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middendrenthe-my.sharepoint.com/personal/g_karel_middendrenthe_nl/Documents/Documenten/VTH applicatie/Nota van Inlichtingen #2/"/>
    </mc:Choice>
  </mc:AlternateContent>
  <xr:revisionPtr revIDLastSave="1" documentId="8_{8DC9D3BA-5E1B-4D8B-9588-3E2AC9D5A800}" xr6:coauthVersionLast="47" xr6:coauthVersionMax="47" xr10:uidLastSave="{5C5CA4AA-98F0-4182-98EA-BD588A265019}"/>
  <bookViews>
    <workbookView xWindow="-108" yWindow="-108" windowWidth="23256" windowHeight="12576" activeTab="1" xr2:uid="{2B0D2954-D67D-4BBD-85C1-355FE3BD4BC7}"/>
  </bookViews>
  <sheets>
    <sheet name="Nota van Inlichtingen # 2 VTH " sheetId="1" r:id="rId1"/>
    <sheet name="Rekenvoorbeeld use cas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2" l="1"/>
  <c r="I16" i="2"/>
  <c r="G16" i="2"/>
  <c r="E16" i="2"/>
  <c r="K10" i="2"/>
  <c r="I10" i="2"/>
  <c r="G10" i="2"/>
  <c r="K7" i="2"/>
  <c r="I7" i="2"/>
  <c r="G7" i="2"/>
  <c r="K4" i="2"/>
  <c r="I4" i="2"/>
  <c r="G4" i="2"/>
  <c r="E10" i="2"/>
  <c r="E7" i="2"/>
  <c r="E4" i="2"/>
  <c r="B13" i="2"/>
  <c r="K13" i="2" l="1"/>
  <c r="I13" i="2"/>
  <c r="G13" i="2"/>
  <c r="E13" i="2"/>
  <c r="K18" i="2" l="1"/>
  <c r="K21" i="2" s="1"/>
</calcChain>
</file>

<file path=xl/sharedStrings.xml><?xml version="1.0" encoding="utf-8"?>
<sst xmlns="http://schemas.openxmlformats.org/spreadsheetml/2006/main" count="112" uniqueCount="103">
  <si>
    <t>Nota van Inlichtingen#2 VTH-applicatie, Gemeente Midden-Drenthe</t>
  </si>
  <si>
    <t>Nr</t>
  </si>
  <si>
    <t xml:space="preserve">Betreft </t>
  </si>
  <si>
    <t>Vraag</t>
  </si>
  <si>
    <t>Antwoord</t>
  </si>
  <si>
    <t>Nieuw PVE nav NvI#1</t>
  </si>
  <si>
    <t>In NVI 1 heeft u een aantal toezeggingen gedaan rondom het aanpassen en vervallen van eisen. 
Wij verzoeken u een nieuwe versie van Bijlage 1 |het PVE te sturen, zodat deze gebruikt kan worden bij de inschrijving.</t>
  </si>
  <si>
    <t>Bij deze Nota van Inlichtingen#2 is een hernieuwd Programma van Eisen toegevoegd waarin alle wijzigingen uit Nota van Inlichtingen #1 en #2 zijn verwerkt.</t>
  </si>
  <si>
    <t>N.a.v. NvI#1 vraag 4</t>
  </si>
  <si>
    <t>Gezien haar inhoud lijkt bijlage 3 een tamelijk officieel document. Het lijkt echter nog niet volledig gereed voor vrijgave aan inschrijvers. We constateren bijvoorbeeld dat de voettekst waar een aantal keer naar verwezen wordt in de verklaring, niet ingevuld is en ook dat in het lijstje "in te dienen documenten" de verklaring geen Russische betrokkenheid mist. Kunt u bij de 2e NvI een aangepaste versie van deze bijlage beschikbaar maken of is het de bedoeling dat inschrijvers de ontbrekende informatie zelf invullen?</t>
  </si>
  <si>
    <t>Bijlage 3 is aangevuld en bij deze Nota van Inlichtingen #2 gevoegd.</t>
  </si>
  <si>
    <t>N.a.v. NvI#1 vraag 10 &amp; 18</t>
  </si>
  <si>
    <t>N.a.v. NvI#1 vraag 10</t>
  </si>
  <si>
    <t>N.a.v. NvI#1 vraag 14</t>
  </si>
  <si>
    <t>Hartelijk dank voor uw antwoord. Het is echter nog niet duidelijk hoe de puntentelling op dit gunningscriterium exact werkt. In het kader van het aanbestedingsbeginsel transparantie is het wel belangrijk dat inschrijvers daar inzicht in hebben. Kunt u daarom aan de hand van een of meerdere rekenvoorbeelden/scenario's inzicht geven in hoe de scoreberekening op criterium G5 tot stand komt?</t>
  </si>
  <si>
    <t>N.a.v. NvI#1 vraag 20</t>
  </si>
  <si>
    <t>Uw antwoord is ons niet duidelijk. En om onnodige ballast voor inschrijvers te voorkomen hebben wij het volgende voorstel:
- Een toelichting is alleen nodig bij de wensen waarbij dit explicitiet staat beschreven.
In onze ogen is een toelichting op een eis onnodig. En u geeft aan een nieuw PVE te leveren, dan kan u dit direct mee nemen.
Gaat u hiermee akkoord?</t>
  </si>
  <si>
    <t>Inschrijver merkt op dat NvI-vraag 20 niet compleet is beantwoord: Is altijd een toelichting gewenst of alleen als in de één na laatste kolom erom gevraagd wordt?</t>
  </si>
  <si>
    <t>Zie het antwoord op de vorige vraag.</t>
  </si>
  <si>
    <t>N.a.v. NvI#1 vraag 23</t>
  </si>
  <si>
    <t>Het beschikbaar stellen van de Documentenregistratiecomponent (DRC), de Besluitenregistratiecomponent (BRC) en de vijf andere registratiecomponenten conform Common Ground Zaakgericht Werken dient onderdeel te zijn van de Inschrijving? Zo nee, wat is uw beeld daarbij?</t>
  </si>
  <si>
    <t>N.a.v. NvI#1 vraag 26</t>
  </si>
  <si>
    <t>Opdrachtnemer biedt een oplossing waarin acties, die voorspelbaar en repetitief zijn, zoveel mogelijk zijn geautomatiseerd. Voor sommige processtappen, zoals een publicatie of een document opstellen is een controle op de inhoud vaak nog wenselijk voor verzending. In de geboden oplossing kunt u met slechts 1 tot 2 klikken een publicatie of document automatisch klaarzetten, eventueel aanpassen en direct verzenden. Geeft dit voldoende invulling aan uw behoefte om het aantal administratieve gebruikshandelingen te beperken?  Zo nee, waarom niet?</t>
  </si>
  <si>
    <t>N.a.v. NvI#1 vraag 56</t>
  </si>
  <si>
    <t>Bij een SaaS-Oplossing past géén afstemming vooraf met alle Opdrachtgevers. Indien (gezien de impact) onderhoud buiten de afgesproken 'onderhoudswindows' noodzakelijk is en Opdrachtgever daarvan hinder ondervindt, informeren we Opdrachtgever hierover vooraf.
Bent u akkoord om "in afstemming met Opdrachtgever" aan te passen in: " waarbij Opdrachtgever vooraf wordt geïnformeerd indien Opdrachtgever hinder ondervindt van deze update als deze buiten de afgesproken 'onderhoudswindows' plaatsvindt."?  Zo nee, waarom niet?
Ter toelichting wat in onze SLA is opgenomen: 
Onderhoudsvenster 1: Werkdagen (maandag t/m vrijdag tussen 07:00 en 19:00). Uitvoeren van alle voorkomende onderhoudswerkzaamheden - waaronder het plaatsen van Updates - op de productieomgeving, wanneer dit niet leidt tot onderbreking van de Beschikbaarheid.
Uitzondering vormt het plaatsen van een oplossing van een urgente tekortkoming in de Software (bijvoorbeeld in verband met een bekend geworden, risicovolle kwetsbaarheid van de beveiliging).
Onderhoudsvenster 2: Buiten werktijd excl. weekend (maandag t/m vrijdag tussen 19:00 en 07:00). Uitvoeren van alle voorkomende onderhoudswerkzaamheden - waaronder het plaatsen van Updates - op de productieomgeving wanneer dit wél leidt tot onderbreking van de Beschikbaarheid.
Bent u bereid deze verduidelijking van de eis op te nemen, zodat deze beter aansluit bij de aard van een multi-tenant SaaS-dienst, zonder af te doen aan het beveiligingsniveau dat u vraagt? Zo niet, welke aanvullende onderbouwing verwacht u dan ten aanzien van impactafweging en SLA-afspraken?</t>
  </si>
  <si>
    <t>N.a.v. NvI#1 vraag 57</t>
  </si>
  <si>
    <t>Bij een SaaS-Oplossing past géén afstemming vooraf met alle Opdrachtgevers. Indien (gezien de impact) onderhoud buiten de afgesproken 'onderhoudswindows' noodzakelijk is en Opdrachtgever daarvan hinder ondervindt, informeren we Opdrachtgever hierover vooraf.
Bent u akkoord om 'in afstemming met Opdrachtgever' aan te passen in : ' waarbij Opdrachtgever vooraf wordt geïnformeerd indien Opdrachtgever hinder ondervindt van deze update als deze buiten de afgesproken onderhoudswindows plaatsvindt.'?  Zo nee, waarom niet?
Ter toelichting wat in onze SLA is opgenomen: 
Onderhoudsvenster 1: Werkdagen (maandag t/m vrijdag tussen 07:00 en 19:00). Uitvoeren van alle voorkomende onderhoudswerkzaamheden - waaronder het plaatsen van Updates - op de productieomgeving, wanneer dit niet leidt tot onderbreking van de Beschikbaarheid.
Uitzondering vormt het plaatsen van een oplossing van een urgente tekortkoming in de Software (bijvoorbeeld in verband met een bekend geworden, risicovolle kwetsbaarheid van de beveiliging).
Onderhoudsvenster 2: Buiten werktijd excl. weekend (maandag t/m vrijdag tussen 19:00 en 07:00). Uitvoeren van alle voorkomende onderhoudswerkzaamheden - waaronder het plaatsen van Updates - op de productieomgeving wanneer dit wél leidt tot onderbreking van de Beschikbaarheid.</t>
  </si>
  <si>
    <t>N.a.v. NvI#1 vraag 60</t>
  </si>
  <si>
    <t>N.a.v. NvI#1 vraag 66</t>
  </si>
  <si>
    <t>De leverancier van Kofax, OneXillium Consultancy, heeft eind vorig jaar aangegeven dat de basis voor ZGW API aansluiting met Tungsten (Kofax) gereed is en dat ze de inrichting met een gezamenlijke klant worden afronden.  We verzoeken u vriendelijk om uw antwoord te herzien.</t>
  </si>
  <si>
    <t>N.a.v. NvI#1 vraag 81</t>
  </si>
  <si>
    <t>Dank voor uw antwoord waaruit blijkt dat u ten behoeve van de KCC minimaal drie verladingen per dag nodig hebt. Leverancier kan deze behoefte op twee manieren invullen:
1) De statusinformatie via ZGW-Api’s beschikbaar stellen, zodat uw KCC altijd over actuele zaak informatie beschikt. De applicatie is qua Common Ground architectuur zo opgezet, dat middels de ZGW Api’s direct de juiste zaakinformatie en daarmee de statusinformatie, opvraagbaar en leesbaar is. 
2) De statusinformatie via Api’s beschikbaar stellen ten behoeve van uw BI-tooling. Hierbij is het niet nodig om een datawarehouse op te bouwen.
Welke mogelijkheid geeft (het beste) invulling aan uw behoefte? Indien géén van beide mogelijkheden invulling geeft aan uw behoefte: waarom geven beiden mogelijkheden géén invulling aan uw behoefte?</t>
  </si>
  <si>
    <t>N.a.v. NvI#1 vraag 83</t>
  </si>
  <si>
    <t>Dank voor uw antwoord waaruit blijkt dat u behoefte heeft aan minimaal één verlading per dag. Hierover een tweetal vragen:
1) Onze VTH-Oplossing biedt de mogelijkheid om na een initiële volledige data-verlading (full load) een dagelijkse delta verlading te leveren, die Opdrachtgever kan verwerken in haar datawarehouse. Voor tientallen organisaties, die onze VTH-Oplossing gebruiken i.c.m. met BI-tooling, is dit een in de praktijk bewezen route om het datawarehouse te voorzien van VTH-data. Geeft Opdrachtnemer hiermee voldoende invulling aan deze eis? Zo nee, waarom niet?
2) Op basis van bijlage 12 concludeert Opdrachtnemer dat Opdrachtgever beschikt over een eigen datawarehouse en eigen BI-tooling.  Staat u er voor open om de data direct -  via api's te ontsluiten, zonder tussenkomst van uw datawarehouse - in uw BI-tooling? Zo nee waarom niet?</t>
  </si>
  <si>
    <t>N.a.v. NvI#1 vraag 84</t>
  </si>
  <si>
    <t>Uw antwoord levert bij Leverancier nog een paar vragen op:
- wat bedoelt u met "lopende zaken op te voeren in het systeem/de oplossing"? Worden lopende zaken vanuit het huidige systeem handmatig (door Opdrachtgever) of via migratie overgezet?
- wat bedoelt u met "alle oude zaken in het huidige systeem af te handelen"? Oude zaken zijn toch al afgehandeld?</t>
  </si>
  <si>
    <t>N.a.v. NvI#1 vraag103</t>
  </si>
  <si>
    <t>Dank voor uw reactie op onze eerdere vraag over het verplichte URL-format.
Zoals aangegeven, biedt Opdrachtnemer een multi-tenant SaaS-oplossing waarbij alle klanten dezelfde versie van de applicatie gebruiken, met scheiding op basis van RSIN/OIN. De gevraagde URL-aanpassing is technisch weliswaar mogelijk, maar heeft vergaande gevolgen voor de architectuur van het platform. Het doorvoeren van afwijkende URL-structuren vereist aanpassing op meerdere componenten, verhoogt de complexiteit en leidt tot extra beheerslast en hogere kosten, wat indruist tegen de schaalvoordelen van onze oplossing.
Wij begrijpen dat u herkenbaarheid voor de gebruiker belangrijk vindt. Binnen onze applicatie is voorzien dat gebruikers direct (vanaf het opstartscherm) duidelijk zien vanuit welke organisatie zij zijn ingelogd — hiermee wordt de herkenbaarheid geborgd.
Geeft opdrachtnemer invulling aan deze eis, door 'gebruiker ziet direct (vanaf het opstartscherm) vanuit welke organisatie is ingelogd'? 
Zo nee, bent u bereid om deze eis  te laten vervallen of om te zetten naar een wens? 
Indien deze eis blijft bestaan en niet ingevuld kan worden via 'gebruiker ziet direct vanuit welke organisatie is ingelogd' , kan Opdrachtnemer helaas niet voldoen aan deze eis en derhalve niet inschrijven.</t>
  </si>
  <si>
    <t>N.a.v. NvI#1 vraag 113</t>
  </si>
  <si>
    <t>Hartelijk dank voor uw reactie, waarin u benadrukt dat het niet alleen gaat om het overbrengen, maar ook om het kunnen exporteren van bestanden en bijbehorende metadata naar een andere applicatie. Deze eis rondom het overbrengen en exporteren onderschrijven wij volledig.
Wij waarderen het zeer dat u aangeeft dat ondersteuning voor het overbrengen pas eind 2026 vereist is. Zowel voor het overbrengen naar een e-depot als voor het exporteren naar een andere applicatie volgen wij actief de landelijke ontwikkelingen rondom Common Ground, en leveren wij daar ook graag een bijdrage aan.
In de verdere doorontwikkeling van onze oplossing willen wij voorkomen dat wij functies inbouwen op basis van verouderde uitgangspunten, die later alsnog vervangen moeten worden als er landelijke standaarden beschikbaar komen. Daarom zouden wij graag de planning als volgt willen herformuleren:
“Nadat Opdrachtgever aan Opdrachtnemer heeft aangegeven dat functionaliteit voor het overbrengen naar een e-depot of voor het exporteren naar een andere applicatie daadwerkelijk nodig is, zal Opdrachtnemer deze functionaliteit binnen 6 maanden opleveren, met dien verstande dat dit niet eerder hoeft dan eind 2026.”
Kunt u met deze aangepaste formulering akkoord gaan? Als dit voor u niet werkbaar is, vernemen wij graag uw overwegingen.</t>
  </si>
  <si>
    <t>N.a.v. NvI#1 vraag 120</t>
  </si>
  <si>
    <t>Dank voor de helderheid. We hebben nog de volgende vragen voor u naar aanleiding hiervan:
1. Kunt u bevestigen dat de kosten van de aangeboden wensen onderdeel zijn van de vergelijkingsprijs in cel I45?
2. Het tabblad "prijzen wensen" is in deze context verwarrend. Kunt u aangeven wat daar in dit geval de meerwaarde van is?</t>
  </si>
  <si>
    <t>N.a.v. NvI#1 vraag 121</t>
  </si>
  <si>
    <t>Om verwarring naar aanleiding van uw antwoord te voorkomen (met name de zinssnede “niet alleen de kosten voor implementatie”), toetst Opdrachtnemer graag haar beeld: 
Alle eenmalige implementatiekosten om aan de gestelde eisen én aan alle wensen, die Opdrachtnemer voorzien heeft met ‘x’,  te voldoen, dienen onder het kopje ‘Implementatiekosten (eenmalig) opgenomen te worden. Voor eventuele extra ondersteuning die Opdrachtnemer op verzoek van Opdrachtgever levert, zijn gedurende de looptijd van de overeenkomst de uurtarieven (excl. overeengekomen indexatie) onder het kopje ‘Dienstverleningsrol’ van toepassing.
Klopt het beeld van Opdrachtnemer? Zo nee, waarom niet?</t>
  </si>
  <si>
    <t>N.a.v. NvI#1 vraag 138</t>
  </si>
  <si>
    <t>Inschrijver begrijpt dat er afwijkende afspraken kunnen worden gemaakt in de Overeenkomst. Bent u bereid om de bepaling als volgt te wijzigen, zodat er niet direct bij het geringste geval over wordt gegaan tot opzegging: "Indien er sprake is van een aantoonbaar toerekenbare tekortkoming wegens (niet)handelen door Leverancier en Leverancier is niet instaat binnen een redelijk termijn te herstellen, dan is Opdrachtgever gerechtigd de Overeenkomst tussentijds op te zeggen met inachtneming van een opzegtermijn van 3 maanden." Zo nee, waarom niet?</t>
  </si>
  <si>
    <t xml:space="preserve">Dat is akkoord   </t>
  </si>
  <si>
    <t>N.a.v. NvI#1 vraag 146</t>
  </si>
  <si>
    <t>Uiteraard heeft de Opdrachtgever de mogelijkheid om de ICT-Prestatie te testen conform het Overeengekomen gebruik. Het is aanbestedende dienst echter niet toegestaan om (al dan niet tijdelijke) verveelvoudigingen en openbaarmakingen te bewerkstelligen zonder dat dat onder het Overeengekomen gebruik (bijv. testen van de Oplossing voor niet VTH-domein)  valt. Kunt u bevestigen dat u dit begrijpt?</t>
  </si>
  <si>
    <t>Dat wordt begrepen.</t>
  </si>
  <si>
    <t>N.a.v. NvI#1 vraag 147</t>
  </si>
  <si>
    <t>Uiteraard zal Leverancier een exitplan overleggen aan Opdrachtgever, echter betreft dit, zoals eerder uitgelegd, een bewezen, standaard exitplan, die wordt toegepast bij al onze klanten. Wij achten het overbodig (en daarmee kostenverhogend) om ons bewezen exitplan, welke wij aan u zullen overleggen, te moeten "simuleren" of "uitvoeren" ten behoeve van een evaluatie. Bent u akkoord om "Onderdeel van de evaluatie kan zijn het geheel of gedeeltelijk simuleren of daadwerkelijk verrichten van de in het plan beschreven werkzaamheden" in dit artikel te laten vervallen? Zo nee, waarom niet?</t>
  </si>
  <si>
    <t>N.a.v. NvI#1 vraag 148</t>
  </si>
  <si>
    <t>Wij hebben nog twee vragen voor u:
1. Kunt u aangeven waarom u niet akkoord gaat met deze optie terwijl het door alle aanbestedende diensten, waarvan wij aanbestedingen met een SROI-verplichting zien, wel onderdeel is van de mogelijkheden om aan de SROI-verplichting te voldoen?  
2. Bent u bereid om uw antwoord uit de 1e NvI te heroverwegen?</t>
  </si>
  <si>
    <t>N.a.v. NvI#1 vraag 149</t>
  </si>
  <si>
    <t>In bijlage 12 staat de Makelaar Suite getekend en deze beschikt over Digikoppeling functionaliteit (via CliQ van PinkRoccade). 
Het is niet gebruikelijk dat VTH-leveranciers een Digikoppeling meeleveren. Ook aangezien een Digikoppeling breder binnen de organisatie ingezet kan worden, bijvoorbeeld in het sociaal domein.
Wij verzoeken u 1) om het leveren van een Digikoppeling buiten scope te plaatsen of 2) in ieder geval de kosten hiervoor niet mee te nemen bij de beoordeling voor de prijs.</t>
  </si>
  <si>
    <t xml:space="preserve">Akkoord, zie ook beantwoording #153. </t>
  </si>
  <si>
    <t>Beide opties geven invulling aan onze behoefte.</t>
  </si>
  <si>
    <t xml:space="preserve"> </t>
  </si>
  <si>
    <t>Wij verzoeken u om bij de PoS één of twee medewerkers van inschrijver aanwezig te laten zijn. Of in ieder geval bij de start (dagdeel) voor een instructie. Gaat u hiermee akkoord?</t>
  </si>
  <si>
    <t>Bedankt voor uw antwoord.  Opdrachtnemer heeft goede ervaringen met het uitvoeren van een Proof of Solution (PoS) waarin Opdrachtgever de geboden oplossing zelfstandig kan ervaren en beoordelen. Anders dan de use cases, beschrijft u niet hoe u deze PoS van 10 dagen wilt organiseren. Omdat het om een voor Opdrachtgever nog onbekende oplossing gaat, stelt Opdrachtnemer op hoofdlijnen de volgende opzet voor:
1) Opdrachtnemer stelt een omgeving met daarin voldoende testaccounts beschikbaar. Opdrachtnemer zorgt tevens voor een set aan testzaken en data om de use cases te kunnen doorlopen. Uiteraard is Opdrachtgever vrij om zelfstandig aanvullende zaken en data in te voeren.
2) Een korte introductie/demo (max 1.5 uur) op locatie van de geboden oplossing op hoofdlijnen, om de structuur en algemene werking van de oplossing toe te lichten
3) De mogelijkheid voor Opdrachtgever om verhelderende vragen te stellen over de (werking van) de geboden oplossing via online vraag/antwoord sessies, de berichtenmodule van Tenderned of op andere wijze. 
Uiteraard dient dit op een wijze te gebeuren die voor alle inschrijvers gelijk is, zodat een gelijk speelveld gegarandeerd blijft. Kan Opdrachtgever zich vinden in een dergelijke opzet van de PoS? Zo nee, wat is het beeld van Opdrachtgever zelf bij de uitvoering van de PoS?</t>
  </si>
  <si>
    <t>Dat is correct.</t>
  </si>
  <si>
    <t>De toevoeging "na overleg met Opdrachtgever" neemt ons bezwaar helaas niet weg. Overleg impliceert immers geen wettelijke  verplichting. Wij herhalen ons verzoek om de eis te laten vervallen of aan te passen, zodat toegang tot systemen alleen vereist is wanneer dit wettelijk verplicht is. Bent u bereid de eis op deze manier aan te passen? Zo niet, kunt u toelichten waarom niet?</t>
  </si>
  <si>
    <r>
      <t xml:space="preserve">Akkoord, aangepast naar: </t>
    </r>
    <r>
      <rPr>
        <i/>
        <sz val="11"/>
        <color rgb="FF000000"/>
        <rFont val="Calibri"/>
        <family val="2"/>
      </rPr>
      <t>"Indien daartoe een wettelijke verplichting bestaat, verleent Opdrachtnemer – na overleg met Opdrachtgever en op diens verzoek Opdrachtgever directe (lees)toegang tot alle relevante systemen, waaronder servers, netwerk, data, logging en monitoring."</t>
    </r>
    <r>
      <rPr>
        <sz val="11"/>
        <color rgb="FF000000"/>
        <rFont val="Calibri"/>
        <family val="2"/>
      </rPr>
      <t xml:space="preserve">
</t>
    </r>
  </si>
  <si>
    <t xml:space="preserve">Als er een ZGW-API beschikbaar is, dan kunt u uitgaan van de ZGW-API's conform VNG standaard API. De Aanbestedende dienst gaat uit van werkende koppelingen. </t>
  </si>
  <si>
    <t>Dat is akkoord.</t>
  </si>
  <si>
    <t>Openstaande zaken worden zo veel als mogelijk afgehandeld via de huidige applicatie. Alleen openstaande zaken die zijn aangemaakt via het DSO en openstaande samenwerkingen (DSO-SWF) moeten gemigreerd worden naar de nieuwe applicatie / de oplossing, zodat aanvullingen of wijzigingen van ketenpartners of de indiener via het DSO goed verwerkt kunnen worden. Opdrachtnemer voorziet in een duidelijke instructie voor het handmatig kunnen migreren van deze zaken óf in een technische oplossing om dit (deels) geautomatiseerd te laten verlopen.  Historische cq afgeronde zaken worden niet gemigreerd.</t>
  </si>
  <si>
    <t>Een voorbeeld van deze score berekening is in het tweede tabblad van deze Nota van Inlichtingen #2 opgenomen.</t>
  </si>
  <si>
    <r>
      <t xml:space="preserve">De Aanbestedende dienst wenst op de volgende wijze invulling te geven aan de PoS:
1. Inschrijver wordt uitgenodigd voor een korte uitleg/demo over de applicatie van maximaal 1.5 uur op locatie in ons gemeentehuis in Beilen. De Aanbestedende dienst verwacht van Inschrijver geen algemene bedrijfspresentatie of bedrijfsvisie, maar een concrete uitleg over de structuur en algemene werking van de oplossing.
2. Inschrijver aan de Aanbestedende dienst een omgeving van de oplossing beschikbaar voor maximaal 10 werkdagen met voldoende testaccounts. Gedurende 10 werkdagen zal de Aanbestedende dienst de omgeving zelfstandig testen conform de beschreven use cases. Indien beschikbaar, wordt aan de Aanbestedende dienst ter ondersteuning van de PoS handleidingen of een online kennisbank ter beschikking gesteld. 
Direct na deze testperiode van 10 dagen, vindt de beoordeling plaats op basis van de beschreven kwaliteitscriteria in de Aanbestedingsleidraad.
</t>
    </r>
    <r>
      <rPr>
        <b/>
        <sz val="11"/>
        <rFont val="Calibri"/>
        <family val="2"/>
      </rPr>
      <t xml:space="preserve">
</t>
    </r>
  </si>
  <si>
    <r>
      <t>Bij deze Nota van Inlichtingen#2 is een hernieuwd Programma van Eisen toegevoegd waarin alle wijzigingen uit Nota van Inlichtingen #1 en #2 zijn verwerkt. Vooralsnog dient de inschrijver geen toelichting te verstrekken bij de eisen.</t>
    </r>
    <r>
      <rPr>
        <sz val="11"/>
        <rFont val="Calibri"/>
        <family val="2"/>
      </rPr>
      <t xml:space="preserve"> Echter is de verificatie van de eisen onderdeel van de PoS.</t>
    </r>
  </si>
  <si>
    <t>Akkoord met de voorgestelde aanpassing.</t>
  </si>
  <si>
    <r>
      <t xml:space="preserve">Eis wordt aangepast: 
</t>
    </r>
    <r>
      <rPr>
        <i/>
        <sz val="11"/>
        <rFont val="Calibri"/>
        <family val="2"/>
      </rPr>
      <t xml:space="preserve">"De eindgebruiker van het systeem / de oplossing ziet direct vanaf het opstartscherm vanuit welke organisatie is ingelogd. De organisatienaam is zichtbaar in de user-interface of de online omgeving wordt aangeboden onder een subdomein van middendrenthe.nl (zoals middendrenthe.nl/satellietnaam of satellietnaam.middendrenthe.nl)." </t>
    </r>
  </si>
  <si>
    <t xml:space="preserve">Dat is akkoord.   </t>
  </si>
  <si>
    <t>In de vergelijkingsprijs dienen alle eisen te zijn opgenomen en de wensen met Prio 2 te zijn opgenomen. De wensen met Prio 3 en 4 dienen niet in de vergelijkingsprijs opgenomen te worden, maar apart geprijsd te worden in tabbland Prijzen Wensen. Op deze wijze wenst de Aanbestedende dienst inzicht te krijgen in de prijs voor deze wensen wanneer zij alsnog besluit de wensen met Prio 3 en 4 af te nemen. Een nieuw Prijzenblad is bij deze Nota van Inlichtingen#2 gevoegd.</t>
  </si>
  <si>
    <t>Dat is correct. De Aanbestedende dienst verwijst hiervoor ook graag naar het antwoord op de vorige vraag.</t>
  </si>
  <si>
    <t>Het antwoord wordt overwogen en het is akkoord om in te kopen bij sociale ondernemingen mots de Opdrachtnemer kan aantonen dat hier aan SROI wordt voldan.</t>
  </si>
  <si>
    <t xml:space="preserve">Ja, hiermee wordt voldoende invulling gegeven aan de behoefte. Mate van automatisering en gebruiksgemak wordt daarnaast beoordeeld in de PoS. </t>
  </si>
  <si>
    <r>
      <t xml:space="preserve">Akkoord, de digikoppeling is out of scope en wordt daarmee niet meegenomen in de prijsbeoordeling. 
Er dient wel een koppeling te komen met DSO waarbij de Aanbestedende dienst een sterke voorkeur heeft voor standaarden (en daarmee de Makelaarsuite) maar rechtstreekse koppelingen vanuit de applicatie niet uitsluit.
</t>
    </r>
    <r>
      <rPr>
        <b/>
        <sz val="11"/>
        <color rgb="FF000000"/>
        <rFont val="Calibri"/>
        <family val="2"/>
      </rPr>
      <t>NB: er is een recentere  versie van Bijlage 12 bij deze Nota van inlichtingen#2 gevoegd met als betangrijkste wijzigingen: 
(1) DSO ontsluiten via de makelaarssuite 
(2) BRK toegevoegd en 
(3) mijn overheid vervangen door 'mijn services'.</t>
    </r>
  </si>
  <si>
    <t>Goed (100%)</t>
  </si>
  <si>
    <t>Voldoende (50%)</t>
  </si>
  <si>
    <t>Aantal punten</t>
  </si>
  <si>
    <t>Beoordelingskader</t>
  </si>
  <si>
    <t xml:space="preserve">Gebruiksgemak </t>
  </si>
  <si>
    <t xml:space="preserve">Datagedreven werken </t>
  </si>
  <si>
    <t xml:space="preserve">Digitaliseren van het werkproces </t>
  </si>
  <si>
    <t>Onvoldoende (0%)</t>
  </si>
  <si>
    <t>Totaal te behalen</t>
  </si>
  <si>
    <t>Behaalde score op G5</t>
  </si>
  <si>
    <t>Opzet beoordeling G5: Proof of Solution cases</t>
  </si>
  <si>
    <t>Behaalde score use case 1</t>
  </si>
  <si>
    <t>Behaalde score use case 2</t>
  </si>
  <si>
    <t>Behaalde score use case 3</t>
  </si>
  <si>
    <t>Behaalde score use case 4</t>
  </si>
  <si>
    <t>Beoordeling van de Inschrijver use case 1 (fictieve score)</t>
  </si>
  <si>
    <t xml:space="preserve">Behaalde score inschrijver </t>
  </si>
  <si>
    <t>Weging use case bijlage 13</t>
  </si>
  <si>
    <t xml:space="preserve">Behaalde ongewogen score gewogen per use case </t>
  </si>
  <si>
    <t>Totale gewogen score uses cases</t>
  </si>
  <si>
    <t xml:space="preserve">Weging volgens paragraaf 5.8 van de aanbestedingsleidraad </t>
  </si>
  <si>
    <t>Beoordeling van de Inschrijver use case 2 (fictieve score)</t>
  </si>
  <si>
    <t>Beoordeling van de Inschrijver use case 3 (fictieve score)</t>
  </si>
  <si>
    <t>Beoordeling van de Inschrijver use case 4 (fictieve score)</t>
  </si>
  <si>
    <t xml:space="preserve">Onderdelen per use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</si>
</sst>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20"/>
      <color theme="1"/>
      <name val="Calibri"/>
      <family val="2"/>
    </font>
    <font>
      <sz val="11"/>
      <color theme="1"/>
      <name val="Calibri"/>
      <family val="2"/>
    </font>
    <font>
      <b/>
      <sz val="11"/>
      <color rgb="FFFFFFFF"/>
      <name val="Calibri"/>
      <family val="2"/>
    </font>
    <font>
      <b/>
      <sz val="11"/>
      <color theme="1"/>
      <name val="Calibri"/>
      <family val="2"/>
    </font>
    <font>
      <b/>
      <sz val="11"/>
      <color rgb="FF000000"/>
      <name val="Calibri"/>
      <family val="2"/>
    </font>
    <font>
      <sz val="11"/>
      <color rgb="FF000000"/>
      <name val="Calibri"/>
      <family val="2"/>
    </font>
    <font>
      <sz val="8"/>
      <name val="Aptos Narrow"/>
      <family val="2"/>
      <scheme val="minor"/>
    </font>
    <font>
      <sz val="11"/>
      <name val="Calibri"/>
      <family val="2"/>
    </font>
    <font>
      <i/>
      <sz val="11"/>
      <color rgb="FF000000"/>
      <name val="Calibri"/>
      <family val="2"/>
    </font>
    <font>
      <b/>
      <sz val="11"/>
      <name val="Calibri"/>
      <family val="2"/>
    </font>
    <font>
      <i/>
      <sz val="11"/>
      <name val="Calibri"/>
      <family val="2"/>
    </font>
    <font>
      <sz val="14"/>
      <color theme="1"/>
      <name val="Aptos Narrow"/>
      <family val="2"/>
      <scheme val="minor"/>
    </font>
    <font>
      <sz val="9"/>
      <color theme="1"/>
      <name val="Aptos Narrow"/>
      <family val="2"/>
      <scheme val="minor"/>
    </font>
    <font>
      <b/>
      <sz val="9"/>
      <color theme="1"/>
      <name val="Aptos Narrow"/>
      <family val="2"/>
      <scheme val="minor"/>
    </font>
    <font>
      <b/>
      <sz val="22"/>
      <color theme="1"/>
      <name val="Aptos Narrow"/>
      <family val="2"/>
      <scheme val="minor"/>
    </font>
    <font>
      <b/>
      <sz val="14"/>
      <color theme="1"/>
      <name val="Aptos Narrow"/>
      <family val="2"/>
      <scheme val="minor"/>
    </font>
    <font>
      <b/>
      <sz val="20"/>
      <color theme="0"/>
      <name val="Aptos Narrow"/>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262262"/>
        <bgColor rgb="FF000000"/>
      </patternFill>
    </fill>
    <fill>
      <patternFill patternType="solid">
        <fgColor rgb="FFB8CCE4"/>
        <bgColor rgb="FFB8CCE4"/>
      </patternFill>
    </fill>
    <fill>
      <patternFill patternType="solid">
        <fgColor rgb="FFDCE6F1"/>
        <bgColor rgb="FFDCE6F1"/>
      </patternFill>
    </fill>
    <fill>
      <patternFill patternType="solid">
        <fgColor theme="0"/>
        <bgColor indexed="64"/>
      </patternFill>
    </fill>
    <fill>
      <patternFill patternType="solid">
        <fgColor theme="3" tint="0.89999084444715716"/>
        <bgColor indexed="64"/>
      </patternFill>
    </fill>
    <fill>
      <patternFill patternType="solid">
        <fgColor theme="9"/>
        <bgColor indexed="64"/>
      </patternFill>
    </fill>
    <fill>
      <patternFill patternType="solid">
        <fgColor theme="9" tint="0.59999389629810485"/>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8" tint="-0.24994659260841701"/>
        <bgColor indexed="64"/>
      </patternFill>
    </fill>
    <fill>
      <patternFill patternType="solid">
        <fgColor theme="7"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68">
    <xf numFmtId="0" fontId="0" fillId="0" borderId="0" xfId="0"/>
    <xf numFmtId="0" fontId="18" fillId="33" borderId="0" xfId="0" applyFont="1" applyFill="1" applyAlignment="1">
      <alignment horizontal="left" vertical="top"/>
    </xf>
    <xf numFmtId="0" fontId="18" fillId="33" borderId="0" xfId="0" applyFont="1" applyFill="1" applyAlignment="1">
      <alignment vertical="top" wrapText="1"/>
    </xf>
    <xf numFmtId="0" fontId="19" fillId="0" borderId="0" xfId="0" applyFont="1" applyAlignment="1">
      <alignment vertical="top"/>
    </xf>
    <xf numFmtId="0" fontId="19" fillId="0" borderId="0" xfId="0" applyFont="1" applyAlignment="1">
      <alignment horizontal="left" vertical="top"/>
    </xf>
    <xf numFmtId="0" fontId="19" fillId="0" borderId="0" xfId="0" applyFont="1" applyAlignment="1">
      <alignment vertical="top" wrapText="1"/>
    </xf>
    <xf numFmtId="0" fontId="20" fillId="34" borderId="10" xfId="0" applyFont="1" applyFill="1" applyBorder="1" applyAlignment="1">
      <alignment horizontal="left" vertical="top" wrapText="1"/>
    </xf>
    <xf numFmtId="0" fontId="19" fillId="0" borderId="0" xfId="0" applyFont="1" applyAlignment="1">
      <alignment horizontal="left" vertical="top" wrapText="1"/>
    </xf>
    <xf numFmtId="0" fontId="21" fillId="0" borderId="0" xfId="0" applyFont="1" applyAlignment="1">
      <alignment vertical="top" wrapText="1"/>
    </xf>
    <xf numFmtId="0" fontId="16" fillId="0" borderId="0" xfId="0" applyFont="1"/>
    <xf numFmtId="0" fontId="23" fillId="35" borderId="10" xfId="0" applyFont="1" applyFill="1" applyBorder="1" applyAlignment="1">
      <alignment horizontal="left" vertical="top"/>
    </xf>
    <xf numFmtId="0" fontId="23" fillId="35" borderId="10" xfId="0" applyFont="1" applyFill="1" applyBorder="1" applyAlignment="1">
      <alignment vertical="top" wrapText="1"/>
    </xf>
    <xf numFmtId="0" fontId="23" fillId="36" borderId="10" xfId="0" applyFont="1" applyFill="1" applyBorder="1" applyAlignment="1">
      <alignment horizontal="left" vertical="top"/>
    </xf>
    <xf numFmtId="0" fontId="23" fillId="36" borderId="10" xfId="0" applyFont="1" applyFill="1" applyBorder="1" applyAlignment="1">
      <alignment vertical="top" wrapText="1"/>
    </xf>
    <xf numFmtId="0" fontId="23" fillId="0" borderId="10" xfId="0" applyFont="1" applyBorder="1" applyAlignment="1">
      <alignment horizontal="left" vertical="top"/>
    </xf>
    <xf numFmtId="0" fontId="23" fillId="0" borderId="10" xfId="0" applyFont="1" applyBorder="1" applyAlignment="1">
      <alignment vertical="top" wrapText="1"/>
    </xf>
    <xf numFmtId="0" fontId="23" fillId="38" borderId="10" xfId="0" applyFont="1" applyFill="1" applyBorder="1" applyAlignment="1">
      <alignment vertical="top" wrapText="1"/>
    </xf>
    <xf numFmtId="0" fontId="25" fillId="36" borderId="10" xfId="0" applyFont="1" applyFill="1" applyBorder="1" applyAlignment="1">
      <alignment vertical="top" wrapText="1"/>
    </xf>
    <xf numFmtId="0" fontId="25" fillId="35" borderId="10" xfId="0" applyFont="1" applyFill="1" applyBorder="1" applyAlignment="1">
      <alignment vertical="top" wrapText="1"/>
    </xf>
    <xf numFmtId="0" fontId="0" fillId="0" borderId="0" xfId="0" applyAlignment="1">
      <alignment horizontal="center" vertical="center"/>
    </xf>
    <xf numFmtId="0" fontId="0" fillId="0" borderId="0" xfId="0" applyAlignment="1">
      <alignment horizontal="center"/>
    </xf>
    <xf numFmtId="0" fontId="16" fillId="0" borderId="0" xfId="0" applyFont="1" applyAlignment="1">
      <alignment horizontal="right"/>
    </xf>
    <xf numFmtId="0" fontId="30" fillId="40" borderId="10" xfId="0" applyFont="1" applyFill="1" applyBorder="1"/>
    <xf numFmtId="0" fontId="13" fillId="39" borderId="10" xfId="0" applyFont="1" applyFill="1" applyBorder="1" applyAlignment="1">
      <alignment vertical="top"/>
    </xf>
    <xf numFmtId="0" fontId="13" fillId="39" borderId="10" xfId="0" applyFont="1" applyFill="1" applyBorder="1" applyAlignment="1">
      <alignment horizontal="center" vertical="top"/>
    </xf>
    <xf numFmtId="0" fontId="13" fillId="39" borderId="10" xfId="0" applyFont="1" applyFill="1" applyBorder="1" applyAlignment="1">
      <alignment vertical="top" wrapText="1"/>
    </xf>
    <xf numFmtId="0" fontId="32" fillId="0" borderId="0" xfId="0" applyFont="1"/>
    <xf numFmtId="0" fontId="13" fillId="39" borderId="10" xfId="0" applyFont="1" applyFill="1" applyBorder="1" applyAlignment="1">
      <alignment horizontal="right" wrapText="1"/>
    </xf>
    <xf numFmtId="0" fontId="13" fillId="41" borderId="10" xfId="0" applyFont="1" applyFill="1" applyBorder="1" applyAlignment="1">
      <alignment horizontal="center" vertical="center" wrapText="1"/>
    </xf>
    <xf numFmtId="0" fontId="13" fillId="39" borderId="10" xfId="0" applyFont="1" applyFill="1" applyBorder="1" applyAlignment="1">
      <alignment horizontal="right" vertical="center"/>
    </xf>
    <xf numFmtId="0" fontId="13" fillId="39" borderId="10" xfId="0" applyFont="1" applyFill="1" applyBorder="1" applyAlignment="1">
      <alignment horizontal="center" vertical="center"/>
    </xf>
    <xf numFmtId="0" fontId="13" fillId="37" borderId="11" xfId="0" applyFont="1" applyFill="1" applyBorder="1" applyAlignment="1">
      <alignment horizontal="right" vertical="center" wrapText="1"/>
    </xf>
    <xf numFmtId="0" fontId="0" fillId="0" borderId="0" xfId="0" applyAlignment="1">
      <alignment horizontal="center" vertical="center" wrapText="1"/>
    </xf>
    <xf numFmtId="2" fontId="0" fillId="0" borderId="0" xfId="0" applyNumberFormat="1" applyAlignment="1">
      <alignment horizontal="center" vertical="center" wrapText="1"/>
    </xf>
    <xf numFmtId="0" fontId="29" fillId="0" borderId="0" xfId="0" applyFont="1" applyAlignment="1">
      <alignment horizontal="center"/>
    </xf>
    <xf numFmtId="0" fontId="33" fillId="0" borderId="0" xfId="0" applyFont="1" applyAlignment="1">
      <alignment horizontal="right"/>
    </xf>
    <xf numFmtId="9" fontId="29" fillId="0" borderId="0" xfId="42" applyFont="1" applyAlignment="1">
      <alignment horizontal="center"/>
    </xf>
    <xf numFmtId="0" fontId="0" fillId="42" borderId="0" xfId="0" applyFill="1"/>
    <xf numFmtId="0" fontId="0" fillId="42" borderId="0" xfId="0" applyFill="1" applyAlignment="1">
      <alignment horizontal="center"/>
    </xf>
    <xf numFmtId="0" fontId="0" fillId="42" borderId="0" xfId="0" applyFill="1" applyAlignment="1">
      <alignment horizontal="center" vertical="center"/>
    </xf>
    <xf numFmtId="0" fontId="29" fillId="42" borderId="0" xfId="0" applyFont="1" applyFill="1" applyAlignment="1">
      <alignment horizontal="center"/>
    </xf>
    <xf numFmtId="0" fontId="33" fillId="42" borderId="0" xfId="0" applyFont="1" applyFill="1" applyAlignment="1">
      <alignment horizontal="right"/>
    </xf>
    <xf numFmtId="2" fontId="33" fillId="42" borderId="0" xfId="0" applyNumberFormat="1" applyFont="1" applyFill="1" applyAlignment="1">
      <alignment horizontal="center"/>
    </xf>
    <xf numFmtId="9" fontId="33" fillId="42" borderId="0" xfId="42" applyFont="1" applyFill="1" applyAlignment="1">
      <alignment horizontal="center"/>
    </xf>
    <xf numFmtId="0" fontId="31" fillId="43" borderId="0" xfId="0" applyFont="1" applyFill="1"/>
    <xf numFmtId="0" fontId="0" fillId="43" borderId="0" xfId="0" applyFill="1" applyAlignment="1">
      <alignment horizontal="center"/>
    </xf>
    <xf numFmtId="0" fontId="0" fillId="43" borderId="0" xfId="0" applyFill="1"/>
    <xf numFmtId="0" fontId="0" fillId="43" borderId="0" xfId="0" applyFill="1" applyAlignment="1">
      <alignment horizontal="center" vertical="center"/>
    </xf>
    <xf numFmtId="0" fontId="29" fillId="43" borderId="0" xfId="0" applyFont="1" applyFill="1"/>
    <xf numFmtId="2" fontId="34" fillId="43" borderId="0" xfId="0" applyNumberFormat="1" applyFont="1" applyFill="1" applyAlignment="1">
      <alignment horizontal="center"/>
    </xf>
    <xf numFmtId="0" fontId="34" fillId="43" borderId="0" xfId="0" applyFont="1" applyFill="1" applyAlignment="1">
      <alignment horizontal="right"/>
    </xf>
    <xf numFmtId="0" fontId="13" fillId="37" borderId="0" xfId="0" applyFont="1" applyFill="1" applyAlignment="1">
      <alignment horizontal="right" vertical="center" wrapText="1"/>
    </xf>
    <xf numFmtId="0" fontId="13" fillId="37" borderId="0" xfId="0" applyFont="1" applyFill="1" applyAlignment="1">
      <alignment horizontal="right" vertical="center"/>
    </xf>
    <xf numFmtId="0" fontId="13" fillId="37" borderId="0" xfId="0" applyFont="1" applyFill="1" applyAlignment="1">
      <alignment horizontal="center" vertical="center"/>
    </xf>
    <xf numFmtId="0" fontId="13" fillId="37" borderId="0" xfId="0" applyFont="1" applyFill="1" applyAlignment="1">
      <alignment horizontal="right" wrapText="1"/>
    </xf>
    <xf numFmtId="0" fontId="13" fillId="37" borderId="0" xfId="0" applyFont="1" applyFill="1" applyAlignment="1">
      <alignment horizontal="center" vertical="center" wrapText="1"/>
    </xf>
    <xf numFmtId="0" fontId="29" fillId="44" borderId="0" xfId="0" applyFont="1" applyFill="1"/>
    <xf numFmtId="0" fontId="29" fillId="44" borderId="0" xfId="0" applyFont="1" applyFill="1" applyAlignment="1">
      <alignment horizontal="center"/>
    </xf>
    <xf numFmtId="0" fontId="33" fillId="44" borderId="0" xfId="0" applyFont="1" applyFill="1" applyAlignment="1">
      <alignment horizontal="right"/>
    </xf>
    <xf numFmtId="0" fontId="33" fillId="44" borderId="0" xfId="0" applyFont="1" applyFill="1" applyAlignment="1">
      <alignment horizontal="center" vertical="center" wrapText="1"/>
    </xf>
    <xf numFmtId="0" fontId="33" fillId="44" borderId="0" xfId="0" applyFont="1" applyFill="1" applyAlignment="1">
      <alignment wrapText="1"/>
    </xf>
    <xf numFmtId="0" fontId="33" fillId="44" borderId="10" xfId="0" applyFont="1" applyFill="1" applyBorder="1" applyAlignment="1">
      <alignment horizontal="center" wrapText="1"/>
    </xf>
    <xf numFmtId="2" fontId="33" fillId="44" borderId="10" xfId="0" applyNumberFormat="1" applyFont="1" applyFill="1" applyBorder="1" applyAlignment="1">
      <alignment horizontal="center" vertical="center" wrapText="1"/>
    </xf>
    <xf numFmtId="0" fontId="33" fillId="44" borderId="10" xfId="0" applyFont="1" applyFill="1" applyBorder="1" applyAlignment="1">
      <alignment horizontal="center" vertical="center" wrapText="1"/>
    </xf>
    <xf numFmtId="9" fontId="0" fillId="0" borderId="10" xfId="42" applyFont="1" applyBorder="1" applyAlignment="1">
      <alignment horizontal="center" vertical="center"/>
    </xf>
    <xf numFmtId="0" fontId="0" fillId="40" borderId="10" xfId="42" applyNumberFormat="1" applyFont="1" applyFill="1" applyBorder="1" applyAlignment="1">
      <alignment horizontal="center" vertical="center"/>
    </xf>
    <xf numFmtId="0" fontId="0" fillId="40" borderId="10" xfId="0" applyFill="1" applyBorder="1" applyAlignment="1">
      <alignment horizontal="left" vertical="center"/>
    </xf>
    <xf numFmtId="0" fontId="0" fillId="40" borderId="10" xfId="0" applyFill="1"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2" builtinId="5"/>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22438-7170-44BC-B592-5468D8854F7F}">
  <dimension ref="A1:E29"/>
  <sheetViews>
    <sheetView topLeftCell="A11" zoomScale="80" zoomScaleNormal="80" workbookViewId="0">
      <selection activeCell="C32" sqref="C32"/>
    </sheetView>
  </sheetViews>
  <sheetFormatPr defaultRowHeight="14.4" x14ac:dyDescent="0.3"/>
  <cols>
    <col min="1" max="1" width="5.6640625" customWidth="1"/>
    <col min="2" max="2" width="28.6640625" customWidth="1"/>
    <col min="3" max="3" width="93.44140625" customWidth="1"/>
    <col min="4" max="4" width="100.88671875" style="9" customWidth="1"/>
  </cols>
  <sheetData>
    <row r="1" spans="1:4" s="3" customFormat="1" ht="25.8" x14ac:dyDescent="0.3">
      <c r="A1" s="1" t="s">
        <v>0</v>
      </c>
      <c r="B1" s="2"/>
      <c r="C1" s="2"/>
      <c r="D1" s="2"/>
    </row>
    <row r="2" spans="1:4" s="3" customFormat="1" x14ac:dyDescent="0.3">
      <c r="A2" s="4"/>
      <c r="B2" s="5"/>
      <c r="C2" s="5"/>
      <c r="D2" s="8"/>
    </row>
    <row r="3" spans="1:4" s="3" customFormat="1" x14ac:dyDescent="0.3">
      <c r="A3" s="4"/>
    </row>
    <row r="4" spans="1:4" s="4" customFormat="1" x14ac:dyDescent="0.3">
      <c r="A4" s="6" t="s">
        <v>1</v>
      </c>
      <c r="B4" s="6" t="s">
        <v>2</v>
      </c>
      <c r="C4" s="6" t="s">
        <v>3</v>
      </c>
      <c r="D4" s="6" t="s">
        <v>4</v>
      </c>
    </row>
    <row r="5" spans="1:4" s="7" customFormat="1" ht="43.2" x14ac:dyDescent="0.3">
      <c r="A5" s="10">
        <v>150</v>
      </c>
      <c r="B5" s="11" t="s">
        <v>5</v>
      </c>
      <c r="C5" s="11" t="s">
        <v>6</v>
      </c>
      <c r="D5" s="11" t="s">
        <v>7</v>
      </c>
    </row>
    <row r="6" spans="1:4" s="7" customFormat="1" ht="72" x14ac:dyDescent="0.3">
      <c r="A6" s="12">
        <v>151</v>
      </c>
      <c r="B6" s="13" t="s">
        <v>8</v>
      </c>
      <c r="C6" s="13" t="s">
        <v>9</v>
      </c>
      <c r="D6" s="13" t="s">
        <v>10</v>
      </c>
    </row>
    <row r="7" spans="1:4" s="7" customFormat="1" ht="28.8" x14ac:dyDescent="0.3">
      <c r="A7" s="10">
        <v>152</v>
      </c>
      <c r="B7" s="11" t="s">
        <v>11</v>
      </c>
      <c r="C7" s="11" t="s">
        <v>59</v>
      </c>
      <c r="D7" s="11" t="s">
        <v>56</v>
      </c>
    </row>
    <row r="8" spans="1:4" s="7" customFormat="1" ht="216" customHeight="1" x14ac:dyDescent="0.3">
      <c r="A8" s="12">
        <v>153</v>
      </c>
      <c r="B8" s="13" t="s">
        <v>12</v>
      </c>
      <c r="C8" s="13" t="s">
        <v>60</v>
      </c>
      <c r="D8" s="17" t="s">
        <v>68</v>
      </c>
    </row>
    <row r="9" spans="1:4" s="7" customFormat="1" ht="57.6" x14ac:dyDescent="0.3">
      <c r="A9" s="10">
        <v>154</v>
      </c>
      <c r="B9" s="11" t="s">
        <v>13</v>
      </c>
      <c r="C9" s="11" t="s">
        <v>14</v>
      </c>
      <c r="D9" s="11" t="s">
        <v>67</v>
      </c>
    </row>
    <row r="10" spans="1:4" s="7" customFormat="1" ht="86.4" x14ac:dyDescent="0.3">
      <c r="A10" s="12">
        <v>155</v>
      </c>
      <c r="B10" s="13" t="s">
        <v>15</v>
      </c>
      <c r="C10" s="13" t="s">
        <v>16</v>
      </c>
      <c r="D10" s="13" t="s">
        <v>69</v>
      </c>
    </row>
    <row r="11" spans="1:4" s="7" customFormat="1" ht="28.8" x14ac:dyDescent="0.3">
      <c r="A11" s="10">
        <v>156</v>
      </c>
      <c r="B11" s="11" t="s">
        <v>15</v>
      </c>
      <c r="C11" s="11" t="s">
        <v>17</v>
      </c>
      <c r="D11" s="11" t="s">
        <v>18</v>
      </c>
    </row>
    <row r="12" spans="1:4" s="7" customFormat="1" ht="43.2" x14ac:dyDescent="0.3">
      <c r="A12" s="12">
        <v>157</v>
      </c>
      <c r="B12" s="13" t="s">
        <v>19</v>
      </c>
      <c r="C12" s="13" t="s">
        <v>20</v>
      </c>
      <c r="D12" s="13" t="s">
        <v>61</v>
      </c>
    </row>
    <row r="13" spans="1:4" s="7" customFormat="1" ht="86.4" x14ac:dyDescent="0.3">
      <c r="A13" s="10">
        <v>158</v>
      </c>
      <c r="B13" s="11" t="s">
        <v>21</v>
      </c>
      <c r="C13" s="11" t="s">
        <v>22</v>
      </c>
      <c r="D13" s="11" t="s">
        <v>76</v>
      </c>
    </row>
    <row r="14" spans="1:4" s="7" customFormat="1" ht="259.2" x14ac:dyDescent="0.3">
      <c r="A14" s="12">
        <v>159</v>
      </c>
      <c r="B14" s="13" t="s">
        <v>23</v>
      </c>
      <c r="C14" s="13" t="s">
        <v>24</v>
      </c>
      <c r="D14" s="17" t="s">
        <v>70</v>
      </c>
    </row>
    <row r="15" spans="1:4" s="7" customFormat="1" ht="233.25" customHeight="1" x14ac:dyDescent="0.3">
      <c r="A15" s="10">
        <v>160</v>
      </c>
      <c r="B15" s="11" t="s">
        <v>25</v>
      </c>
      <c r="C15" s="11" t="s">
        <v>26</v>
      </c>
      <c r="D15" s="18" t="s">
        <v>70</v>
      </c>
    </row>
    <row r="16" spans="1:4" s="7" customFormat="1" ht="57" customHeight="1" x14ac:dyDescent="0.3">
      <c r="A16" s="12">
        <v>161</v>
      </c>
      <c r="B16" s="13" t="s">
        <v>27</v>
      </c>
      <c r="C16" s="13" t="s">
        <v>62</v>
      </c>
      <c r="D16" s="13" t="s">
        <v>63</v>
      </c>
    </row>
    <row r="17" spans="1:5" s="7" customFormat="1" ht="45.6" customHeight="1" x14ac:dyDescent="0.3">
      <c r="A17" s="10">
        <v>162</v>
      </c>
      <c r="B17" s="11" t="s">
        <v>28</v>
      </c>
      <c r="C17" s="11" t="s">
        <v>29</v>
      </c>
      <c r="D17" s="18" t="s">
        <v>64</v>
      </c>
    </row>
    <row r="18" spans="1:5" s="7" customFormat="1" ht="129.6" x14ac:dyDescent="0.3">
      <c r="A18" s="14">
        <v>163</v>
      </c>
      <c r="B18" s="15" t="s">
        <v>30</v>
      </c>
      <c r="C18" s="16" t="s">
        <v>31</v>
      </c>
      <c r="D18" s="16" t="s">
        <v>57</v>
      </c>
    </row>
    <row r="19" spans="1:5" s="7" customFormat="1" ht="142.19999999999999" customHeight="1" x14ac:dyDescent="0.3">
      <c r="A19" s="14">
        <v>164</v>
      </c>
      <c r="B19" s="15" t="s">
        <v>32</v>
      </c>
      <c r="C19" s="16" t="s">
        <v>33</v>
      </c>
      <c r="D19" s="16" t="s">
        <v>57</v>
      </c>
    </row>
    <row r="20" spans="1:5" s="7" customFormat="1" ht="90" customHeight="1" x14ac:dyDescent="0.3">
      <c r="A20" s="12">
        <v>165</v>
      </c>
      <c r="B20" s="13" t="s">
        <v>34</v>
      </c>
      <c r="C20" s="13" t="s">
        <v>35</v>
      </c>
      <c r="D20" s="16" t="s">
        <v>66</v>
      </c>
      <c r="E20" s="7" t="s">
        <v>58</v>
      </c>
    </row>
    <row r="21" spans="1:5" s="7" customFormat="1" ht="216" customHeight="1" x14ac:dyDescent="0.3">
      <c r="A21" s="10">
        <v>166</v>
      </c>
      <c r="B21" s="11" t="s">
        <v>36</v>
      </c>
      <c r="C21" s="11" t="s">
        <v>37</v>
      </c>
      <c r="D21" s="18" t="s">
        <v>71</v>
      </c>
    </row>
    <row r="22" spans="1:5" s="7" customFormat="1" ht="229.8" customHeight="1" x14ac:dyDescent="0.3">
      <c r="A22" s="12">
        <v>167</v>
      </c>
      <c r="B22" s="13" t="s">
        <v>38</v>
      </c>
      <c r="C22" s="13" t="s">
        <v>39</v>
      </c>
      <c r="D22" s="13" t="s">
        <v>72</v>
      </c>
    </row>
    <row r="23" spans="1:5" s="7" customFormat="1" ht="73.2" customHeight="1" x14ac:dyDescent="0.3">
      <c r="A23" s="10">
        <v>168</v>
      </c>
      <c r="B23" s="11" t="s">
        <v>40</v>
      </c>
      <c r="C23" s="11" t="s">
        <v>41</v>
      </c>
      <c r="D23" s="11" t="s">
        <v>73</v>
      </c>
    </row>
    <row r="24" spans="1:5" s="7" customFormat="1" ht="115.2" x14ac:dyDescent="0.3">
      <c r="A24" s="12">
        <v>169</v>
      </c>
      <c r="B24" s="13" t="s">
        <v>42</v>
      </c>
      <c r="C24" s="13" t="s">
        <v>43</v>
      </c>
      <c r="D24" s="13" t="s">
        <v>74</v>
      </c>
    </row>
    <row r="25" spans="1:5" s="7" customFormat="1" ht="86.4" x14ac:dyDescent="0.3">
      <c r="A25" s="10">
        <v>170</v>
      </c>
      <c r="B25" s="11" t="s">
        <v>44</v>
      </c>
      <c r="C25" s="11" t="s">
        <v>45</v>
      </c>
      <c r="D25" s="11" t="s">
        <v>46</v>
      </c>
    </row>
    <row r="26" spans="1:5" s="7" customFormat="1" ht="58.95" customHeight="1" x14ac:dyDescent="0.3">
      <c r="A26" s="12">
        <v>171</v>
      </c>
      <c r="B26" s="13" t="s">
        <v>47</v>
      </c>
      <c r="C26" s="13" t="s">
        <v>48</v>
      </c>
      <c r="D26" s="13" t="s">
        <v>49</v>
      </c>
    </row>
    <row r="27" spans="1:5" s="7" customFormat="1" ht="86.4" x14ac:dyDescent="0.3">
      <c r="A27" s="10">
        <v>172</v>
      </c>
      <c r="B27" s="11" t="s">
        <v>50</v>
      </c>
      <c r="C27" s="11" t="s">
        <v>51</v>
      </c>
      <c r="D27" s="11" t="s">
        <v>65</v>
      </c>
    </row>
    <row r="28" spans="1:5" s="7" customFormat="1" ht="74.400000000000006" customHeight="1" x14ac:dyDescent="0.3">
      <c r="A28" s="12">
        <v>173</v>
      </c>
      <c r="B28" s="13" t="s">
        <v>52</v>
      </c>
      <c r="C28" s="13" t="s">
        <v>53</v>
      </c>
      <c r="D28" s="13" t="s">
        <v>75</v>
      </c>
    </row>
    <row r="29" spans="1:5" s="7" customFormat="1" ht="129" customHeight="1" x14ac:dyDescent="0.3">
      <c r="A29" s="10">
        <v>174</v>
      </c>
      <c r="B29" s="11" t="s">
        <v>54</v>
      </c>
      <c r="C29" s="11" t="s">
        <v>55</v>
      </c>
      <c r="D29" s="13" t="s">
        <v>77</v>
      </c>
    </row>
  </sheetData>
  <phoneticPr fontId="2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2A59B-E0F8-4DAE-8C99-7EE3355B6766}">
  <dimension ref="A1:L24"/>
  <sheetViews>
    <sheetView showGridLines="0" tabSelected="1" zoomScale="80" zoomScaleNormal="80" workbookViewId="0">
      <selection activeCell="K21" sqref="K21"/>
    </sheetView>
  </sheetViews>
  <sheetFormatPr defaultRowHeight="14.4" x14ac:dyDescent="0.3"/>
  <cols>
    <col min="1" max="1" width="29" customWidth="1"/>
    <col min="2" max="2" width="12" style="20" bestFit="1" customWidth="1"/>
    <col min="3" max="3" width="17.109375" customWidth="1"/>
    <col min="4" max="11" width="20.77734375" customWidth="1"/>
  </cols>
  <sheetData>
    <row r="1" spans="1:12" ht="28.8" x14ac:dyDescent="0.55000000000000004">
      <c r="A1" s="26" t="s">
        <v>88</v>
      </c>
    </row>
    <row r="3" spans="1:12" ht="40.799999999999997" customHeight="1" x14ac:dyDescent="0.3">
      <c r="A3" s="23" t="s">
        <v>102</v>
      </c>
      <c r="B3" s="24" t="s">
        <v>80</v>
      </c>
      <c r="C3" s="23" t="s">
        <v>81</v>
      </c>
      <c r="D3" s="25" t="s">
        <v>93</v>
      </c>
      <c r="E3" s="25" t="s">
        <v>89</v>
      </c>
      <c r="F3" s="25" t="s">
        <v>99</v>
      </c>
      <c r="G3" s="25" t="s">
        <v>90</v>
      </c>
      <c r="H3" s="25" t="s">
        <v>100</v>
      </c>
      <c r="I3" s="25" t="s">
        <v>91</v>
      </c>
      <c r="J3" s="25" t="s">
        <v>101</v>
      </c>
      <c r="K3" s="25" t="s">
        <v>92</v>
      </c>
    </row>
    <row r="4" spans="1:12" x14ac:dyDescent="0.3">
      <c r="A4" s="66" t="s">
        <v>82</v>
      </c>
      <c r="B4" s="67">
        <v>30</v>
      </c>
      <c r="C4" s="22" t="s">
        <v>78</v>
      </c>
      <c r="D4" s="64">
        <v>1</v>
      </c>
      <c r="E4" s="65">
        <f>D4*$B$4</f>
        <v>30</v>
      </c>
      <c r="F4" s="64">
        <v>0.5</v>
      </c>
      <c r="G4" s="65">
        <f>F4*$B$4</f>
        <v>15</v>
      </c>
      <c r="H4" s="64">
        <v>1</v>
      </c>
      <c r="I4" s="65">
        <f>H4*$B$4</f>
        <v>30</v>
      </c>
      <c r="J4" s="64">
        <v>0</v>
      </c>
      <c r="K4" s="65">
        <f>J4*$B$4</f>
        <v>0</v>
      </c>
    </row>
    <row r="5" spans="1:12" x14ac:dyDescent="0.3">
      <c r="A5" s="66"/>
      <c r="B5" s="67"/>
      <c r="C5" s="22" t="s">
        <v>79</v>
      </c>
      <c r="D5" s="64"/>
      <c r="E5" s="65"/>
      <c r="F5" s="64"/>
      <c r="G5" s="65"/>
      <c r="H5" s="64"/>
      <c r="I5" s="65"/>
      <c r="J5" s="64"/>
      <c r="K5" s="65"/>
    </row>
    <row r="6" spans="1:12" x14ac:dyDescent="0.3">
      <c r="A6" s="66"/>
      <c r="B6" s="67"/>
      <c r="C6" s="22" t="s">
        <v>85</v>
      </c>
      <c r="D6" s="64"/>
      <c r="E6" s="65"/>
      <c r="F6" s="64"/>
      <c r="G6" s="65"/>
      <c r="H6" s="64"/>
      <c r="I6" s="65"/>
      <c r="J6" s="64"/>
      <c r="K6" s="65"/>
    </row>
    <row r="7" spans="1:12" x14ac:dyDescent="0.3">
      <c r="A7" s="66" t="s">
        <v>84</v>
      </c>
      <c r="B7" s="67">
        <v>50</v>
      </c>
      <c r="C7" s="22" t="s">
        <v>78</v>
      </c>
      <c r="D7" s="64">
        <v>0.5</v>
      </c>
      <c r="E7" s="65">
        <f>D7*$B$7</f>
        <v>25</v>
      </c>
      <c r="F7" s="64">
        <v>0.5</v>
      </c>
      <c r="G7" s="65">
        <f>F7*$B$7</f>
        <v>25</v>
      </c>
      <c r="H7" s="64">
        <v>1</v>
      </c>
      <c r="I7" s="65">
        <f>H7*$B$7</f>
        <v>50</v>
      </c>
      <c r="J7" s="64">
        <v>0.5</v>
      </c>
      <c r="K7" s="65">
        <f>J7*$B$7</f>
        <v>25</v>
      </c>
    </row>
    <row r="8" spans="1:12" x14ac:dyDescent="0.3">
      <c r="A8" s="66"/>
      <c r="B8" s="67"/>
      <c r="C8" s="22" t="s">
        <v>79</v>
      </c>
      <c r="D8" s="64"/>
      <c r="E8" s="65"/>
      <c r="F8" s="64"/>
      <c r="G8" s="65"/>
      <c r="H8" s="64"/>
      <c r="I8" s="65"/>
      <c r="J8" s="64"/>
      <c r="K8" s="65"/>
    </row>
    <row r="9" spans="1:12" x14ac:dyDescent="0.3">
      <c r="A9" s="66"/>
      <c r="B9" s="67"/>
      <c r="C9" s="22" t="s">
        <v>85</v>
      </c>
      <c r="D9" s="64"/>
      <c r="E9" s="65"/>
      <c r="F9" s="64"/>
      <c r="G9" s="65"/>
      <c r="H9" s="64"/>
      <c r="I9" s="65"/>
      <c r="J9" s="64"/>
      <c r="K9" s="65"/>
    </row>
    <row r="10" spans="1:12" x14ac:dyDescent="0.3">
      <c r="A10" s="66" t="s">
        <v>83</v>
      </c>
      <c r="B10" s="67">
        <v>20</v>
      </c>
      <c r="C10" s="22" t="s">
        <v>78</v>
      </c>
      <c r="D10" s="64">
        <v>0</v>
      </c>
      <c r="E10" s="65">
        <f>D10*$B$10</f>
        <v>0</v>
      </c>
      <c r="F10" s="64">
        <v>1</v>
      </c>
      <c r="G10" s="65">
        <f>F10*$B$10</f>
        <v>20</v>
      </c>
      <c r="H10" s="64">
        <v>0.5</v>
      </c>
      <c r="I10" s="65">
        <f>H10*$B$10</f>
        <v>10</v>
      </c>
      <c r="J10" s="64">
        <v>0</v>
      </c>
      <c r="K10" s="65">
        <f>J10*$B$10</f>
        <v>0</v>
      </c>
    </row>
    <row r="11" spans="1:12" x14ac:dyDescent="0.3">
      <c r="A11" s="66"/>
      <c r="B11" s="67"/>
      <c r="C11" s="22" t="s">
        <v>79</v>
      </c>
      <c r="D11" s="64"/>
      <c r="E11" s="65"/>
      <c r="F11" s="64"/>
      <c r="G11" s="65"/>
      <c r="H11" s="64"/>
      <c r="I11" s="65"/>
      <c r="J11" s="64"/>
      <c r="K11" s="65"/>
    </row>
    <row r="12" spans="1:12" x14ac:dyDescent="0.3">
      <c r="A12" s="66"/>
      <c r="B12" s="67"/>
      <c r="C12" s="22" t="s">
        <v>85</v>
      </c>
      <c r="D12" s="64"/>
      <c r="E12" s="65"/>
      <c r="F12" s="64"/>
      <c r="G12" s="65"/>
      <c r="H12" s="64"/>
      <c r="I12" s="65"/>
      <c r="J12" s="64"/>
      <c r="K12" s="65"/>
    </row>
    <row r="13" spans="1:12" ht="28.8" x14ac:dyDescent="0.3">
      <c r="A13" s="29" t="s">
        <v>86</v>
      </c>
      <c r="B13" s="30">
        <f>SUM(B4:B12)</f>
        <v>100</v>
      </c>
      <c r="C13" s="30"/>
      <c r="D13" s="27" t="s">
        <v>94</v>
      </c>
      <c r="E13" s="28">
        <f>SUM(E4:E12)</f>
        <v>55</v>
      </c>
      <c r="F13" s="31"/>
      <c r="G13" s="28">
        <f>SUM(G4:G12)</f>
        <v>60</v>
      </c>
      <c r="H13" s="31"/>
      <c r="I13" s="28">
        <f>SUM(I4:I12)</f>
        <v>90</v>
      </c>
      <c r="J13" s="31"/>
      <c r="K13" s="28">
        <f>SUM(K4:K12)</f>
        <v>25</v>
      </c>
    </row>
    <row r="14" spans="1:12" x14ac:dyDescent="0.3">
      <c r="A14" s="52"/>
      <c r="B14" s="53"/>
      <c r="C14" s="53"/>
      <c r="D14" s="54"/>
      <c r="E14" s="55"/>
      <c r="F14" s="51"/>
      <c r="G14" s="55"/>
      <c r="H14" s="51"/>
      <c r="I14" s="55"/>
      <c r="J14" s="51"/>
      <c r="K14" s="55"/>
    </row>
    <row r="15" spans="1:12" ht="18" x14ac:dyDescent="0.35">
      <c r="A15" s="56"/>
      <c r="B15" s="57"/>
      <c r="C15" s="56"/>
      <c r="D15" s="58" t="s">
        <v>95</v>
      </c>
      <c r="E15" s="63">
        <v>15</v>
      </c>
      <c r="F15" s="60"/>
      <c r="G15" s="61">
        <v>40</v>
      </c>
      <c r="H15" s="60"/>
      <c r="I15" s="61">
        <v>35</v>
      </c>
      <c r="J15" s="60"/>
      <c r="K15" s="61">
        <v>10</v>
      </c>
    </row>
    <row r="16" spans="1:12" ht="18" x14ac:dyDescent="0.35">
      <c r="A16" s="56"/>
      <c r="B16" s="57"/>
      <c r="C16" s="56"/>
      <c r="D16" s="58" t="s">
        <v>96</v>
      </c>
      <c r="E16" s="63">
        <f>E15/100*E13</f>
        <v>8.25</v>
      </c>
      <c r="F16" s="59"/>
      <c r="G16" s="62">
        <f>G15/100*G13</f>
        <v>24</v>
      </c>
      <c r="H16" s="59"/>
      <c r="I16" s="62">
        <f>I15/100*I13</f>
        <v>31.499999999999996</v>
      </c>
      <c r="J16" s="59"/>
      <c r="K16" s="62">
        <f>K15/100*K13</f>
        <v>2.5</v>
      </c>
      <c r="L16" s="32"/>
    </row>
    <row r="17" spans="1:12" x14ac:dyDescent="0.3">
      <c r="D17" s="21"/>
      <c r="E17" s="32"/>
      <c r="F17" s="32"/>
      <c r="G17" s="33"/>
      <c r="H17" s="32"/>
      <c r="I17" s="33"/>
      <c r="J17" s="32"/>
      <c r="K17" s="33"/>
      <c r="L17" s="32"/>
    </row>
    <row r="18" spans="1:12" ht="18" x14ac:dyDescent="0.35">
      <c r="A18" s="37"/>
      <c r="B18" s="38"/>
      <c r="C18" s="37"/>
      <c r="D18" s="37"/>
      <c r="E18" s="39"/>
      <c r="F18" s="37"/>
      <c r="G18" s="38"/>
      <c r="H18" s="37"/>
      <c r="I18" s="40"/>
      <c r="J18" s="41" t="s">
        <v>97</v>
      </c>
      <c r="K18" s="42">
        <f>K16+I16+G16+E16</f>
        <v>66.25</v>
      </c>
    </row>
    <row r="19" spans="1:12" ht="18" x14ac:dyDescent="0.35">
      <c r="A19" s="37"/>
      <c r="B19" s="38"/>
      <c r="C19" s="37"/>
      <c r="D19" s="37"/>
      <c r="E19" s="39"/>
      <c r="F19" s="37"/>
      <c r="G19" s="38"/>
      <c r="H19" s="37"/>
      <c r="I19" s="40"/>
      <c r="J19" s="41" t="s">
        <v>98</v>
      </c>
      <c r="K19" s="43">
        <v>0.25</v>
      </c>
    </row>
    <row r="20" spans="1:12" ht="18" x14ac:dyDescent="0.35">
      <c r="E20" s="19"/>
      <c r="G20" s="20"/>
      <c r="I20" s="34"/>
      <c r="J20" s="35"/>
      <c r="K20" s="36"/>
    </row>
    <row r="21" spans="1:12" ht="25.8" x14ac:dyDescent="0.5">
      <c r="A21" s="44"/>
      <c r="B21" s="45"/>
      <c r="C21" s="46"/>
      <c r="D21" s="46"/>
      <c r="E21" s="47"/>
      <c r="F21" s="46"/>
      <c r="G21" s="46"/>
      <c r="H21" s="46"/>
      <c r="I21" s="48"/>
      <c r="J21" s="50" t="s">
        <v>87</v>
      </c>
      <c r="K21" s="49">
        <f>K19*K18</f>
        <v>16.5625</v>
      </c>
    </row>
    <row r="22" spans="1:12" x14ac:dyDescent="0.3">
      <c r="E22" s="19"/>
    </row>
    <row r="23" spans="1:12" x14ac:dyDescent="0.3">
      <c r="E23" s="19"/>
    </row>
    <row r="24" spans="1:12" x14ac:dyDescent="0.3">
      <c r="E24" s="19"/>
    </row>
  </sheetData>
  <mergeCells count="30">
    <mergeCell ref="A4:A6"/>
    <mergeCell ref="B4:B6"/>
    <mergeCell ref="A7:A9"/>
    <mergeCell ref="B7:B9"/>
    <mergeCell ref="A10:A12"/>
    <mergeCell ref="B10:B12"/>
    <mergeCell ref="D4:D6"/>
    <mergeCell ref="D7:D9"/>
    <mergeCell ref="D10:D12"/>
    <mergeCell ref="E4:E6"/>
    <mergeCell ref="E7:E9"/>
    <mergeCell ref="E10:E12"/>
    <mergeCell ref="H4:H6"/>
    <mergeCell ref="I4:I6"/>
    <mergeCell ref="F4:F6"/>
    <mergeCell ref="G4:G6"/>
    <mergeCell ref="F7:F9"/>
    <mergeCell ref="G7:G9"/>
    <mergeCell ref="H7:H9"/>
    <mergeCell ref="I7:I9"/>
    <mergeCell ref="H10:H12"/>
    <mergeCell ref="I10:I12"/>
    <mergeCell ref="F10:F12"/>
    <mergeCell ref="G10:G12"/>
    <mergeCell ref="J10:J12"/>
    <mergeCell ref="K10:K12"/>
    <mergeCell ref="J4:J6"/>
    <mergeCell ref="K4:K6"/>
    <mergeCell ref="J7:J9"/>
    <mergeCell ref="K7:K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 2 VTH </vt:lpstr>
      <vt:lpstr>Rekenvoorbeeld use cases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Gerwin Karel</dc:creator>
  <cp:keywords/>
  <dc:description/>
  <cp:lastModifiedBy>Gerwin Karel</cp:lastModifiedBy>
  <cp:revision/>
  <dcterms:created xsi:type="dcterms:W3CDTF">2025-05-12T12:07:31Z</dcterms:created>
  <dcterms:modified xsi:type="dcterms:W3CDTF">2025-06-06T14:13:18Z</dcterms:modified>
  <cp:category/>
  <cp:contentStatus/>
</cp:coreProperties>
</file>