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https://thetendercompany.sharepoint.com/sites/OIG-OnderwijsInkoopGroep/Gedeelde documenten/3. (AH) Zonova Amsterdam - Afvalverwijdering 2025/3. Specificatie/"/>
    </mc:Choice>
  </mc:AlternateContent>
  <xr:revisionPtr revIDLastSave="33" documentId="8_{85533FC2-2974-BD45-BCDD-0141EEAEEC9B}" xr6:coauthVersionLast="47" xr6:coauthVersionMax="47" xr10:uidLastSave="{D817D6FD-2B77-EF4F-A282-9DE4637BC7C8}"/>
  <bookViews>
    <workbookView xWindow="0" yWindow="760" windowWidth="28800" windowHeight="18880" xr2:uid="{C9D4606D-B337-1C49-953F-D4033C7E747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21" i="1"/>
  <c r="I15" i="1" s="1"/>
  <c r="I40" i="1"/>
  <c r="I60" i="1" l="1"/>
  <c r="I61" i="1"/>
  <c r="I62" i="1"/>
  <c r="I48" i="1"/>
  <c r="I49" i="1"/>
  <c r="I50" i="1"/>
  <c r="I51" i="1"/>
  <c r="I52" i="1"/>
  <c r="I53" i="1"/>
  <c r="I54" i="1"/>
  <c r="I55" i="1"/>
  <c r="I56" i="1"/>
  <c r="I57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J21" i="1"/>
  <c r="I59" i="1"/>
  <c r="I47" i="1"/>
  <c r="I21" i="1"/>
</calcChain>
</file>

<file path=xl/sharedStrings.xml><?xml version="1.0" encoding="utf-8"?>
<sst xmlns="http://schemas.openxmlformats.org/spreadsheetml/2006/main" count="197" uniqueCount="74">
  <si>
    <t>Stichting Zonova</t>
  </si>
  <si>
    <t>Europese aanbesteding Afvalverwijdering 2026-2030</t>
  </si>
  <si>
    <t>Prijzenblad</t>
  </si>
  <si>
    <t>Naam inschrijver:</t>
  </si>
  <si>
    <t>Naam bestuurder inschrijver:</t>
  </si>
  <si>
    <t>Handtekening tekenbevoegd bestuurder:</t>
  </si>
  <si>
    <t xml:space="preserve">Totale inschrijfprijs incl. btw: </t>
  </si>
  <si>
    <t>De totale inschrijfprijs dient onder het plafondbedrag van 120.000,- euro incl. btw te vallen.</t>
  </si>
  <si>
    <t xml:space="preserve">Nr. </t>
  </si>
  <si>
    <t>School</t>
  </si>
  <si>
    <t>Adres</t>
  </si>
  <si>
    <t>Container-volume in liters</t>
  </si>
  <si>
    <t>Opmerking</t>
  </si>
  <si>
    <t>Aantal containers</t>
  </si>
  <si>
    <t>Afvalstroom</t>
  </si>
  <si>
    <t>Ledigings-frequentie per week</t>
  </si>
  <si>
    <t>Totaal aantal ledigingen per jaar, aantal containers gebundeld</t>
  </si>
  <si>
    <t>Prijs per lediging per container excl. btw</t>
  </si>
  <si>
    <t>Totaal</t>
  </si>
  <si>
    <t>Onze Wereld</t>
  </si>
  <si>
    <t>Kortvoort 61 E 1104 NA Amsterdam</t>
  </si>
  <si>
    <t>-</t>
  </si>
  <si>
    <t>Rest</t>
  </si>
  <si>
    <t>Papier</t>
  </si>
  <si>
    <t>Blauwe Lijn</t>
  </si>
  <si>
    <t>Kortvoort 61A 1104 NA Amsterdam Zuid-Oost</t>
  </si>
  <si>
    <t xml:space="preserve">Polsstok </t>
  </si>
  <si>
    <t>Egoli 2 1103 AC Amsterdam</t>
  </si>
  <si>
    <t>Metale container</t>
  </si>
  <si>
    <t>Bijlmerhorst</t>
  </si>
  <si>
    <t>Egoli 12 1103 AC Amsterdam</t>
  </si>
  <si>
    <t>Samenspel 1</t>
  </si>
  <si>
    <t>Kantershof 636 1104 HJ Amsterdam</t>
  </si>
  <si>
    <t>Samenspel 2</t>
  </si>
  <si>
    <t>Wereldwijs 1+2</t>
  </si>
  <si>
    <t>Geerdinkhof 695 1103 RP Amsterdam</t>
  </si>
  <si>
    <t>Achtsprong</t>
  </si>
  <si>
    <t>Huntum 14 1102 JA Amsterdam</t>
  </si>
  <si>
    <t>Rozemarn</t>
  </si>
  <si>
    <t>Huntum 16 1102 JA Amsterdam</t>
  </si>
  <si>
    <t>Klaverblad</t>
  </si>
  <si>
    <t>Darlingstraat 1 1102 MX Amsterdam</t>
  </si>
  <si>
    <t>Schakel</t>
  </si>
  <si>
    <t>Alex. Dumaslaan 9 1102 WD Amsterdam</t>
  </si>
  <si>
    <t>Mobiel</t>
  </si>
  <si>
    <t>Reigersbos 313 1107 EZ Amsterdam-Zuidoost</t>
  </si>
  <si>
    <t>Knotwilg</t>
  </si>
  <si>
    <t>Vreeswijkpad 5a-d 1106 DV Amsterdam</t>
  </si>
  <si>
    <t>Vertrouwelijk</t>
  </si>
  <si>
    <t>afroep</t>
  </si>
  <si>
    <t>De Brink</t>
  </si>
  <si>
    <t>Mijehof 302 1106 HW Amsterdam Zuidoost</t>
  </si>
  <si>
    <t>Holendrecht</t>
  </si>
  <si>
    <t>Holendrechtplein 39-40 1106 LP Amsterdam Zo</t>
  </si>
  <si>
    <t>IKC Brasa - Nellestein</t>
  </si>
  <si>
    <t>Leksmondplein 31 1108 EL Amsterdam</t>
  </si>
  <si>
    <t>I.C. van Houte</t>
  </si>
  <si>
    <t>Leksmondplein 27 1108 EL Amsterdam</t>
  </si>
  <si>
    <t>Metropool</t>
  </si>
  <si>
    <t>Gaasperdammerpad 48, 1106 RZ Amsterdam</t>
  </si>
  <si>
    <t>Zonovabureau</t>
  </si>
  <si>
    <t>Schonerwoerdstraat 1a 1107 GA Amsterdam Zuidoost</t>
  </si>
  <si>
    <t>Vertrouwlijk</t>
  </si>
  <si>
    <t>Tamboerijn</t>
  </si>
  <si>
    <t>Reigersbos 301 1107 EZ Amsterdam</t>
  </si>
  <si>
    <t>Kosmopoliet</t>
  </si>
  <si>
    <t>Inschrijver dient enkel de gearceerde cellen in te vullen.</t>
  </si>
  <si>
    <t>Vanwege het in de markt aanwezig zijn van afwijkende volume containers in liters mag inschrijver in zijn aanbod rekening houden met een afwijking van maximaal 10% op bovengenoemd 'containervolume in liters'.</t>
  </si>
  <si>
    <t xml:space="preserve">De aantallen betreffen een fictieve voorstelling van een gemiddelde over 4 jaar, gerekend naar 1 jaar. </t>
  </si>
  <si>
    <t>Er kunnen geen rechten worden ontleend aan de aantallen.</t>
  </si>
  <si>
    <t>In te dienen prijzen zijn inclusief btw.</t>
  </si>
  <si>
    <t>Er mogen geen negatieve prijzen of prijzen lager dan 1,- euro worden ingevuld.</t>
  </si>
  <si>
    <t>Wanneer de totaalprijs van dit prijzenblad danwel een individuele prijs van een regel meer dan 50% afwijkt van de prijs van een andere inschrijver, bestaat een vermoeden tot abnormaal lage inschrijving.</t>
  </si>
  <si>
    <t>Prijs per lediging per container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</si>
</sst>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2"/>
      <name val="Avenir Book"/>
      <family val="2"/>
    </font>
    <font>
      <b/>
      <sz val="12"/>
      <name val="Avenir Book"/>
      <family val="2"/>
    </font>
    <font>
      <i/>
      <sz val="12"/>
      <color theme="1"/>
      <name val="Avenir Book"/>
      <family val="2"/>
    </font>
    <font>
      <b/>
      <sz val="12"/>
      <color theme="1"/>
      <name val="Avenir Book"/>
      <family val="2"/>
    </font>
    <font>
      <sz val="20"/>
      <color theme="1"/>
      <name val="Avenir Book"/>
      <family val="2"/>
    </font>
    <font>
      <sz val="14"/>
      <color theme="1"/>
      <name val="Avenir Book"/>
      <family val="2"/>
    </font>
    <font>
      <sz val="12"/>
      <color rgb="FFFF0000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FD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2" fillId="0" borderId="0" xfId="1" applyFont="1" applyProtection="1"/>
    <xf numFmtId="44" fontId="2" fillId="2" borderId="1" xfId="1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0" applyNumberFormat="1" applyFont="1"/>
    <xf numFmtId="0" fontId="5" fillId="0" borderId="0" xfId="0" applyFont="1"/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44" fontId="7" fillId="0" borderId="2" xfId="1" applyFont="1" applyFill="1" applyBorder="1" applyAlignment="1" applyProtection="1">
      <alignment vertical="center"/>
    </xf>
    <xf numFmtId="44" fontId="7" fillId="0" borderId="6" xfId="1" applyFont="1" applyFill="1" applyBorder="1" applyAlignment="1" applyProtection="1">
      <alignment vertical="center"/>
    </xf>
    <xf numFmtId="44" fontId="7" fillId="0" borderId="3" xfId="1" applyFont="1" applyFill="1" applyBorder="1" applyAlignment="1" applyProtection="1">
      <alignment vertical="center"/>
    </xf>
    <xf numFmtId="44" fontId="7" fillId="0" borderId="4" xfId="1" applyFont="1" applyFill="1" applyBorder="1" applyAlignment="1" applyProtection="1">
      <alignment vertical="center"/>
    </xf>
    <xf numFmtId="44" fontId="7" fillId="0" borderId="7" xfId="1" applyFont="1" applyFill="1" applyBorder="1" applyAlignment="1" applyProtection="1">
      <alignment vertical="center"/>
    </xf>
    <xf numFmtId="44" fontId="7" fillId="0" borderId="5" xfId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D08E-8C94-D44A-B459-B03D5CD6F55F}">
  <sheetPr>
    <pageSetUpPr fitToPage="1"/>
  </sheetPr>
  <dimension ref="A1:M71"/>
  <sheetViews>
    <sheetView showGridLines="0" tabSelected="1" zoomScale="93" zoomScaleNormal="93" workbookViewId="0">
      <selection activeCell="E6" sqref="E6:L6"/>
    </sheetView>
  </sheetViews>
  <sheetFormatPr baseColWidth="10" defaultColWidth="0" defaultRowHeight="17" zeroHeight="1"/>
  <cols>
    <col min="1" max="1" width="4.33203125" style="4" customWidth="1"/>
    <col min="2" max="2" width="16.1640625" style="4" customWidth="1"/>
    <col min="3" max="3" width="52.5" style="4" bestFit="1" customWidth="1"/>
    <col min="4" max="4" width="10.83203125" style="4" customWidth="1"/>
    <col min="5" max="5" width="18" style="4" customWidth="1"/>
    <col min="6" max="6" width="10.83203125" style="4" customWidth="1"/>
    <col min="7" max="7" width="14" style="4" customWidth="1"/>
    <col min="8" max="8" width="14.5" style="4" customWidth="1"/>
    <col min="9" max="9" width="15" style="4" customWidth="1"/>
    <col min="10" max="11" width="12.6640625" style="4" customWidth="1"/>
    <col min="12" max="12" width="18.33203125" style="4" customWidth="1"/>
    <col min="13" max="13" width="4.33203125" style="4" customWidth="1"/>
    <col min="14" max="14" width="10.83203125" style="4" hidden="1" customWidth="1"/>
    <col min="15" max="16384" width="10.83203125" style="4" hidden="1"/>
  </cols>
  <sheetData>
    <row r="1" spans="1:12">
      <c r="A1" s="3" t="s">
        <v>0</v>
      </c>
      <c r="B1" s="3"/>
      <c r="H1" s="1"/>
      <c r="I1" s="1"/>
      <c r="J1" s="1"/>
      <c r="K1" s="1"/>
    </row>
    <row r="2" spans="1:12">
      <c r="A2" s="5" t="s">
        <v>1</v>
      </c>
      <c r="B2" s="5"/>
      <c r="H2" s="1"/>
      <c r="I2" s="1"/>
      <c r="J2" s="1"/>
      <c r="K2" s="1"/>
    </row>
    <row r="3" spans="1:12">
      <c r="A3" s="4" t="s">
        <v>2</v>
      </c>
      <c r="H3" s="1"/>
      <c r="I3" s="1"/>
      <c r="J3" s="1"/>
      <c r="K3" s="1"/>
    </row>
    <row r="4" spans="1:12">
      <c r="H4" s="1"/>
      <c r="I4" s="1"/>
      <c r="J4" s="1"/>
      <c r="K4" s="1"/>
    </row>
    <row r="5" spans="1:12">
      <c r="A5" s="6"/>
      <c r="H5" s="1"/>
      <c r="I5" s="1"/>
      <c r="J5" s="1"/>
      <c r="K5" s="1"/>
    </row>
    <row r="6" spans="1:12">
      <c r="A6" s="28" t="s">
        <v>3</v>
      </c>
      <c r="B6" s="28"/>
      <c r="C6" s="28"/>
      <c r="D6" s="28"/>
      <c r="E6" s="27"/>
      <c r="F6" s="27"/>
      <c r="G6" s="27"/>
      <c r="H6" s="27"/>
      <c r="I6" s="27"/>
      <c r="J6" s="27"/>
      <c r="K6" s="27"/>
      <c r="L6" s="27"/>
    </row>
    <row r="7" spans="1:12">
      <c r="A7" s="28" t="s">
        <v>4</v>
      </c>
      <c r="B7" s="28"/>
      <c r="C7" s="28"/>
      <c r="D7" s="28"/>
      <c r="E7" s="27"/>
      <c r="F7" s="27"/>
      <c r="G7" s="27"/>
      <c r="H7" s="27"/>
      <c r="I7" s="27"/>
      <c r="J7" s="27"/>
      <c r="K7" s="27"/>
      <c r="L7" s="27"/>
    </row>
    <row r="8" spans="1:12">
      <c r="A8" s="29" t="s">
        <v>5</v>
      </c>
      <c r="B8" s="29"/>
      <c r="C8" s="29"/>
      <c r="D8" s="29"/>
      <c r="E8" s="27"/>
      <c r="F8" s="27"/>
      <c r="G8" s="27"/>
      <c r="H8" s="27"/>
      <c r="I8" s="27"/>
      <c r="J8" s="27"/>
      <c r="K8" s="27"/>
      <c r="L8" s="27"/>
    </row>
    <row r="9" spans="1:12">
      <c r="A9" s="29"/>
      <c r="B9" s="29"/>
      <c r="C9" s="29"/>
      <c r="D9" s="29"/>
      <c r="E9" s="27"/>
      <c r="F9" s="27"/>
      <c r="G9" s="27"/>
      <c r="H9" s="27"/>
      <c r="I9" s="27"/>
      <c r="J9" s="27"/>
      <c r="K9" s="27"/>
      <c r="L9" s="27"/>
    </row>
    <row r="10" spans="1:12">
      <c r="A10" s="29"/>
      <c r="B10" s="29"/>
      <c r="C10" s="29"/>
      <c r="D10" s="29"/>
      <c r="E10" s="27"/>
      <c r="F10" s="27"/>
      <c r="G10" s="27"/>
      <c r="H10" s="27"/>
      <c r="I10" s="27"/>
      <c r="J10" s="27"/>
      <c r="K10" s="27"/>
      <c r="L10" s="27"/>
    </row>
    <row r="11" spans="1:12">
      <c r="A11" s="29"/>
      <c r="B11" s="29"/>
      <c r="C11" s="29"/>
      <c r="D11" s="29"/>
      <c r="E11" s="27"/>
      <c r="F11" s="27"/>
      <c r="G11" s="27"/>
      <c r="H11" s="27"/>
      <c r="I11" s="27"/>
      <c r="J11" s="27"/>
      <c r="K11" s="27"/>
      <c r="L11" s="27"/>
    </row>
    <row r="12" spans="1:12">
      <c r="A12" s="29"/>
      <c r="B12" s="29"/>
      <c r="C12" s="29"/>
      <c r="D12" s="29"/>
      <c r="E12" s="27"/>
      <c r="F12" s="27"/>
      <c r="G12" s="27"/>
      <c r="H12" s="27"/>
      <c r="I12" s="27"/>
      <c r="J12" s="27"/>
      <c r="K12" s="27"/>
      <c r="L12" s="27"/>
    </row>
    <row r="13" spans="1:12">
      <c r="H13" s="1"/>
      <c r="I13" s="1"/>
      <c r="J13" s="1"/>
      <c r="K13" s="1"/>
    </row>
    <row r="14" spans="1:12" ht="18" thickBot="1">
      <c r="C14" s="7"/>
      <c r="H14" s="1"/>
      <c r="I14" s="1"/>
      <c r="J14" s="1"/>
      <c r="K14" s="1"/>
    </row>
    <row r="15" spans="1:12" ht="16" customHeight="1">
      <c r="B15" s="8"/>
      <c r="C15" s="7"/>
      <c r="F15" s="30" t="s">
        <v>6</v>
      </c>
      <c r="G15" s="30"/>
      <c r="H15" s="31"/>
      <c r="I15" s="21">
        <f>SUM(L21:L62)</f>
        <v>0</v>
      </c>
      <c r="J15" s="22"/>
      <c r="K15" s="22"/>
      <c r="L15" s="23"/>
    </row>
    <row r="16" spans="1:12" ht="17" customHeight="1" thickBot="1">
      <c r="B16" s="8"/>
      <c r="C16" s="7"/>
      <c r="F16" s="30"/>
      <c r="G16" s="30"/>
      <c r="H16" s="31"/>
      <c r="I16" s="24"/>
      <c r="J16" s="25"/>
      <c r="K16" s="25"/>
      <c r="L16" s="26"/>
    </row>
    <row r="17" spans="1:12">
      <c r="C17" s="7"/>
      <c r="H17" s="1"/>
      <c r="I17" s="1"/>
      <c r="J17" s="1"/>
      <c r="K17" s="1"/>
      <c r="L17" s="9" t="s">
        <v>7</v>
      </c>
    </row>
    <row r="18" spans="1:12">
      <c r="H18" s="1"/>
      <c r="I18" s="1"/>
      <c r="J18" s="1"/>
      <c r="K18" s="1"/>
    </row>
    <row r="19" spans="1:12">
      <c r="H19" s="1"/>
      <c r="I19" s="1"/>
      <c r="J19" s="1"/>
      <c r="K19" s="1"/>
    </row>
    <row r="20" spans="1:12" ht="90">
      <c r="A20" s="10" t="s">
        <v>8</v>
      </c>
      <c r="B20" s="10" t="s">
        <v>9</v>
      </c>
      <c r="C20" s="10" t="s">
        <v>10</v>
      </c>
      <c r="D20" s="10" t="s">
        <v>11</v>
      </c>
      <c r="E20" s="10" t="s">
        <v>12</v>
      </c>
      <c r="F20" s="10" t="s">
        <v>13</v>
      </c>
      <c r="G20" s="10" t="s">
        <v>14</v>
      </c>
      <c r="H20" s="10" t="s">
        <v>15</v>
      </c>
      <c r="I20" s="10" t="s">
        <v>16</v>
      </c>
      <c r="J20" s="10" t="s">
        <v>17</v>
      </c>
      <c r="K20" s="10" t="s">
        <v>73</v>
      </c>
      <c r="L20" s="10" t="s">
        <v>18</v>
      </c>
    </row>
    <row r="21" spans="1:12" ht="18">
      <c r="A21" s="11">
        <v>1</v>
      </c>
      <c r="B21" s="12" t="s">
        <v>19</v>
      </c>
      <c r="C21" s="12" t="s">
        <v>20</v>
      </c>
      <c r="D21" s="11">
        <v>1100</v>
      </c>
      <c r="E21" s="11" t="s">
        <v>21</v>
      </c>
      <c r="F21" s="11">
        <v>1</v>
      </c>
      <c r="G21" s="11" t="s">
        <v>22</v>
      </c>
      <c r="H21" s="11">
        <v>1</v>
      </c>
      <c r="I21" s="11">
        <f>(H21*F21)*42</f>
        <v>42</v>
      </c>
      <c r="J21" s="13">
        <f t="shared" ref="J21:J62" si="0">(K21/121)*100</f>
        <v>0</v>
      </c>
      <c r="K21" s="2"/>
      <c r="L21" s="14">
        <f>K21*I21</f>
        <v>0</v>
      </c>
    </row>
    <row r="22" spans="1:12" ht="18">
      <c r="A22" s="11">
        <v>2</v>
      </c>
      <c r="B22" s="12" t="s">
        <v>19</v>
      </c>
      <c r="C22" s="12" t="s">
        <v>20</v>
      </c>
      <c r="D22" s="11">
        <v>660</v>
      </c>
      <c r="E22" s="11" t="s">
        <v>21</v>
      </c>
      <c r="F22" s="11">
        <v>1</v>
      </c>
      <c r="G22" s="11" t="s">
        <v>23</v>
      </c>
      <c r="H22" s="11">
        <v>1</v>
      </c>
      <c r="I22" s="11">
        <f t="shared" ref="I22:I45" si="1">(H22*F22)*42</f>
        <v>42</v>
      </c>
      <c r="J22" s="13">
        <f t="shared" si="0"/>
        <v>0</v>
      </c>
      <c r="K22" s="2"/>
      <c r="L22" s="14">
        <f t="shared" ref="L22:L62" si="2">K22*I22</f>
        <v>0</v>
      </c>
    </row>
    <row r="23" spans="1:12" ht="18">
      <c r="A23" s="11">
        <v>3</v>
      </c>
      <c r="B23" s="12" t="s">
        <v>24</v>
      </c>
      <c r="C23" s="12" t="s">
        <v>25</v>
      </c>
      <c r="D23" s="11">
        <v>1100</v>
      </c>
      <c r="E23" s="11" t="s">
        <v>21</v>
      </c>
      <c r="F23" s="11">
        <v>1</v>
      </c>
      <c r="G23" s="11" t="s">
        <v>22</v>
      </c>
      <c r="H23" s="11">
        <v>2</v>
      </c>
      <c r="I23" s="11">
        <f t="shared" si="1"/>
        <v>84</v>
      </c>
      <c r="J23" s="13">
        <f t="shared" si="0"/>
        <v>0</v>
      </c>
      <c r="K23" s="2"/>
      <c r="L23" s="14">
        <f t="shared" si="2"/>
        <v>0</v>
      </c>
    </row>
    <row r="24" spans="1:12" ht="18">
      <c r="A24" s="11">
        <v>4</v>
      </c>
      <c r="B24" s="12" t="s">
        <v>24</v>
      </c>
      <c r="C24" s="12" t="s">
        <v>25</v>
      </c>
      <c r="D24" s="11">
        <v>660</v>
      </c>
      <c r="E24" s="11" t="s">
        <v>21</v>
      </c>
      <c r="F24" s="11">
        <v>1</v>
      </c>
      <c r="G24" s="11" t="s">
        <v>23</v>
      </c>
      <c r="H24" s="11">
        <v>2</v>
      </c>
      <c r="I24" s="11">
        <f t="shared" si="1"/>
        <v>84</v>
      </c>
      <c r="J24" s="13">
        <f t="shared" si="0"/>
        <v>0</v>
      </c>
      <c r="K24" s="2"/>
      <c r="L24" s="14">
        <f t="shared" si="2"/>
        <v>0</v>
      </c>
    </row>
    <row r="25" spans="1:12" ht="18">
      <c r="A25" s="11">
        <v>5</v>
      </c>
      <c r="B25" s="12" t="s">
        <v>26</v>
      </c>
      <c r="C25" s="12" t="s">
        <v>27</v>
      </c>
      <c r="D25" s="11">
        <v>1000</v>
      </c>
      <c r="E25" s="11" t="s">
        <v>28</v>
      </c>
      <c r="F25" s="11">
        <v>2</v>
      </c>
      <c r="G25" s="11" t="s">
        <v>22</v>
      </c>
      <c r="H25" s="11">
        <v>1</v>
      </c>
      <c r="I25" s="11">
        <f t="shared" si="1"/>
        <v>84</v>
      </c>
      <c r="J25" s="13">
        <f t="shared" si="0"/>
        <v>0</v>
      </c>
      <c r="K25" s="2"/>
      <c r="L25" s="14">
        <f t="shared" si="2"/>
        <v>0</v>
      </c>
    </row>
    <row r="26" spans="1:12" ht="18">
      <c r="A26" s="11">
        <v>6</v>
      </c>
      <c r="B26" s="12" t="s">
        <v>26</v>
      </c>
      <c r="C26" s="12" t="s">
        <v>27</v>
      </c>
      <c r="D26" s="11">
        <v>1000</v>
      </c>
      <c r="E26" s="11" t="s">
        <v>28</v>
      </c>
      <c r="F26" s="11">
        <v>1</v>
      </c>
      <c r="G26" s="11" t="s">
        <v>23</v>
      </c>
      <c r="H26" s="11">
        <v>1</v>
      </c>
      <c r="I26" s="11">
        <f t="shared" si="1"/>
        <v>42</v>
      </c>
      <c r="J26" s="13">
        <f t="shared" si="0"/>
        <v>0</v>
      </c>
      <c r="K26" s="2"/>
      <c r="L26" s="14">
        <f t="shared" si="2"/>
        <v>0</v>
      </c>
    </row>
    <row r="27" spans="1:12" ht="18">
      <c r="A27" s="11">
        <v>7</v>
      </c>
      <c r="B27" s="12" t="s">
        <v>29</v>
      </c>
      <c r="C27" s="12" t="s">
        <v>30</v>
      </c>
      <c r="D27" s="11">
        <v>770</v>
      </c>
      <c r="E27" s="11" t="s">
        <v>21</v>
      </c>
      <c r="F27" s="11">
        <v>2</v>
      </c>
      <c r="G27" s="11" t="s">
        <v>22</v>
      </c>
      <c r="H27" s="11">
        <v>1</v>
      </c>
      <c r="I27" s="11">
        <f t="shared" si="1"/>
        <v>84</v>
      </c>
      <c r="J27" s="13">
        <f t="shared" si="0"/>
        <v>0</v>
      </c>
      <c r="K27" s="2"/>
      <c r="L27" s="14">
        <f t="shared" si="2"/>
        <v>0</v>
      </c>
    </row>
    <row r="28" spans="1:12" ht="18">
      <c r="A28" s="11">
        <v>8</v>
      </c>
      <c r="B28" s="12" t="s">
        <v>29</v>
      </c>
      <c r="C28" s="12" t="s">
        <v>30</v>
      </c>
      <c r="D28" s="11">
        <v>660</v>
      </c>
      <c r="E28" s="11" t="s">
        <v>21</v>
      </c>
      <c r="F28" s="11">
        <v>1</v>
      </c>
      <c r="G28" s="11" t="s">
        <v>23</v>
      </c>
      <c r="H28" s="11">
        <v>1</v>
      </c>
      <c r="I28" s="11">
        <f t="shared" si="1"/>
        <v>42</v>
      </c>
      <c r="J28" s="13">
        <f t="shared" si="0"/>
        <v>0</v>
      </c>
      <c r="K28" s="2"/>
      <c r="L28" s="14">
        <f t="shared" si="2"/>
        <v>0</v>
      </c>
    </row>
    <row r="29" spans="1:12" ht="18">
      <c r="A29" s="11">
        <v>9</v>
      </c>
      <c r="B29" s="12" t="s">
        <v>31</v>
      </c>
      <c r="C29" s="12" t="s">
        <v>32</v>
      </c>
      <c r="D29" s="11">
        <v>770</v>
      </c>
      <c r="E29" s="11" t="s">
        <v>21</v>
      </c>
      <c r="F29" s="11">
        <v>2</v>
      </c>
      <c r="G29" s="11" t="s">
        <v>22</v>
      </c>
      <c r="H29" s="11">
        <v>2</v>
      </c>
      <c r="I29" s="11">
        <f t="shared" si="1"/>
        <v>168</v>
      </c>
      <c r="J29" s="13">
        <f t="shared" si="0"/>
        <v>0</v>
      </c>
      <c r="K29" s="2"/>
      <c r="L29" s="14">
        <f t="shared" si="2"/>
        <v>0</v>
      </c>
    </row>
    <row r="30" spans="1:12" ht="18">
      <c r="A30" s="11">
        <v>10</v>
      </c>
      <c r="B30" s="12" t="s">
        <v>31</v>
      </c>
      <c r="C30" s="12" t="s">
        <v>32</v>
      </c>
      <c r="D30" s="11">
        <v>660</v>
      </c>
      <c r="E30" s="11" t="s">
        <v>21</v>
      </c>
      <c r="F30" s="11">
        <v>1</v>
      </c>
      <c r="G30" s="11" t="s">
        <v>23</v>
      </c>
      <c r="H30" s="11">
        <v>1</v>
      </c>
      <c r="I30" s="11">
        <f t="shared" si="1"/>
        <v>42</v>
      </c>
      <c r="J30" s="13">
        <f t="shared" si="0"/>
        <v>0</v>
      </c>
      <c r="K30" s="2"/>
      <c r="L30" s="14">
        <f t="shared" si="2"/>
        <v>0</v>
      </c>
    </row>
    <row r="31" spans="1:12" ht="18">
      <c r="A31" s="11">
        <v>11</v>
      </c>
      <c r="B31" s="12" t="s">
        <v>33</v>
      </c>
      <c r="C31" s="12" t="s">
        <v>32</v>
      </c>
      <c r="D31" s="11">
        <v>770</v>
      </c>
      <c r="E31" s="11" t="s">
        <v>21</v>
      </c>
      <c r="F31" s="11">
        <v>3</v>
      </c>
      <c r="G31" s="11" t="s">
        <v>22</v>
      </c>
      <c r="H31" s="11">
        <v>1</v>
      </c>
      <c r="I31" s="11">
        <f t="shared" si="1"/>
        <v>126</v>
      </c>
      <c r="J31" s="13">
        <f t="shared" si="0"/>
        <v>0</v>
      </c>
      <c r="K31" s="2"/>
      <c r="L31" s="14">
        <f t="shared" si="2"/>
        <v>0</v>
      </c>
    </row>
    <row r="32" spans="1:12" ht="18">
      <c r="A32" s="11">
        <v>12</v>
      </c>
      <c r="B32" s="12" t="s">
        <v>33</v>
      </c>
      <c r="C32" s="12" t="s">
        <v>32</v>
      </c>
      <c r="D32" s="11">
        <v>660</v>
      </c>
      <c r="E32" s="11" t="s">
        <v>21</v>
      </c>
      <c r="F32" s="11">
        <v>1</v>
      </c>
      <c r="G32" s="11" t="s">
        <v>23</v>
      </c>
      <c r="H32" s="11">
        <v>1</v>
      </c>
      <c r="I32" s="11">
        <f t="shared" si="1"/>
        <v>42</v>
      </c>
      <c r="J32" s="13">
        <f t="shared" si="0"/>
        <v>0</v>
      </c>
      <c r="K32" s="2"/>
      <c r="L32" s="14">
        <f t="shared" si="2"/>
        <v>0</v>
      </c>
    </row>
    <row r="33" spans="1:12" ht="18">
      <c r="A33" s="11">
        <v>13</v>
      </c>
      <c r="B33" s="12" t="s">
        <v>34</v>
      </c>
      <c r="C33" s="12" t="s">
        <v>35</v>
      </c>
      <c r="D33" s="11">
        <v>1100</v>
      </c>
      <c r="E33" s="11" t="s">
        <v>21</v>
      </c>
      <c r="F33" s="11">
        <v>3</v>
      </c>
      <c r="G33" s="11" t="s">
        <v>22</v>
      </c>
      <c r="H33" s="11">
        <v>1</v>
      </c>
      <c r="I33" s="11">
        <f t="shared" si="1"/>
        <v>126</v>
      </c>
      <c r="J33" s="13">
        <f t="shared" si="0"/>
        <v>0</v>
      </c>
      <c r="K33" s="2"/>
      <c r="L33" s="14">
        <f t="shared" si="2"/>
        <v>0</v>
      </c>
    </row>
    <row r="34" spans="1:12" ht="18">
      <c r="A34" s="11">
        <v>14</v>
      </c>
      <c r="B34" s="12" t="s">
        <v>34</v>
      </c>
      <c r="C34" s="12" t="s">
        <v>35</v>
      </c>
      <c r="D34" s="11">
        <v>240</v>
      </c>
      <c r="E34" s="11" t="s">
        <v>21</v>
      </c>
      <c r="F34" s="11">
        <v>5</v>
      </c>
      <c r="G34" s="11" t="s">
        <v>23</v>
      </c>
      <c r="H34" s="11">
        <v>1</v>
      </c>
      <c r="I34" s="11">
        <f t="shared" si="1"/>
        <v>210</v>
      </c>
      <c r="J34" s="13">
        <f t="shared" si="0"/>
        <v>0</v>
      </c>
      <c r="K34" s="2"/>
      <c r="L34" s="14">
        <f t="shared" si="2"/>
        <v>0</v>
      </c>
    </row>
    <row r="35" spans="1:12" ht="18">
      <c r="A35" s="11">
        <v>15</v>
      </c>
      <c r="B35" s="12" t="s">
        <v>36</v>
      </c>
      <c r="C35" s="12" t="s">
        <v>37</v>
      </c>
      <c r="D35" s="11">
        <v>1100</v>
      </c>
      <c r="E35" s="11" t="s">
        <v>21</v>
      </c>
      <c r="F35" s="11">
        <v>2</v>
      </c>
      <c r="G35" s="11" t="s">
        <v>22</v>
      </c>
      <c r="H35" s="11">
        <v>1</v>
      </c>
      <c r="I35" s="11">
        <f t="shared" si="1"/>
        <v>84</v>
      </c>
      <c r="J35" s="13">
        <f t="shared" si="0"/>
        <v>0</v>
      </c>
      <c r="K35" s="2"/>
      <c r="L35" s="14">
        <f t="shared" si="2"/>
        <v>0</v>
      </c>
    </row>
    <row r="36" spans="1:12" ht="18">
      <c r="A36" s="11">
        <v>16</v>
      </c>
      <c r="B36" s="12" t="s">
        <v>36</v>
      </c>
      <c r="C36" s="12" t="s">
        <v>37</v>
      </c>
      <c r="D36" s="11">
        <v>1000</v>
      </c>
      <c r="E36" s="11" t="s">
        <v>28</v>
      </c>
      <c r="F36" s="11">
        <v>1</v>
      </c>
      <c r="G36" s="11" t="s">
        <v>23</v>
      </c>
      <c r="H36" s="11">
        <v>1</v>
      </c>
      <c r="I36" s="11">
        <f t="shared" si="1"/>
        <v>42</v>
      </c>
      <c r="J36" s="13">
        <f t="shared" si="0"/>
        <v>0</v>
      </c>
      <c r="K36" s="2"/>
      <c r="L36" s="14">
        <f t="shared" si="2"/>
        <v>0</v>
      </c>
    </row>
    <row r="37" spans="1:12" ht="18">
      <c r="A37" s="11">
        <v>17</v>
      </c>
      <c r="B37" s="12" t="s">
        <v>38</v>
      </c>
      <c r="C37" s="12" t="s">
        <v>39</v>
      </c>
      <c r="D37" s="11">
        <v>1100</v>
      </c>
      <c r="E37" s="11" t="s">
        <v>21</v>
      </c>
      <c r="F37" s="11">
        <v>2</v>
      </c>
      <c r="G37" s="11" t="s">
        <v>22</v>
      </c>
      <c r="H37" s="11">
        <v>1</v>
      </c>
      <c r="I37" s="11">
        <f t="shared" si="1"/>
        <v>84</v>
      </c>
      <c r="J37" s="13">
        <f t="shared" si="0"/>
        <v>0</v>
      </c>
      <c r="K37" s="2"/>
      <c r="L37" s="14">
        <f t="shared" si="2"/>
        <v>0</v>
      </c>
    </row>
    <row r="38" spans="1:12" ht="18">
      <c r="A38" s="11">
        <v>18</v>
      </c>
      <c r="B38" s="12" t="s">
        <v>40</v>
      </c>
      <c r="C38" s="12" t="s">
        <v>41</v>
      </c>
      <c r="D38" s="11">
        <v>770</v>
      </c>
      <c r="E38" s="11" t="s">
        <v>21</v>
      </c>
      <c r="F38" s="11">
        <v>4</v>
      </c>
      <c r="G38" s="11" t="s">
        <v>22</v>
      </c>
      <c r="H38" s="11">
        <v>1</v>
      </c>
      <c r="I38" s="11">
        <f t="shared" si="1"/>
        <v>168</v>
      </c>
      <c r="J38" s="13">
        <f t="shared" si="0"/>
        <v>0</v>
      </c>
      <c r="K38" s="2"/>
      <c r="L38" s="14">
        <f t="shared" si="2"/>
        <v>0</v>
      </c>
    </row>
    <row r="39" spans="1:12" ht="18">
      <c r="A39" s="11">
        <v>19</v>
      </c>
      <c r="B39" s="12" t="s">
        <v>40</v>
      </c>
      <c r="C39" s="12" t="s">
        <v>41</v>
      </c>
      <c r="D39" s="11">
        <v>660</v>
      </c>
      <c r="E39" s="11" t="s">
        <v>21</v>
      </c>
      <c r="F39" s="11">
        <v>1</v>
      </c>
      <c r="G39" s="11" t="s">
        <v>23</v>
      </c>
      <c r="H39" s="11">
        <v>1</v>
      </c>
      <c r="I39" s="11">
        <f t="shared" si="1"/>
        <v>42</v>
      </c>
      <c r="J39" s="13">
        <f t="shared" si="0"/>
        <v>0</v>
      </c>
      <c r="K39" s="2"/>
      <c r="L39" s="14">
        <f t="shared" si="2"/>
        <v>0</v>
      </c>
    </row>
    <row r="40" spans="1:12" ht="18">
      <c r="A40" s="11">
        <v>20</v>
      </c>
      <c r="B40" s="12" t="s">
        <v>42</v>
      </c>
      <c r="C40" s="12" t="s">
        <v>43</v>
      </c>
      <c r="D40" s="11">
        <v>1100</v>
      </c>
      <c r="E40" s="11" t="s">
        <v>21</v>
      </c>
      <c r="F40" s="11">
        <v>2</v>
      </c>
      <c r="G40" s="11" t="s">
        <v>22</v>
      </c>
      <c r="H40" s="11">
        <v>1</v>
      </c>
      <c r="I40" s="11">
        <f t="shared" si="1"/>
        <v>84</v>
      </c>
      <c r="J40" s="13">
        <f t="shared" si="0"/>
        <v>0</v>
      </c>
      <c r="K40" s="2"/>
      <c r="L40" s="14">
        <f t="shared" si="2"/>
        <v>0</v>
      </c>
    </row>
    <row r="41" spans="1:12" ht="18">
      <c r="A41" s="11">
        <v>21</v>
      </c>
      <c r="B41" s="12" t="s">
        <v>42</v>
      </c>
      <c r="C41" s="12" t="s">
        <v>43</v>
      </c>
      <c r="D41" s="11">
        <v>240</v>
      </c>
      <c r="E41" s="11" t="s">
        <v>21</v>
      </c>
      <c r="F41" s="11">
        <v>2</v>
      </c>
      <c r="G41" s="11" t="s">
        <v>23</v>
      </c>
      <c r="H41" s="11">
        <v>1</v>
      </c>
      <c r="I41" s="11">
        <f t="shared" si="1"/>
        <v>84</v>
      </c>
      <c r="J41" s="13">
        <f t="shared" si="0"/>
        <v>0</v>
      </c>
      <c r="K41" s="2"/>
      <c r="L41" s="14">
        <f t="shared" si="2"/>
        <v>0</v>
      </c>
    </row>
    <row r="42" spans="1:12" ht="18">
      <c r="A42" s="11">
        <v>22</v>
      </c>
      <c r="B42" s="12" t="s">
        <v>44</v>
      </c>
      <c r="C42" s="12" t="s">
        <v>45</v>
      </c>
      <c r="D42" s="11">
        <v>1100</v>
      </c>
      <c r="E42" s="11" t="s">
        <v>21</v>
      </c>
      <c r="F42" s="11">
        <v>2</v>
      </c>
      <c r="G42" s="11" t="s">
        <v>22</v>
      </c>
      <c r="H42" s="11">
        <v>1</v>
      </c>
      <c r="I42" s="11">
        <f t="shared" si="1"/>
        <v>84</v>
      </c>
      <c r="J42" s="13">
        <f t="shared" si="0"/>
        <v>0</v>
      </c>
      <c r="K42" s="2"/>
      <c r="L42" s="14">
        <f t="shared" si="2"/>
        <v>0</v>
      </c>
    </row>
    <row r="43" spans="1:12" ht="18">
      <c r="A43" s="11">
        <v>23</v>
      </c>
      <c r="B43" s="12" t="s">
        <v>44</v>
      </c>
      <c r="C43" s="12" t="s">
        <v>45</v>
      </c>
      <c r="D43" s="11">
        <v>660</v>
      </c>
      <c r="E43" s="11" t="s">
        <v>21</v>
      </c>
      <c r="F43" s="11">
        <v>1</v>
      </c>
      <c r="G43" s="11" t="s">
        <v>23</v>
      </c>
      <c r="H43" s="11">
        <v>1</v>
      </c>
      <c r="I43" s="11">
        <f t="shared" si="1"/>
        <v>42</v>
      </c>
      <c r="J43" s="13">
        <f t="shared" si="0"/>
        <v>0</v>
      </c>
      <c r="K43" s="2"/>
      <c r="L43" s="14">
        <f t="shared" si="2"/>
        <v>0</v>
      </c>
    </row>
    <row r="44" spans="1:12" ht="18">
      <c r="A44" s="11"/>
      <c r="B44" s="12" t="s">
        <v>46</v>
      </c>
      <c r="C44" s="12" t="s">
        <v>47</v>
      </c>
      <c r="D44" s="11">
        <v>1100</v>
      </c>
      <c r="E44" s="11" t="s">
        <v>21</v>
      </c>
      <c r="F44" s="11">
        <v>1</v>
      </c>
      <c r="G44" s="11" t="s">
        <v>23</v>
      </c>
      <c r="H44" s="11">
        <v>2</v>
      </c>
      <c r="I44" s="11">
        <f t="shared" si="1"/>
        <v>84</v>
      </c>
      <c r="J44" s="13">
        <f t="shared" si="0"/>
        <v>0</v>
      </c>
      <c r="K44" s="2"/>
      <c r="L44" s="14">
        <f t="shared" si="2"/>
        <v>0</v>
      </c>
    </row>
    <row r="45" spans="1:12" ht="18">
      <c r="A45" s="11">
        <v>24</v>
      </c>
      <c r="B45" s="12" t="s">
        <v>46</v>
      </c>
      <c r="C45" s="12" t="s">
        <v>47</v>
      </c>
      <c r="D45" s="11">
        <v>1100</v>
      </c>
      <c r="E45" s="11" t="s">
        <v>21</v>
      </c>
      <c r="F45" s="11">
        <v>2</v>
      </c>
      <c r="G45" s="11" t="s">
        <v>22</v>
      </c>
      <c r="H45" s="11">
        <v>2</v>
      </c>
      <c r="I45" s="11">
        <f t="shared" si="1"/>
        <v>168</v>
      </c>
      <c r="J45" s="13">
        <f t="shared" si="0"/>
        <v>0</v>
      </c>
      <c r="K45" s="2"/>
      <c r="L45" s="14">
        <f t="shared" si="2"/>
        <v>0</v>
      </c>
    </row>
    <row r="46" spans="1:12" ht="18">
      <c r="A46" s="11">
        <v>25</v>
      </c>
      <c r="B46" s="12" t="s">
        <v>46</v>
      </c>
      <c r="C46" s="12" t="s">
        <v>47</v>
      </c>
      <c r="D46" s="11">
        <v>240</v>
      </c>
      <c r="E46" s="11" t="s">
        <v>21</v>
      </c>
      <c r="F46" s="11">
        <v>1</v>
      </c>
      <c r="G46" s="11" t="s">
        <v>48</v>
      </c>
      <c r="H46" s="11" t="s">
        <v>49</v>
      </c>
      <c r="I46" s="11">
        <v>10</v>
      </c>
      <c r="J46" s="13">
        <f t="shared" si="0"/>
        <v>0</v>
      </c>
      <c r="K46" s="2"/>
      <c r="L46" s="14">
        <f t="shared" si="2"/>
        <v>0</v>
      </c>
    </row>
    <row r="47" spans="1:12" ht="18">
      <c r="A47" s="11">
        <v>26</v>
      </c>
      <c r="B47" s="12" t="s">
        <v>50</v>
      </c>
      <c r="C47" s="12" t="s">
        <v>51</v>
      </c>
      <c r="D47" s="11">
        <v>1100</v>
      </c>
      <c r="E47" s="11" t="s">
        <v>21</v>
      </c>
      <c r="F47" s="11">
        <v>2</v>
      </c>
      <c r="G47" s="11" t="s">
        <v>22</v>
      </c>
      <c r="H47" s="11">
        <v>1</v>
      </c>
      <c r="I47" s="11">
        <f t="shared" ref="I47:I62" si="3">(H47*F47)*42</f>
        <v>84</v>
      </c>
      <c r="J47" s="13">
        <f t="shared" si="0"/>
        <v>0</v>
      </c>
      <c r="K47" s="2"/>
      <c r="L47" s="14">
        <f t="shared" si="2"/>
        <v>0</v>
      </c>
    </row>
    <row r="48" spans="1:12" ht="18">
      <c r="A48" s="11">
        <v>27</v>
      </c>
      <c r="B48" s="12" t="s">
        <v>50</v>
      </c>
      <c r="C48" s="12" t="s">
        <v>51</v>
      </c>
      <c r="D48" s="11">
        <v>770</v>
      </c>
      <c r="E48" s="11" t="s">
        <v>21</v>
      </c>
      <c r="F48" s="11">
        <v>2</v>
      </c>
      <c r="G48" s="11" t="s">
        <v>23</v>
      </c>
      <c r="H48" s="15">
        <v>1</v>
      </c>
      <c r="I48" s="11">
        <f t="shared" si="3"/>
        <v>84</v>
      </c>
      <c r="J48" s="13">
        <f t="shared" si="0"/>
        <v>0</v>
      </c>
      <c r="K48" s="2"/>
      <c r="L48" s="14">
        <f t="shared" si="2"/>
        <v>0</v>
      </c>
    </row>
    <row r="49" spans="1:12" ht="18">
      <c r="A49" s="11">
        <v>28</v>
      </c>
      <c r="B49" s="12" t="s">
        <v>52</v>
      </c>
      <c r="C49" s="12" t="s">
        <v>53</v>
      </c>
      <c r="D49" s="11">
        <v>770</v>
      </c>
      <c r="E49" s="11" t="s">
        <v>21</v>
      </c>
      <c r="F49" s="11">
        <v>2</v>
      </c>
      <c r="G49" s="11" t="s">
        <v>22</v>
      </c>
      <c r="H49" s="15">
        <v>2</v>
      </c>
      <c r="I49" s="11">
        <f t="shared" si="3"/>
        <v>168</v>
      </c>
      <c r="J49" s="13">
        <f t="shared" si="0"/>
        <v>0</v>
      </c>
      <c r="K49" s="2"/>
      <c r="L49" s="14">
        <f t="shared" si="2"/>
        <v>0</v>
      </c>
    </row>
    <row r="50" spans="1:12" ht="18">
      <c r="A50" s="11">
        <v>29</v>
      </c>
      <c r="B50" s="12" t="s">
        <v>52</v>
      </c>
      <c r="C50" s="12" t="s">
        <v>53</v>
      </c>
      <c r="D50" s="11">
        <v>660</v>
      </c>
      <c r="E50" s="11" t="s">
        <v>21</v>
      </c>
      <c r="F50" s="11">
        <v>2</v>
      </c>
      <c r="G50" s="11" t="s">
        <v>23</v>
      </c>
      <c r="H50" s="15">
        <v>2</v>
      </c>
      <c r="I50" s="11">
        <f t="shared" si="3"/>
        <v>168</v>
      </c>
      <c r="J50" s="13">
        <f t="shared" si="0"/>
        <v>0</v>
      </c>
      <c r="K50" s="2"/>
      <c r="L50" s="14">
        <f t="shared" si="2"/>
        <v>0</v>
      </c>
    </row>
    <row r="51" spans="1:12" ht="18">
      <c r="A51" s="11">
        <v>30</v>
      </c>
      <c r="B51" s="16" t="s">
        <v>54</v>
      </c>
      <c r="C51" s="17" t="s">
        <v>55</v>
      </c>
      <c r="D51" s="11">
        <v>1100</v>
      </c>
      <c r="E51" s="11" t="s">
        <v>21</v>
      </c>
      <c r="F51" s="11">
        <v>3</v>
      </c>
      <c r="G51" s="11" t="s">
        <v>22</v>
      </c>
      <c r="H51" s="15">
        <v>1</v>
      </c>
      <c r="I51" s="11">
        <f t="shared" si="3"/>
        <v>126</v>
      </c>
      <c r="J51" s="13">
        <f t="shared" si="0"/>
        <v>0</v>
      </c>
      <c r="K51" s="2"/>
      <c r="L51" s="14">
        <f t="shared" si="2"/>
        <v>0</v>
      </c>
    </row>
    <row r="52" spans="1:12" ht="18">
      <c r="A52" s="11">
        <v>31</v>
      </c>
      <c r="B52" s="16" t="s">
        <v>54</v>
      </c>
      <c r="C52" s="17" t="s">
        <v>55</v>
      </c>
      <c r="D52" s="11">
        <v>660</v>
      </c>
      <c r="E52" s="11" t="s">
        <v>21</v>
      </c>
      <c r="F52" s="11">
        <v>1</v>
      </c>
      <c r="G52" s="11" t="s">
        <v>23</v>
      </c>
      <c r="H52" s="15">
        <v>1</v>
      </c>
      <c r="I52" s="11">
        <f t="shared" si="3"/>
        <v>42</v>
      </c>
      <c r="J52" s="13">
        <f t="shared" si="0"/>
        <v>0</v>
      </c>
      <c r="K52" s="2"/>
      <c r="L52" s="14">
        <f t="shared" si="2"/>
        <v>0</v>
      </c>
    </row>
    <row r="53" spans="1:12" ht="18">
      <c r="A53" s="11">
        <v>32</v>
      </c>
      <c r="B53" s="17" t="s">
        <v>56</v>
      </c>
      <c r="C53" s="17" t="s">
        <v>57</v>
      </c>
      <c r="D53" s="18">
        <v>1100</v>
      </c>
      <c r="E53" s="11" t="s">
        <v>21</v>
      </c>
      <c r="F53" s="18">
        <v>2</v>
      </c>
      <c r="G53" s="11" t="s">
        <v>22</v>
      </c>
      <c r="H53" s="15">
        <v>1</v>
      </c>
      <c r="I53" s="11">
        <f t="shared" si="3"/>
        <v>84</v>
      </c>
      <c r="J53" s="13">
        <f t="shared" si="0"/>
        <v>0</v>
      </c>
      <c r="K53" s="2"/>
      <c r="L53" s="14">
        <f t="shared" si="2"/>
        <v>0</v>
      </c>
    </row>
    <row r="54" spans="1:12" ht="18">
      <c r="A54" s="11">
        <v>33</v>
      </c>
      <c r="B54" s="17" t="s">
        <v>56</v>
      </c>
      <c r="C54" s="17" t="s">
        <v>57</v>
      </c>
      <c r="D54" s="18">
        <v>1100</v>
      </c>
      <c r="E54" s="11" t="s">
        <v>21</v>
      </c>
      <c r="F54" s="18">
        <v>2</v>
      </c>
      <c r="G54" s="11" t="s">
        <v>23</v>
      </c>
      <c r="H54" s="15">
        <v>1</v>
      </c>
      <c r="I54" s="11">
        <f t="shared" si="3"/>
        <v>84</v>
      </c>
      <c r="J54" s="13">
        <f t="shared" si="0"/>
        <v>0</v>
      </c>
      <c r="K54" s="2"/>
      <c r="L54" s="14">
        <f t="shared" si="2"/>
        <v>0</v>
      </c>
    </row>
    <row r="55" spans="1:12" ht="18">
      <c r="A55" s="11">
        <v>34</v>
      </c>
      <c r="B55" s="17" t="s">
        <v>58</v>
      </c>
      <c r="C55" s="17" t="s">
        <v>59</v>
      </c>
      <c r="D55" s="18">
        <v>240</v>
      </c>
      <c r="E55" s="11" t="s">
        <v>21</v>
      </c>
      <c r="F55" s="18">
        <v>2</v>
      </c>
      <c r="G55" s="11" t="s">
        <v>22</v>
      </c>
      <c r="H55" s="15">
        <v>1</v>
      </c>
      <c r="I55" s="11">
        <f t="shared" si="3"/>
        <v>84</v>
      </c>
      <c r="J55" s="13">
        <f t="shared" si="0"/>
        <v>0</v>
      </c>
      <c r="K55" s="2"/>
      <c r="L55" s="14">
        <f t="shared" si="2"/>
        <v>0</v>
      </c>
    </row>
    <row r="56" spans="1:12" ht="18">
      <c r="A56" s="11">
        <v>35</v>
      </c>
      <c r="B56" s="17" t="s">
        <v>58</v>
      </c>
      <c r="C56" s="17" t="s">
        <v>59</v>
      </c>
      <c r="D56" s="18">
        <v>240</v>
      </c>
      <c r="E56" s="11" t="s">
        <v>21</v>
      </c>
      <c r="F56" s="18">
        <v>2</v>
      </c>
      <c r="G56" s="11" t="s">
        <v>23</v>
      </c>
      <c r="H56" s="15">
        <v>1</v>
      </c>
      <c r="I56" s="11">
        <f t="shared" si="3"/>
        <v>84</v>
      </c>
      <c r="J56" s="13">
        <f t="shared" si="0"/>
        <v>0</v>
      </c>
      <c r="K56" s="2"/>
      <c r="L56" s="14">
        <f t="shared" si="2"/>
        <v>0</v>
      </c>
    </row>
    <row r="57" spans="1:12" ht="18">
      <c r="A57" s="11">
        <v>36</v>
      </c>
      <c r="B57" s="17" t="s">
        <v>60</v>
      </c>
      <c r="C57" s="17" t="s">
        <v>61</v>
      </c>
      <c r="D57" s="18">
        <v>750</v>
      </c>
      <c r="E57" s="11" t="s">
        <v>21</v>
      </c>
      <c r="F57" s="18">
        <v>1</v>
      </c>
      <c r="G57" s="11" t="s">
        <v>22</v>
      </c>
      <c r="H57" s="15">
        <v>1</v>
      </c>
      <c r="I57" s="11">
        <f t="shared" si="3"/>
        <v>42</v>
      </c>
      <c r="J57" s="13">
        <f t="shared" si="0"/>
        <v>0</v>
      </c>
      <c r="K57" s="2"/>
      <c r="L57" s="14">
        <f t="shared" si="2"/>
        <v>0</v>
      </c>
    </row>
    <row r="58" spans="1:12" ht="18">
      <c r="A58" s="11">
        <v>37</v>
      </c>
      <c r="B58" s="17" t="s">
        <v>60</v>
      </c>
      <c r="C58" s="17" t="s">
        <v>61</v>
      </c>
      <c r="D58" s="18">
        <v>240</v>
      </c>
      <c r="E58" s="11" t="s">
        <v>21</v>
      </c>
      <c r="F58" s="18">
        <v>2</v>
      </c>
      <c r="G58" s="11" t="s">
        <v>62</v>
      </c>
      <c r="H58" s="15" t="s">
        <v>49</v>
      </c>
      <c r="I58" s="11">
        <v>20</v>
      </c>
      <c r="J58" s="13">
        <f t="shared" si="0"/>
        <v>0</v>
      </c>
      <c r="K58" s="2"/>
      <c r="L58" s="14">
        <f t="shared" si="2"/>
        <v>0</v>
      </c>
    </row>
    <row r="59" spans="1:12" ht="18">
      <c r="A59" s="11">
        <v>38</v>
      </c>
      <c r="B59" s="17" t="s">
        <v>63</v>
      </c>
      <c r="C59" s="17" t="s">
        <v>64</v>
      </c>
      <c r="D59" s="18">
        <v>770</v>
      </c>
      <c r="E59" s="11" t="s">
        <v>21</v>
      </c>
      <c r="F59" s="18">
        <v>4</v>
      </c>
      <c r="G59" s="11" t="s">
        <v>22</v>
      </c>
      <c r="H59" s="15">
        <v>1</v>
      </c>
      <c r="I59" s="11">
        <f t="shared" si="3"/>
        <v>168</v>
      </c>
      <c r="J59" s="13">
        <f t="shared" si="0"/>
        <v>0</v>
      </c>
      <c r="K59" s="2"/>
      <c r="L59" s="14">
        <f t="shared" si="2"/>
        <v>0</v>
      </c>
    </row>
    <row r="60" spans="1:12" ht="18">
      <c r="A60" s="11">
        <v>39</v>
      </c>
      <c r="B60" s="17" t="s">
        <v>63</v>
      </c>
      <c r="C60" s="17" t="s">
        <v>64</v>
      </c>
      <c r="D60" s="18">
        <v>770</v>
      </c>
      <c r="E60" s="11" t="s">
        <v>21</v>
      </c>
      <c r="F60" s="18">
        <v>1</v>
      </c>
      <c r="G60" s="11" t="s">
        <v>23</v>
      </c>
      <c r="H60" s="15">
        <v>1</v>
      </c>
      <c r="I60" s="11">
        <f t="shared" si="3"/>
        <v>42</v>
      </c>
      <c r="J60" s="13">
        <f t="shared" si="0"/>
        <v>0</v>
      </c>
      <c r="K60" s="2"/>
      <c r="L60" s="14">
        <f t="shared" si="2"/>
        <v>0</v>
      </c>
    </row>
    <row r="61" spans="1:12" ht="18">
      <c r="A61" s="11">
        <v>40</v>
      </c>
      <c r="B61" s="17" t="s">
        <v>65</v>
      </c>
      <c r="C61" s="17" t="s">
        <v>27</v>
      </c>
      <c r="D61" s="18">
        <v>660</v>
      </c>
      <c r="E61" s="11" t="s">
        <v>21</v>
      </c>
      <c r="F61" s="18">
        <v>1</v>
      </c>
      <c r="G61" s="11" t="s">
        <v>22</v>
      </c>
      <c r="H61" s="15">
        <v>1</v>
      </c>
      <c r="I61" s="11">
        <f t="shared" si="3"/>
        <v>42</v>
      </c>
      <c r="J61" s="13">
        <f t="shared" si="0"/>
        <v>0</v>
      </c>
      <c r="K61" s="2"/>
      <c r="L61" s="14">
        <f t="shared" si="2"/>
        <v>0</v>
      </c>
    </row>
    <row r="62" spans="1:12" ht="18">
      <c r="A62" s="11">
        <v>41</v>
      </c>
      <c r="B62" s="17" t="s">
        <v>65</v>
      </c>
      <c r="C62" s="17" t="s">
        <v>27</v>
      </c>
      <c r="D62" s="18">
        <v>240</v>
      </c>
      <c r="E62" s="11" t="s">
        <v>21</v>
      </c>
      <c r="F62" s="18">
        <v>1</v>
      </c>
      <c r="G62" s="11" t="s">
        <v>23</v>
      </c>
      <c r="H62" s="15">
        <v>1</v>
      </c>
      <c r="I62" s="11">
        <f t="shared" si="3"/>
        <v>42</v>
      </c>
      <c r="J62" s="13">
        <f t="shared" si="0"/>
        <v>0</v>
      </c>
      <c r="K62" s="2"/>
      <c r="L62" s="14">
        <f t="shared" si="2"/>
        <v>0</v>
      </c>
    </row>
    <row r="63" spans="1:12"/>
    <row r="64" spans="1:12">
      <c r="A64" s="19" t="s">
        <v>66</v>
      </c>
    </row>
    <row r="65" spans="1:1">
      <c r="A65" s="19" t="s">
        <v>67</v>
      </c>
    </row>
    <row r="66" spans="1:1">
      <c r="A66" s="19" t="s">
        <v>68</v>
      </c>
    </row>
    <row r="67" spans="1:1">
      <c r="A67" s="19" t="s">
        <v>69</v>
      </c>
    </row>
    <row r="68" spans="1:1">
      <c r="A68" s="20" t="s">
        <v>70</v>
      </c>
    </row>
    <row r="69" spans="1:1">
      <c r="A69" s="20" t="s">
        <v>71</v>
      </c>
    </row>
    <row r="70" spans="1:1">
      <c r="A70" s="20" t="s">
        <v>72</v>
      </c>
    </row>
    <row r="71" spans="1:1"/>
  </sheetData>
  <sheetProtection algorithmName="SHA-512" hashValue="rv63kZXl2gYwlOwxwvZtflqxVsCMYGETZQdZrBJWSbrwE7UY6OmgO83OsljeXzx0Y2pEzzXzOc9OAWKSeJItLw==" saltValue="sH0K0q+gktoB1dqeKxE7sQ==" spinCount="100000" sheet="1" objects="1" scenarios="1"/>
  <mergeCells count="8">
    <mergeCell ref="I15:L16"/>
    <mergeCell ref="E6:L6"/>
    <mergeCell ref="E7:L7"/>
    <mergeCell ref="E8:L12"/>
    <mergeCell ref="A6:D6"/>
    <mergeCell ref="A7:D7"/>
    <mergeCell ref="A8:D12"/>
    <mergeCell ref="F15:H16"/>
  </mergeCells>
  <pageMargins left="0.25" right="0.25" top="0.75" bottom="0.75" header="0.3" footer="0.3"/>
  <pageSetup paperSize="9" scale="4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2916b-de43-42af-b7f2-7e2b3989192e">
      <Terms xmlns="http://schemas.microsoft.com/office/infopath/2007/PartnerControls"/>
    </lcf76f155ced4ddcb4097134ff3c332f>
    <TaxCatchAll xmlns="f973fb73-7497-4149-b62f-124b250c90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F33C328BBFE46BA5F14A71D63D202" ma:contentTypeVersion="10" ma:contentTypeDescription="Een nieuw document maken." ma:contentTypeScope="" ma:versionID="cd6804f7d0fb13d73b543d0727a25abf">
  <xsd:schema xmlns:xsd="http://www.w3.org/2001/XMLSchema" xmlns:xs="http://www.w3.org/2001/XMLSchema" xmlns:p="http://schemas.microsoft.com/office/2006/metadata/properties" xmlns:ns2="b8a2916b-de43-42af-b7f2-7e2b3989192e" xmlns:ns3="f973fb73-7497-4149-b62f-124b250c9086" targetNamespace="http://schemas.microsoft.com/office/2006/metadata/properties" ma:root="true" ma:fieldsID="bf2511c05082bf4e18ce82aa5b629628" ns2:_="" ns3:_="">
    <xsd:import namespace="b8a2916b-de43-42af-b7f2-7e2b3989192e"/>
    <xsd:import namespace="f973fb73-7497-4149-b62f-124b250c9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2916b-de43-42af-b7f2-7e2b39891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4b29d8a-8155-4b7a-8942-471d69dd0a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fb73-7497-4149-b62f-124b250c90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5ed970-44f0-4017-a4f0-6e42d61dfe2f}" ma:internalName="TaxCatchAll" ma:showField="CatchAllData" ma:web="f973fb73-7497-4149-b62f-124b250c9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FE201-7DD1-458F-AD80-FBAF9C902E73}">
  <ds:schemaRefs>
    <ds:schemaRef ds:uri="f973fb73-7497-4149-b62f-124b250c9086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b8a2916b-de43-42af-b7f2-7e2b3989192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45398A-CA14-4B74-A6A5-225898977B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D4EA4-D0DC-41FF-8708-53C97FC78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2916b-de43-42af-b7f2-7e2b3989192e"/>
    <ds:schemaRef ds:uri="f973fb73-7497-4149-b62f-124b250c9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Arjan Holwerda</dc:creator>
  <cp:keywords/>
  <dc:description/>
  <cp:lastModifiedBy>Arjan Holwerda</cp:lastModifiedBy>
  <cp:revision/>
  <dcterms:created xsi:type="dcterms:W3CDTF">2025-09-01T15:15:01Z</dcterms:created>
  <dcterms:modified xsi:type="dcterms:W3CDTF">2025-11-06T21:00:04Z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0x010100BCAF33C328BBFE46BA5F14A71D63D202</vt:lpwstr>
  </property>
  <property fmtid="{D5CDD505-2E9C-101B-9397-08002B2CF9AE}" pid="3" name="MediaServiceImageTags">
    <vt:lpwstr/>
  </property>
</Properties>
</file>