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provincieutrecht-my.sharepoint.com/personal/p25117_provincie-utrecht_nl/Documents/Aanbestedingen/EA/Reststromenverwerking/03. Beschrijvend document/"/>
    </mc:Choice>
  </mc:AlternateContent>
  <xr:revisionPtr revIDLastSave="0" documentId="8_{7D455061-C3FB-4C7B-ACBD-40F060605367}" xr6:coauthVersionLast="47" xr6:coauthVersionMax="47" xr10:uidLastSave="{00000000-0000-0000-0000-000000000000}"/>
  <bookViews>
    <workbookView xWindow="28680" yWindow="-120" windowWidth="29040" windowHeight="15720" xr2:uid="{76C3EF65-7097-4EFE-A402-279F81E72993}"/>
  </bookViews>
  <sheets>
    <sheet name="Voorblad" sheetId="2" r:id="rId1"/>
    <sheet name="Totale kosten" sheetId="6" r:id="rId2"/>
    <sheet name="Vaste ledigingen" sheetId="1" r:id="rId3"/>
    <sheet name="Lediging op afroep" sheetId="3" r:id="rId4"/>
    <sheet name="Afvalmanagement en -verwerking" sheetId="4" r:id="rId5"/>
    <sheet name="Optionele dienstverlening" sheetId="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D10" i="6"/>
  <c r="D14" i="6"/>
  <c r="D6" i="6"/>
  <c r="F6" i="6" s="1"/>
  <c r="H6" i="6" s="1"/>
  <c r="D5" i="6"/>
  <c r="E4" i="4"/>
  <c r="I22" i="3"/>
  <c r="G22" i="3"/>
  <c r="J22" i="3" s="1"/>
  <c r="I21" i="3"/>
  <c r="J21" i="3" s="1"/>
  <c r="I20" i="3"/>
  <c r="J20" i="3" s="1"/>
  <c r="I19" i="3"/>
  <c r="J19" i="3" s="1"/>
  <c r="I18" i="3"/>
  <c r="J18" i="3" s="1"/>
  <c r="G18" i="3"/>
  <c r="I17" i="3"/>
  <c r="J17" i="3" s="1"/>
  <c r="G17" i="3"/>
  <c r="I16" i="3"/>
  <c r="G16" i="3"/>
  <c r="J16" i="3" s="1"/>
  <c r="I15" i="3"/>
  <c r="J15" i="3" s="1"/>
  <c r="I14" i="3"/>
  <c r="J14" i="3" s="1"/>
  <c r="I13" i="3"/>
  <c r="J13" i="3" s="1"/>
  <c r="I12" i="3"/>
  <c r="G12" i="3"/>
  <c r="J12" i="3" s="1"/>
  <c r="I11" i="3"/>
  <c r="G11" i="3"/>
  <c r="J11" i="3" s="1"/>
  <c r="I10" i="3"/>
  <c r="G10" i="3"/>
  <c r="J10" i="3" s="1"/>
  <c r="I9" i="3"/>
  <c r="G9" i="3"/>
  <c r="J9" i="3" s="1"/>
  <c r="I8" i="3"/>
  <c r="J8" i="3" s="1"/>
  <c r="G8" i="3"/>
  <c r="I7" i="3"/>
  <c r="J7" i="3" s="1"/>
  <c r="G7" i="3"/>
  <c r="I6" i="3"/>
  <c r="J6" i="3" s="1"/>
  <c r="I5" i="3"/>
  <c r="G5" i="3"/>
  <c r="J5" i="3" s="1"/>
  <c r="I39" i="5"/>
  <c r="G39" i="5"/>
  <c r="I37" i="5"/>
  <c r="G37" i="5"/>
  <c r="E37" i="5"/>
  <c r="I25" i="5"/>
  <c r="G25" i="5"/>
  <c r="E25" i="5"/>
  <c r="I13" i="5"/>
  <c r="G13" i="5"/>
  <c r="G36" i="5"/>
  <c r="G35" i="5"/>
  <c r="G34" i="5"/>
  <c r="G33" i="5"/>
  <c r="G32" i="5"/>
  <c r="I32" i="5" s="1"/>
  <c r="G31" i="5"/>
  <c r="G30" i="5"/>
  <c r="G29" i="5"/>
  <c r="I29" i="5" s="1"/>
  <c r="I36" i="5"/>
  <c r="I35" i="5"/>
  <c r="I34" i="5"/>
  <c r="I33" i="5"/>
  <c r="I31" i="5"/>
  <c r="I30" i="5"/>
  <c r="I24" i="5"/>
  <c r="I23" i="5"/>
  <c r="I22" i="5"/>
  <c r="I21" i="5"/>
  <c r="I20" i="5"/>
  <c r="I19" i="5"/>
  <c r="I18" i="5"/>
  <c r="I17" i="5"/>
  <c r="G24" i="5"/>
  <c r="G23" i="5"/>
  <c r="G22" i="5"/>
  <c r="G21" i="5"/>
  <c r="G20" i="5"/>
  <c r="G19" i="5"/>
  <c r="G18" i="5"/>
  <c r="G17" i="5"/>
  <c r="I6" i="5"/>
  <c r="I7" i="5"/>
  <c r="I8" i="5"/>
  <c r="I9" i="5"/>
  <c r="I10" i="5"/>
  <c r="I11" i="5"/>
  <c r="I12" i="5"/>
  <c r="I5" i="5"/>
  <c r="G6" i="5"/>
  <c r="G7" i="5"/>
  <c r="G8" i="5"/>
  <c r="G9" i="5"/>
  <c r="G10" i="5"/>
  <c r="G11" i="5"/>
  <c r="G12" i="5"/>
  <c r="G5" i="5"/>
  <c r="E13" i="5"/>
  <c r="K14" i="3" l="1"/>
  <c r="L14" i="3" s="1"/>
  <c r="F10" i="6"/>
  <c r="F14" i="6"/>
  <c r="H14" i="6" s="1"/>
  <c r="F5" i="6"/>
  <c r="H5" i="6" s="1"/>
  <c r="G4" i="4"/>
  <c r="I4" i="4" s="1"/>
  <c r="K15" i="3"/>
  <c r="L15" i="3"/>
  <c r="K10" i="3"/>
  <c r="L10" i="3" s="1"/>
  <c r="K17" i="3"/>
  <c r="L17" i="3" s="1"/>
  <c r="K18" i="3"/>
  <c r="L18" i="3"/>
  <c r="K12" i="3"/>
  <c r="L12" i="3" s="1"/>
  <c r="K19" i="3"/>
  <c r="L19" i="3" s="1"/>
  <c r="K16" i="3"/>
  <c r="L16" i="3" s="1"/>
  <c r="K6" i="3"/>
  <c r="L6" i="3" s="1"/>
  <c r="K8" i="3"/>
  <c r="L8" i="3"/>
  <c r="K9" i="3"/>
  <c r="L9" i="3" s="1"/>
  <c r="K11" i="3"/>
  <c r="L11" i="3" s="1"/>
  <c r="K5" i="3"/>
  <c r="L5" i="3"/>
  <c r="J23" i="3"/>
  <c r="D4" i="6" s="1"/>
  <c r="F4" i="6" s="1"/>
  <c r="H4" i="6" s="1"/>
  <c r="K20" i="3"/>
  <c r="L20" i="3" s="1"/>
  <c r="L13" i="3"/>
  <c r="K13" i="3"/>
  <c r="K21" i="3"/>
  <c r="L21" i="3"/>
  <c r="K7" i="3"/>
  <c r="L7" i="3" s="1"/>
  <c r="L22" i="3"/>
  <c r="K22" i="3"/>
  <c r="E39" i="5"/>
  <c r="K23" i="3" l="1"/>
  <c r="H10" i="6"/>
  <c r="L23" i="3"/>
  <c r="E15" i="4"/>
  <c r="E16" i="4"/>
  <c r="E17" i="4"/>
  <c r="E18" i="4"/>
  <c r="E19" i="4"/>
  <c r="E20" i="4"/>
  <c r="E21" i="4"/>
  <c r="E22" i="4"/>
  <c r="E23" i="4"/>
  <c r="E24" i="4"/>
  <c r="E25" i="4"/>
  <c r="E26" i="4"/>
  <c r="E27" i="4"/>
  <c r="E28" i="4"/>
  <c r="E29" i="4"/>
  <c r="E14" i="4"/>
  <c r="E9" i="4"/>
  <c r="J23" i="1"/>
  <c r="J24" i="1"/>
  <c r="J25" i="1"/>
  <c r="J26" i="1"/>
  <c r="J27" i="1"/>
  <c r="J28" i="1"/>
  <c r="J29" i="1"/>
  <c r="J22" i="1"/>
  <c r="H23" i="1"/>
  <c r="H24" i="1"/>
  <c r="H25" i="1"/>
  <c r="H26" i="1"/>
  <c r="H27" i="1"/>
  <c r="H28" i="1"/>
  <c r="H29" i="1"/>
  <c r="H22" i="1"/>
  <c r="J6" i="1"/>
  <c r="J7" i="1"/>
  <c r="J8" i="1"/>
  <c r="J9" i="1"/>
  <c r="J10" i="1"/>
  <c r="J11" i="1"/>
  <c r="J12" i="1"/>
  <c r="J13" i="1"/>
  <c r="J14" i="1"/>
  <c r="J15" i="1"/>
  <c r="J16" i="1"/>
  <c r="J5" i="1"/>
  <c r="H6" i="1"/>
  <c r="H7" i="1"/>
  <c r="H9" i="1"/>
  <c r="H10" i="1"/>
  <c r="K10" i="1" s="1"/>
  <c r="H11" i="1"/>
  <c r="K11" i="1" s="1"/>
  <c r="H12" i="1"/>
  <c r="K12" i="1" s="1"/>
  <c r="H13" i="1"/>
  <c r="H14" i="1"/>
  <c r="H15" i="1"/>
  <c r="K15" i="1" s="1"/>
  <c r="H16" i="1"/>
  <c r="H5" i="1"/>
  <c r="K6" i="1" l="1"/>
  <c r="G15" i="4"/>
  <c r="I15" i="4"/>
  <c r="G16" i="4"/>
  <c r="I16" i="4" s="1"/>
  <c r="G17" i="4"/>
  <c r="I17" i="4" s="1"/>
  <c r="G18" i="4"/>
  <c r="I18" i="4" s="1"/>
  <c r="G19" i="4"/>
  <c r="I19" i="4" s="1"/>
  <c r="G20" i="4"/>
  <c r="I20" i="4" s="1"/>
  <c r="G21" i="4"/>
  <c r="I21" i="4" s="1"/>
  <c r="G22" i="4"/>
  <c r="I22" i="4" s="1"/>
  <c r="G23" i="4"/>
  <c r="I23" i="4" s="1"/>
  <c r="G24" i="4"/>
  <c r="I24" i="4" s="1"/>
  <c r="G25" i="4"/>
  <c r="I25" i="4" s="1"/>
  <c r="G26" i="4"/>
  <c r="I26" i="4" s="1"/>
  <c r="G27" i="4"/>
  <c r="I27" i="4" s="1"/>
  <c r="G28" i="4"/>
  <c r="I28" i="4"/>
  <c r="G29" i="4"/>
  <c r="I29" i="4"/>
  <c r="G9" i="4"/>
  <c r="I9" i="4"/>
  <c r="G14" i="4"/>
  <c r="G30" i="4" s="1"/>
  <c r="K28" i="1"/>
  <c r="L28" i="1" s="1"/>
  <c r="M28" i="1" s="1"/>
  <c r="L10" i="1"/>
  <c r="M10" i="1" s="1"/>
  <c r="L11" i="1"/>
  <c r="M11" i="1" s="1"/>
  <c r="L6" i="1"/>
  <c r="M6" i="1" s="1"/>
  <c r="L12" i="1"/>
  <c r="M12" i="1" s="1"/>
  <c r="L15" i="1"/>
  <c r="M15" i="1"/>
  <c r="K26" i="1"/>
  <c r="K16" i="1"/>
  <c r="K14" i="1"/>
  <c r="K24" i="1"/>
  <c r="K23" i="1"/>
  <c r="K22" i="1"/>
  <c r="K7" i="1"/>
  <c r="K27" i="1"/>
  <c r="K9" i="1"/>
  <c r="K8" i="1"/>
  <c r="K29" i="1"/>
  <c r="K13" i="1"/>
  <c r="K25" i="1"/>
  <c r="E30" i="4"/>
  <c r="K5" i="1"/>
  <c r="I14" i="4" l="1"/>
  <c r="I30" i="4" s="1"/>
  <c r="L7" i="1"/>
  <c r="M7" i="1" s="1"/>
  <c r="L13" i="1"/>
  <c r="M13" i="1" s="1"/>
  <c r="L14" i="1"/>
  <c r="M14" i="1" s="1"/>
  <c r="L9" i="1"/>
  <c r="M9" i="1" s="1"/>
  <c r="L5" i="1"/>
  <c r="K30" i="1"/>
  <c r="L8" i="1"/>
  <c r="M8" i="1" s="1"/>
  <c r="L16" i="1"/>
  <c r="M16" i="1" s="1"/>
  <c r="L27" i="1"/>
  <c r="M27" i="1" s="1"/>
  <c r="L25" i="1"/>
  <c r="M25" i="1"/>
  <c r="L22" i="1"/>
  <c r="M22" i="1" s="1"/>
  <c r="L29" i="1"/>
  <c r="M29" i="1" s="1"/>
  <c r="L23" i="1"/>
  <c r="M23" i="1"/>
  <c r="L24" i="1"/>
  <c r="M24" i="1" s="1"/>
  <c r="L26" i="1"/>
  <c r="M26" i="1" s="1"/>
  <c r="K17" i="1"/>
  <c r="L17" i="1" l="1"/>
  <c r="M5" i="1"/>
  <c r="M17" i="1" s="1"/>
  <c r="K32" i="1"/>
  <c r="D3" i="6" s="1"/>
  <c r="M30" i="1"/>
  <c r="L30" i="1"/>
  <c r="M32" i="1" l="1"/>
  <c r="L32" i="1"/>
  <c r="F3" i="6"/>
  <c r="D8" i="6"/>
  <c r="D12" i="6" s="1"/>
  <c r="F8" i="6" l="1"/>
  <c r="F12" i="6" s="1"/>
  <c r="H3" i="6"/>
  <c r="H8" i="6" s="1"/>
  <c r="H12" i="6" s="1"/>
</calcChain>
</file>

<file path=xl/sharedStrings.xml><?xml version="1.0" encoding="utf-8"?>
<sst xmlns="http://schemas.openxmlformats.org/spreadsheetml/2006/main" count="320" uniqueCount="118">
  <si>
    <t xml:space="preserve">Instructies: </t>
  </si>
  <si>
    <t>Alle opgegeven prijzen van de producten dienen te voldoen aan de eisen zoals gesteld in het PvE.</t>
  </si>
  <si>
    <t>U dient dit prijzenblad in als Excel file en tevens als PDF file.</t>
  </si>
  <si>
    <t>Naam Inschrijver</t>
  </si>
  <si>
    <t>Ingevuld door (naam en functie)</t>
  </si>
  <si>
    <t xml:space="preserve">Datum </t>
  </si>
  <si>
    <t>Vaste ledigingen</t>
  </si>
  <si>
    <t>Ledigingen op afroep</t>
  </si>
  <si>
    <t>Afvalmanagement</t>
  </si>
  <si>
    <t>Afvalverwerking</t>
  </si>
  <si>
    <t>VASTE LEDIGNG</t>
  </si>
  <si>
    <t>Locatie</t>
  </si>
  <si>
    <t>Afvalstroom</t>
  </si>
  <si>
    <t>Maatvoering container</t>
  </si>
  <si>
    <t>Aantal containers</t>
  </si>
  <si>
    <t>Frequentie 
per week</t>
  </si>
  <si>
    <t>Verwachte aantal ledigingen 
per jaar per container</t>
  </si>
  <si>
    <t>Prijs per container per jaar 
(Huur en alle overige kosten)</t>
  </si>
  <si>
    <t>Prijs totaal containers per jaar 
(Huur en alle overige kosten)</t>
  </si>
  <si>
    <t xml:space="preserve">Prijs per lediging </t>
  </si>
  <si>
    <t>Prijs totaal ledigingen per jaar
(Huur en alle overige kosten)</t>
  </si>
  <si>
    <t>Opmerking</t>
  </si>
  <si>
    <t>Huis voor de Provincie</t>
  </si>
  <si>
    <t>Swill</t>
  </si>
  <si>
    <t>120 L</t>
  </si>
  <si>
    <t>Vertrouwelijk papier</t>
  </si>
  <si>
    <t>240 L</t>
  </si>
  <si>
    <t>550 L</t>
  </si>
  <si>
    <t>PD</t>
  </si>
  <si>
    <t>660 L</t>
  </si>
  <si>
    <t>Restafval</t>
  </si>
  <si>
    <t>2500 L</t>
  </si>
  <si>
    <t>1100 L</t>
  </si>
  <si>
    <t>Papier/Karton</t>
  </si>
  <si>
    <t>2400 L</t>
  </si>
  <si>
    <t>Glas</t>
  </si>
  <si>
    <t>Totaal</t>
  </si>
  <si>
    <t>NTR</t>
  </si>
  <si>
    <t>Totaal beide locaties</t>
  </si>
  <si>
    <t>LEDIGING OP AFROEP</t>
  </si>
  <si>
    <t>Afvalstroom/inzamelmiddel</t>
  </si>
  <si>
    <t>Geschatte ledigingen per jaar</t>
  </si>
  <si>
    <t>Prijs per jaar 
(Huur en alle overige kosten)</t>
  </si>
  <si>
    <t>Bouw/Sloop</t>
  </si>
  <si>
    <t>10 m³ 
(Gesloten)</t>
  </si>
  <si>
    <t>Huis voor de Provincie &amp; NTR</t>
  </si>
  <si>
    <t>KGA</t>
  </si>
  <si>
    <t>60L</t>
  </si>
  <si>
    <t>TL lampen</t>
  </si>
  <si>
    <t>600L</t>
  </si>
  <si>
    <t>Gevaarlijk afval</t>
  </si>
  <si>
    <t>200L</t>
  </si>
  <si>
    <t>Batterijbox</t>
  </si>
  <si>
    <t>20L</t>
  </si>
  <si>
    <t>Electronica</t>
  </si>
  <si>
    <t>660L</t>
  </si>
  <si>
    <t>Toners/Cartridges</t>
  </si>
  <si>
    <t>Wit &amp; bruingoed</t>
  </si>
  <si>
    <t>NVT</t>
  </si>
  <si>
    <t>Ledigen op afroep
Geen standaard container aanwezig</t>
  </si>
  <si>
    <t>Piepschuim</t>
  </si>
  <si>
    <t>Harde Kunststoffen</t>
  </si>
  <si>
    <t>Rubber</t>
  </si>
  <si>
    <t>Hout / Pallets</t>
  </si>
  <si>
    <t>Metaal</t>
  </si>
  <si>
    <t>Omschrijving</t>
    <phoneticPr fontId="2" type="noConversion"/>
  </si>
  <si>
    <t>Aantal uren per jaar</t>
  </si>
  <si>
    <t>VERWERKINGSKOSTEN</t>
  </si>
  <si>
    <t>Aantal kg per jaar</t>
  </si>
  <si>
    <t>PERSCONTAINER (OPTIONEEL)</t>
  </si>
  <si>
    <t>Maatvoering</t>
  </si>
  <si>
    <t>Aantal</t>
  </si>
  <si>
    <t>Minipers</t>
  </si>
  <si>
    <t>10 m³ Pers</t>
  </si>
  <si>
    <t>15 m³ Pers</t>
  </si>
  <si>
    <t>20 m³ Pers</t>
  </si>
  <si>
    <t>BTW</t>
  </si>
  <si>
    <t>Totale kosten per jaar
exclusief BTW</t>
  </si>
  <si>
    <t>Totale kosten per jaar
inclusief BTW</t>
  </si>
  <si>
    <t>Subtotaal</t>
  </si>
  <si>
    <t>Totale kosten perscontainers</t>
  </si>
  <si>
    <t>Prijs voor huur per jaar
exclusief BTW</t>
  </si>
  <si>
    <t>Prijs per transport
exclusief btw</t>
  </si>
  <si>
    <t>Verwerking per kg
exclusief btw</t>
  </si>
  <si>
    <t>Prijs voor huur per jaar 
inclusief btw</t>
  </si>
  <si>
    <t>Verwerking per kg
inclusief btw</t>
  </si>
  <si>
    <t>Prijs per transport
inclusief btw</t>
  </si>
  <si>
    <t>Uurtarief
exclusief BTW</t>
  </si>
  <si>
    <t>Kosten per jaar
exclusief BTW</t>
  </si>
  <si>
    <t>Kosten per KG 
exclusief  BTW</t>
  </si>
  <si>
    <t>Kosten per jaar
inclusief btw</t>
  </si>
  <si>
    <t>Prijs Totaal 
(Huur en alle overige kosten)</t>
  </si>
  <si>
    <t>Totaal per jaar
exclusief BTW</t>
  </si>
  <si>
    <t>Totaal per jaar
inclusief BTW</t>
  </si>
  <si>
    <t>Exclusief BTW</t>
  </si>
  <si>
    <t>Totaalprijs per jaar
inclusief BTW</t>
  </si>
  <si>
    <t>Totaalprijs per jaar
exclusief BTW</t>
  </si>
  <si>
    <t>DIENSTVERLENING INZET RESTSTROMENVERWERKINGSMEDEWERKER</t>
  </si>
  <si>
    <t>Zachte kunstsotffen/folies</t>
  </si>
  <si>
    <t>Zuiver puin</t>
  </si>
  <si>
    <t>6 m³
(Open)</t>
  </si>
  <si>
    <t>Prijs 
Totaal Ledigingen</t>
  </si>
  <si>
    <t>Klein Chemisch Afval</t>
  </si>
  <si>
    <t>Perscontainers</t>
  </si>
  <si>
    <t xml:space="preserve">Alle genoemde aantallen in dit prijzenblad zijn een schatting en hieraan kunnen geen rechten worden ontleend. De reststromenverwerking wordt verrekend op basis van werkelijke kilo's. </t>
  </si>
  <si>
    <t xml:space="preserve">Alle door inschrijver ingevulde tarieven zijn exclusief btw. </t>
  </si>
  <si>
    <t>Inschrijver dient de prijzen in op de gele cellen in de tabbladen vaste ledigingen, ledigingen op afroep, afvalverwerking en optionele dienstverlening. Inschrijven met negatieve bedragen en strategische inschrijvingen zijn niet toegestaan.</t>
  </si>
  <si>
    <t xml:space="preserve">Europese aanbesteding 'Reststromenverwerking' 24322 
Provincie Utrecht
</t>
  </si>
  <si>
    <t>INVESTERINGSKOSTEN</t>
  </si>
  <si>
    <t>Toelichting: waaruit bestaan deze kosten?</t>
  </si>
  <si>
    <t>Eenmalige kosten
exclusief BTW</t>
  </si>
  <si>
    <t>Eenmalige kosten
inclusief btw</t>
  </si>
  <si>
    <t>Totaal per jaar</t>
  </si>
  <si>
    <t>Investeringskosten</t>
  </si>
  <si>
    <t>Totaal 1e jaar</t>
  </si>
  <si>
    <t>3 m³
(Open)</t>
  </si>
  <si>
    <t>Integraal afvalbeheer en management</t>
  </si>
  <si>
    <t>Eenmalige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</si>
</sst>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quot;€&quot;\ * #,##0.00_-;_-&quot;€&quot;\ * #,##0.00\-;_-&quot;€&quot;\ * &quot;-&quot;??_-;_-@_-"/>
    <numFmt numFmtId="165" formatCode="_ [$€-2]\ * #,##0.00_ ;_ [$€-2]\ * \-#,##0.00_ ;_ [$€-2]\ * &quot;-&quot;??_ ;_ @_ "/>
  </numFmts>
  <fonts count="9" x14ac:knownFonts="1">
    <font>
      <sz val="10"/>
      <color theme="1"/>
      <name val="Verdana"/>
      <family val="2"/>
    </font>
    <font>
      <sz val="10"/>
      <color theme="1"/>
      <name val="Verdana"/>
      <family val="2"/>
    </font>
    <font>
      <b/>
      <sz val="10"/>
      <color theme="1"/>
      <name val="Verdana"/>
      <family val="2"/>
    </font>
    <font>
      <b/>
      <sz val="14"/>
      <color theme="1"/>
      <name val="Corbel"/>
      <family val="2"/>
    </font>
    <font>
      <sz val="10"/>
      <color theme="1"/>
      <name val="Corbel"/>
      <family val="2"/>
    </font>
    <font>
      <b/>
      <sz val="10"/>
      <color theme="0"/>
      <name val="Corbel"/>
      <family val="2"/>
    </font>
    <font>
      <sz val="10"/>
      <name val="Corbel"/>
      <family val="2"/>
    </font>
    <font>
      <b/>
      <sz val="10"/>
      <color theme="1"/>
      <name val="Corbel"/>
      <family val="2"/>
    </font>
    <font>
      <b/>
      <sz val="10"/>
      <color indexed="8"/>
      <name val="Corbel"/>
      <family val="2"/>
    </font>
  </fonts>
  <fills count="9">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FFFF"/>
        <bgColor rgb="FF000000"/>
      </patternFill>
    </fill>
    <fill>
      <patternFill patternType="solid">
        <fgColor rgb="FFFFFF66"/>
        <bgColor indexed="64"/>
      </patternFill>
    </fill>
    <fill>
      <patternFill patternType="solid">
        <fgColor rgb="FFFFFF66"/>
        <bgColor rgb="FF000000"/>
      </patternFill>
    </fill>
    <fill>
      <patternFill patternType="solid">
        <fgColor rgb="FFC5D9F1"/>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91">
    <xf numFmtId="0" fontId="0" fillId="0" borderId="0" xfId="0"/>
    <xf numFmtId="0" fontId="4" fillId="0" borderId="0" xfId="0" applyFont="1"/>
    <xf numFmtId="0" fontId="4" fillId="0" borderId="0" xfId="0" applyFont="1" applyAlignment="1">
      <alignment wrapText="1"/>
    </xf>
    <xf numFmtId="0" fontId="6" fillId="4" borderId="2" xfId="0" applyFont="1" applyFill="1" applyBorder="1" applyAlignment="1">
      <alignment vertical="center"/>
    </xf>
    <xf numFmtId="0" fontId="7" fillId="7" borderId="2" xfId="0" applyFont="1" applyFill="1" applyBorder="1" applyAlignment="1">
      <alignment horizontal="center" vertical="center" wrapText="1"/>
    </xf>
    <xf numFmtId="0" fontId="7" fillId="7" borderId="2" xfId="0" applyFont="1" applyFill="1" applyBorder="1" applyAlignment="1">
      <alignment horizontal="center" vertical="center"/>
    </xf>
    <xf numFmtId="0" fontId="7" fillId="7" borderId="2" xfId="0" applyFont="1" applyFill="1" applyBorder="1"/>
    <xf numFmtId="0" fontId="7" fillId="0" borderId="0" xfId="0" applyFont="1"/>
    <xf numFmtId="165" fontId="4" fillId="0" borderId="5" xfId="0" applyNumberFormat="1" applyFont="1" applyBorder="1"/>
    <xf numFmtId="165" fontId="4" fillId="0" borderId="2" xfId="0" applyNumberFormat="1" applyFont="1" applyBorder="1"/>
    <xf numFmtId="165" fontId="7" fillId="8" borderId="2" xfId="0" applyNumberFormat="1" applyFont="1" applyFill="1" applyBorder="1"/>
    <xf numFmtId="0" fontId="4" fillId="0" borderId="2" xfId="0" applyFont="1" applyBorder="1" applyAlignment="1">
      <alignment horizontal="center"/>
    </xf>
    <xf numFmtId="44" fontId="7" fillId="8" borderId="2" xfId="0" applyNumberFormat="1" applyFont="1" applyFill="1" applyBorder="1"/>
    <xf numFmtId="44" fontId="4" fillId="0" borderId="2" xfId="0" applyNumberFormat="1" applyFont="1" applyBorder="1"/>
    <xf numFmtId="0" fontId="7" fillId="0" borderId="3" xfId="0" applyFont="1" applyBorder="1" applyAlignment="1">
      <alignment horizontal="left"/>
    </xf>
    <xf numFmtId="0" fontId="7" fillId="7" borderId="2" xfId="0" applyFont="1" applyFill="1" applyBorder="1" applyAlignment="1">
      <alignment horizontal="center"/>
    </xf>
    <xf numFmtId="0" fontId="7" fillId="7" borderId="0" xfId="0" applyFont="1" applyFill="1" applyAlignment="1">
      <alignment horizontal="center" vertical="center" wrapText="1"/>
    </xf>
    <xf numFmtId="0" fontId="4" fillId="0" borderId="2" xfId="0" applyFont="1" applyBorder="1" applyAlignment="1">
      <alignment vertical="center"/>
    </xf>
    <xf numFmtId="0" fontId="4" fillId="0" borderId="2" xfId="0" applyFont="1" applyBorder="1" applyAlignment="1">
      <alignment horizontal="center" vertical="center"/>
    </xf>
    <xf numFmtId="165" fontId="4" fillId="0" borderId="2" xfId="1" applyNumberFormat="1" applyFont="1" applyFill="1" applyBorder="1" applyAlignment="1" applyProtection="1">
      <alignment horizontal="center"/>
    </xf>
    <xf numFmtId="165" fontId="4" fillId="0" borderId="2" xfId="1" applyNumberFormat="1" applyFont="1" applyBorder="1" applyAlignment="1" applyProtection="1">
      <alignment horizontal="center"/>
    </xf>
    <xf numFmtId="0" fontId="4" fillId="0" borderId="10" xfId="0" applyFont="1" applyBorder="1" applyAlignment="1">
      <alignment vertical="center"/>
    </xf>
    <xf numFmtId="0" fontId="4" fillId="0" borderId="11" xfId="0" applyFont="1" applyBorder="1" applyAlignment="1">
      <alignment horizontal="center" vertical="center"/>
    </xf>
    <xf numFmtId="0" fontId="4" fillId="0" borderId="11" xfId="0" applyFont="1" applyBorder="1" applyAlignment="1">
      <alignment horizontal="center"/>
    </xf>
    <xf numFmtId="165" fontId="4" fillId="0" borderId="11" xfId="1" applyNumberFormat="1" applyFont="1" applyBorder="1" applyAlignment="1" applyProtection="1">
      <alignment horizontal="center"/>
    </xf>
    <xf numFmtId="165" fontId="7" fillId="0" borderId="9" xfId="1" applyNumberFormat="1" applyFont="1" applyBorder="1" applyAlignment="1" applyProtection="1">
      <alignment horizontal="center"/>
    </xf>
    <xf numFmtId="165" fontId="7" fillId="8" borderId="2" xfId="1" applyNumberFormat="1" applyFont="1" applyFill="1" applyBorder="1" applyAlignment="1" applyProtection="1">
      <alignment horizontal="center"/>
    </xf>
    <xf numFmtId="0" fontId="4" fillId="0" borderId="0" xfId="0" applyFont="1" applyAlignment="1">
      <alignment horizontal="center"/>
    </xf>
    <xf numFmtId="0" fontId="7" fillId="8" borderId="2" xfId="0" applyFont="1" applyFill="1" applyBorder="1" applyAlignment="1">
      <alignment horizontal="center"/>
    </xf>
    <xf numFmtId="165" fontId="7" fillId="8" borderId="2" xfId="0" applyNumberFormat="1" applyFont="1" applyFill="1" applyBorder="1" applyAlignment="1">
      <alignment horizontal="center"/>
    </xf>
    <xf numFmtId="165" fontId="4" fillId="5" borderId="2" xfId="1" applyNumberFormat="1" applyFont="1" applyFill="1" applyBorder="1" applyAlignment="1" applyProtection="1">
      <alignment horizontal="center"/>
      <protection locked="0"/>
    </xf>
    <xf numFmtId="0" fontId="7" fillId="0" borderId="2" xfId="0" applyFont="1" applyBorder="1" applyAlignment="1">
      <alignment horizontal="center"/>
    </xf>
    <xf numFmtId="0" fontId="4" fillId="0" borderId="2" xfId="0" applyFont="1" applyBorder="1" applyAlignment="1">
      <alignment horizontal="center" vertical="center" wrapText="1"/>
    </xf>
    <xf numFmtId="165" fontId="4" fillId="0" borderId="2" xfId="1" applyNumberFormat="1" applyFont="1" applyFill="1" applyBorder="1" applyAlignment="1" applyProtection="1">
      <alignment horizontal="center" vertical="center"/>
    </xf>
    <xf numFmtId="165" fontId="4" fillId="0" borderId="2" xfId="1" applyNumberFormat="1" applyFont="1" applyBorder="1" applyAlignment="1" applyProtection="1">
      <alignment horizontal="center" vertical="center"/>
    </xf>
    <xf numFmtId="0" fontId="4" fillId="0" borderId="0" xfId="0" applyFont="1" applyAlignment="1">
      <alignment vertical="center"/>
    </xf>
    <xf numFmtId="44" fontId="4" fillId="0" borderId="2" xfId="1" applyFont="1" applyBorder="1" applyAlignment="1" applyProtection="1">
      <alignment horizontal="center" vertical="center"/>
    </xf>
    <xf numFmtId="165" fontId="7" fillId="8" borderId="2" xfId="1" applyNumberFormat="1" applyFont="1" applyFill="1" applyBorder="1" applyAlignment="1" applyProtection="1">
      <alignment horizontal="center" vertical="center"/>
    </xf>
    <xf numFmtId="165" fontId="4" fillId="5" borderId="2" xfId="1" applyNumberFormat="1" applyFont="1" applyFill="1" applyBorder="1" applyAlignment="1" applyProtection="1">
      <alignment horizontal="center" vertical="center"/>
      <protection locked="0"/>
    </xf>
    <xf numFmtId="0" fontId="7" fillId="0" borderId="12" xfId="0" applyFont="1" applyBorder="1"/>
    <xf numFmtId="0" fontId="8" fillId="7" borderId="6" xfId="0" applyFont="1" applyFill="1" applyBorder="1" applyAlignment="1">
      <alignment horizontal="left" vertical="center" wrapText="1"/>
    </xf>
    <xf numFmtId="0" fontId="8" fillId="7" borderId="7" xfId="0" applyFont="1" applyFill="1" applyBorder="1" applyAlignment="1">
      <alignment horizontal="center" vertical="center" wrapText="1"/>
    </xf>
    <xf numFmtId="0" fontId="8" fillId="7" borderId="2" xfId="0" applyFont="1" applyFill="1" applyBorder="1" applyAlignment="1">
      <alignment horizontal="center" vertical="center" wrapText="1"/>
    </xf>
    <xf numFmtId="49" fontId="6" fillId="2" borderId="6" xfId="2" applyNumberFormat="1" applyFont="1" applyFill="1" applyBorder="1" applyAlignment="1" applyProtection="1">
      <alignment horizontal="left"/>
    </xf>
    <xf numFmtId="1" fontId="6" fillId="2" borderId="7" xfId="0" applyNumberFormat="1" applyFont="1" applyFill="1" applyBorder="1"/>
    <xf numFmtId="164" fontId="6" fillId="2" borderId="2" xfId="0" applyNumberFormat="1" applyFont="1" applyFill="1" applyBorder="1"/>
    <xf numFmtId="44" fontId="4" fillId="0" borderId="2" xfId="0" applyNumberFormat="1" applyFont="1" applyBorder="1" applyAlignment="1">
      <alignment horizontal="center"/>
    </xf>
    <xf numFmtId="0" fontId="4" fillId="2" borderId="0" xfId="0" applyFont="1" applyFill="1"/>
    <xf numFmtId="0" fontId="7" fillId="7" borderId="2" xfId="0" applyFont="1" applyFill="1" applyBorder="1" applyAlignment="1">
      <alignment horizontal="center" wrapText="1"/>
    </xf>
    <xf numFmtId="0" fontId="4" fillId="2" borderId="2" xfId="0" applyFont="1" applyFill="1" applyBorder="1" applyAlignment="1">
      <alignment horizontal="center"/>
    </xf>
    <xf numFmtId="165" fontId="4" fillId="2" borderId="2" xfId="0" applyNumberFormat="1" applyFont="1" applyFill="1" applyBorder="1" applyAlignment="1">
      <alignment horizontal="center"/>
    </xf>
    <xf numFmtId="0" fontId="4" fillId="2" borderId="2" xfId="0" applyFont="1" applyFill="1" applyBorder="1" applyAlignment="1">
      <alignment horizontal="center" vertical="center"/>
    </xf>
    <xf numFmtId="2" fontId="6" fillId="5" borderId="2" xfId="0" applyNumberFormat="1" applyFont="1" applyFill="1" applyBorder="1" applyProtection="1">
      <protection locked="0"/>
    </xf>
    <xf numFmtId="164" fontId="6" fillId="5" borderId="2" xfId="0" applyNumberFormat="1" applyFont="1" applyFill="1" applyBorder="1" applyProtection="1">
      <protection locked="0"/>
    </xf>
    <xf numFmtId="165" fontId="4" fillId="5" borderId="2" xfId="0" applyNumberFormat="1" applyFont="1" applyFill="1" applyBorder="1" applyAlignment="1" applyProtection="1">
      <alignment horizontal="center"/>
      <protection locked="0"/>
    </xf>
    <xf numFmtId="44" fontId="4" fillId="5" borderId="2" xfId="1" applyFont="1" applyFill="1" applyBorder="1" applyAlignment="1" applyProtection="1">
      <alignment horizontal="center"/>
      <protection locked="0"/>
    </xf>
    <xf numFmtId="44" fontId="6" fillId="5" borderId="2" xfId="1" applyFont="1" applyFill="1" applyBorder="1" applyAlignment="1" applyProtection="1">
      <alignment vertical="center"/>
      <protection locked="0"/>
    </xf>
    <xf numFmtId="44" fontId="4" fillId="0" borderId="2" xfId="1" applyFont="1" applyBorder="1" applyAlignment="1">
      <alignment horizontal="center" vertical="center"/>
    </xf>
    <xf numFmtId="0" fontId="4" fillId="0" borderId="0" xfId="0" applyFont="1" applyAlignment="1">
      <alignment horizontal="center" vertical="center"/>
    </xf>
    <xf numFmtId="44" fontId="4" fillId="0" borderId="2" xfId="1" applyFont="1" applyBorder="1" applyAlignment="1">
      <alignment vertical="center"/>
    </xf>
    <xf numFmtId="165" fontId="4" fillId="8" borderId="2" xfId="0" applyNumberFormat="1" applyFont="1" applyFill="1" applyBorder="1"/>
    <xf numFmtId="0" fontId="4" fillId="0" borderId="6" xfId="0" applyFont="1" applyBorder="1" applyAlignment="1">
      <alignment horizontal="center" vertical="center"/>
    </xf>
    <xf numFmtId="0" fontId="4" fillId="0" borderId="10" xfId="0" applyFont="1" applyBorder="1"/>
    <xf numFmtId="0" fontId="7" fillId="0" borderId="11" xfId="0" applyFont="1" applyBorder="1"/>
    <xf numFmtId="0" fontId="7" fillId="0" borderId="10" xfId="0" applyFont="1" applyBorder="1"/>
    <xf numFmtId="0" fontId="7" fillId="8" borderId="2" xfId="0" applyFont="1" applyFill="1" applyBorder="1"/>
    <xf numFmtId="0" fontId="6" fillId="6" borderId="2" xfId="0" applyFont="1" applyFill="1" applyBorder="1" applyAlignment="1" applyProtection="1">
      <alignment horizontal="center" vertical="center"/>
      <protection locked="0"/>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0" fontId="4" fillId="0" borderId="7" xfId="0" applyFont="1" applyBorder="1" applyAlignment="1">
      <alignment horizontal="left" vertical="top" wrapText="1"/>
    </xf>
    <xf numFmtId="0" fontId="6" fillId="4" borderId="1" xfId="0" applyFont="1" applyFill="1" applyBorder="1" applyAlignment="1">
      <alignment horizontal="left" vertical="center"/>
    </xf>
    <xf numFmtId="0" fontId="6" fillId="4" borderId="5" xfId="0" applyFont="1" applyFill="1" applyBorder="1" applyAlignment="1">
      <alignment horizontal="left" vertical="center"/>
    </xf>
    <xf numFmtId="0" fontId="4" fillId="0" borderId="2" xfId="0" applyFont="1" applyBorder="1" applyAlignment="1">
      <alignment horizontal="left" vertical="top" wrapText="1"/>
    </xf>
    <xf numFmtId="0" fontId="3" fillId="0" borderId="0" xfId="0" applyFont="1" applyAlignment="1">
      <alignment horizontal="left" vertical="top" wrapText="1"/>
    </xf>
    <xf numFmtId="0" fontId="5" fillId="3" borderId="2" xfId="0" applyFont="1" applyFill="1" applyBorder="1" applyAlignment="1">
      <alignment horizontal="left" vertical="top" wrapText="1"/>
    </xf>
    <xf numFmtId="0" fontId="7" fillId="0" borderId="0" xfId="0" applyFont="1" applyAlignment="1">
      <alignment horizontal="left"/>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7" fillId="2" borderId="6" xfId="0" applyFont="1" applyFill="1" applyBorder="1" applyAlignment="1">
      <alignment horizontal="left" vertical="center"/>
    </xf>
    <xf numFmtId="0" fontId="7" fillId="2" borderId="8" xfId="0" applyFont="1" applyFill="1" applyBorder="1" applyAlignment="1">
      <alignment horizontal="left" vertical="center"/>
    </xf>
    <xf numFmtId="0" fontId="7" fillId="2" borderId="7" xfId="0" applyFont="1" applyFill="1" applyBorder="1" applyAlignment="1">
      <alignment horizontal="left" vertical="center"/>
    </xf>
    <xf numFmtId="0" fontId="8" fillId="7" borderId="6" xfId="0" applyFont="1" applyFill="1" applyBorder="1" applyAlignment="1">
      <alignment horizontal="left" vertical="center" wrapText="1"/>
    </xf>
    <xf numFmtId="0" fontId="8" fillId="7" borderId="8" xfId="0" applyFont="1" applyFill="1" applyBorder="1" applyAlignment="1">
      <alignment horizontal="left" vertical="center" wrapText="1"/>
    </xf>
    <xf numFmtId="0" fontId="8" fillId="7" borderId="7" xfId="0" applyFont="1" applyFill="1" applyBorder="1" applyAlignment="1">
      <alignment horizontal="left" vertical="center" wrapText="1"/>
    </xf>
    <xf numFmtId="49" fontId="6" fillId="2" borderId="6" xfId="2" applyNumberFormat="1" applyFont="1" applyFill="1" applyBorder="1" applyAlignment="1" applyProtection="1">
      <alignment horizontal="left" vertical="center"/>
    </xf>
    <xf numFmtId="49" fontId="6" fillId="2" borderId="8" xfId="2" applyNumberFormat="1" applyFont="1" applyFill="1" applyBorder="1" applyAlignment="1" applyProtection="1">
      <alignment horizontal="left" vertical="center"/>
    </xf>
    <xf numFmtId="49" fontId="6" fillId="2" borderId="7" xfId="2" applyNumberFormat="1" applyFont="1" applyFill="1" applyBorder="1" applyAlignment="1" applyProtection="1">
      <alignment horizontal="left" vertical="center"/>
    </xf>
    <xf numFmtId="0" fontId="7" fillId="7" borderId="6" xfId="0" applyFont="1" applyFill="1" applyBorder="1" applyAlignment="1">
      <alignment horizontal="left"/>
    </xf>
    <xf numFmtId="0" fontId="7" fillId="7" borderId="8" xfId="0" applyFont="1" applyFill="1" applyBorder="1" applyAlignment="1">
      <alignment horizontal="left"/>
    </xf>
    <xf numFmtId="0" fontId="7" fillId="7" borderId="7" xfId="0" applyFont="1" applyFill="1" applyBorder="1" applyAlignment="1">
      <alignment horizontal="left"/>
    </xf>
  </cellXfs>
  <cellStyles count="3">
    <cellStyle name="Komma" xfId="2" builtinId="3"/>
    <cellStyle name="Standaard" xfId="0" builtinId="0"/>
    <cellStyle name="Valuta" xfId="1" builtinId="4"/>
  </cellStyles>
  <dxfs count="0"/>
  <tableStyles count="0" defaultTableStyle="TableStyleMedium2" defaultPivotStyle="PivotStyleLight16"/>
  <colors>
    <mruColors>
      <color rgb="FFC5D9F1"/>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648FD-A864-4F3A-B511-85653BA6BE6D}">
  <dimension ref="B2:H15"/>
  <sheetViews>
    <sheetView tabSelected="1" workbookViewId="0">
      <selection activeCell="C15" sqref="C15:H15"/>
    </sheetView>
  </sheetViews>
  <sheetFormatPr defaultColWidth="9.25" defaultRowHeight="12.75" x14ac:dyDescent="0.2"/>
  <cols>
    <col min="1" max="1" width="3.25" style="1" customWidth="1"/>
    <col min="2" max="2" width="28" style="1" customWidth="1"/>
    <col min="3" max="16384" width="9.25" style="1"/>
  </cols>
  <sheetData>
    <row r="2" spans="2:8" ht="42.6" customHeight="1" x14ac:dyDescent="0.2">
      <c r="B2" s="73" t="s">
        <v>107</v>
      </c>
      <c r="C2" s="73"/>
      <c r="D2" s="73"/>
      <c r="E2" s="73"/>
      <c r="F2" s="73"/>
      <c r="G2" s="73"/>
      <c r="H2" s="73"/>
    </row>
    <row r="3" spans="2:8" x14ac:dyDescent="0.2">
      <c r="B3" s="2"/>
    </row>
    <row r="4" spans="2:8" x14ac:dyDescent="0.2">
      <c r="B4" s="74" t="s">
        <v>0</v>
      </c>
      <c r="C4" s="74"/>
      <c r="D4" s="74"/>
      <c r="E4" s="74"/>
      <c r="F4" s="74"/>
      <c r="G4" s="74"/>
      <c r="H4" s="74"/>
    </row>
    <row r="5" spans="2:8" ht="26.25" customHeight="1" x14ac:dyDescent="0.2">
      <c r="B5" s="72" t="s">
        <v>106</v>
      </c>
      <c r="C5" s="72"/>
      <c r="D5" s="72"/>
      <c r="E5" s="72"/>
      <c r="F5" s="72"/>
      <c r="G5" s="72"/>
      <c r="H5" s="72"/>
    </row>
    <row r="6" spans="2:8" x14ac:dyDescent="0.2">
      <c r="B6" s="72" t="s">
        <v>105</v>
      </c>
      <c r="C6" s="72"/>
      <c r="D6" s="72"/>
      <c r="E6" s="72"/>
      <c r="F6" s="72"/>
      <c r="G6" s="72"/>
      <c r="H6" s="72"/>
    </row>
    <row r="7" spans="2:8" x14ac:dyDescent="0.2">
      <c r="B7" s="72" t="s">
        <v>1</v>
      </c>
      <c r="C7" s="72"/>
      <c r="D7" s="72"/>
      <c r="E7" s="72"/>
      <c r="F7" s="72"/>
      <c r="G7" s="72"/>
      <c r="H7" s="72"/>
    </row>
    <row r="8" spans="2:8" ht="30.95" customHeight="1" x14ac:dyDescent="0.2">
      <c r="B8" s="72" t="s">
        <v>104</v>
      </c>
      <c r="C8" s="72"/>
      <c r="D8" s="72"/>
      <c r="E8" s="72"/>
      <c r="F8" s="72"/>
      <c r="G8" s="72"/>
      <c r="H8" s="72"/>
    </row>
    <row r="9" spans="2:8" x14ac:dyDescent="0.2">
      <c r="B9" s="67" t="s">
        <v>2</v>
      </c>
      <c r="C9" s="68"/>
      <c r="D9" s="68"/>
      <c r="E9" s="68"/>
      <c r="F9" s="68"/>
      <c r="G9" s="68"/>
      <c r="H9" s="69"/>
    </row>
    <row r="10" spans="2:8" ht="13.5" customHeight="1" x14ac:dyDescent="0.2">
      <c r="B10" s="2"/>
    </row>
    <row r="11" spans="2:8" ht="39.950000000000003" customHeight="1" x14ac:dyDescent="0.2">
      <c r="B11" s="70" t="s">
        <v>3</v>
      </c>
      <c r="C11" s="66"/>
      <c r="D11" s="66"/>
      <c r="E11" s="66"/>
      <c r="F11" s="66"/>
      <c r="G11" s="66"/>
      <c r="H11" s="66"/>
    </row>
    <row r="12" spans="2:8" x14ac:dyDescent="0.2">
      <c r="B12" s="71"/>
      <c r="C12" s="66"/>
      <c r="D12" s="66"/>
      <c r="E12" s="66"/>
      <c r="F12" s="66"/>
      <c r="G12" s="66"/>
      <c r="H12" s="66"/>
    </row>
    <row r="13" spans="2:8" ht="39.950000000000003" customHeight="1" x14ac:dyDescent="0.2">
      <c r="B13" s="70" t="s">
        <v>4</v>
      </c>
      <c r="C13" s="66"/>
      <c r="D13" s="66"/>
      <c r="E13" s="66"/>
      <c r="F13" s="66"/>
      <c r="G13" s="66"/>
      <c r="H13" s="66"/>
    </row>
    <row r="14" spans="2:8" x14ac:dyDescent="0.2">
      <c r="B14" s="71"/>
      <c r="C14" s="66"/>
      <c r="D14" s="66"/>
      <c r="E14" s="66"/>
      <c r="F14" s="66"/>
      <c r="G14" s="66"/>
      <c r="H14" s="66"/>
    </row>
    <row r="15" spans="2:8" ht="39.950000000000003" customHeight="1" x14ac:dyDescent="0.2">
      <c r="B15" s="3" t="s">
        <v>5</v>
      </c>
      <c r="C15" s="66"/>
      <c r="D15" s="66"/>
      <c r="E15" s="66"/>
      <c r="F15" s="66"/>
      <c r="G15" s="66"/>
      <c r="H15" s="66"/>
    </row>
  </sheetData>
  <sheetProtection algorithmName="SHA-512" hashValue="RaV9JGdn1WVbHkMiqHL2it8m13PiQ4un7BxQZntO/KaD+uwANq/lDH1rbhHm1idcH/tDvp91jjszklC+AIHgQg==" saltValue="KH55A1Nahi5Cu/wGE7l3Uw==" spinCount="100000" sheet="1" objects="1" scenarios="1"/>
  <mergeCells count="12">
    <mergeCell ref="B8:H8"/>
    <mergeCell ref="B2:H2"/>
    <mergeCell ref="B4:H4"/>
    <mergeCell ref="B5:H5"/>
    <mergeCell ref="B6:H6"/>
    <mergeCell ref="B7:H7"/>
    <mergeCell ref="C15:H15"/>
    <mergeCell ref="B9:H9"/>
    <mergeCell ref="B11:B12"/>
    <mergeCell ref="C11:H12"/>
    <mergeCell ref="B13:B14"/>
    <mergeCell ref="C13:H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D1EA0-CE05-4848-ADC5-FC5B1935648A}">
  <dimension ref="B2:H14"/>
  <sheetViews>
    <sheetView showGridLines="0" workbookViewId="0">
      <selection activeCell="D5" sqref="D5 F5"/>
    </sheetView>
  </sheetViews>
  <sheetFormatPr defaultRowHeight="12.75" x14ac:dyDescent="0.2"/>
  <cols>
    <col min="1" max="1" width="3.25" style="1" customWidth="1"/>
    <col min="2" max="2" width="20.375" style="1" bestFit="1" customWidth="1"/>
    <col min="3" max="3" width="3.125" style="1" customWidth="1"/>
    <col min="4" max="4" width="23.625" style="1" customWidth="1"/>
    <col min="5" max="5" width="3.125" style="1" customWidth="1"/>
    <col min="6" max="6" width="13.625" style="1" customWidth="1"/>
    <col min="7" max="7" width="3.125" style="1" customWidth="1"/>
    <col min="8" max="8" width="23.625" style="1" customWidth="1"/>
    <col min="9" max="16384" width="9" style="1"/>
  </cols>
  <sheetData>
    <row r="2" spans="2:8" ht="25.5" x14ac:dyDescent="0.2">
      <c r="D2" s="4" t="s">
        <v>77</v>
      </c>
      <c r="F2" s="5" t="s">
        <v>76</v>
      </c>
      <c r="H2" s="4" t="s">
        <v>78</v>
      </c>
    </row>
    <row r="3" spans="2:8" x14ac:dyDescent="0.2">
      <c r="B3" s="6" t="s">
        <v>6</v>
      </c>
      <c r="C3" s="7"/>
      <c r="D3" s="8">
        <f>'Vaste ledigingen'!K32</f>
        <v>0</v>
      </c>
      <c r="F3" s="9">
        <f>D3*21%</f>
        <v>0</v>
      </c>
      <c r="G3" s="7"/>
      <c r="H3" s="9">
        <f>D3+F3</f>
        <v>0</v>
      </c>
    </row>
    <row r="4" spans="2:8" x14ac:dyDescent="0.2">
      <c r="B4" s="6" t="s">
        <v>7</v>
      </c>
      <c r="C4" s="7"/>
      <c r="D4" s="9">
        <f>'Lediging op afroep'!J23</f>
        <v>0</v>
      </c>
      <c r="F4" s="9">
        <f t="shared" ref="F4:F6" si="0">D4*21%</f>
        <v>0</v>
      </c>
      <c r="G4" s="7"/>
      <c r="H4" s="9">
        <f t="shared" ref="H4:H6" si="1">D4+F4</f>
        <v>0</v>
      </c>
    </row>
    <row r="5" spans="2:8" x14ac:dyDescent="0.2">
      <c r="B5" s="6" t="s">
        <v>8</v>
      </c>
      <c r="C5" s="7"/>
      <c r="D5" s="9">
        <f>'Afvalmanagement en -verwerking'!E9</f>
        <v>0</v>
      </c>
      <c r="F5" s="9">
        <f t="shared" si="0"/>
        <v>0</v>
      </c>
      <c r="G5" s="7"/>
      <c r="H5" s="9">
        <f t="shared" si="1"/>
        <v>0</v>
      </c>
    </row>
    <row r="6" spans="2:8" x14ac:dyDescent="0.2">
      <c r="B6" s="6" t="s">
        <v>9</v>
      </c>
      <c r="C6" s="7"/>
      <c r="D6" s="9">
        <f>'Afvalmanagement en -verwerking'!E30</f>
        <v>0</v>
      </c>
      <c r="F6" s="9">
        <f t="shared" si="0"/>
        <v>0</v>
      </c>
      <c r="G6" s="7"/>
      <c r="H6" s="9">
        <f t="shared" si="1"/>
        <v>0</v>
      </c>
    </row>
    <row r="8" spans="2:8" x14ac:dyDescent="0.2">
      <c r="B8" s="6" t="s">
        <v>112</v>
      </c>
      <c r="D8" s="10">
        <f>SUM(D3:D6)</f>
        <v>0</v>
      </c>
      <c r="F8" s="10">
        <f>SUM(F3:F6)</f>
        <v>0</v>
      </c>
      <c r="H8" s="10">
        <f>SUM(H3:H6)</f>
        <v>0</v>
      </c>
    </row>
    <row r="10" spans="2:8" x14ac:dyDescent="0.2">
      <c r="B10" s="6" t="s">
        <v>113</v>
      </c>
      <c r="D10" s="13">
        <f>'Afvalmanagement en -verwerking'!E4</f>
        <v>0</v>
      </c>
      <c r="F10" s="9">
        <f t="shared" ref="F10" si="2">D10*21%</f>
        <v>0</v>
      </c>
      <c r="H10" s="9">
        <f t="shared" ref="H10" si="3">D10+F10</f>
        <v>0</v>
      </c>
    </row>
    <row r="12" spans="2:8" x14ac:dyDescent="0.2">
      <c r="B12" s="6" t="s">
        <v>114</v>
      </c>
      <c r="D12" s="10">
        <f>D8+D10</f>
        <v>0</v>
      </c>
      <c r="F12" s="60">
        <f>F8+F10</f>
        <v>0</v>
      </c>
      <c r="H12" s="60">
        <f>H8+H10</f>
        <v>0</v>
      </c>
    </row>
    <row r="14" spans="2:8" x14ac:dyDescent="0.2">
      <c r="B14" s="6" t="s">
        <v>103</v>
      </c>
      <c r="D14" s="13">
        <f>'Optionele dienstverlening'!E39</f>
        <v>0</v>
      </c>
      <c r="F14" s="9">
        <f>D14*21%</f>
        <v>0</v>
      </c>
      <c r="H14" s="9">
        <f>D14+F14</f>
        <v>0</v>
      </c>
    </row>
  </sheetData>
  <sheetProtection algorithmName="SHA-512" hashValue="RJHm5xWKZPkZu6CA/w2MD3MiSgB1foiXnKAZy1oRpwG5LTliCfywJG7QZLO/V0kGKUYqqmjIwqSBAyAglxp7VQ==" saltValue="XciErkZkm4xeMxM5cokMJ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B7B6C-97F7-4797-852A-6017FC6022EF}">
  <dimension ref="A2:M32"/>
  <sheetViews>
    <sheetView showGridLines="0" workbookViewId="0">
      <selection activeCell="I12" sqref="I12"/>
    </sheetView>
  </sheetViews>
  <sheetFormatPr defaultRowHeight="12.75" x14ac:dyDescent="0.2"/>
  <cols>
    <col min="1" max="1" width="15.875" style="1" bestFit="1" customWidth="1"/>
    <col min="2" max="2" width="18.75" style="27" customWidth="1"/>
    <col min="3" max="3" width="9.875" style="27" bestFit="1" customWidth="1"/>
    <col min="4" max="4" width="8.375" style="27" bestFit="1" customWidth="1"/>
    <col min="5" max="5" width="8.625" style="27" bestFit="1" customWidth="1"/>
    <col min="6" max="6" width="21.5" style="27" bestFit="1" customWidth="1"/>
    <col min="7" max="7" width="21.625" style="27" bestFit="1" customWidth="1"/>
    <col min="8" max="8" width="22.75" style="27" bestFit="1" customWidth="1"/>
    <col min="9" max="9" width="13.125" style="27" bestFit="1" customWidth="1"/>
    <col min="10" max="10" width="22.5" style="27" bestFit="1" customWidth="1"/>
    <col min="11" max="11" width="14.375" style="27" bestFit="1" customWidth="1"/>
    <col min="12" max="12" width="10.375" style="1" customWidth="1"/>
    <col min="13" max="13" width="14.375" style="1" bestFit="1" customWidth="1"/>
    <col min="14" max="16384" width="9" style="1"/>
  </cols>
  <sheetData>
    <row r="2" spans="1:13" x14ac:dyDescent="0.2">
      <c r="A2" s="75" t="s">
        <v>10</v>
      </c>
      <c r="B2" s="75"/>
      <c r="C2" s="75"/>
      <c r="D2" s="75"/>
      <c r="E2" s="75"/>
      <c r="F2" s="75"/>
      <c r="G2" s="75"/>
      <c r="H2" s="75"/>
      <c r="I2" s="75"/>
      <c r="J2" s="75"/>
      <c r="K2" s="75"/>
    </row>
    <row r="3" spans="1:13" x14ac:dyDescent="0.2">
      <c r="A3" s="14"/>
      <c r="B3" s="14"/>
      <c r="C3" s="14"/>
      <c r="D3" s="14"/>
      <c r="E3" s="14"/>
      <c r="F3" s="14"/>
      <c r="G3" s="15" t="s">
        <v>94</v>
      </c>
      <c r="H3" s="14"/>
      <c r="I3" s="15" t="s">
        <v>94</v>
      </c>
      <c r="J3" s="14"/>
      <c r="K3" s="14"/>
    </row>
    <row r="4" spans="1:13" ht="25.5" x14ac:dyDescent="0.2">
      <c r="A4" s="5" t="s">
        <v>11</v>
      </c>
      <c r="B4" s="5" t="s">
        <v>12</v>
      </c>
      <c r="C4" s="4" t="s">
        <v>13</v>
      </c>
      <c r="D4" s="4" t="s">
        <v>14</v>
      </c>
      <c r="E4" s="4" t="s">
        <v>15</v>
      </c>
      <c r="F4" s="4" t="s">
        <v>16</v>
      </c>
      <c r="G4" s="4" t="s">
        <v>17</v>
      </c>
      <c r="H4" s="4" t="s">
        <v>18</v>
      </c>
      <c r="I4" s="5" t="s">
        <v>19</v>
      </c>
      <c r="J4" s="4" t="s">
        <v>20</v>
      </c>
      <c r="K4" s="16" t="s">
        <v>96</v>
      </c>
      <c r="L4" s="4" t="s">
        <v>76</v>
      </c>
      <c r="M4" s="4" t="s">
        <v>95</v>
      </c>
    </row>
    <row r="5" spans="1:13" x14ac:dyDescent="0.2">
      <c r="A5" s="17" t="s">
        <v>22</v>
      </c>
      <c r="B5" s="18" t="s">
        <v>23</v>
      </c>
      <c r="C5" s="11" t="s">
        <v>24</v>
      </c>
      <c r="D5" s="11">
        <v>21</v>
      </c>
      <c r="E5" s="11">
        <v>1</v>
      </c>
      <c r="F5" s="11">
        <v>52</v>
      </c>
      <c r="G5" s="30"/>
      <c r="H5" s="19">
        <f>SUM(D5)*G5</f>
        <v>0</v>
      </c>
      <c r="I5" s="30"/>
      <c r="J5" s="19">
        <f>SUM(F5)*I5</f>
        <v>0</v>
      </c>
      <c r="K5" s="20">
        <f>SUM(J5)+H5</f>
        <v>0</v>
      </c>
      <c r="L5" s="9">
        <f>K5*21%</f>
        <v>0</v>
      </c>
      <c r="M5" s="9">
        <f>K5+L5</f>
        <v>0</v>
      </c>
    </row>
    <row r="6" spans="1:13" x14ac:dyDescent="0.2">
      <c r="A6" s="17" t="s">
        <v>22</v>
      </c>
      <c r="B6" s="18" t="s">
        <v>25</v>
      </c>
      <c r="C6" s="11" t="s">
        <v>26</v>
      </c>
      <c r="D6" s="11">
        <v>29</v>
      </c>
      <c r="E6" s="11">
        <v>1</v>
      </c>
      <c r="F6" s="11">
        <v>52</v>
      </c>
      <c r="G6" s="30"/>
      <c r="H6" s="19">
        <f t="shared" ref="H6:H16" si="0">SUM(D6)*G6</f>
        <v>0</v>
      </c>
      <c r="I6" s="30"/>
      <c r="J6" s="19">
        <f t="shared" ref="J6:J16" si="1">SUM(F6)*I6</f>
        <v>0</v>
      </c>
      <c r="K6" s="20">
        <f t="shared" ref="K6:K16" si="2">SUM(J6)+H6</f>
        <v>0</v>
      </c>
      <c r="L6" s="9">
        <f t="shared" ref="L6:L16" si="3">K6*21%</f>
        <v>0</v>
      </c>
      <c r="M6" s="9">
        <f t="shared" ref="M6:M16" si="4">K6+L6</f>
        <v>0</v>
      </c>
    </row>
    <row r="7" spans="1:13" x14ac:dyDescent="0.2">
      <c r="A7" s="17" t="s">
        <v>22</v>
      </c>
      <c r="B7" s="18" t="s">
        <v>25</v>
      </c>
      <c r="C7" s="11" t="s">
        <v>27</v>
      </c>
      <c r="D7" s="11">
        <v>4</v>
      </c>
      <c r="E7" s="11">
        <v>1</v>
      </c>
      <c r="F7" s="11">
        <v>52</v>
      </c>
      <c r="G7" s="30"/>
      <c r="H7" s="19">
        <f t="shared" si="0"/>
        <v>0</v>
      </c>
      <c r="I7" s="30"/>
      <c r="J7" s="19">
        <f t="shared" si="1"/>
        <v>0</v>
      </c>
      <c r="K7" s="20">
        <f t="shared" si="2"/>
        <v>0</v>
      </c>
      <c r="L7" s="9">
        <f t="shared" si="3"/>
        <v>0</v>
      </c>
      <c r="M7" s="9">
        <f t="shared" si="4"/>
        <v>0</v>
      </c>
    </row>
    <row r="8" spans="1:13" x14ac:dyDescent="0.2">
      <c r="A8" s="17" t="s">
        <v>22</v>
      </c>
      <c r="B8" s="18" t="s">
        <v>28</v>
      </c>
      <c r="C8" s="11" t="s">
        <v>29</v>
      </c>
      <c r="D8" s="11">
        <v>12</v>
      </c>
      <c r="E8" s="11">
        <v>1</v>
      </c>
      <c r="F8" s="11">
        <v>52</v>
      </c>
      <c r="G8" s="30"/>
      <c r="H8" s="19">
        <f t="shared" si="0"/>
        <v>0</v>
      </c>
      <c r="I8" s="30"/>
      <c r="J8" s="19">
        <f t="shared" si="1"/>
        <v>0</v>
      </c>
      <c r="K8" s="20">
        <f t="shared" si="2"/>
        <v>0</v>
      </c>
      <c r="L8" s="9">
        <f t="shared" si="3"/>
        <v>0</v>
      </c>
      <c r="M8" s="9">
        <f t="shared" si="4"/>
        <v>0</v>
      </c>
    </row>
    <row r="9" spans="1:13" x14ac:dyDescent="0.2">
      <c r="A9" s="17" t="s">
        <v>22</v>
      </c>
      <c r="B9" s="18" t="s">
        <v>28</v>
      </c>
      <c r="C9" s="11" t="s">
        <v>26</v>
      </c>
      <c r="D9" s="11">
        <v>2</v>
      </c>
      <c r="E9" s="11">
        <v>1</v>
      </c>
      <c r="F9" s="11">
        <v>52</v>
      </c>
      <c r="G9" s="30"/>
      <c r="H9" s="19">
        <f t="shared" si="0"/>
        <v>0</v>
      </c>
      <c r="I9" s="30"/>
      <c r="J9" s="19">
        <f t="shared" si="1"/>
        <v>0</v>
      </c>
      <c r="K9" s="20">
        <f t="shared" si="2"/>
        <v>0</v>
      </c>
      <c r="L9" s="9">
        <f t="shared" si="3"/>
        <v>0</v>
      </c>
      <c r="M9" s="9">
        <f t="shared" si="4"/>
        <v>0</v>
      </c>
    </row>
    <row r="10" spans="1:13" x14ac:dyDescent="0.2">
      <c r="A10" s="17" t="s">
        <v>22</v>
      </c>
      <c r="B10" s="18" t="s">
        <v>30</v>
      </c>
      <c r="C10" s="11" t="s">
        <v>26</v>
      </c>
      <c r="D10" s="11">
        <v>10</v>
      </c>
      <c r="E10" s="11">
        <v>2</v>
      </c>
      <c r="F10" s="11">
        <v>104</v>
      </c>
      <c r="G10" s="30"/>
      <c r="H10" s="19">
        <f t="shared" si="0"/>
        <v>0</v>
      </c>
      <c r="I10" s="30"/>
      <c r="J10" s="19">
        <f t="shared" si="1"/>
        <v>0</v>
      </c>
      <c r="K10" s="20">
        <f t="shared" si="2"/>
        <v>0</v>
      </c>
      <c r="L10" s="9">
        <f t="shared" si="3"/>
        <v>0</v>
      </c>
      <c r="M10" s="9">
        <f t="shared" si="4"/>
        <v>0</v>
      </c>
    </row>
    <row r="11" spans="1:13" x14ac:dyDescent="0.2">
      <c r="A11" s="17" t="s">
        <v>22</v>
      </c>
      <c r="B11" s="18" t="s">
        <v>30</v>
      </c>
      <c r="C11" s="11" t="s">
        <v>31</v>
      </c>
      <c r="D11" s="11">
        <v>1</v>
      </c>
      <c r="E11" s="11">
        <v>2</v>
      </c>
      <c r="F11" s="11">
        <v>104</v>
      </c>
      <c r="G11" s="30"/>
      <c r="H11" s="19">
        <f t="shared" si="0"/>
        <v>0</v>
      </c>
      <c r="I11" s="30"/>
      <c r="J11" s="19">
        <f t="shared" si="1"/>
        <v>0</v>
      </c>
      <c r="K11" s="20">
        <f t="shared" si="2"/>
        <v>0</v>
      </c>
      <c r="L11" s="9">
        <f t="shared" si="3"/>
        <v>0</v>
      </c>
      <c r="M11" s="9">
        <f t="shared" si="4"/>
        <v>0</v>
      </c>
    </row>
    <row r="12" spans="1:13" x14ac:dyDescent="0.2">
      <c r="A12" s="17" t="s">
        <v>22</v>
      </c>
      <c r="B12" s="18" t="s">
        <v>30</v>
      </c>
      <c r="C12" s="11" t="s">
        <v>29</v>
      </c>
      <c r="D12" s="11">
        <v>7</v>
      </c>
      <c r="E12" s="11">
        <v>2</v>
      </c>
      <c r="F12" s="11">
        <v>104</v>
      </c>
      <c r="G12" s="30"/>
      <c r="H12" s="19">
        <f t="shared" si="0"/>
        <v>0</v>
      </c>
      <c r="I12" s="30"/>
      <c r="J12" s="19">
        <f t="shared" si="1"/>
        <v>0</v>
      </c>
      <c r="K12" s="20">
        <f t="shared" si="2"/>
        <v>0</v>
      </c>
      <c r="L12" s="9">
        <f t="shared" si="3"/>
        <v>0</v>
      </c>
      <c r="M12" s="9">
        <f t="shared" si="4"/>
        <v>0</v>
      </c>
    </row>
    <row r="13" spans="1:13" x14ac:dyDescent="0.2">
      <c r="A13" s="17" t="s">
        <v>22</v>
      </c>
      <c r="B13" s="18" t="s">
        <v>30</v>
      </c>
      <c r="C13" s="11" t="s">
        <v>32</v>
      </c>
      <c r="D13" s="11">
        <v>2</v>
      </c>
      <c r="E13" s="11">
        <v>2</v>
      </c>
      <c r="F13" s="11">
        <v>104</v>
      </c>
      <c r="G13" s="30"/>
      <c r="H13" s="19">
        <f t="shared" si="0"/>
        <v>0</v>
      </c>
      <c r="I13" s="30"/>
      <c r="J13" s="19">
        <f t="shared" si="1"/>
        <v>0</v>
      </c>
      <c r="K13" s="20">
        <f t="shared" si="2"/>
        <v>0</v>
      </c>
      <c r="L13" s="9">
        <f t="shared" si="3"/>
        <v>0</v>
      </c>
      <c r="M13" s="9">
        <f t="shared" si="4"/>
        <v>0</v>
      </c>
    </row>
    <row r="14" spans="1:13" x14ac:dyDescent="0.2">
      <c r="A14" s="17" t="s">
        <v>22</v>
      </c>
      <c r="B14" s="18" t="s">
        <v>33</v>
      </c>
      <c r="C14" s="11" t="s">
        <v>34</v>
      </c>
      <c r="D14" s="11">
        <v>2</v>
      </c>
      <c r="E14" s="11">
        <v>1</v>
      </c>
      <c r="F14" s="11">
        <v>52</v>
      </c>
      <c r="G14" s="30"/>
      <c r="H14" s="19">
        <f t="shared" si="0"/>
        <v>0</v>
      </c>
      <c r="I14" s="30"/>
      <c r="J14" s="19">
        <f t="shared" si="1"/>
        <v>0</v>
      </c>
      <c r="K14" s="20">
        <f t="shared" si="2"/>
        <v>0</v>
      </c>
      <c r="L14" s="9">
        <f t="shared" si="3"/>
        <v>0</v>
      </c>
      <c r="M14" s="9">
        <f t="shared" si="4"/>
        <v>0</v>
      </c>
    </row>
    <row r="15" spans="1:13" x14ac:dyDescent="0.2">
      <c r="A15" s="17" t="s">
        <v>22</v>
      </c>
      <c r="B15" s="18" t="s">
        <v>33</v>
      </c>
      <c r="C15" s="11" t="s">
        <v>29</v>
      </c>
      <c r="D15" s="11">
        <v>12</v>
      </c>
      <c r="E15" s="11">
        <v>1</v>
      </c>
      <c r="F15" s="11">
        <v>52</v>
      </c>
      <c r="G15" s="30"/>
      <c r="H15" s="19">
        <f t="shared" si="0"/>
        <v>0</v>
      </c>
      <c r="I15" s="30"/>
      <c r="J15" s="19">
        <f t="shared" si="1"/>
        <v>0</v>
      </c>
      <c r="K15" s="20">
        <f t="shared" si="2"/>
        <v>0</v>
      </c>
      <c r="L15" s="9">
        <f t="shared" si="3"/>
        <v>0</v>
      </c>
      <c r="M15" s="9">
        <f t="shared" si="4"/>
        <v>0</v>
      </c>
    </row>
    <row r="16" spans="1:13" x14ac:dyDescent="0.2">
      <c r="A16" s="17" t="s">
        <v>22</v>
      </c>
      <c r="B16" s="18" t="s">
        <v>35</v>
      </c>
      <c r="C16" s="11" t="s">
        <v>26</v>
      </c>
      <c r="D16" s="11">
        <v>5</v>
      </c>
      <c r="E16" s="11">
        <v>1</v>
      </c>
      <c r="F16" s="11">
        <v>52</v>
      </c>
      <c r="G16" s="30"/>
      <c r="H16" s="19">
        <f t="shared" si="0"/>
        <v>0</v>
      </c>
      <c r="I16" s="30"/>
      <c r="J16" s="19">
        <f t="shared" si="1"/>
        <v>0</v>
      </c>
      <c r="K16" s="20">
        <f t="shared" si="2"/>
        <v>0</v>
      </c>
      <c r="L16" s="9">
        <f t="shared" si="3"/>
        <v>0</v>
      </c>
      <c r="M16" s="9">
        <f t="shared" si="4"/>
        <v>0</v>
      </c>
    </row>
    <row r="17" spans="1:13" x14ac:dyDescent="0.2">
      <c r="A17" s="21"/>
      <c r="B17" s="22"/>
      <c r="C17" s="23"/>
      <c r="D17" s="23"/>
      <c r="E17" s="23"/>
      <c r="F17" s="23"/>
      <c r="G17" s="24"/>
      <c r="H17" s="24"/>
      <c r="I17" s="25"/>
      <c r="J17" s="26" t="s">
        <v>36</v>
      </c>
      <c r="K17" s="26">
        <f>SUM(K5:K16)</f>
        <v>0</v>
      </c>
      <c r="L17" s="26">
        <f>SUM(L5:L16)</f>
        <v>0</v>
      </c>
      <c r="M17" s="26">
        <f>SUM(M5:M16)</f>
        <v>0</v>
      </c>
    </row>
    <row r="19" spans="1:13" x14ac:dyDescent="0.2">
      <c r="A19" s="75" t="s">
        <v>10</v>
      </c>
      <c r="B19" s="75"/>
      <c r="C19" s="75"/>
      <c r="D19" s="75"/>
      <c r="E19" s="75"/>
      <c r="F19" s="75"/>
      <c r="G19" s="75"/>
      <c r="H19" s="75"/>
      <c r="I19" s="75"/>
      <c r="J19" s="75"/>
      <c r="K19" s="75"/>
    </row>
    <row r="20" spans="1:13" x14ac:dyDescent="0.2">
      <c r="A20" s="14"/>
      <c r="B20" s="14"/>
      <c r="C20" s="14"/>
      <c r="D20" s="14"/>
      <c r="E20" s="14"/>
      <c r="F20" s="14"/>
      <c r="G20" s="15" t="s">
        <v>94</v>
      </c>
      <c r="H20" s="14"/>
      <c r="I20" s="15" t="s">
        <v>94</v>
      </c>
      <c r="J20" s="14"/>
      <c r="K20" s="14"/>
    </row>
    <row r="21" spans="1:13" ht="25.5" x14ac:dyDescent="0.2">
      <c r="A21" s="5" t="s">
        <v>11</v>
      </c>
      <c r="B21" s="5" t="s">
        <v>12</v>
      </c>
      <c r="C21" s="4" t="s">
        <v>13</v>
      </c>
      <c r="D21" s="4" t="s">
        <v>14</v>
      </c>
      <c r="E21" s="4" t="s">
        <v>15</v>
      </c>
      <c r="F21" s="4" t="s">
        <v>16</v>
      </c>
      <c r="G21" s="4" t="s">
        <v>17</v>
      </c>
      <c r="H21" s="4" t="s">
        <v>18</v>
      </c>
      <c r="I21" s="5" t="s">
        <v>19</v>
      </c>
      <c r="J21" s="4" t="s">
        <v>20</v>
      </c>
      <c r="K21" s="16" t="s">
        <v>96</v>
      </c>
      <c r="L21" s="4" t="s">
        <v>76</v>
      </c>
      <c r="M21" s="4" t="s">
        <v>95</v>
      </c>
    </row>
    <row r="22" spans="1:13" x14ac:dyDescent="0.2">
      <c r="A22" s="17" t="s">
        <v>37</v>
      </c>
      <c r="B22" s="18" t="s">
        <v>23</v>
      </c>
      <c r="C22" s="11" t="s">
        <v>24</v>
      </c>
      <c r="D22" s="11">
        <v>1</v>
      </c>
      <c r="E22" s="11">
        <v>1</v>
      </c>
      <c r="F22" s="11">
        <v>52</v>
      </c>
      <c r="G22" s="30"/>
      <c r="H22" s="19">
        <f>SUM(D22)*G22</f>
        <v>0</v>
      </c>
      <c r="I22" s="30"/>
      <c r="J22" s="19">
        <f>SUM(F22)*I22</f>
        <v>0</v>
      </c>
      <c r="K22" s="20">
        <f>SUM(J22)+H22</f>
        <v>0</v>
      </c>
      <c r="L22" s="9">
        <f t="shared" ref="L22:L29" si="5">K22*21%</f>
        <v>0</v>
      </c>
      <c r="M22" s="9">
        <f t="shared" ref="M22:M29" si="6">K22+L22</f>
        <v>0</v>
      </c>
    </row>
    <row r="23" spans="1:13" x14ac:dyDescent="0.2">
      <c r="A23" s="17" t="s">
        <v>37</v>
      </c>
      <c r="B23" s="18" t="s">
        <v>30</v>
      </c>
      <c r="C23" s="11" t="s">
        <v>26</v>
      </c>
      <c r="D23" s="11">
        <v>4</v>
      </c>
      <c r="E23" s="11">
        <v>2</v>
      </c>
      <c r="F23" s="11">
        <v>104</v>
      </c>
      <c r="G23" s="30"/>
      <c r="H23" s="19">
        <f t="shared" ref="H23:H29" si="7">SUM(D23)*G23</f>
        <v>0</v>
      </c>
      <c r="I23" s="30"/>
      <c r="J23" s="19">
        <f t="shared" ref="J23:J29" si="8">SUM(F23)*I23</f>
        <v>0</v>
      </c>
      <c r="K23" s="20">
        <f t="shared" ref="K23:K29" si="9">SUM(J23)+H23</f>
        <v>0</v>
      </c>
      <c r="L23" s="9">
        <f t="shared" si="5"/>
        <v>0</v>
      </c>
      <c r="M23" s="9">
        <f t="shared" si="6"/>
        <v>0</v>
      </c>
    </row>
    <row r="24" spans="1:13" x14ac:dyDescent="0.2">
      <c r="A24" s="17" t="s">
        <v>37</v>
      </c>
      <c r="B24" s="18" t="s">
        <v>30</v>
      </c>
      <c r="C24" s="11" t="s">
        <v>32</v>
      </c>
      <c r="D24" s="11">
        <v>4</v>
      </c>
      <c r="E24" s="11">
        <v>2</v>
      </c>
      <c r="F24" s="11">
        <v>104</v>
      </c>
      <c r="G24" s="30"/>
      <c r="H24" s="19">
        <f t="shared" si="7"/>
        <v>0</v>
      </c>
      <c r="I24" s="30"/>
      <c r="J24" s="19">
        <f t="shared" si="8"/>
        <v>0</v>
      </c>
      <c r="K24" s="20">
        <f t="shared" si="9"/>
        <v>0</v>
      </c>
      <c r="L24" s="9">
        <f t="shared" si="5"/>
        <v>0</v>
      </c>
      <c r="M24" s="9">
        <f t="shared" si="6"/>
        <v>0</v>
      </c>
    </row>
    <row r="25" spans="1:13" x14ac:dyDescent="0.2">
      <c r="A25" s="17" t="s">
        <v>37</v>
      </c>
      <c r="B25" s="18" t="s">
        <v>30</v>
      </c>
      <c r="C25" s="11" t="s">
        <v>29</v>
      </c>
      <c r="D25" s="11">
        <v>2</v>
      </c>
      <c r="E25" s="11">
        <v>2</v>
      </c>
      <c r="F25" s="11">
        <v>104</v>
      </c>
      <c r="G25" s="30"/>
      <c r="H25" s="19">
        <f t="shared" si="7"/>
        <v>0</v>
      </c>
      <c r="I25" s="30"/>
      <c r="J25" s="19">
        <f t="shared" si="8"/>
        <v>0</v>
      </c>
      <c r="K25" s="20">
        <f t="shared" si="9"/>
        <v>0</v>
      </c>
      <c r="L25" s="9">
        <f t="shared" si="5"/>
        <v>0</v>
      </c>
      <c r="M25" s="9">
        <f t="shared" si="6"/>
        <v>0</v>
      </c>
    </row>
    <row r="26" spans="1:13" x14ac:dyDescent="0.2">
      <c r="A26" s="17" t="s">
        <v>37</v>
      </c>
      <c r="B26" s="18" t="s">
        <v>33</v>
      </c>
      <c r="C26" s="11" t="s">
        <v>34</v>
      </c>
      <c r="D26" s="11">
        <v>1</v>
      </c>
      <c r="E26" s="11">
        <v>1</v>
      </c>
      <c r="F26" s="11">
        <v>52</v>
      </c>
      <c r="G26" s="30"/>
      <c r="H26" s="19">
        <f t="shared" si="7"/>
        <v>0</v>
      </c>
      <c r="I26" s="30"/>
      <c r="J26" s="19">
        <f t="shared" si="8"/>
        <v>0</v>
      </c>
      <c r="K26" s="20">
        <f t="shared" si="9"/>
        <v>0</v>
      </c>
      <c r="L26" s="9">
        <f t="shared" si="5"/>
        <v>0</v>
      </c>
      <c r="M26" s="9">
        <f t="shared" si="6"/>
        <v>0</v>
      </c>
    </row>
    <row r="27" spans="1:13" x14ac:dyDescent="0.2">
      <c r="A27" s="17" t="s">
        <v>37</v>
      </c>
      <c r="B27" s="18" t="s">
        <v>33</v>
      </c>
      <c r="C27" s="11" t="s">
        <v>29</v>
      </c>
      <c r="D27" s="11">
        <v>1</v>
      </c>
      <c r="E27" s="11">
        <v>1</v>
      </c>
      <c r="F27" s="11">
        <v>52</v>
      </c>
      <c r="G27" s="30"/>
      <c r="H27" s="19">
        <f t="shared" si="7"/>
        <v>0</v>
      </c>
      <c r="I27" s="30"/>
      <c r="J27" s="19">
        <f t="shared" si="8"/>
        <v>0</v>
      </c>
      <c r="K27" s="20">
        <f t="shared" si="9"/>
        <v>0</v>
      </c>
      <c r="L27" s="9">
        <f t="shared" si="5"/>
        <v>0</v>
      </c>
      <c r="M27" s="9">
        <f t="shared" si="6"/>
        <v>0</v>
      </c>
    </row>
    <row r="28" spans="1:13" x14ac:dyDescent="0.2">
      <c r="A28" s="17" t="s">
        <v>37</v>
      </c>
      <c r="B28" s="18" t="s">
        <v>33</v>
      </c>
      <c r="C28" s="11" t="s">
        <v>26</v>
      </c>
      <c r="D28" s="11">
        <v>5</v>
      </c>
      <c r="E28" s="11">
        <v>1</v>
      </c>
      <c r="F28" s="11">
        <v>52</v>
      </c>
      <c r="G28" s="30"/>
      <c r="H28" s="19">
        <f t="shared" si="7"/>
        <v>0</v>
      </c>
      <c r="I28" s="30"/>
      <c r="J28" s="19">
        <f t="shared" si="8"/>
        <v>0</v>
      </c>
      <c r="K28" s="20">
        <f t="shared" si="9"/>
        <v>0</v>
      </c>
      <c r="L28" s="9">
        <f t="shared" si="5"/>
        <v>0</v>
      </c>
      <c r="M28" s="9">
        <f t="shared" si="6"/>
        <v>0</v>
      </c>
    </row>
    <row r="29" spans="1:13" x14ac:dyDescent="0.2">
      <c r="A29" s="17" t="s">
        <v>37</v>
      </c>
      <c r="B29" s="18" t="s">
        <v>98</v>
      </c>
      <c r="C29" s="11" t="s">
        <v>26</v>
      </c>
      <c r="D29" s="11">
        <v>6</v>
      </c>
      <c r="E29" s="11">
        <v>1</v>
      </c>
      <c r="F29" s="11">
        <v>52</v>
      </c>
      <c r="G29" s="30"/>
      <c r="H29" s="19">
        <f t="shared" si="7"/>
        <v>0</v>
      </c>
      <c r="I29" s="30"/>
      <c r="J29" s="19">
        <f t="shared" si="8"/>
        <v>0</v>
      </c>
      <c r="K29" s="20">
        <f t="shared" si="9"/>
        <v>0</v>
      </c>
      <c r="L29" s="9">
        <f t="shared" si="5"/>
        <v>0</v>
      </c>
      <c r="M29" s="9">
        <f t="shared" si="6"/>
        <v>0</v>
      </c>
    </row>
    <row r="30" spans="1:13" x14ac:dyDescent="0.2">
      <c r="A30" s="21"/>
      <c r="B30" s="22"/>
      <c r="C30" s="23"/>
      <c r="D30" s="23"/>
      <c r="E30" s="23"/>
      <c r="F30" s="23"/>
      <c r="G30" s="24"/>
      <c r="H30" s="24"/>
      <c r="I30" s="25"/>
      <c r="J30" s="26" t="s">
        <v>36</v>
      </c>
      <c r="K30" s="26">
        <f>SUM(K22:K29)</f>
        <v>0</v>
      </c>
      <c r="L30" s="26">
        <f>SUM(L22:L29)</f>
        <v>0</v>
      </c>
      <c r="M30" s="26">
        <f>SUM(M22:M29)</f>
        <v>0</v>
      </c>
    </row>
    <row r="32" spans="1:13" x14ac:dyDescent="0.2">
      <c r="J32" s="28" t="s">
        <v>38</v>
      </c>
      <c r="K32" s="29">
        <f>SUM(K17)+K30</f>
        <v>0</v>
      </c>
      <c r="L32" s="29">
        <f>SUM(L17)+L30</f>
        <v>0</v>
      </c>
      <c r="M32" s="29">
        <f>SUM(M17)+M30</f>
        <v>0</v>
      </c>
    </row>
  </sheetData>
  <sheetProtection algorithmName="SHA-512" hashValue="QGNYIPbYAP5TbvwqpAT17gIthVgU+xPeOZhz8EBU8OpJl54v9nhuGHZn3WCdXuAUZanI9APPWJY1hSJQns/7DA==" saltValue="tG8YBKaBo3EtmuU7aQF37A==" spinCount="100000" sheet="1" objects="1" scenarios="1"/>
  <mergeCells count="2">
    <mergeCell ref="A19:K19"/>
    <mergeCell ref="A2:K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529CB-DE3D-40D0-B165-7CD05FF04698}">
  <dimension ref="A2:M23"/>
  <sheetViews>
    <sheetView showGridLines="0" workbookViewId="0">
      <selection activeCell="F18" sqref="F18"/>
    </sheetView>
  </sheetViews>
  <sheetFormatPr defaultRowHeight="12.75" x14ac:dyDescent="0.2"/>
  <cols>
    <col min="1" max="1" width="22" style="1" customWidth="1"/>
    <col min="2" max="2" width="20.625" style="1" bestFit="1" customWidth="1"/>
    <col min="3" max="3" width="9.875" style="1" bestFit="1" customWidth="1"/>
    <col min="4" max="4" width="9.5" style="1" customWidth="1"/>
    <col min="5" max="5" width="11.75" style="1" customWidth="1"/>
    <col min="6" max="6" width="16.625" style="1" customWidth="1"/>
    <col min="7" max="7" width="15.625" style="1" bestFit="1" customWidth="1"/>
    <col min="8" max="8" width="12.625" style="1" bestFit="1" customWidth="1"/>
    <col min="9" max="9" width="15.375" style="1" customWidth="1"/>
    <col min="10" max="10" width="13.125" style="1" customWidth="1"/>
    <col min="11" max="11" width="11" style="1" customWidth="1"/>
    <col min="12" max="12" width="13" style="1" customWidth="1"/>
    <col min="13" max="13" width="25.125" style="1" bestFit="1" customWidth="1"/>
    <col min="14" max="16384" width="9" style="1"/>
  </cols>
  <sheetData>
    <row r="2" spans="1:13" x14ac:dyDescent="0.2">
      <c r="A2" s="75" t="s">
        <v>39</v>
      </c>
      <c r="B2" s="75"/>
      <c r="C2" s="75"/>
      <c r="D2" s="75"/>
      <c r="E2" s="75"/>
      <c r="F2" s="75"/>
      <c r="G2" s="75"/>
      <c r="H2" s="75"/>
      <c r="I2" s="75"/>
      <c r="J2" s="75"/>
      <c r="K2" s="75"/>
      <c r="L2" s="75"/>
      <c r="M2" s="75"/>
    </row>
    <row r="3" spans="1:13" x14ac:dyDescent="0.2">
      <c r="A3" s="14"/>
      <c r="B3" s="14"/>
      <c r="C3" s="14"/>
      <c r="D3" s="14"/>
      <c r="E3" s="14"/>
      <c r="F3" s="31" t="s">
        <v>94</v>
      </c>
      <c r="G3" s="14"/>
      <c r="H3" s="31" t="s">
        <v>94</v>
      </c>
      <c r="I3" s="14"/>
      <c r="J3" s="14"/>
      <c r="K3" s="14"/>
      <c r="L3" s="14"/>
      <c r="M3" s="14"/>
    </row>
    <row r="4" spans="1:13" s="2" customFormat="1" ht="38.25" x14ac:dyDescent="0.2">
      <c r="A4" s="4" t="s">
        <v>11</v>
      </c>
      <c r="B4" s="4" t="s">
        <v>40</v>
      </c>
      <c r="C4" s="4" t="s">
        <v>13</v>
      </c>
      <c r="D4" s="4" t="s">
        <v>14</v>
      </c>
      <c r="E4" s="4" t="s">
        <v>41</v>
      </c>
      <c r="F4" s="4" t="s">
        <v>42</v>
      </c>
      <c r="G4" s="4" t="s">
        <v>91</v>
      </c>
      <c r="H4" s="4" t="s">
        <v>19</v>
      </c>
      <c r="I4" s="4" t="s">
        <v>101</v>
      </c>
      <c r="J4" s="4" t="s">
        <v>92</v>
      </c>
      <c r="K4" s="4" t="s">
        <v>76</v>
      </c>
      <c r="L4" s="4" t="s">
        <v>93</v>
      </c>
      <c r="M4" s="4" t="s">
        <v>21</v>
      </c>
    </row>
    <row r="5" spans="1:13" s="35" customFormat="1" ht="25.5" x14ac:dyDescent="0.2">
      <c r="A5" s="17" t="s">
        <v>22</v>
      </c>
      <c r="B5" s="18" t="s">
        <v>43</v>
      </c>
      <c r="C5" s="32" t="s">
        <v>44</v>
      </c>
      <c r="D5" s="18">
        <v>1</v>
      </c>
      <c r="E5" s="18">
        <v>12</v>
      </c>
      <c r="F5" s="38">
        <v>0</v>
      </c>
      <c r="G5" s="33">
        <f t="shared" ref="G5:G12" si="0">SUM(D5)*F5</f>
        <v>0</v>
      </c>
      <c r="H5" s="38">
        <v>0</v>
      </c>
      <c r="I5" s="33">
        <f t="shared" ref="I5:I22" si="1">SUM(H5)*E5</f>
        <v>0</v>
      </c>
      <c r="J5" s="34">
        <f t="shared" ref="J5:J22" si="2">SUM(I5)+G5</f>
        <v>0</v>
      </c>
      <c r="K5" s="34">
        <f>J5*21%</f>
        <v>0</v>
      </c>
      <c r="L5" s="34">
        <f>J5+K5</f>
        <v>0</v>
      </c>
      <c r="M5" s="18"/>
    </row>
    <row r="6" spans="1:13" s="35" customFormat="1" ht="25.5" x14ac:dyDescent="0.2">
      <c r="A6" s="17" t="s">
        <v>37</v>
      </c>
      <c r="B6" s="18" t="s">
        <v>43</v>
      </c>
      <c r="C6" s="32" t="s">
        <v>100</v>
      </c>
      <c r="D6" s="18" t="s">
        <v>58</v>
      </c>
      <c r="E6" s="18">
        <v>1</v>
      </c>
      <c r="F6" s="36" t="s">
        <v>58</v>
      </c>
      <c r="G6" s="33"/>
      <c r="H6" s="38">
        <v>0</v>
      </c>
      <c r="I6" s="33">
        <f t="shared" ref="I6" si="3">SUM(H6)*E6</f>
        <v>0</v>
      </c>
      <c r="J6" s="34">
        <f t="shared" ref="J6" si="4">SUM(I6)+G6</f>
        <v>0</v>
      </c>
      <c r="K6" s="34">
        <f>J6*21%</f>
        <v>0</v>
      </c>
      <c r="L6" s="34">
        <f>J6+K6</f>
        <v>0</v>
      </c>
      <c r="M6" s="32" t="s">
        <v>59</v>
      </c>
    </row>
    <row r="7" spans="1:13" s="35" customFormat="1" x14ac:dyDescent="0.2">
      <c r="A7" s="17" t="s">
        <v>45</v>
      </c>
      <c r="B7" s="18" t="s">
        <v>102</v>
      </c>
      <c r="C7" s="32" t="s">
        <v>47</v>
      </c>
      <c r="D7" s="18">
        <v>4</v>
      </c>
      <c r="E7" s="18">
        <v>4</v>
      </c>
      <c r="F7" s="38">
        <v>0</v>
      </c>
      <c r="G7" s="33">
        <f t="shared" si="0"/>
        <v>0</v>
      </c>
      <c r="H7" s="38">
        <v>0</v>
      </c>
      <c r="I7" s="33">
        <f t="shared" si="1"/>
        <v>0</v>
      </c>
      <c r="J7" s="34">
        <f t="shared" si="2"/>
        <v>0</v>
      </c>
      <c r="K7" s="34">
        <f t="shared" ref="K7:K22" si="5">J7*21%</f>
        <v>0</v>
      </c>
      <c r="L7" s="34">
        <f t="shared" ref="L7:L22" si="6">J7+K7</f>
        <v>0</v>
      </c>
      <c r="M7" s="32"/>
    </row>
    <row r="8" spans="1:13" s="35" customFormat="1" x14ac:dyDescent="0.2">
      <c r="A8" s="17" t="s">
        <v>45</v>
      </c>
      <c r="B8" s="18" t="s">
        <v>48</v>
      </c>
      <c r="C8" s="32" t="s">
        <v>49</v>
      </c>
      <c r="D8" s="18">
        <v>1</v>
      </c>
      <c r="E8" s="18">
        <v>1</v>
      </c>
      <c r="F8" s="38">
        <v>0</v>
      </c>
      <c r="G8" s="33">
        <f t="shared" si="0"/>
        <v>0</v>
      </c>
      <c r="H8" s="38">
        <v>0</v>
      </c>
      <c r="I8" s="33">
        <f t="shared" si="1"/>
        <v>0</v>
      </c>
      <c r="J8" s="34">
        <f t="shared" si="2"/>
        <v>0</v>
      </c>
      <c r="K8" s="34">
        <f t="shared" si="5"/>
        <v>0</v>
      </c>
      <c r="L8" s="34">
        <f t="shared" si="6"/>
        <v>0</v>
      </c>
      <c r="M8" s="32"/>
    </row>
    <row r="9" spans="1:13" s="35" customFormat="1" x14ac:dyDescent="0.2">
      <c r="A9" s="17" t="s">
        <v>45</v>
      </c>
      <c r="B9" s="18" t="s">
        <v>50</v>
      </c>
      <c r="C9" s="32" t="s">
        <v>51</v>
      </c>
      <c r="D9" s="18">
        <v>4</v>
      </c>
      <c r="E9" s="18">
        <v>4</v>
      </c>
      <c r="F9" s="38">
        <v>0</v>
      </c>
      <c r="G9" s="33">
        <f t="shared" si="0"/>
        <v>0</v>
      </c>
      <c r="H9" s="38">
        <v>0</v>
      </c>
      <c r="I9" s="33">
        <f t="shared" si="1"/>
        <v>0</v>
      </c>
      <c r="J9" s="34">
        <f t="shared" si="2"/>
        <v>0</v>
      </c>
      <c r="K9" s="34">
        <f t="shared" si="5"/>
        <v>0</v>
      </c>
      <c r="L9" s="34">
        <f t="shared" si="6"/>
        <v>0</v>
      </c>
      <c r="M9" s="32"/>
    </row>
    <row r="10" spans="1:13" s="35" customFormat="1" x14ac:dyDescent="0.2">
      <c r="A10" s="17" t="s">
        <v>45</v>
      </c>
      <c r="B10" s="18" t="s">
        <v>52</v>
      </c>
      <c r="C10" s="32" t="s">
        <v>53</v>
      </c>
      <c r="D10" s="18">
        <v>4</v>
      </c>
      <c r="E10" s="18">
        <v>4</v>
      </c>
      <c r="F10" s="38">
        <v>0</v>
      </c>
      <c r="G10" s="33">
        <f t="shared" si="0"/>
        <v>0</v>
      </c>
      <c r="H10" s="38">
        <v>0</v>
      </c>
      <c r="I10" s="33">
        <f t="shared" si="1"/>
        <v>0</v>
      </c>
      <c r="J10" s="34">
        <f t="shared" si="2"/>
        <v>0</v>
      </c>
      <c r="K10" s="34">
        <f t="shared" si="5"/>
        <v>0</v>
      </c>
      <c r="L10" s="34">
        <f t="shared" si="6"/>
        <v>0</v>
      </c>
      <c r="M10" s="32"/>
    </row>
    <row r="11" spans="1:13" s="35" customFormat="1" x14ac:dyDescent="0.2">
      <c r="A11" s="17" t="s">
        <v>22</v>
      </c>
      <c r="B11" s="18" t="s">
        <v>54</v>
      </c>
      <c r="C11" s="32" t="s">
        <v>55</v>
      </c>
      <c r="D11" s="18">
        <v>1</v>
      </c>
      <c r="E11" s="18">
        <v>4</v>
      </c>
      <c r="F11" s="38">
        <v>0</v>
      </c>
      <c r="G11" s="33">
        <f t="shared" si="0"/>
        <v>0</v>
      </c>
      <c r="H11" s="38">
        <v>0</v>
      </c>
      <c r="I11" s="33">
        <f t="shared" si="1"/>
        <v>0</v>
      </c>
      <c r="J11" s="34">
        <f t="shared" si="2"/>
        <v>0</v>
      </c>
      <c r="K11" s="34">
        <f t="shared" si="5"/>
        <v>0</v>
      </c>
      <c r="L11" s="34">
        <f t="shared" si="6"/>
        <v>0</v>
      </c>
      <c r="M11" s="32"/>
    </row>
    <row r="12" spans="1:13" s="35" customFormat="1" x14ac:dyDescent="0.2">
      <c r="A12" s="17" t="s">
        <v>22</v>
      </c>
      <c r="B12" s="18" t="s">
        <v>56</v>
      </c>
      <c r="C12" s="32" t="s">
        <v>49</v>
      </c>
      <c r="D12" s="18">
        <v>1</v>
      </c>
      <c r="E12" s="18">
        <v>1</v>
      </c>
      <c r="F12" s="38">
        <v>0</v>
      </c>
      <c r="G12" s="33">
        <f t="shared" si="0"/>
        <v>0</v>
      </c>
      <c r="H12" s="38">
        <v>0</v>
      </c>
      <c r="I12" s="33">
        <f t="shared" si="1"/>
        <v>0</v>
      </c>
      <c r="J12" s="34">
        <f t="shared" si="2"/>
        <v>0</v>
      </c>
      <c r="K12" s="34">
        <f t="shared" si="5"/>
        <v>0</v>
      </c>
      <c r="L12" s="34">
        <f t="shared" si="6"/>
        <v>0</v>
      </c>
      <c r="M12" s="32"/>
    </row>
    <row r="13" spans="1:13" s="35" customFormat="1" ht="25.5" x14ac:dyDescent="0.2">
      <c r="A13" s="17" t="s">
        <v>22</v>
      </c>
      <c r="B13" s="18" t="s">
        <v>57</v>
      </c>
      <c r="C13" s="32" t="s">
        <v>58</v>
      </c>
      <c r="D13" s="18" t="s">
        <v>58</v>
      </c>
      <c r="E13" s="18">
        <v>1</v>
      </c>
      <c r="F13" s="36" t="s">
        <v>58</v>
      </c>
      <c r="G13" s="33"/>
      <c r="H13" s="38">
        <v>0</v>
      </c>
      <c r="I13" s="33">
        <f t="shared" si="1"/>
        <v>0</v>
      </c>
      <c r="J13" s="34">
        <f t="shared" si="2"/>
        <v>0</v>
      </c>
      <c r="K13" s="34">
        <f t="shared" si="5"/>
        <v>0</v>
      </c>
      <c r="L13" s="34">
        <f t="shared" si="6"/>
        <v>0</v>
      </c>
      <c r="M13" s="32" t="s">
        <v>59</v>
      </c>
    </row>
    <row r="14" spans="1:13" s="35" customFormat="1" ht="25.5" x14ac:dyDescent="0.2">
      <c r="A14" s="17" t="s">
        <v>22</v>
      </c>
      <c r="B14" s="18" t="s">
        <v>60</v>
      </c>
      <c r="C14" s="32" t="s">
        <v>115</v>
      </c>
      <c r="D14" s="18" t="s">
        <v>58</v>
      </c>
      <c r="E14" s="18">
        <v>4</v>
      </c>
      <c r="F14" s="36" t="s">
        <v>58</v>
      </c>
      <c r="G14" s="33"/>
      <c r="H14" s="38">
        <v>0</v>
      </c>
      <c r="I14" s="33">
        <f t="shared" si="1"/>
        <v>0</v>
      </c>
      <c r="J14" s="34">
        <f t="shared" ref="J14" si="7">SUM(I14)+G14</f>
        <v>0</v>
      </c>
      <c r="K14" s="34">
        <f t="shared" ref="K14" si="8">J14*21%</f>
        <v>0</v>
      </c>
      <c r="L14" s="34">
        <f t="shared" ref="L14" si="9">J14+K14</f>
        <v>0</v>
      </c>
      <c r="M14" s="32" t="s">
        <v>59</v>
      </c>
    </row>
    <row r="15" spans="1:13" s="35" customFormat="1" ht="25.5" x14ac:dyDescent="0.2">
      <c r="A15" s="17" t="s">
        <v>37</v>
      </c>
      <c r="B15" s="18" t="s">
        <v>60</v>
      </c>
      <c r="C15" s="32" t="s">
        <v>115</v>
      </c>
      <c r="D15" s="18" t="s">
        <v>58</v>
      </c>
      <c r="E15" s="18">
        <v>1</v>
      </c>
      <c r="F15" s="36" t="s">
        <v>58</v>
      </c>
      <c r="G15" s="33"/>
      <c r="H15" s="38">
        <v>0</v>
      </c>
      <c r="I15" s="33">
        <f t="shared" ref="I15" si="10">SUM(H15)*E15</f>
        <v>0</v>
      </c>
      <c r="J15" s="34">
        <f t="shared" ref="J15" si="11">SUM(I15)+G15</f>
        <v>0</v>
      </c>
      <c r="K15" s="34">
        <f t="shared" si="5"/>
        <v>0</v>
      </c>
      <c r="L15" s="34">
        <f t="shared" si="6"/>
        <v>0</v>
      </c>
      <c r="M15" s="32" t="s">
        <v>59</v>
      </c>
    </row>
    <row r="16" spans="1:13" s="35" customFormat="1" ht="25.5" x14ac:dyDescent="0.2">
      <c r="A16" s="17" t="s">
        <v>22</v>
      </c>
      <c r="B16" s="18" t="s">
        <v>61</v>
      </c>
      <c r="C16" s="32" t="s">
        <v>115</v>
      </c>
      <c r="D16" s="61">
        <v>2</v>
      </c>
      <c r="E16" s="18">
        <v>4</v>
      </c>
      <c r="F16" s="38">
        <v>0</v>
      </c>
      <c r="G16" s="33">
        <f>SUM(D16)*F16</f>
        <v>0</v>
      </c>
      <c r="H16" s="38">
        <v>0</v>
      </c>
      <c r="I16" s="33">
        <f t="shared" si="1"/>
        <v>0</v>
      </c>
      <c r="J16" s="34">
        <f t="shared" si="2"/>
        <v>0</v>
      </c>
      <c r="K16" s="34">
        <f t="shared" si="5"/>
        <v>0</v>
      </c>
      <c r="L16" s="34">
        <f t="shared" si="6"/>
        <v>0</v>
      </c>
      <c r="M16" s="32"/>
    </row>
    <row r="17" spans="1:13" s="35" customFormat="1" ht="25.5" x14ac:dyDescent="0.2">
      <c r="A17" s="17" t="s">
        <v>37</v>
      </c>
      <c r="B17" s="18" t="s">
        <v>61</v>
      </c>
      <c r="C17" s="32" t="s">
        <v>100</v>
      </c>
      <c r="D17" s="18">
        <v>1</v>
      </c>
      <c r="E17" s="18">
        <v>1</v>
      </c>
      <c r="F17" s="38">
        <v>0</v>
      </c>
      <c r="G17" s="33">
        <f>SUM(D17)*F17</f>
        <v>0</v>
      </c>
      <c r="H17" s="38">
        <v>0</v>
      </c>
      <c r="I17" s="33">
        <f t="shared" ref="I17" si="12">SUM(H17)*E17</f>
        <v>0</v>
      </c>
      <c r="J17" s="34">
        <f t="shared" ref="J17" si="13">SUM(I17)+G17</f>
        <v>0</v>
      </c>
      <c r="K17" s="34">
        <f t="shared" si="5"/>
        <v>0</v>
      </c>
      <c r="L17" s="34">
        <f t="shared" si="6"/>
        <v>0</v>
      </c>
      <c r="M17" s="32"/>
    </row>
    <row r="18" spans="1:13" s="35" customFormat="1" ht="25.5" x14ac:dyDescent="0.2">
      <c r="A18" s="17" t="s">
        <v>37</v>
      </c>
      <c r="B18" s="18" t="s">
        <v>62</v>
      </c>
      <c r="C18" s="32" t="s">
        <v>115</v>
      </c>
      <c r="D18" s="18">
        <v>1</v>
      </c>
      <c r="E18" s="18">
        <v>2</v>
      </c>
      <c r="F18" s="38">
        <v>0</v>
      </c>
      <c r="G18" s="33">
        <f>SUM(D18)*F18</f>
        <v>0</v>
      </c>
      <c r="H18" s="38">
        <v>0</v>
      </c>
      <c r="I18" s="33">
        <f t="shared" si="1"/>
        <v>0</v>
      </c>
      <c r="J18" s="34">
        <f t="shared" si="2"/>
        <v>0</v>
      </c>
      <c r="K18" s="34">
        <f t="shared" si="5"/>
        <v>0</v>
      </c>
      <c r="L18" s="34">
        <f t="shared" si="6"/>
        <v>0</v>
      </c>
      <c r="M18" s="32"/>
    </row>
    <row r="19" spans="1:13" s="35" customFormat="1" ht="25.5" x14ac:dyDescent="0.2">
      <c r="A19" s="17" t="s">
        <v>37</v>
      </c>
      <c r="B19" s="18" t="s">
        <v>63</v>
      </c>
      <c r="C19" s="32" t="s">
        <v>58</v>
      </c>
      <c r="D19" s="18" t="s">
        <v>58</v>
      </c>
      <c r="E19" s="18">
        <v>4</v>
      </c>
      <c r="F19" s="36" t="s">
        <v>58</v>
      </c>
      <c r="G19" s="33"/>
      <c r="H19" s="38">
        <v>0</v>
      </c>
      <c r="I19" s="33">
        <f t="shared" si="1"/>
        <v>0</v>
      </c>
      <c r="J19" s="34">
        <f t="shared" si="2"/>
        <v>0</v>
      </c>
      <c r="K19" s="34">
        <f t="shared" si="5"/>
        <v>0</v>
      </c>
      <c r="L19" s="34">
        <f t="shared" si="6"/>
        <v>0</v>
      </c>
      <c r="M19" s="32" t="s">
        <v>59</v>
      </c>
    </row>
    <row r="20" spans="1:13" s="35" customFormat="1" ht="25.5" x14ac:dyDescent="0.2">
      <c r="A20" s="17" t="s">
        <v>37</v>
      </c>
      <c r="B20" s="18" t="s">
        <v>35</v>
      </c>
      <c r="C20" s="32" t="s">
        <v>100</v>
      </c>
      <c r="D20" s="18" t="s">
        <v>58</v>
      </c>
      <c r="E20" s="18">
        <v>1</v>
      </c>
      <c r="F20" s="36" t="s">
        <v>58</v>
      </c>
      <c r="G20" s="33"/>
      <c r="H20" s="38">
        <v>0</v>
      </c>
      <c r="I20" s="33">
        <f t="shared" ref="I20" si="14">SUM(H20)*E20</f>
        <v>0</v>
      </c>
      <c r="J20" s="34">
        <f t="shared" ref="J20" si="15">SUM(I20)+G20</f>
        <v>0</v>
      </c>
      <c r="K20" s="34">
        <f t="shared" si="5"/>
        <v>0</v>
      </c>
      <c r="L20" s="34">
        <f t="shared" si="6"/>
        <v>0</v>
      </c>
      <c r="M20" s="32" t="s">
        <v>59</v>
      </c>
    </row>
    <row r="21" spans="1:13" s="35" customFormat="1" ht="25.5" x14ac:dyDescent="0.2">
      <c r="A21" s="17" t="s">
        <v>37</v>
      </c>
      <c r="B21" s="18" t="s">
        <v>99</v>
      </c>
      <c r="C21" s="32" t="s">
        <v>100</v>
      </c>
      <c r="D21" s="18" t="s">
        <v>58</v>
      </c>
      <c r="E21" s="18">
        <v>1</v>
      </c>
      <c r="F21" s="36" t="s">
        <v>58</v>
      </c>
      <c r="G21" s="33"/>
      <c r="H21" s="38">
        <v>0</v>
      </c>
      <c r="I21" s="33">
        <f t="shared" ref="I21" si="16">SUM(H21)*E21</f>
        <v>0</v>
      </c>
      <c r="J21" s="34">
        <f t="shared" ref="J21" si="17">SUM(I21)+G21</f>
        <v>0</v>
      </c>
      <c r="K21" s="34">
        <f t="shared" si="5"/>
        <v>0</v>
      </c>
      <c r="L21" s="34">
        <f t="shared" si="6"/>
        <v>0</v>
      </c>
      <c r="M21" s="32" t="s">
        <v>59</v>
      </c>
    </row>
    <row r="22" spans="1:13" s="35" customFormat="1" ht="25.5" x14ac:dyDescent="0.2">
      <c r="A22" s="17" t="s">
        <v>37</v>
      </c>
      <c r="B22" s="18" t="s">
        <v>64</v>
      </c>
      <c r="C22" s="32" t="s">
        <v>100</v>
      </c>
      <c r="D22" s="18">
        <v>2</v>
      </c>
      <c r="E22" s="18">
        <v>6</v>
      </c>
      <c r="F22" s="38">
        <v>0</v>
      </c>
      <c r="G22" s="33">
        <f>SUM(D22)*F22</f>
        <v>0</v>
      </c>
      <c r="H22" s="38">
        <v>0</v>
      </c>
      <c r="I22" s="33">
        <f t="shared" si="1"/>
        <v>0</v>
      </c>
      <c r="J22" s="34">
        <f t="shared" si="2"/>
        <v>0</v>
      </c>
      <c r="K22" s="34">
        <f t="shared" si="5"/>
        <v>0</v>
      </c>
      <c r="L22" s="34">
        <f t="shared" si="6"/>
        <v>0</v>
      </c>
      <c r="M22" s="32"/>
    </row>
    <row r="23" spans="1:13" x14ac:dyDescent="0.2">
      <c r="A23" s="64"/>
      <c r="B23" s="63"/>
      <c r="C23" s="63"/>
      <c r="D23" s="63"/>
      <c r="E23" s="63"/>
      <c r="F23" s="63"/>
      <c r="G23" s="63"/>
      <c r="H23" s="63"/>
      <c r="I23" s="65" t="s">
        <v>36</v>
      </c>
      <c r="J23" s="10">
        <f>SUM(J5:J22)</f>
        <v>0</v>
      </c>
      <c r="K23" s="10">
        <f>SUM(K5:K22)</f>
        <v>0</v>
      </c>
      <c r="L23" s="37">
        <f>SUM(L5:L22)</f>
        <v>0</v>
      </c>
      <c r="M23" s="62"/>
    </row>
  </sheetData>
  <sheetProtection algorithmName="SHA-512" hashValue="jQ65j0vFfGqTdtN6h7MfRdN1qcPC8Avxj2soGoMftHhKRo+LGGnXkWG+sGgHig6SSVCZHlDkKCq+XuK+8W5FLQ==" saltValue="fcsfCM1qVt3gfkbRRUMo9g==" spinCount="100000" sheet="1" objects="1" scenarios="1"/>
  <mergeCells count="1">
    <mergeCell ref="A2:M2"/>
  </mergeCells>
  <pageMargins left="0.7" right="0.7" top="0.75" bottom="0.75" header="0.3" footer="0.3"/>
  <ignoredErrors>
    <ignoredError sqref="I6:J13 I15:J17 I1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75C5A-04AB-4474-BB8E-9F314FA55B97}">
  <dimension ref="A2:I34"/>
  <sheetViews>
    <sheetView showGridLines="0" workbookViewId="0">
      <selection activeCell="A4" sqref="A4:C4"/>
    </sheetView>
  </sheetViews>
  <sheetFormatPr defaultRowHeight="12.75" x14ac:dyDescent="0.2"/>
  <cols>
    <col min="1" max="1" width="22.25" style="1" customWidth="1"/>
    <col min="2" max="2" width="28.625" style="1" customWidth="1"/>
    <col min="3" max="3" width="16.375" style="1" bestFit="1" customWidth="1"/>
    <col min="4" max="4" width="23.75" style="1" bestFit="1" customWidth="1"/>
    <col min="5" max="5" width="23.875" style="1" customWidth="1"/>
    <col min="6" max="6" width="3.125" style="1" customWidth="1"/>
    <col min="7" max="7" width="13.625" style="1" customWidth="1"/>
    <col min="8" max="8" width="3.125" style="1" customWidth="1"/>
    <col min="9" max="9" width="23.875" style="1" customWidth="1"/>
    <col min="10" max="16384" width="9" style="1"/>
  </cols>
  <sheetData>
    <row r="2" spans="1:9" x14ac:dyDescent="0.2">
      <c r="A2" s="39" t="s">
        <v>108</v>
      </c>
    </row>
    <row r="3" spans="1:9" ht="25.5" x14ac:dyDescent="0.2">
      <c r="A3" s="82" t="s">
        <v>65</v>
      </c>
      <c r="B3" s="83"/>
      <c r="C3" s="84"/>
      <c r="D3" s="42" t="s">
        <v>109</v>
      </c>
      <c r="E3" s="42" t="s">
        <v>110</v>
      </c>
      <c r="G3" s="5" t="s">
        <v>76</v>
      </c>
      <c r="H3" s="27"/>
      <c r="I3" s="4" t="s">
        <v>111</v>
      </c>
    </row>
    <row r="4" spans="1:9" ht="49.5" customHeight="1" x14ac:dyDescent="0.2">
      <c r="A4" s="85" t="s">
        <v>117</v>
      </c>
      <c r="B4" s="86"/>
      <c r="C4" s="87"/>
      <c r="D4" s="53"/>
      <c r="E4" s="56">
        <f>SUM(C4*D4)</f>
        <v>0</v>
      </c>
      <c r="F4" s="35"/>
      <c r="G4" s="57">
        <f>E4*21%</f>
        <v>0</v>
      </c>
      <c r="H4" s="58"/>
      <c r="I4" s="59">
        <f t="shared" ref="I4" si="0">E4+G4</f>
        <v>0</v>
      </c>
    </row>
    <row r="7" spans="1:9" x14ac:dyDescent="0.2">
      <c r="A7" s="39" t="s">
        <v>97</v>
      </c>
      <c r="B7" s="7"/>
      <c r="C7" s="7"/>
      <c r="D7" s="7"/>
      <c r="E7" s="7"/>
      <c r="F7" s="7"/>
      <c r="G7" s="7"/>
      <c r="H7" s="7"/>
      <c r="I7" s="7"/>
    </row>
    <row r="8" spans="1:9" ht="25.5" x14ac:dyDescent="0.2">
      <c r="A8" s="40" t="s">
        <v>65</v>
      </c>
      <c r="B8" s="41"/>
      <c r="C8" s="42" t="s">
        <v>66</v>
      </c>
      <c r="D8" s="42" t="s">
        <v>87</v>
      </c>
      <c r="E8" s="42" t="s">
        <v>88</v>
      </c>
      <c r="F8" s="27"/>
      <c r="G8" s="5" t="s">
        <v>76</v>
      </c>
      <c r="H8" s="27"/>
      <c r="I8" s="4" t="s">
        <v>90</v>
      </c>
    </row>
    <row r="9" spans="1:9" x14ac:dyDescent="0.2">
      <c r="A9" s="43" t="s">
        <v>116</v>
      </c>
      <c r="B9" s="44"/>
      <c r="C9" s="52"/>
      <c r="D9" s="53"/>
      <c r="E9" s="45">
        <f>SUM(C9*D9)</f>
        <v>0</v>
      </c>
      <c r="F9" s="27"/>
      <c r="G9" s="46">
        <f>E9*21%</f>
        <v>0</v>
      </c>
      <c r="H9" s="27"/>
      <c r="I9" s="9">
        <f t="shared" ref="I9" si="1">E9+G9</f>
        <v>0</v>
      </c>
    </row>
    <row r="10" spans="1:9" x14ac:dyDescent="0.2">
      <c r="A10" s="47"/>
      <c r="B10" s="47"/>
      <c r="C10" s="47"/>
      <c r="D10" s="47"/>
      <c r="E10" s="47"/>
    </row>
    <row r="11" spans="1:9" x14ac:dyDescent="0.2">
      <c r="A11" s="47"/>
      <c r="B11" s="47"/>
      <c r="C11" s="47"/>
      <c r="D11" s="47"/>
      <c r="E11" s="47"/>
    </row>
    <row r="12" spans="1:9" x14ac:dyDescent="0.2">
      <c r="A12" s="7" t="s">
        <v>67</v>
      </c>
      <c r="B12" s="7"/>
      <c r="C12" s="7"/>
      <c r="D12" s="7"/>
      <c r="E12" s="7"/>
      <c r="F12" s="7"/>
      <c r="G12" s="7"/>
      <c r="H12" s="7"/>
      <c r="I12" s="7"/>
    </row>
    <row r="13" spans="1:9" s="2" customFormat="1" ht="27" customHeight="1" x14ac:dyDescent="0.2">
      <c r="A13" s="4" t="s">
        <v>11</v>
      </c>
      <c r="B13" s="48" t="s">
        <v>12</v>
      </c>
      <c r="C13" s="48" t="s">
        <v>68</v>
      </c>
      <c r="D13" s="42" t="s">
        <v>89</v>
      </c>
      <c r="E13" s="42" t="s">
        <v>88</v>
      </c>
      <c r="G13" s="5" t="s">
        <v>76</v>
      </c>
      <c r="I13" s="4" t="s">
        <v>90</v>
      </c>
    </row>
    <row r="14" spans="1:9" x14ac:dyDescent="0.2">
      <c r="A14" s="76" t="s">
        <v>45</v>
      </c>
      <c r="B14" s="49" t="s">
        <v>23</v>
      </c>
      <c r="C14" s="49">
        <v>29003</v>
      </c>
      <c r="D14" s="30"/>
      <c r="E14" s="50">
        <f>SUM(C14)*D14</f>
        <v>0</v>
      </c>
      <c r="G14" s="46">
        <f t="shared" ref="G14:G29" si="2">E14*21%</f>
        <v>0</v>
      </c>
      <c r="I14" s="9">
        <f>E14+G14</f>
        <v>0</v>
      </c>
    </row>
    <row r="15" spans="1:9" x14ac:dyDescent="0.2">
      <c r="A15" s="77"/>
      <c r="B15" s="49" t="s">
        <v>25</v>
      </c>
      <c r="C15" s="49">
        <v>4774</v>
      </c>
      <c r="D15" s="30"/>
      <c r="E15" s="50">
        <f t="shared" ref="E15:E29" si="3">SUM(C15)*D15</f>
        <v>0</v>
      </c>
      <c r="G15" s="46">
        <f t="shared" si="2"/>
        <v>0</v>
      </c>
      <c r="I15" s="9">
        <f t="shared" ref="I15:I29" si="4">E15+G15</f>
        <v>0</v>
      </c>
    </row>
    <row r="16" spans="1:9" x14ac:dyDescent="0.2">
      <c r="A16" s="77"/>
      <c r="B16" s="49" t="s">
        <v>28</v>
      </c>
      <c r="C16" s="49">
        <v>7148</v>
      </c>
      <c r="D16" s="30"/>
      <c r="E16" s="50">
        <f t="shared" si="3"/>
        <v>0</v>
      </c>
      <c r="G16" s="46">
        <f t="shared" si="2"/>
        <v>0</v>
      </c>
      <c r="I16" s="9">
        <f t="shared" si="4"/>
        <v>0</v>
      </c>
    </row>
    <row r="17" spans="1:9" x14ac:dyDescent="0.2">
      <c r="A17" s="77"/>
      <c r="B17" s="49" t="s">
        <v>30</v>
      </c>
      <c r="C17" s="49">
        <v>36476</v>
      </c>
      <c r="D17" s="30"/>
      <c r="E17" s="50">
        <f t="shared" si="3"/>
        <v>0</v>
      </c>
      <c r="G17" s="46">
        <f t="shared" si="2"/>
        <v>0</v>
      </c>
      <c r="I17" s="9">
        <f t="shared" si="4"/>
        <v>0</v>
      </c>
    </row>
    <row r="18" spans="1:9" x14ac:dyDescent="0.2">
      <c r="A18" s="77"/>
      <c r="B18" s="49" t="s">
        <v>33</v>
      </c>
      <c r="C18" s="49">
        <v>12255</v>
      </c>
      <c r="D18" s="30"/>
      <c r="E18" s="50">
        <f t="shared" si="3"/>
        <v>0</v>
      </c>
      <c r="G18" s="46">
        <f t="shared" si="2"/>
        <v>0</v>
      </c>
      <c r="I18" s="9">
        <f t="shared" si="4"/>
        <v>0</v>
      </c>
    </row>
    <row r="19" spans="1:9" x14ac:dyDescent="0.2">
      <c r="A19" s="77"/>
      <c r="B19" s="49" t="s">
        <v>35</v>
      </c>
      <c r="C19" s="49">
        <v>3297</v>
      </c>
      <c r="D19" s="30"/>
      <c r="E19" s="50">
        <f t="shared" si="3"/>
        <v>0</v>
      </c>
      <c r="G19" s="46">
        <f t="shared" si="2"/>
        <v>0</v>
      </c>
      <c r="I19" s="9">
        <f t="shared" si="4"/>
        <v>0</v>
      </c>
    </row>
    <row r="20" spans="1:9" x14ac:dyDescent="0.2">
      <c r="A20" s="77"/>
      <c r="B20" s="51" t="s">
        <v>43</v>
      </c>
      <c r="C20" s="49">
        <v>9940</v>
      </c>
      <c r="D20" s="30"/>
      <c r="E20" s="50">
        <f t="shared" si="3"/>
        <v>0</v>
      </c>
      <c r="G20" s="46">
        <f t="shared" si="2"/>
        <v>0</v>
      </c>
      <c r="I20" s="9">
        <f t="shared" si="4"/>
        <v>0</v>
      </c>
    </row>
    <row r="21" spans="1:9" x14ac:dyDescent="0.2">
      <c r="A21" s="77"/>
      <c r="B21" s="51" t="s">
        <v>46</v>
      </c>
      <c r="C21" s="49">
        <v>3188</v>
      </c>
      <c r="D21" s="30"/>
      <c r="E21" s="50">
        <f t="shared" si="3"/>
        <v>0</v>
      </c>
      <c r="G21" s="46">
        <f t="shared" si="2"/>
        <v>0</v>
      </c>
      <c r="I21" s="9">
        <f t="shared" si="4"/>
        <v>0</v>
      </c>
    </row>
    <row r="22" spans="1:9" x14ac:dyDescent="0.2">
      <c r="A22" s="77"/>
      <c r="B22" s="51" t="s">
        <v>64</v>
      </c>
      <c r="C22" s="49">
        <v>15860</v>
      </c>
      <c r="D22" s="30"/>
      <c r="E22" s="50">
        <f t="shared" si="3"/>
        <v>0</v>
      </c>
      <c r="G22" s="46">
        <f t="shared" si="2"/>
        <v>0</v>
      </c>
      <c r="I22" s="9">
        <f t="shared" si="4"/>
        <v>0</v>
      </c>
    </row>
    <row r="23" spans="1:9" x14ac:dyDescent="0.2">
      <c r="A23" s="77"/>
      <c r="B23" s="51" t="s">
        <v>54</v>
      </c>
      <c r="C23" s="49">
        <v>514</v>
      </c>
      <c r="D23" s="30"/>
      <c r="E23" s="50">
        <f t="shared" si="3"/>
        <v>0</v>
      </c>
      <c r="G23" s="46">
        <f t="shared" si="2"/>
        <v>0</v>
      </c>
      <c r="I23" s="9">
        <f t="shared" si="4"/>
        <v>0</v>
      </c>
    </row>
    <row r="24" spans="1:9" x14ac:dyDescent="0.2">
      <c r="A24" s="77"/>
      <c r="B24" s="51" t="s">
        <v>56</v>
      </c>
      <c r="C24" s="49">
        <v>50</v>
      </c>
      <c r="D24" s="30"/>
      <c r="E24" s="50">
        <f t="shared" si="3"/>
        <v>0</v>
      </c>
      <c r="G24" s="46">
        <f t="shared" si="2"/>
        <v>0</v>
      </c>
      <c r="I24" s="9">
        <f t="shared" si="4"/>
        <v>0</v>
      </c>
    </row>
    <row r="25" spans="1:9" x14ac:dyDescent="0.2">
      <c r="A25" s="77"/>
      <c r="B25" s="51" t="s">
        <v>57</v>
      </c>
      <c r="C25" s="49">
        <v>30</v>
      </c>
      <c r="D25" s="30"/>
      <c r="E25" s="50">
        <f t="shared" si="3"/>
        <v>0</v>
      </c>
      <c r="G25" s="46">
        <f t="shared" si="2"/>
        <v>0</v>
      </c>
      <c r="I25" s="9">
        <f t="shared" si="4"/>
        <v>0</v>
      </c>
    </row>
    <row r="26" spans="1:9" x14ac:dyDescent="0.2">
      <c r="A26" s="77"/>
      <c r="B26" s="51" t="s">
        <v>60</v>
      </c>
      <c r="C26" s="49">
        <v>217</v>
      </c>
      <c r="D26" s="30"/>
      <c r="E26" s="50">
        <f t="shared" si="3"/>
        <v>0</v>
      </c>
      <c r="G26" s="46">
        <f t="shared" si="2"/>
        <v>0</v>
      </c>
      <c r="I26" s="9">
        <f t="shared" si="4"/>
        <v>0</v>
      </c>
    </row>
    <row r="27" spans="1:9" x14ac:dyDescent="0.2">
      <c r="A27" s="77"/>
      <c r="B27" s="51" t="s">
        <v>61</v>
      </c>
      <c r="C27" s="49">
        <v>660</v>
      </c>
      <c r="D27" s="30"/>
      <c r="E27" s="50">
        <f t="shared" si="3"/>
        <v>0</v>
      </c>
      <c r="G27" s="46">
        <f t="shared" si="2"/>
        <v>0</v>
      </c>
      <c r="I27" s="9">
        <f t="shared" si="4"/>
        <v>0</v>
      </c>
    </row>
    <row r="28" spans="1:9" x14ac:dyDescent="0.2">
      <c r="A28" s="77"/>
      <c r="B28" s="51" t="s">
        <v>62</v>
      </c>
      <c r="C28" s="49">
        <v>738</v>
      </c>
      <c r="D28" s="30"/>
      <c r="E28" s="50">
        <f t="shared" si="3"/>
        <v>0</v>
      </c>
      <c r="G28" s="46">
        <f t="shared" si="2"/>
        <v>0</v>
      </c>
      <c r="I28" s="9">
        <f t="shared" si="4"/>
        <v>0</v>
      </c>
    </row>
    <row r="29" spans="1:9" x14ac:dyDescent="0.2">
      <c r="A29" s="78"/>
      <c r="B29" s="49" t="s">
        <v>63</v>
      </c>
      <c r="C29" s="49">
        <v>4820</v>
      </c>
      <c r="D29" s="54"/>
      <c r="E29" s="50">
        <f t="shared" si="3"/>
        <v>0</v>
      </c>
      <c r="G29" s="46">
        <f t="shared" si="2"/>
        <v>0</v>
      </c>
      <c r="I29" s="9">
        <f t="shared" si="4"/>
        <v>0</v>
      </c>
    </row>
    <row r="30" spans="1:9" x14ac:dyDescent="0.2">
      <c r="A30" s="79" t="s">
        <v>36</v>
      </c>
      <c r="B30" s="80"/>
      <c r="C30" s="80"/>
      <c r="D30" s="81"/>
      <c r="E30" s="10">
        <f>SUM(E14:E29)</f>
        <v>0</v>
      </c>
      <c r="G30" s="12">
        <f>SUM(G14:G29)</f>
        <v>0</v>
      </c>
      <c r="I30" s="10">
        <f>SUM(I14:I29)</f>
        <v>0</v>
      </c>
    </row>
    <row r="31" spans="1:9" x14ac:dyDescent="0.2">
      <c r="A31" s="47"/>
      <c r="B31" s="47"/>
      <c r="C31" s="47"/>
      <c r="D31" s="47"/>
      <c r="E31" s="47"/>
    </row>
    <row r="34" spans="2:8" x14ac:dyDescent="0.2">
      <c r="B34" s="27"/>
      <c r="C34" s="27"/>
      <c r="D34" s="27"/>
      <c r="E34" s="27"/>
      <c r="F34" s="27"/>
      <c r="G34" s="27"/>
      <c r="H34" s="27"/>
    </row>
  </sheetData>
  <sheetProtection algorithmName="SHA-512" hashValue="mbjagSJlRWzF9roD7nm6eyL9V8IrpJP3lNgATA21uiDlJ2UyAWkOqp8aODzl0y2J2mSyTIGiwoYMBAAAzcoLNg==" saltValue="X9WxIft9JxdqGaiUGz0z6w==" spinCount="100000" sheet="1" objects="1" scenarios="1"/>
  <mergeCells count="4">
    <mergeCell ref="A14:A29"/>
    <mergeCell ref="A30:D30"/>
    <mergeCell ref="A3:C3"/>
    <mergeCell ref="A4:C4"/>
  </mergeCells>
  <pageMargins left="0.7" right="0.7" top="0.75" bottom="0.75" header="0.3" footer="0.3"/>
  <ignoredErrors>
    <ignoredError sqref="E4"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773F1-4AF2-4950-BB1D-BF81F28DE4FE}">
  <dimension ref="A2:I39"/>
  <sheetViews>
    <sheetView showGridLines="0" workbookViewId="0"/>
  </sheetViews>
  <sheetFormatPr defaultRowHeight="12.75" x14ac:dyDescent="0.2"/>
  <cols>
    <col min="1" max="1" width="13.125" style="1" customWidth="1"/>
    <col min="2" max="2" width="13.25" style="1" customWidth="1"/>
    <col min="3" max="3" width="9" style="1"/>
    <col min="4" max="4" width="3.125" style="1" customWidth="1"/>
    <col min="5" max="5" width="17.25" style="1" bestFit="1" customWidth="1"/>
    <col min="6" max="6" width="3.125" style="1" customWidth="1"/>
    <col min="7" max="7" width="12" style="1" customWidth="1"/>
    <col min="8" max="8" width="3.125" style="1" customWidth="1"/>
    <col min="9" max="9" width="17.25" style="1" bestFit="1" customWidth="1"/>
    <col min="10" max="16384" width="9" style="1"/>
  </cols>
  <sheetData>
    <row r="2" spans="1:9" x14ac:dyDescent="0.2">
      <c r="A2" s="7" t="s">
        <v>69</v>
      </c>
    </row>
    <row r="3" spans="1:9" x14ac:dyDescent="0.2">
      <c r="B3" s="7"/>
      <c r="C3" s="7"/>
      <c r="D3" s="7"/>
      <c r="E3" s="7"/>
      <c r="F3" s="7"/>
      <c r="G3" s="7"/>
      <c r="H3" s="7"/>
      <c r="I3" s="7"/>
    </row>
    <row r="4" spans="1:9" s="2" customFormat="1" ht="25.5" x14ac:dyDescent="0.2">
      <c r="A4" s="4" t="s">
        <v>12</v>
      </c>
      <c r="B4" s="4" t="s">
        <v>70</v>
      </c>
      <c r="C4" s="4" t="s">
        <v>71</v>
      </c>
      <c r="E4" s="4" t="s">
        <v>81</v>
      </c>
      <c r="G4" s="4" t="s">
        <v>76</v>
      </c>
      <c r="I4" s="4" t="s">
        <v>84</v>
      </c>
    </row>
    <row r="5" spans="1:9" x14ac:dyDescent="0.2">
      <c r="A5" s="11" t="s">
        <v>33</v>
      </c>
      <c r="B5" s="11" t="s">
        <v>72</v>
      </c>
      <c r="C5" s="11">
        <v>1</v>
      </c>
      <c r="E5" s="55">
        <v>0</v>
      </c>
      <c r="G5" s="13">
        <f>E5*21%</f>
        <v>0</v>
      </c>
      <c r="I5" s="13">
        <f>E5+G5</f>
        <v>0</v>
      </c>
    </row>
    <row r="6" spans="1:9" x14ac:dyDescent="0.2">
      <c r="A6" s="11" t="s">
        <v>33</v>
      </c>
      <c r="B6" s="11" t="s">
        <v>73</v>
      </c>
      <c r="C6" s="11">
        <v>1</v>
      </c>
      <c r="E6" s="55">
        <v>0</v>
      </c>
      <c r="G6" s="13">
        <f t="shared" ref="G6:G12" si="0">E6*21%</f>
        <v>0</v>
      </c>
      <c r="I6" s="13">
        <f t="shared" ref="I6:I12" si="1">E6+G6</f>
        <v>0</v>
      </c>
    </row>
    <row r="7" spans="1:9" x14ac:dyDescent="0.2">
      <c r="A7" s="11" t="s">
        <v>33</v>
      </c>
      <c r="B7" s="11" t="s">
        <v>74</v>
      </c>
      <c r="C7" s="11">
        <v>1</v>
      </c>
      <c r="E7" s="55">
        <v>0</v>
      </c>
      <c r="G7" s="13">
        <f t="shared" si="0"/>
        <v>0</v>
      </c>
      <c r="I7" s="13">
        <f t="shared" si="1"/>
        <v>0</v>
      </c>
    </row>
    <row r="8" spans="1:9" x14ac:dyDescent="0.2">
      <c r="A8" s="11" t="s">
        <v>33</v>
      </c>
      <c r="B8" s="11" t="s">
        <v>75</v>
      </c>
      <c r="C8" s="11">
        <v>1</v>
      </c>
      <c r="E8" s="55">
        <v>0</v>
      </c>
      <c r="G8" s="13">
        <f t="shared" si="0"/>
        <v>0</v>
      </c>
      <c r="I8" s="13">
        <f t="shared" si="1"/>
        <v>0</v>
      </c>
    </row>
    <row r="9" spans="1:9" x14ac:dyDescent="0.2">
      <c r="A9" s="11" t="s">
        <v>30</v>
      </c>
      <c r="B9" s="11" t="s">
        <v>72</v>
      </c>
      <c r="C9" s="11">
        <v>1</v>
      </c>
      <c r="E9" s="55">
        <v>0</v>
      </c>
      <c r="G9" s="13">
        <f t="shared" si="0"/>
        <v>0</v>
      </c>
      <c r="I9" s="13">
        <f t="shared" si="1"/>
        <v>0</v>
      </c>
    </row>
    <row r="10" spans="1:9" x14ac:dyDescent="0.2">
      <c r="A10" s="11" t="s">
        <v>30</v>
      </c>
      <c r="B10" s="11" t="s">
        <v>73</v>
      </c>
      <c r="C10" s="11">
        <v>1</v>
      </c>
      <c r="E10" s="55">
        <v>0</v>
      </c>
      <c r="G10" s="13">
        <f t="shared" si="0"/>
        <v>0</v>
      </c>
      <c r="I10" s="13">
        <f t="shared" si="1"/>
        <v>0</v>
      </c>
    </row>
    <row r="11" spans="1:9" x14ac:dyDescent="0.2">
      <c r="A11" s="11" t="s">
        <v>30</v>
      </c>
      <c r="B11" s="11" t="s">
        <v>74</v>
      </c>
      <c r="C11" s="11">
        <v>1</v>
      </c>
      <c r="E11" s="55">
        <v>0</v>
      </c>
      <c r="G11" s="13">
        <f t="shared" si="0"/>
        <v>0</v>
      </c>
      <c r="I11" s="13">
        <f t="shared" si="1"/>
        <v>0</v>
      </c>
    </row>
    <row r="12" spans="1:9" x14ac:dyDescent="0.2">
      <c r="A12" s="11" t="s">
        <v>30</v>
      </c>
      <c r="B12" s="11" t="s">
        <v>75</v>
      </c>
      <c r="C12" s="11">
        <v>1</v>
      </c>
      <c r="E12" s="55">
        <v>0</v>
      </c>
      <c r="G12" s="13">
        <f t="shared" si="0"/>
        <v>0</v>
      </c>
      <c r="I12" s="13">
        <f t="shared" si="1"/>
        <v>0</v>
      </c>
    </row>
    <row r="13" spans="1:9" x14ac:dyDescent="0.2">
      <c r="A13" s="88" t="s">
        <v>79</v>
      </c>
      <c r="B13" s="89"/>
      <c r="C13" s="90"/>
      <c r="E13" s="12">
        <f>SUM(E5:E12)</f>
        <v>0</v>
      </c>
      <c r="G13" s="12">
        <f>SUM(G5:G12)</f>
        <v>0</v>
      </c>
      <c r="I13" s="12">
        <f>SUM(I5:I12)</f>
        <v>0</v>
      </c>
    </row>
    <row r="16" spans="1:9" ht="25.5" x14ac:dyDescent="0.2">
      <c r="A16" s="4" t="s">
        <v>12</v>
      </c>
      <c r="B16" s="4" t="s">
        <v>70</v>
      </c>
      <c r="C16" s="4" t="s">
        <v>71</v>
      </c>
      <c r="E16" s="4" t="s">
        <v>82</v>
      </c>
      <c r="G16" s="4" t="s">
        <v>76</v>
      </c>
      <c r="I16" s="4" t="s">
        <v>86</v>
      </c>
    </row>
    <row r="17" spans="1:9" x14ac:dyDescent="0.2">
      <c r="A17" s="11" t="s">
        <v>33</v>
      </c>
      <c r="B17" s="11" t="s">
        <v>72</v>
      </c>
      <c r="C17" s="11">
        <v>1</v>
      </c>
      <c r="E17" s="55">
        <v>0</v>
      </c>
      <c r="G17" s="13">
        <f t="shared" ref="G17:G24" si="2">E17*21%</f>
        <v>0</v>
      </c>
      <c r="I17" s="13">
        <f t="shared" ref="I17:I24" si="3">E17+G17</f>
        <v>0</v>
      </c>
    </row>
    <row r="18" spans="1:9" x14ac:dyDescent="0.2">
      <c r="A18" s="11" t="s">
        <v>33</v>
      </c>
      <c r="B18" s="11" t="s">
        <v>73</v>
      </c>
      <c r="C18" s="11">
        <v>1</v>
      </c>
      <c r="E18" s="55">
        <v>0</v>
      </c>
      <c r="G18" s="13">
        <f t="shared" si="2"/>
        <v>0</v>
      </c>
      <c r="I18" s="13">
        <f t="shared" si="3"/>
        <v>0</v>
      </c>
    </row>
    <row r="19" spans="1:9" x14ac:dyDescent="0.2">
      <c r="A19" s="11" t="s">
        <v>33</v>
      </c>
      <c r="B19" s="11" t="s">
        <v>74</v>
      </c>
      <c r="C19" s="11">
        <v>1</v>
      </c>
      <c r="E19" s="55">
        <v>0</v>
      </c>
      <c r="G19" s="13">
        <f t="shared" si="2"/>
        <v>0</v>
      </c>
      <c r="I19" s="13">
        <f t="shared" si="3"/>
        <v>0</v>
      </c>
    </row>
    <row r="20" spans="1:9" x14ac:dyDescent="0.2">
      <c r="A20" s="11" t="s">
        <v>33</v>
      </c>
      <c r="B20" s="11" t="s">
        <v>75</v>
      </c>
      <c r="C20" s="11">
        <v>1</v>
      </c>
      <c r="E20" s="55">
        <v>0</v>
      </c>
      <c r="G20" s="13">
        <f t="shared" si="2"/>
        <v>0</v>
      </c>
      <c r="I20" s="13">
        <f t="shared" si="3"/>
        <v>0</v>
      </c>
    </row>
    <row r="21" spans="1:9" x14ac:dyDescent="0.2">
      <c r="A21" s="11" t="s">
        <v>30</v>
      </c>
      <c r="B21" s="11" t="s">
        <v>72</v>
      </c>
      <c r="C21" s="11">
        <v>1</v>
      </c>
      <c r="E21" s="55">
        <v>0</v>
      </c>
      <c r="G21" s="13">
        <f t="shared" si="2"/>
        <v>0</v>
      </c>
      <c r="I21" s="13">
        <f t="shared" si="3"/>
        <v>0</v>
      </c>
    </row>
    <row r="22" spans="1:9" x14ac:dyDescent="0.2">
      <c r="A22" s="11" t="s">
        <v>30</v>
      </c>
      <c r="B22" s="11" t="s">
        <v>73</v>
      </c>
      <c r="C22" s="11">
        <v>1</v>
      </c>
      <c r="E22" s="55">
        <v>0</v>
      </c>
      <c r="G22" s="13">
        <f t="shared" si="2"/>
        <v>0</v>
      </c>
      <c r="I22" s="13">
        <f t="shared" si="3"/>
        <v>0</v>
      </c>
    </row>
    <row r="23" spans="1:9" x14ac:dyDescent="0.2">
      <c r="A23" s="11" t="s">
        <v>30</v>
      </c>
      <c r="B23" s="11" t="s">
        <v>74</v>
      </c>
      <c r="C23" s="11">
        <v>1</v>
      </c>
      <c r="E23" s="55">
        <v>0</v>
      </c>
      <c r="G23" s="13">
        <f t="shared" si="2"/>
        <v>0</v>
      </c>
      <c r="I23" s="13">
        <f t="shared" si="3"/>
        <v>0</v>
      </c>
    </row>
    <row r="24" spans="1:9" x14ac:dyDescent="0.2">
      <c r="A24" s="11" t="s">
        <v>30</v>
      </c>
      <c r="B24" s="11" t="s">
        <v>75</v>
      </c>
      <c r="C24" s="11">
        <v>1</v>
      </c>
      <c r="E24" s="55">
        <v>0</v>
      </c>
      <c r="G24" s="13">
        <f t="shared" si="2"/>
        <v>0</v>
      </c>
      <c r="I24" s="13">
        <f t="shared" si="3"/>
        <v>0</v>
      </c>
    </row>
    <row r="25" spans="1:9" x14ac:dyDescent="0.2">
      <c r="A25" s="88" t="s">
        <v>79</v>
      </c>
      <c r="B25" s="89"/>
      <c r="C25" s="90"/>
      <c r="E25" s="12">
        <f>SUM(E17:E24)</f>
        <v>0</v>
      </c>
      <c r="G25" s="12">
        <f>SUM(G17:G24)</f>
        <v>0</v>
      </c>
      <c r="I25" s="12">
        <f>SUM(I17:I24)</f>
        <v>0</v>
      </c>
    </row>
    <row r="28" spans="1:9" ht="25.5" x14ac:dyDescent="0.2">
      <c r="A28" s="4" t="s">
        <v>12</v>
      </c>
      <c r="B28" s="4" t="s">
        <v>70</v>
      </c>
      <c r="C28" s="4" t="s">
        <v>71</v>
      </c>
      <c r="E28" s="4" t="s">
        <v>83</v>
      </c>
      <c r="G28" s="4" t="s">
        <v>76</v>
      </c>
      <c r="I28" s="4" t="s">
        <v>85</v>
      </c>
    </row>
    <row r="29" spans="1:9" x14ac:dyDescent="0.2">
      <c r="A29" s="11" t="s">
        <v>33</v>
      </c>
      <c r="B29" s="11" t="s">
        <v>72</v>
      </c>
      <c r="C29" s="11">
        <v>1</v>
      </c>
      <c r="E29" s="55">
        <v>0</v>
      </c>
      <c r="G29" s="13">
        <f t="shared" ref="G29:G36" si="4">E29*21%</f>
        <v>0</v>
      </c>
      <c r="I29" s="13">
        <f t="shared" ref="I29:I36" si="5">E29+G29</f>
        <v>0</v>
      </c>
    </row>
    <row r="30" spans="1:9" x14ac:dyDescent="0.2">
      <c r="A30" s="11" t="s">
        <v>33</v>
      </c>
      <c r="B30" s="11" t="s">
        <v>73</v>
      </c>
      <c r="C30" s="11">
        <v>1</v>
      </c>
      <c r="E30" s="55">
        <v>0</v>
      </c>
      <c r="G30" s="13">
        <f t="shared" si="4"/>
        <v>0</v>
      </c>
      <c r="I30" s="13">
        <f t="shared" si="5"/>
        <v>0</v>
      </c>
    </row>
    <row r="31" spans="1:9" x14ac:dyDescent="0.2">
      <c r="A31" s="11" t="s">
        <v>33</v>
      </c>
      <c r="B31" s="11" t="s">
        <v>74</v>
      </c>
      <c r="C31" s="11">
        <v>1</v>
      </c>
      <c r="E31" s="55">
        <v>0</v>
      </c>
      <c r="G31" s="13">
        <f t="shared" si="4"/>
        <v>0</v>
      </c>
      <c r="I31" s="13">
        <f t="shared" si="5"/>
        <v>0</v>
      </c>
    </row>
    <row r="32" spans="1:9" x14ac:dyDescent="0.2">
      <c r="A32" s="11" t="s">
        <v>33</v>
      </c>
      <c r="B32" s="11" t="s">
        <v>75</v>
      </c>
      <c r="C32" s="11">
        <v>1</v>
      </c>
      <c r="E32" s="55">
        <v>0</v>
      </c>
      <c r="G32" s="13">
        <f t="shared" si="4"/>
        <v>0</v>
      </c>
      <c r="I32" s="13">
        <f t="shared" si="5"/>
        <v>0</v>
      </c>
    </row>
    <row r="33" spans="1:9" x14ac:dyDescent="0.2">
      <c r="A33" s="11" t="s">
        <v>30</v>
      </c>
      <c r="B33" s="11" t="s">
        <v>72</v>
      </c>
      <c r="C33" s="11">
        <v>1</v>
      </c>
      <c r="E33" s="55">
        <v>0</v>
      </c>
      <c r="G33" s="13">
        <f t="shared" si="4"/>
        <v>0</v>
      </c>
      <c r="I33" s="13">
        <f t="shared" si="5"/>
        <v>0</v>
      </c>
    </row>
    <row r="34" spans="1:9" x14ac:dyDescent="0.2">
      <c r="A34" s="11" t="s">
        <v>30</v>
      </c>
      <c r="B34" s="11" t="s">
        <v>73</v>
      </c>
      <c r="C34" s="11">
        <v>1</v>
      </c>
      <c r="E34" s="55">
        <v>0</v>
      </c>
      <c r="G34" s="13">
        <f t="shared" si="4"/>
        <v>0</v>
      </c>
      <c r="I34" s="13">
        <f t="shared" si="5"/>
        <v>0</v>
      </c>
    </row>
    <row r="35" spans="1:9" x14ac:dyDescent="0.2">
      <c r="A35" s="11" t="s">
        <v>30</v>
      </c>
      <c r="B35" s="11" t="s">
        <v>74</v>
      </c>
      <c r="C35" s="11">
        <v>1</v>
      </c>
      <c r="E35" s="55">
        <v>0</v>
      </c>
      <c r="G35" s="13">
        <f t="shared" si="4"/>
        <v>0</v>
      </c>
      <c r="I35" s="13">
        <f t="shared" si="5"/>
        <v>0</v>
      </c>
    </row>
    <row r="36" spans="1:9" x14ac:dyDescent="0.2">
      <c r="A36" s="11" t="s">
        <v>30</v>
      </c>
      <c r="B36" s="11" t="s">
        <v>75</v>
      </c>
      <c r="C36" s="11">
        <v>1</v>
      </c>
      <c r="E36" s="55">
        <v>0</v>
      </c>
      <c r="G36" s="13">
        <f t="shared" si="4"/>
        <v>0</v>
      </c>
      <c r="I36" s="13">
        <f t="shared" si="5"/>
        <v>0</v>
      </c>
    </row>
    <row r="37" spans="1:9" x14ac:dyDescent="0.2">
      <c r="A37" s="88" t="s">
        <v>79</v>
      </c>
      <c r="B37" s="89"/>
      <c r="C37" s="90"/>
      <c r="E37" s="12">
        <f>SUM(E29:E36)</f>
        <v>0</v>
      </c>
      <c r="G37" s="12">
        <f>SUM(G29:G36)</f>
        <v>0</v>
      </c>
      <c r="I37" s="12">
        <f>SUM(I29:I36)</f>
        <v>0</v>
      </c>
    </row>
    <row r="39" spans="1:9" x14ac:dyDescent="0.2">
      <c r="A39" s="88" t="s">
        <v>80</v>
      </c>
      <c r="B39" s="89"/>
      <c r="C39" s="90"/>
      <c r="E39" s="12">
        <f>E13+E25+E37</f>
        <v>0</v>
      </c>
      <c r="G39" s="12">
        <f>G13+G25+G37</f>
        <v>0</v>
      </c>
      <c r="I39" s="12">
        <f>I13+I25+I37</f>
        <v>0</v>
      </c>
    </row>
  </sheetData>
  <sheetProtection algorithmName="SHA-512" hashValue="2jwASL0CopC8r1kKGDIB9tTyxkiFPVyhr0sfn5INLPOusHSQLYH3BAV1riUw7vXThiLo/VoIs5fk1cPmNONgyg==" saltValue="JW3iMjGcdcAI6hSY9KGqgg==" spinCount="100000" sheet="1" objects="1" scenarios="1"/>
  <mergeCells count="4">
    <mergeCell ref="A13:C13"/>
    <mergeCell ref="A25:C25"/>
    <mergeCell ref="A37:C37"/>
    <mergeCell ref="A39:C3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_PU" ma:contentTypeID="0x0101003E9A2B830A3CB44DBCE3112387D3A13600FA8229B4C70721498E21B1FC25DCD626" ma:contentTypeVersion="40" ma:contentTypeDescription="Een nieuw document maken." ma:contentTypeScope="" ma:versionID="430423bb87852adb9317a84a27b0023b">
  <xsd:schema xmlns:xsd="http://www.w3.org/2001/XMLSchema" xmlns:xs="http://www.w3.org/2001/XMLSchema" xmlns:p="http://schemas.microsoft.com/office/2006/metadata/properties" xmlns:ns2="75c1415c-fac1-46ec-b6c5-4b58c056fed1" xmlns:ns3="71a72728-fb44-4036-b645-2459814b40b3" xmlns:ns4="fa468d3d-bf59-4030-8bb0-350b6c786af0" xmlns:ns5="3a2d4642-b1a9-4f9a-947d-aaac82c6ed7c" xmlns:ns6="f8473930-d3ad-48a8-b615-dee45f22208a" targetNamespace="http://schemas.microsoft.com/office/2006/metadata/properties" ma:root="true" ma:fieldsID="e158052be9f717d1687c4253ecf61d28" ns2:_="" ns3:_="" ns4:_="" ns5:_="" ns6:_="">
    <xsd:import namespace="75c1415c-fac1-46ec-b6c5-4b58c056fed1"/>
    <xsd:import namespace="71a72728-fb44-4036-b645-2459814b40b3"/>
    <xsd:import namespace="fa468d3d-bf59-4030-8bb0-350b6c786af0"/>
    <xsd:import namespace="3a2d4642-b1a9-4f9a-947d-aaac82c6ed7c"/>
    <xsd:import namespace="f8473930-d3ad-48a8-b615-dee45f22208a"/>
    <xsd:element name="properties">
      <xsd:complexType>
        <xsd:sequence>
          <xsd:element name="documentManagement">
            <xsd:complexType>
              <xsd:all>
                <xsd:element ref="ns3:PUWerkingsgebiedDocument" minOccurs="0"/>
                <xsd:element ref="ns3:PUCopyrightRechten" minOccurs="0"/>
                <xsd:element ref="ns3:PUOmschrijvingVoorwaardenCopyright" minOccurs="0"/>
                <xsd:element ref="ns3:PUBegindatumCopyright" minOccurs="0"/>
                <xsd:element ref="ns3:PUEinddatumCopyright" minOccurs="0"/>
                <xsd:element ref="ns3:PUBegindatumdossier" minOccurs="0"/>
                <xsd:element ref="ns3:PUEinddatumdossier" minOccurs="0"/>
                <xsd:element ref="ns3:PUSelectiecategorie" minOccurs="0"/>
                <xsd:element ref="ns3:PUDossiernaam" minOccurs="0"/>
                <xsd:element ref="ns2:_dlc_DocId" minOccurs="0"/>
                <xsd:element ref="ns4:bee6bab28bc347dea223a27ae484b55c" minOccurs="0"/>
                <xsd:element ref="ns2:_dlc_DocIdUrl" minOccurs="0"/>
                <xsd:element ref="ns4:e28028357a134c8cba3ce1e424d81274" minOccurs="0"/>
                <xsd:element ref="ns2:_dlc_DocIdPersistId" minOccurs="0"/>
                <xsd:element ref="ns4:d6579817e59147ae85edfd3136814cae" minOccurs="0"/>
                <xsd:element ref="ns4:c69891f5b6724842a1992b729e890d0f" minOccurs="0"/>
                <xsd:element ref="ns4:dc87032591014caf9b8c241199203258" minOccurs="0"/>
                <xsd:element ref="ns2:TaxCatchAll" minOccurs="0"/>
                <xsd:element ref="ns4:nbfcb91ce6ed4c72a590e661d33753dd" minOccurs="0"/>
                <xsd:element ref="ns2:TaxCatchAllLabel" minOccurs="0"/>
                <xsd:element ref="ns4:ecddcceb7a3944bcb5df119ed71fb281" minOccurs="0"/>
                <xsd:element ref="ns4:n35da69e1c1047dea46f4e43c827e5fd" minOccurs="0"/>
                <xsd:element ref="ns4:d48145a825f34c759bf35e0f0f98a24d" minOccurs="0"/>
                <xsd:element ref="ns4:kb23fa795b9743b8adae1149359e24fa" minOccurs="0"/>
                <xsd:element ref="ns4:cb2b531b78c348c8977f55608358c411" minOccurs="0"/>
                <xsd:element ref="ns5:PUDocumenttype" minOccurs="0"/>
                <xsd:element ref="ns5:PUDocumentumRegistratienummer" minOccurs="0"/>
                <xsd:element ref="ns5:PUOrigineleMakerDocumentum" minOccurs="0"/>
                <xsd:element ref="ns5:PUCorsaDocumentcode"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6:MediaServiceGenerationTime" minOccurs="0"/>
                <xsd:element ref="ns6: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c1415c-fac1-46ec-b6c5-4b58c056fed1" elementFormDefault="qualified">
    <xsd:import namespace="http://schemas.microsoft.com/office/2006/documentManagement/types"/>
    <xsd:import namespace="http://schemas.microsoft.com/office/infopath/2007/PartnerControls"/>
    <xsd:element name="_dlc_DocId" ma:index="21"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23" nillable="true" ma:displayName="Registratienummer"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Id blijven behouden" ma:description="Id behouden tijdens toevoegen." ma:hidden="true" ma:internalName="_dlc_DocIdPersistId" ma:readOnly="true">
      <xsd:simpleType>
        <xsd:restriction base="dms:Boolean"/>
      </xsd:simpleType>
    </xsd:element>
    <xsd:element name="TaxCatchAll" ma:index="29" nillable="true" ma:displayName="Taxonomy Catch All Column" ma:hidden="true" ma:list="{ed962c15-d566-4b3b-a3ef-bfc09c7151a0}" ma:internalName="TaxCatchAll" ma:showField="CatchAllData" ma:web="75c1415c-fac1-46ec-b6c5-4b58c056fed1">
      <xsd:complexType>
        <xsd:complexContent>
          <xsd:extension base="dms:MultiChoiceLookup">
            <xsd:sequence>
              <xsd:element name="Value" type="dms:Lookup" maxOccurs="unbounded" minOccurs="0" nillable="true"/>
            </xsd:sequence>
          </xsd:extension>
        </xsd:complexContent>
      </xsd:complexType>
    </xsd:element>
    <xsd:element name="TaxCatchAllLabel" ma:index="31" nillable="true" ma:displayName="Taxonomy Catch All Column1" ma:hidden="true" ma:list="{ed962c15-d566-4b3b-a3ef-bfc09c7151a0}" ma:internalName="TaxCatchAllLabel" ma:readOnly="true" ma:showField="CatchAllDataLabel" ma:web="75c1415c-fac1-46ec-b6c5-4b58c056fe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1a72728-fb44-4036-b645-2459814b40b3" elementFormDefault="qualified">
    <xsd:import namespace="http://schemas.microsoft.com/office/2006/documentManagement/types"/>
    <xsd:import namespace="http://schemas.microsoft.com/office/infopath/2007/PartnerControls"/>
    <xsd:element name="PUWerkingsgebiedDocument" ma:index="3" nillable="true" ma:displayName="Werkingsgebied document" ma:internalName="PUWerkingsgebiedDocument">
      <xsd:simpleType>
        <xsd:restriction base="dms:Text">
          <xsd:maxLength value="255"/>
        </xsd:restriction>
      </xsd:simpleType>
    </xsd:element>
    <xsd:element name="PUCopyrightRechten" ma:index="4" nillable="true" ma:displayName="Copyright rechten" ma:default="0" ma:description="Selecteer &quot;Ja&quot; indien het document onderhevig is aan copyright rechten" ma:internalName="PUCopyrightRechten">
      <xsd:simpleType>
        <xsd:restriction base="dms:Boolean"/>
      </xsd:simpleType>
    </xsd:element>
    <xsd:element name="PUOmschrijvingVoorwaardenCopyright" ma:index="5" nillable="true" ma:displayName="Omschrijving voorwaarden copyright" ma:internalName="PUOmschrijvingVoorwaardenCopyright">
      <xsd:simpleType>
        <xsd:restriction base="dms:Note">
          <xsd:maxLength value="255"/>
        </xsd:restriction>
      </xsd:simpleType>
    </xsd:element>
    <xsd:element name="PUBegindatumCopyright" ma:index="6" nillable="true" ma:displayName="Begindatum copyright" ma:format="DateOnly" ma:internalName="PUBegindatumCopyright">
      <xsd:simpleType>
        <xsd:restriction base="dms:DateTime"/>
      </xsd:simpleType>
    </xsd:element>
    <xsd:element name="PUEinddatumCopyright" ma:index="7" nillable="true" ma:displayName="Einddatum copyright" ma:format="DateOnly" ma:internalName="PUEinddatumCopyright">
      <xsd:simpleType>
        <xsd:restriction base="dms:DateTime"/>
      </xsd:simpleType>
    </xsd:element>
    <xsd:element name="PUBegindatumdossier" ma:index="14" nillable="true" ma:displayName="Begindatumdossier" ma:default="[today]" ma:format="DateOnly" ma:hidden="true" ma:internalName="PUBegindatumdossier" ma:readOnly="false">
      <xsd:simpleType>
        <xsd:restriction base="dms:DateTime"/>
      </xsd:simpleType>
    </xsd:element>
    <xsd:element name="PUEinddatumdossier" ma:index="15" nillable="true" ma:displayName="Einddatumdossier" ma:format="DateOnly" ma:hidden="true" ma:internalName="PUEinddatumdossier" ma:readOnly="false">
      <xsd:simpleType>
        <xsd:restriction base="dms:DateTime"/>
      </xsd:simpleType>
    </xsd:element>
    <xsd:element name="PUSelectiecategorie" ma:index="18" nillable="true" ma:displayName="Selectiecategorie" ma:default="2020 2" ma:hidden="true" ma:internalName="PUSelectiecategorie">
      <xsd:simpleType>
        <xsd:restriction base="dms:Text">
          <xsd:maxLength value="255"/>
        </xsd:restriction>
      </xsd:simpleType>
    </xsd:element>
    <xsd:element name="PUDossiernaam" ma:index="19" nillable="true" ma:displayName="Dossiernaam" ma:default="Aanbesteding Afval" ma:hidden="true" ma:internalName="PUDossiernaam">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468d3d-bf59-4030-8bb0-350b6c786af0" elementFormDefault="qualified">
    <xsd:import namespace="http://schemas.microsoft.com/office/2006/documentManagement/types"/>
    <xsd:import namespace="http://schemas.microsoft.com/office/infopath/2007/PartnerControls"/>
    <xsd:element name="bee6bab28bc347dea223a27ae484b55c" ma:index="22" nillable="true" ma:taxonomy="true" ma:internalName="bee6bab28bc347dea223a27ae484b55c" ma:taxonomyFieldName="PUEindverantwoordelijkeProceseigenaar" ma:displayName="Eindverantwoordelijke proceseigenaar" ma:default="9;#BIO - Directie Bedrijfsvoering, Informatie en Organisatie|89c0540d-8588-4a1f-b258-b707f9c3a29d" ma:fieldId="{bee6bab2-8bc3-47de-a223-a27ae484b55c}" ma:sspId="d6e20898-9fd2-4753-9924-3f7380c5943a" ma:termSetId="c4f41cfa-9fd9-430d-8623-d08408cb3992" ma:anchorId="00000000-0000-0000-0000-000000000000" ma:open="false" ma:isKeyword="false">
      <xsd:complexType>
        <xsd:sequence>
          <xsd:element ref="pc:Terms" minOccurs="0" maxOccurs="1"/>
        </xsd:sequence>
      </xsd:complexType>
    </xsd:element>
    <xsd:element name="e28028357a134c8cba3ce1e424d81274" ma:index="24" nillable="true" ma:taxonomy="true" ma:internalName="e28028357a134c8cba3ce1e424d81274" ma:taxonomyFieldName="PUThema" ma:displayName="Thema" ma:default="2;#Provinciale organisatie en bedrijfsvoering:Facilitaire zaken|4cf96b00-c1c8-4d0d-b813-3f284655a5dd" ma:fieldId="{e2802835-7a13-4c8c-ba3c-e1e424d81274}" ma:sspId="d6e20898-9fd2-4753-9924-3f7380c5943a" ma:termSetId="06d93e4f-b741-4aa1-a950-4db177d07a46" ma:anchorId="00000000-0000-0000-0000-000000000000" ma:open="false" ma:isKeyword="false">
      <xsd:complexType>
        <xsd:sequence>
          <xsd:element ref="pc:Terms" minOccurs="0" maxOccurs="1"/>
        </xsd:sequence>
      </xsd:complexType>
    </xsd:element>
    <xsd:element name="d6579817e59147ae85edfd3136814cae" ma:index="26" nillable="true" ma:taxonomy="true" ma:internalName="d6579817e59147ae85edfd3136814cae" ma:taxonomyFieldName="PUWerkproces" ma:displayName="Werkproces" ma:default="8;#Nog nader in te vullen|e20950c1-e059-4dd1-8571-f80d57af7540" ma:fieldId="{d6579817-e591-47ae-85ed-fd3136814cae}" ma:sspId="d6e20898-9fd2-4753-9924-3f7380c5943a" ma:termSetId="1795a696-d4ea-42e5-9f0b-f098e75f91fd" ma:anchorId="00000000-0000-0000-0000-000000000000" ma:open="false" ma:isKeyword="false">
      <xsd:complexType>
        <xsd:sequence>
          <xsd:element ref="pc:Terms" minOccurs="0" maxOccurs="1"/>
        </xsd:sequence>
      </xsd:complexType>
    </xsd:element>
    <xsd:element name="c69891f5b6724842a1992b729e890d0f" ma:index="27" nillable="true" ma:taxonomy="true" ma:internalName="c69891f5b6724842a1992b729e890d0f" ma:taxonomyFieldName="PUDocumentTrefwoorden" ma:displayName="Document trefwoorden" ma:fieldId="{c69891f5-b672-4842-a199-2b729e890d0f}" ma:taxonomyMulti="true" ma:sspId="d6e20898-9fd2-4753-9924-3f7380c5943a" ma:termSetId="00000000-0000-0000-0000-000000000000" ma:anchorId="00000000-0000-0000-0000-000000000000" ma:open="true" ma:isKeyword="false">
      <xsd:complexType>
        <xsd:sequence>
          <xsd:element ref="pc:Terms" minOccurs="0" maxOccurs="1"/>
        </xsd:sequence>
      </xsd:complexType>
    </xsd:element>
    <xsd:element name="dc87032591014caf9b8c241199203258" ma:index="28" nillable="true" ma:taxonomy="true" ma:internalName="dc87032591014caf9b8c241199203258" ma:taxonomyFieldName="PUDoelenboom" ma:displayName="Doelenboom" ma:default="1;#Onbenoemd|fb06c238-9fe8-4cf7-a2d9-a90b291e7d32" ma:fieldId="{dc870325-9101-4caf-9b8c-241199203258}" ma:sspId="d6e20898-9fd2-4753-9924-3f7380c5943a" ma:termSetId="9589c86e-2f15-406a-bb88-85ad886474d1" ma:anchorId="00000000-0000-0000-0000-000000000000" ma:open="false" ma:isKeyword="false">
      <xsd:complexType>
        <xsd:sequence>
          <xsd:element ref="pc:Terms" minOccurs="0" maxOccurs="1"/>
        </xsd:sequence>
      </xsd:complexType>
    </xsd:element>
    <xsd:element name="nbfcb91ce6ed4c72a590e661d33753dd" ma:index="30" nillable="true" ma:taxonomy="true" ma:internalName="nbfcb91ce6ed4c72a590e661d33753dd" ma:taxonomyFieldName="PUWBSTax" ma:displayName="WBS" ma:default="10;#P.0000 - Onbenoemd|3d735cab-bb43-4375-8d6c-aab7c97c3079" ma:fieldId="{7bfcb91c-e6ed-4c72-a590-e661d33753dd}" ma:sspId="d6e20898-9fd2-4753-9924-3f7380c5943a" ma:termSetId="de8aea1a-1900-4651-8d26-56f9dde5d303" ma:anchorId="00000000-0000-0000-0000-000000000000" ma:open="false" ma:isKeyword="false">
      <xsd:complexType>
        <xsd:sequence>
          <xsd:element ref="pc:Terms" minOccurs="0" maxOccurs="1"/>
        </xsd:sequence>
      </xsd:complexType>
    </xsd:element>
    <xsd:element name="ecddcceb7a3944bcb5df119ed71fb281" ma:index="34" nillable="true" ma:taxonomy="true" ma:internalName="ecddcceb7a3944bcb5df119ed71fb281" ma:taxonomyFieldName="PUWaardering" ma:displayName="Waardering" ma:default="5;#Vernietigen|90b47d01-38c6-4bfb-b527-d49e498a64bf" ma:fieldId="{ecddcceb-7a39-44bc-b5df-119ed71fb281}" ma:sspId="d6e20898-9fd2-4753-9924-3f7380c5943a" ma:termSetId="2b960e09-d81e-4156-bdf3-fa04acc66991" ma:anchorId="00000000-0000-0000-0000-000000000000" ma:open="false" ma:isKeyword="false">
      <xsd:complexType>
        <xsd:sequence>
          <xsd:element ref="pc:Terms" minOccurs="0" maxOccurs="1"/>
        </xsd:sequence>
      </xsd:complexType>
    </xsd:element>
    <xsd:element name="n35da69e1c1047dea46f4e43c827e5fd" ma:index="36" nillable="true" ma:taxonomy="true" ma:internalName="n35da69e1c1047dea46f4e43c827e5fd" ma:taxonomyFieldName="PUBewaartermijn" ma:displayName="Bewaartermijn" ma:default="3;#1 jaar na vervallen belang|7d448653-d735-4568-aaef-793a9bf0942f" ma:fieldId="{735da69e-1c10-47de-a46f-4e43c827e5fd}" ma:sspId="d6e20898-9fd2-4753-9924-3f7380c5943a" ma:termSetId="bf6207c9-df11-4d84-a399-b07313a6ce94" ma:anchorId="00000000-0000-0000-0000-000000000000" ma:open="false" ma:isKeyword="false">
      <xsd:complexType>
        <xsd:sequence>
          <xsd:element ref="pc:Terms" minOccurs="0" maxOccurs="1"/>
        </xsd:sequence>
      </xsd:complexType>
    </xsd:element>
    <xsd:element name="d48145a825f34c759bf35e0f0f98a24d" ma:index="40" nillable="true" ma:taxonomy="true" ma:internalName="d48145a825f34c759bf35e0f0f98a24d" ma:taxonomyFieldName="PUWerkingsgebiedDossier" ma:displayName="Werkingsgebied dossier" ma:default="4;#Intern Provincie|189e3338-705c-4baf-9377-0e95b47bfb72" ma:fieldId="{d48145a8-25f3-4c75-9bf3-5e0f0f98a24d}" ma:sspId="d6e20898-9fd2-4753-9924-3f7380c5943a" ma:termSetId="fdfb8693-5b3e-48f7-b4e1-2743a88dfeaa" ma:anchorId="00000000-0000-0000-0000-000000000000" ma:open="false" ma:isKeyword="false">
      <xsd:complexType>
        <xsd:sequence>
          <xsd:element ref="pc:Terms" minOccurs="0" maxOccurs="1"/>
        </xsd:sequence>
      </xsd:complexType>
    </xsd:element>
    <xsd:element name="kb23fa795b9743b8adae1149359e24fa" ma:index="41" nillable="true" ma:taxonomy="true" ma:internalName="kb23fa795b9743b8adae1149359e24fa" ma:taxonomyFieldName="PUProceseigenaar" ma:displayName="Proceseigenaar" ma:default="7;#TL BIO-FAC, Teamleider Facilitaire Dienstverlening|5af0d0c6-e8af-4270-9a1b-cf598c540608" ma:fieldId="{4b23fa79-5b97-43b8-adae-1149359e24fa}" ma:sspId="d6e20898-9fd2-4753-9924-3f7380c5943a" ma:termSetId="b742015b-cac9-4880-bb80-8932fb1f14ed" ma:anchorId="00000000-0000-0000-0000-000000000000" ma:open="false" ma:isKeyword="false">
      <xsd:complexType>
        <xsd:sequence>
          <xsd:element ref="pc:Terms" minOccurs="0" maxOccurs="1"/>
        </xsd:sequence>
      </xsd:complexType>
    </xsd:element>
    <xsd:element name="cb2b531b78c348c8977f55608358c411" ma:index="42" nillable="true" ma:taxonomy="true" ma:internalName="cb2b531b78c348c8977f55608358c411" ma:taxonomyFieldName="PUDomein" ma:displayName="Domein" ma:default="6;#Bedrijfsvoering, informatie ＆ organisatie (BIO)|302cfe91-8e34-4ae4-a64b-d2f9b2c8ff26" ma:fieldId="{cb2b531b-78c3-48c8-977f-55608358c411}" ma:sspId="d6e20898-9fd2-4753-9924-3f7380c5943a" ma:termSetId="e2b90dce-b912-40b0-87b6-d0f56304490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d4642-b1a9-4f9a-947d-aaac82c6ed7c" elementFormDefault="qualified">
    <xsd:import namespace="http://schemas.microsoft.com/office/2006/documentManagement/types"/>
    <xsd:import namespace="http://schemas.microsoft.com/office/infopath/2007/PartnerControls"/>
    <xsd:element name="PUDocumenttype" ma:index="44" nillable="true" ma:displayName="Documenttype" ma:hidden="true" ma:internalName="PUDocumenttype" ma:readOnly="false">
      <xsd:simpleType>
        <xsd:restriction base="dms:Text">
          <xsd:maxLength value="255"/>
        </xsd:restriction>
      </xsd:simpleType>
    </xsd:element>
    <xsd:element name="PUDocumentumRegistratienummer" ma:index="45" nillable="true" ma:displayName="Documentum Registratienummer" ma:hidden="true" ma:internalName="PUDocumentumRegistratienummer" ma:readOnly="false">
      <xsd:simpleType>
        <xsd:restriction base="dms:Text">
          <xsd:maxLength value="255"/>
        </xsd:restriction>
      </xsd:simpleType>
    </xsd:element>
    <xsd:element name="PUOrigineleMakerDocumentum" ma:index="46" nillable="true" ma:displayName="Originele maker Documentum" ma:hidden="true" ma:internalName="PUOrigineleMakerDocumentum" ma:readOnly="false">
      <xsd:simpleType>
        <xsd:restriction base="dms:Text">
          <xsd:maxLength value="255"/>
        </xsd:restriction>
      </xsd:simpleType>
    </xsd:element>
    <xsd:element name="PUCorsaDocumentcode" ma:index="47" nillable="true" ma:displayName="Corsa documentcode" ma:hidden="true" ma:internalName="PUCorsaDocumentcod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473930-d3ad-48a8-b615-dee45f22208a"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lcf76f155ced4ddcb4097134ff3c332f" ma:index="53" nillable="true" ma:taxonomy="true" ma:internalName="lcf76f155ced4ddcb4097134ff3c332f" ma:taxonomyFieldName="MediaServiceImageTags" ma:displayName="Afbeeldingtags" ma:readOnly="false" ma:fieldId="{5cf76f15-5ced-4ddc-b409-7134ff3c332f}" ma:taxonomyMulti="true" ma:sspId="d6e20898-9fd2-4753-9924-3f7380c5943a" ma:termSetId="09814cd3-568e-fe90-9814-8d621ff8fb84" ma:anchorId="fba54fb3-c3e1-fe81-a776-ca4b69148c4d" ma:open="true" ma:isKeyword="false">
      <xsd:complexType>
        <xsd:sequence>
          <xsd:element ref="pc:Terms" minOccurs="0" maxOccurs="1"/>
        </xsd:sequence>
      </xsd:complexType>
    </xsd:element>
    <xsd:element name="MediaServiceGenerationTime" ma:index="54" nillable="true" ma:displayName="MediaServiceGenerationTime" ma:hidden="true" ma:internalName="MediaServiceGenerationTime" ma:readOnly="true">
      <xsd:simpleType>
        <xsd:restriction base="dms:Text"/>
      </xsd:simpleType>
    </xsd:element>
    <xsd:element name="MediaServiceEventHashCode" ma:index="5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CopyrightRechten xmlns="71a72728-fb44-4036-b645-2459814b40b3">false</PUCopyrightRechten>
    <PUEinddatumdossier xmlns="71a72728-fb44-4036-b645-2459814b40b3" xsi:nil="true"/>
    <n35da69e1c1047dea46f4e43c827e5fd xmlns="fa468d3d-bf59-4030-8bb0-350b6c786af0">
      <Terms xmlns="http://schemas.microsoft.com/office/infopath/2007/PartnerControls">
        <TermInfo xmlns="http://schemas.microsoft.com/office/infopath/2007/PartnerControls">
          <TermName xmlns="http://schemas.microsoft.com/office/infopath/2007/PartnerControls">1 jaar na vervallen belang</TermName>
          <TermId xmlns="http://schemas.microsoft.com/office/infopath/2007/PartnerControls">7d448653-d735-4568-aaef-793a9bf0942f</TermId>
        </TermInfo>
      </Terms>
    </n35da69e1c1047dea46f4e43c827e5fd>
    <PUDossiernaam xmlns="71a72728-fb44-4036-b645-2459814b40b3">Aanbesteding Afval</PUDossiernaam>
    <dc87032591014caf9b8c241199203258 xmlns="fa468d3d-bf59-4030-8bb0-350b6c786af0">
      <Terms xmlns="http://schemas.microsoft.com/office/infopath/2007/PartnerControls">
        <TermInfo xmlns="http://schemas.microsoft.com/office/infopath/2007/PartnerControls">
          <TermName xmlns="http://schemas.microsoft.com/office/infopath/2007/PartnerControls">Onbenoemd</TermName>
          <TermId xmlns="http://schemas.microsoft.com/office/infopath/2007/PartnerControls">fb06c238-9fe8-4cf7-a2d9-a90b291e7d32</TermId>
        </TermInfo>
      </Terms>
    </dc87032591014caf9b8c241199203258>
    <nbfcb91ce6ed4c72a590e661d33753dd xmlns="fa468d3d-bf59-4030-8bb0-350b6c786af0">
      <Terms xmlns="http://schemas.microsoft.com/office/infopath/2007/PartnerControls">
        <TermInfo xmlns="http://schemas.microsoft.com/office/infopath/2007/PartnerControls">
          <TermName xmlns="http://schemas.microsoft.com/office/infopath/2007/PartnerControls">P.0000 - Onbenoemd</TermName>
          <TermId xmlns="http://schemas.microsoft.com/office/infopath/2007/PartnerControls">3d735cab-bb43-4375-8d6c-aab7c97c3079</TermId>
        </TermInfo>
      </Terms>
    </nbfcb91ce6ed4c72a590e661d33753dd>
    <c69891f5b6724842a1992b729e890d0f xmlns="fa468d3d-bf59-4030-8bb0-350b6c786af0">
      <Terms xmlns="http://schemas.microsoft.com/office/infopath/2007/PartnerControls"/>
    </c69891f5b6724842a1992b729e890d0f>
    <bee6bab28bc347dea223a27ae484b55c xmlns="fa468d3d-bf59-4030-8bb0-350b6c786af0">
      <Terms xmlns="http://schemas.microsoft.com/office/infopath/2007/PartnerControls">
        <TermInfo xmlns="http://schemas.microsoft.com/office/infopath/2007/PartnerControls">
          <TermName xmlns="http://schemas.microsoft.com/office/infopath/2007/PartnerControls">BIO - Directie Bedrijfsvoering, Informatie en Organisatie</TermName>
          <TermId xmlns="http://schemas.microsoft.com/office/infopath/2007/PartnerControls">89c0540d-8588-4a1f-b258-b707f9c3a29d</TermId>
        </TermInfo>
      </Terms>
    </bee6bab28bc347dea223a27ae484b55c>
    <PUDocumentumRegistratienummer xmlns="3a2d4642-b1a9-4f9a-947d-aaac82c6ed7c" xsi:nil="true"/>
    <PUWerkingsgebiedDocument xmlns="71a72728-fb44-4036-b645-2459814b40b3" xsi:nil="true"/>
    <PUOmschrijvingVoorwaardenCopyright xmlns="71a72728-fb44-4036-b645-2459814b40b3" xsi:nil="true"/>
    <d48145a825f34c759bf35e0f0f98a24d xmlns="fa468d3d-bf59-4030-8bb0-350b6c786af0">
      <Terms xmlns="http://schemas.microsoft.com/office/infopath/2007/PartnerControls">
        <TermInfo xmlns="http://schemas.microsoft.com/office/infopath/2007/PartnerControls">
          <TermName xmlns="http://schemas.microsoft.com/office/infopath/2007/PartnerControls">Intern Provincie</TermName>
          <TermId xmlns="http://schemas.microsoft.com/office/infopath/2007/PartnerControls">189e3338-705c-4baf-9377-0e95b47bfb72</TermId>
        </TermInfo>
      </Terms>
    </d48145a825f34c759bf35e0f0f98a24d>
    <cb2b531b78c348c8977f55608358c411 xmlns="fa468d3d-bf59-4030-8bb0-350b6c786af0">
      <Terms xmlns="http://schemas.microsoft.com/office/infopath/2007/PartnerControls">
        <TermInfo xmlns="http://schemas.microsoft.com/office/infopath/2007/PartnerControls">
          <TermName xmlns="http://schemas.microsoft.com/office/infopath/2007/PartnerControls">Bedrijfsvoering, informatie ＆ organisatie (BIO)</TermName>
          <TermId xmlns="http://schemas.microsoft.com/office/infopath/2007/PartnerControls">302cfe91-8e34-4ae4-a64b-d2f9b2c8ff26</TermId>
        </TermInfo>
      </Terms>
    </cb2b531b78c348c8977f55608358c411>
    <TaxCatchAll xmlns="75c1415c-fac1-46ec-b6c5-4b58c056fed1">
      <Value>10</Value>
      <Value>9</Value>
      <Value>8</Value>
      <Value>7</Value>
      <Value>6</Value>
      <Value>5</Value>
      <Value>4</Value>
      <Value>3</Value>
      <Value>2</Value>
      <Value>1</Value>
    </TaxCatchAll>
    <kb23fa795b9743b8adae1149359e24fa xmlns="fa468d3d-bf59-4030-8bb0-350b6c786af0">
      <Terms xmlns="http://schemas.microsoft.com/office/infopath/2007/PartnerControls">
        <TermInfo xmlns="http://schemas.microsoft.com/office/infopath/2007/PartnerControls">
          <TermName xmlns="http://schemas.microsoft.com/office/infopath/2007/PartnerControls">TL BIO-FAC, Teamleider Facilitaire Dienstverlening</TermName>
          <TermId xmlns="http://schemas.microsoft.com/office/infopath/2007/PartnerControls">5af0d0c6-e8af-4270-9a1b-cf598c540608</TermId>
        </TermInfo>
      </Terms>
    </kb23fa795b9743b8adae1149359e24fa>
    <PUBegindatumCopyright xmlns="71a72728-fb44-4036-b645-2459814b40b3" xsi:nil="true"/>
    <PUEinddatumCopyright xmlns="71a72728-fb44-4036-b645-2459814b40b3" xsi:nil="true"/>
    <ecddcceb7a3944bcb5df119ed71fb281 xmlns="fa468d3d-bf59-4030-8bb0-350b6c786af0">
      <Terms xmlns="http://schemas.microsoft.com/office/infopath/2007/PartnerControls">
        <TermInfo xmlns="http://schemas.microsoft.com/office/infopath/2007/PartnerControls">
          <TermName xmlns="http://schemas.microsoft.com/office/infopath/2007/PartnerControls">Vernietigen</TermName>
          <TermId xmlns="http://schemas.microsoft.com/office/infopath/2007/PartnerControls">90b47d01-38c6-4bfb-b527-d49e498a64bf</TermId>
        </TermInfo>
      </Terms>
    </ecddcceb7a3944bcb5df119ed71fb281>
    <e28028357a134c8cba3ce1e424d81274 xmlns="fa468d3d-bf59-4030-8bb0-350b6c786af0">
      <Terms xmlns="http://schemas.microsoft.com/office/infopath/2007/PartnerControls">
        <TermInfo xmlns="http://schemas.microsoft.com/office/infopath/2007/PartnerControls">
          <TermName xmlns="http://schemas.microsoft.com/office/infopath/2007/PartnerControls">Provinciale organisatie en bedrijfsvoering:Facilitaire zaken</TermName>
          <TermId xmlns="http://schemas.microsoft.com/office/infopath/2007/PartnerControls">4cf96b00-c1c8-4d0d-b813-3f284655a5dd</TermId>
        </TermInfo>
      </Terms>
    </e28028357a134c8cba3ce1e424d81274>
    <PUOrigineleMakerDocumentum xmlns="3a2d4642-b1a9-4f9a-947d-aaac82c6ed7c" xsi:nil="true"/>
    <d6579817e59147ae85edfd3136814cae xmlns="fa468d3d-bf59-4030-8bb0-350b6c786af0">
      <Terms xmlns="http://schemas.microsoft.com/office/infopath/2007/PartnerControls">
        <TermInfo xmlns="http://schemas.microsoft.com/office/infopath/2007/PartnerControls">
          <TermName xmlns="http://schemas.microsoft.com/office/infopath/2007/PartnerControls">Nog nader in te vullen</TermName>
          <TermId xmlns="http://schemas.microsoft.com/office/infopath/2007/PartnerControls">e20950c1-e059-4dd1-8571-f80d57af7540</TermId>
        </TermInfo>
      </Terms>
    </d6579817e59147ae85edfd3136814cae>
    <PUDocumenttype xmlns="3a2d4642-b1a9-4f9a-947d-aaac82c6ed7c" xsi:nil="true"/>
    <PUSelectiecategorie xmlns="71a72728-fb44-4036-b645-2459814b40b3">2020 2</PUSelectiecategorie>
    <PUBegindatumdossier xmlns="71a72728-fb44-4036-b645-2459814b40b3">2025-10-07T09:34:11+00:00</PUBegindatumdossier>
    <PUCorsaDocumentcode xmlns="3a2d4642-b1a9-4f9a-947d-aaac82c6ed7c" xsi:nil="true"/>
    <_dlc_DocId xmlns="75c1415c-fac1-46ec-b6c5-4b58c056fed1">UTSP-189889562-82</_dlc_DocId>
    <_dlc_DocIdUrl xmlns="75c1415c-fac1-46ec-b6c5-4b58c056fed1">
      <Url>https://provincieutrecht.sharepoint.com/sites/prjct-AanbestedingAfval/_layouts/15/DocIdRedir.aspx?ID=UTSP-189889562-82</Url>
      <Description>UTSP-189889562-82</Description>
    </_dlc_DocIdUrl>
    <lcf76f155ced4ddcb4097134ff3c332f xmlns="f8473930-d3ad-48a8-b615-dee45f2220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F2085F-5E94-4F0D-96E7-C3FDA79185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c1415c-fac1-46ec-b6c5-4b58c056fed1"/>
    <ds:schemaRef ds:uri="71a72728-fb44-4036-b645-2459814b40b3"/>
    <ds:schemaRef ds:uri="fa468d3d-bf59-4030-8bb0-350b6c786af0"/>
    <ds:schemaRef ds:uri="3a2d4642-b1a9-4f9a-947d-aaac82c6ed7c"/>
    <ds:schemaRef ds:uri="f8473930-d3ad-48a8-b615-dee45f2220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C9B06A-27F3-4BF0-9351-592C8B69BB32}">
  <ds:schemaRefs>
    <ds:schemaRef ds:uri="http://schemas.microsoft.com/sharepoint/events"/>
  </ds:schemaRefs>
</ds:datastoreItem>
</file>

<file path=customXml/itemProps3.xml><?xml version="1.0" encoding="utf-8"?>
<ds:datastoreItem xmlns:ds="http://schemas.openxmlformats.org/officeDocument/2006/customXml" ds:itemID="{8FEF28ED-4E51-4C33-A5C6-8FF693681D16}">
  <ds:schemaRefs>
    <ds:schemaRef ds:uri="http://schemas.microsoft.com/sharepoint/v3/contenttype/forms"/>
  </ds:schemaRefs>
</ds:datastoreItem>
</file>

<file path=customXml/itemProps4.xml><?xml version="1.0" encoding="utf-8"?>
<ds:datastoreItem xmlns:ds="http://schemas.openxmlformats.org/officeDocument/2006/customXml" ds:itemID="{C9592C87-BB73-4741-92CB-C29129F4D156}">
  <ds:schemaRefs>
    <ds:schemaRef ds:uri="http://purl.org/dc/elements/1.1/"/>
    <ds:schemaRef ds:uri="71a72728-fb44-4036-b645-2459814b40b3"/>
    <ds:schemaRef ds:uri="http://schemas.microsoft.com/office/2006/documentManagement/types"/>
    <ds:schemaRef ds:uri="http://www.w3.org/XML/1998/namespace"/>
    <ds:schemaRef ds:uri="http://schemas.microsoft.com/office/2006/metadata/properties"/>
    <ds:schemaRef ds:uri="http://purl.org/dc/terms/"/>
    <ds:schemaRef ds:uri="f8473930-d3ad-48a8-b615-dee45f22208a"/>
    <ds:schemaRef ds:uri="http://schemas.microsoft.com/office/infopath/2007/PartnerControls"/>
    <ds:schemaRef ds:uri="http://schemas.openxmlformats.org/package/2006/metadata/core-properties"/>
    <ds:schemaRef ds:uri="3a2d4642-b1a9-4f9a-947d-aaac82c6ed7c"/>
    <ds:schemaRef ds:uri="fa468d3d-bf59-4030-8bb0-350b6c786af0"/>
    <ds:schemaRef ds:uri="75c1415c-fac1-46ec-b6c5-4b58c056fed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Voorblad</vt:lpstr>
      <vt:lpstr>Totale kosten</vt:lpstr>
      <vt:lpstr>Vaste ledigingen</vt:lpstr>
      <vt:lpstr>Lediging op afroep</vt:lpstr>
      <vt:lpstr>Afvalmanagement en -verwerking</vt:lpstr>
      <vt:lpstr>Optionele dienstverlening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Key-Quality</dc:creator>
  <cp:keywords/>
  <dc:description/>
  <cp:lastModifiedBy>Vries, Max de</cp:lastModifiedBy>
  <cp:revision/>
  <dcterms:created xsi:type="dcterms:W3CDTF">2025-10-06T13:26:43Z</dcterms:created>
  <dcterms:modified xsi:type="dcterms:W3CDTF">2025-12-05T18:55:56Z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0x0101003E9A2B830A3CB44DBCE3112387D3A13600FA8229B4C70721498E21B1FC25DCD626</vt:lpwstr>
  </property>
  <property fmtid="{D5CDD505-2E9C-101B-9397-08002B2CF9AE}" pid="3" name="PUWaardering">
    <vt:lpwstr>5;#Vernietigen|90b47d01-38c6-4bfb-b527-d49e498a64bf</vt:lpwstr>
  </property>
  <property fmtid="{D5CDD505-2E9C-101B-9397-08002B2CF9AE}" pid="4" name="PUBewaartermijn">
    <vt:lpwstr>3;#1 jaar na vervallen belang|7d448653-d735-4568-aaef-793a9bf0942f</vt:lpwstr>
  </property>
  <property fmtid="{D5CDD505-2E9C-101B-9397-08002B2CF9AE}" pid="5" name="PUWBSTax">
    <vt:lpwstr>10;#P.0000 - Onbenoemd|3d735cab-bb43-4375-8d6c-aab7c97c3079</vt:lpwstr>
  </property>
  <property fmtid="{D5CDD505-2E9C-101B-9397-08002B2CF9AE}" pid="6" name="PUWerkproces">
    <vt:lpwstr>8;#Nog nader in te vullen|e20950c1-e059-4dd1-8571-f80d57af7540</vt:lpwstr>
  </property>
  <property fmtid="{D5CDD505-2E9C-101B-9397-08002B2CF9AE}" pid="7" name="PUWerkingsgebiedDossier">
    <vt:lpwstr>4;#Intern Provincie|189e3338-705c-4baf-9377-0e95b47bfb72</vt:lpwstr>
  </property>
  <property fmtid="{D5CDD505-2E9C-101B-9397-08002B2CF9AE}" pid="8" name="PUDomein">
    <vt:lpwstr>6;#Bedrijfsvoering, informatie ＆ organisatie (BIO)|302cfe91-8e34-4ae4-a64b-d2f9b2c8ff26</vt:lpwstr>
  </property>
  <property fmtid="{D5CDD505-2E9C-101B-9397-08002B2CF9AE}" pid="9" name="_dlc_DocIdItemGuid">
    <vt:lpwstr>717d2ada-0cc6-448d-ace4-4fbe4ed2113e</vt:lpwstr>
  </property>
  <property fmtid="{D5CDD505-2E9C-101B-9397-08002B2CF9AE}" pid="10" name="PUProceseigenaar">
    <vt:lpwstr>7;#TL BIO-FAC, Teamleider Facilitaire Dienstverlening|5af0d0c6-e8af-4270-9a1b-cf598c540608</vt:lpwstr>
  </property>
  <property fmtid="{D5CDD505-2E9C-101B-9397-08002B2CF9AE}" pid="11" name="PUEindverantwoordelijkeProceseigenaar">
    <vt:lpwstr>9;#BIO - Directie Bedrijfsvoering, Informatie en Organisatie|89c0540d-8588-4a1f-b258-b707f9c3a29d</vt:lpwstr>
  </property>
  <property fmtid="{D5CDD505-2E9C-101B-9397-08002B2CF9AE}" pid="12" name="PUDoelenboom">
    <vt:lpwstr>1;#Onbenoemd|fb06c238-9fe8-4cf7-a2d9-a90b291e7d32</vt:lpwstr>
  </property>
  <property fmtid="{D5CDD505-2E9C-101B-9397-08002B2CF9AE}" pid="13" name="PUThema">
    <vt:lpwstr>2;#Provinciale organisatie en bedrijfsvoering:Facilitaire zaken|4cf96b00-c1c8-4d0d-b813-3f284655a5dd</vt:lpwstr>
  </property>
  <property fmtid="{D5CDD505-2E9C-101B-9397-08002B2CF9AE}" pid="14" name="PUDocumentTrefwoorden">
    <vt:lpwstr/>
  </property>
  <property fmtid="{D5CDD505-2E9C-101B-9397-08002B2CF9AE}" pid="15" name="MediaServiceImageTags">
    <vt:lpwstr/>
  </property>
</Properties>
</file>