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Telefonie2025/Gedeelde documenten/05 Nota van Inlichtingen/"/>
    </mc:Choice>
  </mc:AlternateContent>
  <xr:revisionPtr revIDLastSave="734" documentId="8_{FD967CE9-7368-4362-9063-37DF52DF0D11}" xr6:coauthVersionLast="47" xr6:coauthVersionMax="47" xr10:uidLastSave="{4C2E2DFF-6042-4B77-A556-ACB95C7BEC79}"/>
  <bookViews>
    <workbookView xWindow="-28920" yWindow="-120" windowWidth="29040" windowHeight="15720" xr2:uid="{00000000-000D-0000-FFFF-FFFF00000000}"/>
  </bookViews>
  <sheets>
    <sheet name="Voorblad prijzenblad" sheetId="2" r:id="rId1"/>
    <sheet name="Prijzenblad 6A P1 Telefoni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E70" i="1"/>
  <c r="E69" i="1"/>
  <c r="H67" i="1"/>
  <c r="I46" i="1"/>
  <c r="I45" i="1"/>
  <c r="I44" i="1"/>
  <c r="I43" i="1"/>
  <c r="I42" i="1"/>
  <c r="H52" i="1"/>
  <c r="H51" i="1"/>
  <c r="H50" i="1"/>
  <c r="I38" i="1"/>
  <c r="I37" i="1"/>
  <c r="I36" i="1"/>
  <c r="I35" i="1"/>
  <c r="I34" i="1"/>
  <c r="I33" i="1"/>
  <c r="H64" i="1"/>
  <c r="H66" i="1"/>
  <c r="H65" i="1"/>
  <c r="I24" i="1"/>
  <c r="I23" i="1"/>
  <c r="I22" i="1"/>
  <c r="I21" i="1"/>
  <c r="I18" i="1"/>
  <c r="I20" i="1"/>
  <c r="I19" i="1"/>
  <c r="I11" i="1"/>
  <c r="I32" i="1"/>
  <c r="I31" i="1"/>
  <c r="I30" i="1"/>
  <c r="B6" i="1"/>
  <c r="H63" i="1"/>
  <c r="H62" i="1"/>
  <c r="H61" i="1"/>
  <c r="H60" i="1"/>
  <c r="H59" i="1"/>
  <c r="H58" i="1"/>
  <c r="H57" i="1"/>
  <c r="H56" i="1"/>
  <c r="I29" i="1"/>
  <c r="H55" i="1"/>
  <c r="H54" i="1"/>
  <c r="H53" i="1"/>
  <c r="H49" i="1"/>
  <c r="B70" i="1"/>
  <c r="B69" i="1"/>
  <c r="I15" i="1"/>
  <c r="I12" i="1" l="1"/>
  <c r="I13" i="1"/>
  <c r="I14" i="1"/>
  <c r="I16" i="1"/>
  <c r="I17" i="1"/>
  <c r="I25" i="1"/>
  <c r="I26" i="1"/>
  <c r="I27" i="1"/>
  <c r="I28" i="1"/>
  <c r="I39" i="1" l="1"/>
  <c r="B7" i="1"/>
  <c r="D23" i="2" l="1"/>
</calcChain>
</file>

<file path=xl/sharedStrings.xml><?xml version="1.0" encoding="utf-8"?>
<sst xmlns="http://schemas.openxmlformats.org/spreadsheetml/2006/main" count="88" uniqueCount="69">
  <si>
    <t>Naam Inschrijver:</t>
  </si>
  <si>
    <t>Datum:</t>
  </si>
  <si>
    <t>Naam en rechtsgeldige ondertekening:</t>
  </si>
  <si>
    <t>Merk/type of toelichting</t>
  </si>
  <si>
    <t>Kosten per stuk excl. Btw</t>
  </si>
  <si>
    <t>Totale inschrijfprijs:</t>
  </si>
  <si>
    <t>Totaal: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</si>
  <si>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</si>
  <si>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&lt;&lt;Optioneel: aan te vullen door Inschrijver&gt;&gt;</t>
  </si>
  <si>
    <t xml:space="preserve">In te vullen door Inschrijver </t>
  </si>
  <si>
    <t>TN-Kenmerk 530315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</si>
  <si>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</si>
  <si>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Weging:</t>
  </si>
  <si>
    <t>Totale inschrijfprijs (excl. Btw)</t>
  </si>
  <si>
    <t>Perceel 1 - Telefonie</t>
  </si>
  <si>
    <t>Bijlage 6A Prijzenblad -  Europese Openbare aanbesteding
Perceel 1 Telefonie</t>
  </si>
  <si>
    <t>Voice only mobiele aansluitingen</t>
  </si>
  <si>
    <t>Doorkiesreeks en porteringsnummers</t>
  </si>
  <si>
    <t>Contact Center ingangen met optioneel keuzemenu’s en wachtrijen voor spraak</t>
  </si>
  <si>
    <t>Groepsnummers. Huntgroepen.</t>
  </si>
  <si>
    <t>Abonnementen</t>
  </si>
  <si>
    <t>Totale abonnementskosten</t>
  </si>
  <si>
    <t>Eenmalige kosten</t>
  </si>
  <si>
    <t>Per maand</t>
  </si>
  <si>
    <t>Contractduur in maanden</t>
  </si>
  <si>
    <t>Aantal</t>
  </si>
  <si>
    <t>Inschrijfprijs abonnementen</t>
  </si>
  <si>
    <t>Piketnummers</t>
  </si>
  <si>
    <t>n.v.t.</t>
  </si>
  <si>
    <t>Technisch en functioneel beheer (admin rol)</t>
  </si>
  <si>
    <t>Inschrijfprijs Servicekosten en migratieperiode</t>
  </si>
  <si>
    <t>3000 GB bedrijfsbundel voor mobiele data</t>
  </si>
  <si>
    <t>Ondersteuning migratieperiode conform Inschrijving G2.1 Implementatieplan</t>
  </si>
  <si>
    <t>Migratieperiode en servicekosten</t>
  </si>
  <si>
    <t>Multi-channel opties. Bijvoorbeeld de integratie met webchat of social media.</t>
  </si>
  <si>
    <t>Overschrijding bedrijfsbundel per GB</t>
  </si>
  <si>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</si>
  <si>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>Prijzen opties*
*deze kosten worden niet meegenomen in de inschrijfprijs en zijn optioneel af te nemen tegen de opgegeven prijs voor Opdrachtgever.</t>
  </si>
  <si>
    <t>Servicekosten, indien deze buiten ingediende abonnementskosten vallen.</t>
  </si>
  <si>
    <t>Tarief projectleider (addiotionele uitvraag, dit is exclusief kosten 'migratieperiode en servicekosten'</t>
  </si>
  <si>
    <t>Standaard IP toestel</t>
  </si>
  <si>
    <t>Softphone</t>
  </si>
  <si>
    <t>Indoor dekking kleine locatie</t>
  </si>
  <si>
    <t>Indoor dekking middelgrote locatie</t>
  </si>
  <si>
    <t>Webchat als additioneel Contact Center Kanaal</t>
  </si>
  <si>
    <t>Email als additioneel Contact Center Kanaal</t>
  </si>
  <si>
    <t>CTI integratie met browser based bedrijfsapplicatie</t>
  </si>
  <si>
    <t>WhatsApp/Signal als additioneel Contact Center Kanaal</t>
  </si>
  <si>
    <t>Telefoniste softwareapplicaties en gebruikslicenties</t>
  </si>
  <si>
    <r>
      <t xml:space="preserve">ACD groepen
</t>
    </r>
    <r>
      <rPr>
        <i/>
        <sz val="12"/>
        <rFont val="Aptos Narrow"/>
        <family val="2"/>
        <scheme val="minor"/>
      </rPr>
      <t>De ACD groepen hebben meer instellingen om aan te passen. Een ACD groep kan gebruik maken van Softphone</t>
    </r>
  </si>
  <si>
    <r>
      <t xml:space="preserve">ACD light groepen 
</t>
    </r>
    <r>
      <rPr>
        <i/>
        <sz val="12"/>
        <rFont val="Aptos Narrow"/>
        <family val="2"/>
        <scheme val="minor"/>
      </rPr>
      <t>ACD group Light enkel van mobiel.</t>
    </r>
    <r>
      <rPr>
        <sz val="12"/>
        <rFont val="Aptos Narrow"/>
        <family val="2"/>
        <scheme val="minor"/>
      </rPr>
      <t xml:space="preserve">
</t>
    </r>
    <r>
      <rPr>
        <i/>
        <sz val="12"/>
        <rFont val="Aptos Narrow"/>
        <family val="2"/>
        <scheme val="minor"/>
      </rPr>
      <t>(indien Inschrijver geen light versie aanbiedt, dan hier graag de tarieven voor ACD invullen, net als in regel 26, in verband met het totale aantal ACD groepen 20 stuks).</t>
    </r>
  </si>
  <si>
    <t>Gelijktijdige Contact Center supervisors, ten minste 2 gelijktijdig in gebruik, met bijbehorende Contact Center supervisor applicatie/ dashboard</t>
  </si>
  <si>
    <t>Gelijktijdige Contact Center Agenten, tenminste 25 gelijktijdig in gebruik, met bijbehorende Contact Center Agent applicatie</t>
  </si>
  <si>
    <t>Geconfigureerde Contact Center Agenten met bijbehorende Contact Center Agent applicatie</t>
  </si>
  <si>
    <t>Geconfigureerde Contact Center supervisors met bijbehorende Contact Center supervisor applicatie/ dashboard</t>
  </si>
  <si>
    <t>Voice (inclusief dataverbruik in de bedrijfsbundel regel 15) mobiele aansluitingen met VMI</t>
  </si>
  <si>
    <t xml:space="preserve">Voice aansluitingen (inclusief dataverbruik in de bedrijfsbundel regel 15) </t>
  </si>
  <si>
    <t xml:space="preserve">Data only aansluitingen  (inclusief dataverbruik in de bedrijfsbundel regel 15) </t>
  </si>
  <si>
    <r>
      <t xml:space="preserve">Systeem kosten KCC oplossing </t>
    </r>
    <r>
      <rPr>
        <i/>
        <sz val="12"/>
        <rFont val="Aptos Narrow"/>
        <family val="2"/>
        <scheme val="minor"/>
      </rPr>
      <t>(mits dit niet is geïntegreerd in de licenties voor het KCC)</t>
    </r>
  </si>
  <si>
    <r>
      <t xml:space="preserve">Rooster applicatie </t>
    </r>
    <r>
      <rPr>
        <i/>
        <sz val="12"/>
        <rFont val="Aptos Narrow"/>
        <family val="2"/>
        <scheme val="minor"/>
      </rPr>
      <t>(mits dit niet is geïntegreerd in de licenties voor piket)</t>
    </r>
  </si>
  <si>
    <t xml:space="preserve">Indien mogelijk in te vullen door Inschrijver (wens):
Opdrachtgever is opzoek naar een oplossing voor een volgende situatie. Indien het mobiele netwerk wegvalt, is het mogelijk om op het mobiele netwerk van een alternatieve provider terug te vallen. </t>
  </si>
  <si>
    <t>Versie 3.0</t>
  </si>
  <si>
    <r>
      <t xml:space="preserve">Licentiekosten kennisbank voor UC en CC </t>
    </r>
    <r>
      <rPr>
        <i/>
        <sz val="12"/>
        <rFont val="Aptos Narrow"/>
        <family val="2"/>
        <scheme val="minor"/>
      </rPr>
      <t>(mits dit niet is geïntegreerd binnen de KCC-oplossing)</t>
    </r>
  </si>
  <si>
    <t>AI voice functionaliteit vast maandelijks tarief</t>
  </si>
  <si>
    <t>AI chatbot functionaliteit vast maandelijks tarief</t>
  </si>
  <si>
    <t>AI voice functionaliteit variabel maandelijks tarief</t>
  </si>
  <si>
    <t>AI chatbot functionaliteit variabel maandelijks tarief</t>
  </si>
  <si>
    <r>
      <t xml:space="preserve">Third-party SIP-aansluitingen
</t>
    </r>
    <r>
      <rPr>
        <i/>
        <sz val="12"/>
        <rFont val="Aptos Narrow"/>
        <family val="2"/>
        <scheme val="minor"/>
      </rPr>
      <t>Dit bevat aansluitingen voor slagbomen.</t>
    </r>
  </si>
  <si>
    <r>
      <t xml:space="preserve">Aansluitingen voor IP-bureautoestellen
</t>
    </r>
    <r>
      <rPr>
        <i/>
        <sz val="12"/>
        <rFont val="Aptos Narrow"/>
        <family val="2"/>
        <scheme val="minor"/>
      </rPr>
      <t xml:space="preserve">Dit betreft aansluitingen voor IP-toestellen/ alarmeringsknoppen.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</si>
</sst>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rgb="FFC0000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Century Gothic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b/>
      <sz val="10"/>
      <name val="Arial"/>
      <family val="2"/>
    </font>
    <font>
      <i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</cellStyleXfs>
  <cellXfs count="164">
    <xf numFmtId="0" fontId="0" fillId="0" borderId="0" xfId="0"/>
    <xf numFmtId="0" fontId="11" fillId="3" borderId="6" xfId="3" applyFont="1" applyFill="1" applyBorder="1" applyAlignment="1" applyProtection="1">
      <alignment horizontal="center" vertical="center"/>
      <protection locked="0"/>
    </xf>
    <xf numFmtId="44" fontId="11" fillId="3" borderId="6" xfId="1" applyFont="1" applyFill="1" applyBorder="1" applyAlignment="1" applyProtection="1">
      <alignment horizontal="center" vertical="center"/>
      <protection locked="0"/>
    </xf>
    <xf numFmtId="44" fontId="11" fillId="5" borderId="6" xfId="1" applyFont="1" applyFill="1" applyBorder="1" applyAlignment="1" applyProtection="1">
      <alignment horizontal="center" vertical="center"/>
    </xf>
    <xf numFmtId="44" fontId="12" fillId="4" borderId="28" xfId="1" applyFont="1" applyFill="1" applyBorder="1" applyProtection="1"/>
    <xf numFmtId="0" fontId="11" fillId="3" borderId="5" xfId="3" applyFont="1" applyFill="1" applyBorder="1" applyAlignment="1" applyProtection="1">
      <alignment horizontal="center" vertical="center"/>
      <protection locked="0"/>
    </xf>
    <xf numFmtId="44" fontId="11" fillId="3" borderId="5" xfId="1" applyFont="1" applyFill="1" applyBorder="1" applyAlignment="1" applyProtection="1">
      <alignment horizontal="center" vertical="center"/>
      <protection locked="0"/>
    </xf>
    <xf numFmtId="44" fontId="12" fillId="5" borderId="28" xfId="1" applyFont="1" applyFill="1" applyBorder="1" applyProtection="1"/>
    <xf numFmtId="0" fontId="17" fillId="3" borderId="5" xfId="3" applyFont="1" applyFill="1" applyBorder="1" applyAlignment="1" applyProtection="1">
      <alignment horizontal="center" vertical="center"/>
      <protection locked="0"/>
    </xf>
    <xf numFmtId="0" fontId="17" fillId="3" borderId="6" xfId="3" applyFont="1" applyFill="1" applyBorder="1" applyAlignment="1" applyProtection="1">
      <alignment horizontal="center" vertical="center"/>
      <protection locked="0"/>
    </xf>
    <xf numFmtId="44" fontId="11" fillId="5" borderId="29" xfId="1" applyFont="1" applyFill="1" applyBorder="1" applyAlignment="1" applyProtection="1">
      <alignment horizontal="center" vertical="center"/>
    </xf>
    <xf numFmtId="1" fontId="8" fillId="3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17" xfId="3" applyFill="1" applyBorder="1"/>
    <xf numFmtId="0" fontId="17" fillId="2" borderId="0" xfId="3" applyFont="1" applyFill="1"/>
    <xf numFmtId="0" fontId="4" fillId="2" borderId="0" xfId="3" applyFill="1" applyAlignment="1">
      <alignment horizontal="center" vertical="center"/>
    </xf>
    <xf numFmtId="0" fontId="22" fillId="2" borderId="0" xfId="3" applyFont="1" applyFill="1" applyAlignment="1">
      <alignment horizontal="center"/>
    </xf>
    <xf numFmtId="0" fontId="5" fillId="2" borderId="18" xfId="0" applyFont="1" applyFill="1" applyBorder="1"/>
    <xf numFmtId="14" fontId="17" fillId="2" borderId="0" xfId="3" applyNumberFormat="1" applyFont="1" applyFill="1" applyAlignment="1">
      <alignment horizontal="left"/>
    </xf>
    <xf numFmtId="0" fontId="4" fillId="2" borderId="0" xfId="3" applyFill="1" applyAlignment="1">
      <alignment horizontal="left" vertical="center"/>
    </xf>
    <xf numFmtId="0" fontId="4" fillId="2" borderId="0" xfId="3" applyFill="1" applyAlignment="1">
      <alignment wrapText="1"/>
    </xf>
    <xf numFmtId="0" fontId="5" fillId="2" borderId="17" xfId="0" applyFont="1" applyFill="1" applyBorder="1"/>
    <xf numFmtId="0" fontId="17" fillId="2" borderId="0" xfId="3" applyFont="1" applyFill="1" applyAlignment="1">
      <alignment horizontal="center" vertical="center"/>
    </xf>
    <xf numFmtId="0" fontId="17" fillId="2" borderId="0" xfId="3" applyFont="1" applyFill="1" applyAlignment="1">
      <alignment horizontal="right" vertical="top"/>
    </xf>
    <xf numFmtId="0" fontId="7" fillId="2" borderId="18" xfId="0" applyFont="1" applyFill="1" applyBorder="1" applyAlignment="1">
      <alignment horizontal="center"/>
    </xf>
    <xf numFmtId="0" fontId="25" fillId="2" borderId="18" xfId="0" applyFont="1" applyFill="1" applyBorder="1" applyAlignment="1">
      <alignment horizontal="center"/>
    </xf>
    <xf numFmtId="0" fontId="5" fillId="2" borderId="4" xfId="0" applyFont="1" applyFill="1" applyBorder="1"/>
    <xf numFmtId="0" fontId="0" fillId="2" borderId="0" xfId="0" applyFill="1"/>
    <xf numFmtId="0" fontId="13" fillId="0" borderId="0" xfId="0" applyFont="1"/>
    <xf numFmtId="0" fontId="2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9" fontId="16" fillId="2" borderId="0" xfId="2" applyFont="1" applyFill="1" applyProtection="1"/>
    <xf numFmtId="0" fontId="3" fillId="2" borderId="1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/>
    <xf numFmtId="0" fontId="7" fillId="2" borderId="17" xfId="3" applyFont="1" applyFill="1" applyBorder="1"/>
    <xf numFmtId="0" fontId="7" fillId="2" borderId="0" xfId="0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0" fontId="10" fillId="2" borderId="18" xfId="0" applyFont="1" applyFill="1" applyBorder="1"/>
    <xf numFmtId="0" fontId="14" fillId="0" borderId="0" xfId="0" applyFont="1"/>
    <xf numFmtId="0" fontId="5" fillId="0" borderId="0" xfId="0" applyFont="1"/>
    <xf numFmtId="14" fontId="7" fillId="2" borderId="17" xfId="3" applyNumberFormat="1" applyFont="1" applyFill="1" applyBorder="1" applyAlignment="1">
      <alignment horizontal="left"/>
    </xf>
    <xf numFmtId="0" fontId="8" fillId="2" borderId="17" xfId="3" applyFont="1" applyFill="1" applyBorder="1"/>
    <xf numFmtId="0" fontId="8" fillId="2" borderId="0" xfId="3" applyFont="1" applyFill="1"/>
    <xf numFmtId="0" fontId="8" fillId="2" borderId="0" xfId="3" applyFont="1" applyFill="1" applyAlignment="1">
      <alignment horizontal="left" vertical="center"/>
    </xf>
    <xf numFmtId="0" fontId="8" fillId="2" borderId="0" xfId="3" applyFont="1" applyFill="1" applyAlignment="1">
      <alignment wrapText="1"/>
    </xf>
    <xf numFmtId="0" fontId="10" fillId="2" borderId="3" xfId="0" applyFont="1" applyFill="1" applyBorder="1"/>
    <xf numFmtId="0" fontId="10" fillId="2" borderId="19" xfId="0" applyFont="1" applyFill="1" applyBorder="1"/>
    <xf numFmtId="0" fontId="10" fillId="2" borderId="4" xfId="0" applyFont="1" applyFill="1" applyBorder="1"/>
    <xf numFmtId="0" fontId="6" fillId="2" borderId="0" xfId="0" applyFont="1" applyFill="1"/>
    <xf numFmtId="1" fontId="7" fillId="2" borderId="21" xfId="0" applyNumberFormat="1" applyFont="1" applyFill="1" applyBorder="1" applyAlignment="1">
      <alignment horizontal="center" vertical="center"/>
    </xf>
    <xf numFmtId="44" fontId="7" fillId="2" borderId="22" xfId="0" applyNumberFormat="1" applyFont="1" applyFill="1" applyBorder="1" applyAlignment="1">
      <alignment horizontal="center" vertical="center"/>
    </xf>
    <xf numFmtId="0" fontId="15" fillId="0" borderId="0" xfId="0" applyFont="1"/>
    <xf numFmtId="0" fontId="6" fillId="0" borderId="0" xfId="0" applyFont="1"/>
    <xf numFmtId="1" fontId="8" fillId="5" borderId="6" xfId="1" applyNumberFormat="1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10" fillId="5" borderId="3" xfId="0" applyFont="1" applyFill="1" applyBorder="1"/>
    <xf numFmtId="0" fontId="10" fillId="5" borderId="19" xfId="0" applyFont="1" applyFill="1" applyBorder="1"/>
    <xf numFmtId="0" fontId="10" fillId="5" borderId="4" xfId="0" applyFont="1" applyFill="1" applyBorder="1"/>
    <xf numFmtId="1" fontId="7" fillId="2" borderId="26" xfId="0" applyNumberFormat="1" applyFont="1" applyFill="1" applyBorder="1" applyAlignment="1">
      <alignment horizontal="center" vertical="center"/>
    </xf>
    <xf numFmtId="44" fontId="7" fillId="2" borderId="27" xfId="0" applyNumberFormat="1" applyFont="1" applyFill="1" applyBorder="1" applyAlignment="1">
      <alignment horizontal="center" vertical="center"/>
    </xf>
    <xf numFmtId="0" fontId="10" fillId="2" borderId="0" xfId="0" applyFont="1" applyFill="1"/>
    <xf numFmtId="44" fontId="9" fillId="5" borderId="18" xfId="0" applyNumberFormat="1" applyFont="1" applyFill="1" applyBorder="1"/>
    <xf numFmtId="44" fontId="9" fillId="5" borderId="14" xfId="0" applyNumberFormat="1" applyFont="1" applyFill="1" applyBorder="1"/>
    <xf numFmtId="44" fontId="9" fillId="4" borderId="33" xfId="0" applyNumberFormat="1" applyFont="1" applyFill="1" applyBorder="1"/>
    <xf numFmtId="1" fontId="1" fillId="3" borderId="0" xfId="0" applyNumberFormat="1" applyFont="1" applyFill="1" applyProtection="1">
      <protection locked="0"/>
    </xf>
    <xf numFmtId="0" fontId="11" fillId="3" borderId="29" xfId="3" applyFont="1" applyFill="1" applyBorder="1" applyAlignment="1" applyProtection="1">
      <alignment horizontal="center" vertical="center"/>
      <protection locked="0"/>
    </xf>
    <xf numFmtId="44" fontId="11" fillId="3" borderId="29" xfId="1" applyFont="1" applyFill="1" applyBorder="1" applyAlignment="1" applyProtection="1">
      <alignment horizontal="center" vertical="center"/>
      <protection locked="0"/>
    </xf>
    <xf numFmtId="0" fontId="19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44" fontId="26" fillId="3" borderId="1" xfId="0" applyNumberFormat="1" applyFont="1" applyFill="1" applyBorder="1" applyAlignment="1">
      <alignment horizontal="center" vertical="center" wrapText="1"/>
    </xf>
    <xf numFmtId="44" fontId="26" fillId="3" borderId="2" xfId="0" applyNumberFormat="1" applyFont="1" applyFill="1" applyBorder="1" applyAlignment="1">
      <alignment horizontal="center" vertical="center" wrapText="1"/>
    </xf>
    <xf numFmtId="44" fontId="26" fillId="3" borderId="3" xfId="0" applyNumberFormat="1" applyFont="1" applyFill="1" applyBorder="1" applyAlignment="1">
      <alignment horizontal="center" vertical="center" wrapText="1"/>
    </xf>
    <xf numFmtId="44" fontId="26" fillId="3" borderId="4" xfId="0" applyNumberFormat="1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17" fillId="2" borderId="0" xfId="3" applyFont="1" applyFill="1" applyAlignment="1">
      <alignment horizontal="right" vertical="top" wrapText="1"/>
    </xf>
    <xf numFmtId="0" fontId="17" fillId="3" borderId="6" xfId="3" applyFont="1" applyFill="1" applyBorder="1" applyAlignment="1" applyProtection="1">
      <alignment horizontal="left" vertical="top" wrapText="1"/>
      <protection locked="0"/>
    </xf>
    <xf numFmtId="0" fontId="17" fillId="3" borderId="7" xfId="3" applyFont="1" applyFill="1" applyBorder="1" applyAlignment="1" applyProtection="1">
      <alignment horizontal="left" vertical="top" wrapText="1"/>
      <protection locked="0"/>
    </xf>
    <xf numFmtId="0" fontId="23" fillId="6" borderId="17" xfId="4" applyFont="1" applyFill="1" applyBorder="1" applyAlignment="1">
      <alignment horizontal="left" vertical="center" wrapText="1"/>
    </xf>
    <xf numFmtId="0" fontId="24" fillId="6" borderId="0" xfId="4" applyFont="1" applyFill="1" applyAlignment="1">
      <alignment horizontal="left" vertical="center" wrapText="1"/>
    </xf>
    <xf numFmtId="0" fontId="24" fillId="6" borderId="18" xfId="4" applyFont="1" applyFill="1" applyBorder="1" applyAlignment="1">
      <alignment horizontal="left" vertical="center" wrapText="1"/>
    </xf>
    <xf numFmtId="0" fontId="24" fillId="6" borderId="17" xfId="4" applyFont="1" applyFill="1" applyBorder="1" applyAlignment="1">
      <alignment horizontal="left" vertical="center" wrapText="1"/>
    </xf>
    <xf numFmtId="44" fontId="24" fillId="2" borderId="17" xfId="0" applyNumberFormat="1" applyFont="1" applyFill="1" applyBorder="1" applyAlignment="1">
      <alignment horizontal="right" vertical="center" wrapText="1"/>
    </xf>
    <xf numFmtId="44" fontId="24" fillId="2" borderId="0" xfId="0" applyNumberFormat="1" applyFont="1" applyFill="1" applyAlignment="1">
      <alignment horizontal="right" vertical="center" wrapText="1"/>
    </xf>
    <xf numFmtId="44" fontId="6" fillId="4" borderId="23" xfId="1" applyFont="1" applyFill="1" applyBorder="1" applyAlignment="1" applyProtection="1">
      <alignment horizontal="center" vertical="center"/>
    </xf>
    <xf numFmtId="44" fontId="6" fillId="4" borderId="24" xfId="1" applyFont="1" applyFill="1" applyBorder="1" applyAlignment="1" applyProtection="1">
      <alignment horizontal="center" vertical="center"/>
    </xf>
    <xf numFmtId="44" fontId="6" fillId="4" borderId="28" xfId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35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3" borderId="8" xfId="3" applyFont="1" applyFill="1" applyBorder="1" applyAlignment="1" applyProtection="1">
      <alignment horizontal="center" vertical="center"/>
      <protection locked="0"/>
    </xf>
    <xf numFmtId="0" fontId="11" fillId="3" borderId="9" xfId="3" applyFont="1" applyFill="1" applyBorder="1" applyAlignment="1" applyProtection="1">
      <alignment horizontal="center" vertical="center"/>
      <protection locked="0"/>
    </xf>
    <xf numFmtId="0" fontId="11" fillId="3" borderId="14" xfId="3" applyFont="1" applyFill="1" applyBorder="1" applyAlignment="1" applyProtection="1">
      <alignment horizontal="center" vertical="center"/>
      <protection locked="0"/>
    </xf>
    <xf numFmtId="44" fontId="11" fillId="3" borderId="17" xfId="0" applyNumberFormat="1" applyFont="1" applyFill="1" applyBorder="1" applyAlignment="1">
      <alignment horizontal="center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44" fontId="11" fillId="3" borderId="18" xfId="0" applyNumberFormat="1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/>
    </xf>
    <xf numFmtId="0" fontId="24" fillId="2" borderId="3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9" fillId="4" borderId="15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right"/>
    </xf>
    <xf numFmtId="0" fontId="9" fillId="5" borderId="17" xfId="0" applyFont="1" applyFill="1" applyBorder="1"/>
    <xf numFmtId="0" fontId="9" fillId="5" borderId="0" xfId="0" applyFont="1" applyFill="1"/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33" xfId="0" applyFont="1" applyFill="1" applyBorder="1" applyAlignment="1" applyProtection="1">
      <alignment horizontal="center"/>
      <protection locked="0"/>
    </xf>
    <xf numFmtId="0" fontId="9" fillId="5" borderId="8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 wrapText="1"/>
    </xf>
    <xf numFmtId="0" fontId="8" fillId="5" borderId="16" xfId="0" applyFont="1" applyFill="1" applyBorder="1" applyAlignment="1">
      <alignment horizontal="center" wrapText="1"/>
    </xf>
    <xf numFmtId="0" fontId="8" fillId="5" borderId="33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18" xfId="0" applyFont="1" applyFill="1" applyBorder="1" applyAlignment="1">
      <alignment horizontal="center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15654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1A90-C7EC-4E2E-BA3A-5E2C6CD94A69}">
  <dimension ref="A1:M24"/>
  <sheetViews>
    <sheetView showGridLines="0" tabSelected="1" zoomScaleNormal="100" workbookViewId="0">
      <selection activeCell="B9" sqref="B9:G9"/>
    </sheetView>
  </sheetViews>
  <sheetFormatPr defaultRowHeight="14.4" x14ac:dyDescent="0.3"/>
  <cols>
    <col min="2" max="2" width="35.33203125" bestFit="1" customWidth="1"/>
    <col min="3" max="3" width="21.21875" customWidth="1"/>
  </cols>
  <sheetData>
    <row r="1" spans="1:13" x14ac:dyDescent="0.3">
      <c r="A1" s="97" t="s">
        <v>15</v>
      </c>
      <c r="B1" s="98"/>
      <c r="C1" s="98"/>
      <c r="D1" s="98"/>
      <c r="E1" s="98"/>
      <c r="F1" s="98"/>
      <c r="G1" s="99"/>
      <c r="H1" s="69" t="s">
        <v>36</v>
      </c>
      <c r="I1" s="70"/>
      <c r="J1" s="70"/>
      <c r="K1" s="70"/>
      <c r="L1" s="70"/>
      <c r="M1" s="71"/>
    </row>
    <row r="2" spans="1:13" x14ac:dyDescent="0.3">
      <c r="A2" s="100"/>
      <c r="B2" s="101"/>
      <c r="C2" s="101"/>
      <c r="D2" s="101"/>
      <c r="E2" s="101"/>
      <c r="F2" s="101"/>
      <c r="G2" s="102"/>
      <c r="H2" s="72"/>
      <c r="I2" s="72"/>
      <c r="J2" s="72"/>
      <c r="K2" s="72"/>
      <c r="L2" s="72"/>
      <c r="M2" s="73"/>
    </row>
    <row r="3" spans="1:13" x14ac:dyDescent="0.3">
      <c r="A3" s="100"/>
      <c r="B3" s="101"/>
      <c r="C3" s="101"/>
      <c r="D3" s="101"/>
      <c r="E3" s="101"/>
      <c r="F3" s="101"/>
      <c r="G3" s="102"/>
      <c r="H3" s="72"/>
      <c r="I3" s="72"/>
      <c r="J3" s="72"/>
      <c r="K3" s="72"/>
      <c r="L3" s="72"/>
      <c r="M3" s="73"/>
    </row>
    <row r="4" spans="1:13" x14ac:dyDescent="0.3">
      <c r="A4" s="100"/>
      <c r="B4" s="101"/>
      <c r="C4" s="101"/>
      <c r="D4" s="101"/>
      <c r="E4" s="101"/>
      <c r="F4" s="101"/>
      <c r="G4" s="102"/>
      <c r="H4" s="72"/>
      <c r="I4" s="72"/>
      <c r="J4" s="72"/>
      <c r="K4" s="72"/>
      <c r="L4" s="72"/>
      <c r="M4" s="73"/>
    </row>
    <row r="5" spans="1:13" ht="15" thickBot="1" x14ac:dyDescent="0.35">
      <c r="A5" s="100"/>
      <c r="B5" s="101"/>
      <c r="C5" s="101"/>
      <c r="D5" s="101"/>
      <c r="E5" s="101"/>
      <c r="F5" s="101"/>
      <c r="G5" s="102"/>
      <c r="H5" s="72"/>
      <c r="I5" s="72"/>
      <c r="J5" s="72"/>
      <c r="K5" s="72"/>
      <c r="L5" s="72"/>
      <c r="M5" s="73"/>
    </row>
    <row r="6" spans="1:13" x14ac:dyDescent="0.3">
      <c r="A6" s="12"/>
      <c r="B6" s="13" t="s">
        <v>61</v>
      </c>
      <c r="C6" s="14"/>
      <c r="D6" s="76" t="s">
        <v>9</v>
      </c>
      <c r="E6" s="77"/>
      <c r="F6" s="15"/>
      <c r="G6" s="16"/>
      <c r="H6" s="72"/>
      <c r="I6" s="72"/>
      <c r="J6" s="72"/>
      <c r="K6" s="72"/>
      <c r="L6" s="72"/>
      <c r="M6" s="73"/>
    </row>
    <row r="7" spans="1:13" ht="15" thickBot="1" x14ac:dyDescent="0.35">
      <c r="A7" s="12"/>
      <c r="B7" s="17">
        <v>45863</v>
      </c>
      <c r="C7" s="14"/>
      <c r="D7" s="78"/>
      <c r="E7" s="79"/>
      <c r="F7" s="15"/>
      <c r="G7" s="16"/>
      <c r="H7" s="72"/>
      <c r="I7" s="72"/>
      <c r="J7" s="72"/>
      <c r="K7" s="72"/>
      <c r="L7" s="72"/>
      <c r="M7" s="73"/>
    </row>
    <row r="8" spans="1:13" x14ac:dyDescent="0.3">
      <c r="A8" s="12"/>
      <c r="B8" s="13" t="s">
        <v>10</v>
      </c>
      <c r="C8" s="14"/>
      <c r="D8" s="18"/>
      <c r="E8" s="19"/>
      <c r="F8" s="15"/>
      <c r="G8" s="16"/>
      <c r="H8" s="72"/>
      <c r="I8" s="72"/>
      <c r="J8" s="72"/>
      <c r="K8" s="72"/>
      <c r="L8" s="72"/>
      <c r="M8" s="73"/>
    </row>
    <row r="9" spans="1:13" ht="17.399999999999999" x14ac:dyDescent="0.3">
      <c r="A9" s="20"/>
      <c r="B9" s="80" t="s">
        <v>14</v>
      </c>
      <c r="C9" s="81"/>
      <c r="D9" s="81"/>
      <c r="E9" s="81"/>
      <c r="F9" s="81"/>
      <c r="G9" s="82"/>
      <c r="H9" s="72"/>
      <c r="I9" s="72"/>
      <c r="J9" s="72"/>
      <c r="K9" s="72"/>
      <c r="L9" s="72"/>
      <c r="M9" s="73"/>
    </row>
    <row r="10" spans="1:13" ht="15" thickBot="1" x14ac:dyDescent="0.35">
      <c r="A10" s="20"/>
      <c r="B10" s="21"/>
      <c r="C10" s="21"/>
      <c r="D10" s="21"/>
      <c r="E10" s="21"/>
      <c r="F10" s="21"/>
      <c r="G10" s="16"/>
      <c r="H10" s="72"/>
      <c r="I10" s="72"/>
      <c r="J10" s="72"/>
      <c r="K10" s="72"/>
      <c r="L10" s="72"/>
      <c r="M10" s="73"/>
    </row>
    <row r="11" spans="1:13" x14ac:dyDescent="0.3">
      <c r="A11" s="20"/>
      <c r="B11" s="22" t="s">
        <v>0</v>
      </c>
      <c r="C11" s="8"/>
      <c r="D11" s="21"/>
      <c r="E11" s="21"/>
      <c r="F11" s="21"/>
      <c r="G11" s="16"/>
      <c r="H11" s="72"/>
      <c r="I11" s="72"/>
      <c r="J11" s="72"/>
      <c r="K11" s="72"/>
      <c r="L11" s="72"/>
      <c r="M11" s="73"/>
    </row>
    <row r="12" spans="1:13" x14ac:dyDescent="0.3">
      <c r="A12" s="20"/>
      <c r="B12" s="22" t="s">
        <v>1</v>
      </c>
      <c r="C12" s="9"/>
      <c r="D12" s="21"/>
      <c r="E12" s="21"/>
      <c r="F12" s="21"/>
      <c r="G12" s="16"/>
      <c r="H12" s="72"/>
      <c r="I12" s="72"/>
      <c r="J12" s="72"/>
      <c r="K12" s="72"/>
      <c r="L12" s="72"/>
      <c r="M12" s="73"/>
    </row>
    <row r="13" spans="1:13" ht="15" thickBot="1" x14ac:dyDescent="0.35">
      <c r="A13" s="20"/>
      <c r="B13" s="83" t="s">
        <v>2</v>
      </c>
      <c r="C13" s="84"/>
      <c r="D13" s="21"/>
      <c r="E13" s="21"/>
      <c r="F13" s="21"/>
      <c r="G13" s="16"/>
      <c r="H13" s="74"/>
      <c r="I13" s="74"/>
      <c r="J13" s="74"/>
      <c r="K13" s="74"/>
      <c r="L13" s="74"/>
      <c r="M13" s="75"/>
    </row>
    <row r="14" spans="1:13" x14ac:dyDescent="0.3">
      <c r="A14" s="20"/>
      <c r="B14" s="83"/>
      <c r="C14" s="84"/>
      <c r="D14" s="21"/>
      <c r="E14" s="21"/>
      <c r="F14" s="21"/>
      <c r="G14" s="16"/>
    </row>
    <row r="15" spans="1:13" x14ac:dyDescent="0.3">
      <c r="A15" s="20"/>
      <c r="B15" s="21"/>
      <c r="C15" s="84"/>
      <c r="D15" s="21"/>
      <c r="E15" s="21"/>
      <c r="F15" s="21"/>
      <c r="G15" s="16"/>
    </row>
    <row r="16" spans="1:13" x14ac:dyDescent="0.3">
      <c r="A16" s="20"/>
      <c r="B16" s="21"/>
      <c r="C16" s="84"/>
      <c r="D16" s="21"/>
      <c r="E16" s="21"/>
      <c r="F16" s="21"/>
      <c r="G16" s="16"/>
    </row>
    <row r="17" spans="1:7" ht="15" thickBot="1" x14ac:dyDescent="0.35">
      <c r="A17" s="20"/>
      <c r="B17" s="21"/>
      <c r="C17" s="85"/>
      <c r="D17" s="21"/>
      <c r="E17" s="21"/>
      <c r="F17" s="21"/>
      <c r="G17" s="16"/>
    </row>
    <row r="18" spans="1:7" x14ac:dyDescent="0.3">
      <c r="A18" s="20"/>
      <c r="B18" s="21"/>
      <c r="C18" s="21"/>
      <c r="D18" s="21"/>
      <c r="E18" s="21"/>
      <c r="F18" s="21"/>
      <c r="G18" s="16"/>
    </row>
    <row r="19" spans="1:7" ht="19.8" customHeight="1" x14ac:dyDescent="0.3">
      <c r="A19" s="86" t="s">
        <v>11</v>
      </c>
      <c r="B19" s="87"/>
      <c r="C19" s="87"/>
      <c r="D19" s="87"/>
      <c r="E19" s="87"/>
      <c r="F19" s="87"/>
      <c r="G19" s="88"/>
    </row>
    <row r="20" spans="1:7" ht="19.8" customHeight="1" x14ac:dyDescent="0.3">
      <c r="A20" s="89"/>
      <c r="B20" s="87"/>
      <c r="C20" s="87"/>
      <c r="D20" s="87"/>
      <c r="E20" s="87"/>
      <c r="F20" s="87"/>
      <c r="G20" s="88"/>
    </row>
    <row r="21" spans="1:7" ht="19.8" customHeight="1" x14ac:dyDescent="0.3">
      <c r="A21" s="89"/>
      <c r="B21" s="87"/>
      <c r="C21" s="87"/>
      <c r="D21" s="87"/>
      <c r="E21" s="87"/>
      <c r="F21" s="87"/>
      <c r="G21" s="88"/>
    </row>
    <row r="22" spans="1:7" ht="16.2" thickBot="1" x14ac:dyDescent="0.35">
      <c r="A22" s="20"/>
      <c r="B22" s="21"/>
      <c r="C22" s="21"/>
      <c r="D22" s="21"/>
      <c r="E22" s="21"/>
      <c r="F22" s="21"/>
      <c r="G22" s="23" t="s">
        <v>12</v>
      </c>
    </row>
    <row r="23" spans="1:7" ht="16.2" thickBot="1" x14ac:dyDescent="0.35">
      <c r="A23" s="90" t="s">
        <v>13</v>
      </c>
      <c r="B23" s="91"/>
      <c r="C23" s="91"/>
      <c r="D23" s="92">
        <f>'Prijzenblad 6A P1 Telefonie'!E71</f>
        <v>0</v>
      </c>
      <c r="E23" s="93"/>
      <c r="F23" s="94"/>
      <c r="G23" s="24">
        <v>50</v>
      </c>
    </row>
    <row r="24" spans="1:7" ht="15" thickBot="1" x14ac:dyDescent="0.35">
      <c r="A24" s="95"/>
      <c r="B24" s="96"/>
      <c r="C24" s="96"/>
      <c r="D24" s="96"/>
      <c r="E24" s="96"/>
      <c r="F24" s="96"/>
      <c r="G24" s="25"/>
    </row>
  </sheetData>
  <sheetProtection algorithmName="SHA-512" hashValue="j2NAkDEj3/uFslNLk3yvKpOOnxpZP9nAWFToquggQAXJDDtlajSOibnIvoKrbcvBEK2orIvlPjW3JpM6uPKoMg==" saltValue="cRAp8Nb1jCUuQNjtpNBoMw==" spinCount="100000" sheet="1" objects="1" scenarios="1" formatColumns="0" formatRows="0"/>
  <mergeCells count="10">
    <mergeCell ref="A19:G21"/>
    <mergeCell ref="A23:C23"/>
    <mergeCell ref="D23:F23"/>
    <mergeCell ref="A24:F24"/>
    <mergeCell ref="A1:G5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showGridLines="0" zoomScaleNormal="100" workbookViewId="0">
      <selection activeCell="E72" sqref="E72"/>
    </sheetView>
  </sheetViews>
  <sheetFormatPr defaultRowHeight="14.4" x14ac:dyDescent="0.3"/>
  <cols>
    <col min="1" max="1" width="1.77734375" customWidth="1"/>
    <col min="2" max="4" width="30.6640625" customWidth="1"/>
    <col min="5" max="5" width="35.5546875" customWidth="1"/>
    <col min="6" max="8" width="24" customWidth="1"/>
    <col min="9" max="9" width="27.6640625" bestFit="1" customWidth="1"/>
    <col min="10" max="10" width="4.5546875" bestFit="1" customWidth="1"/>
    <col min="11" max="11" width="8.77734375" style="27"/>
    <col min="12" max="12" width="22.88671875" style="27" bestFit="1" customWidth="1"/>
    <col min="13" max="13" width="8.77734375" style="27"/>
  </cols>
  <sheetData>
    <row r="1" spans="1:13" ht="15" thickBot="1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L1" s="28" t="s">
        <v>24</v>
      </c>
      <c r="M1" s="28">
        <v>36</v>
      </c>
    </row>
    <row r="2" spans="1:13" ht="14.7" customHeight="1" x14ac:dyDescent="0.3">
      <c r="A2" s="26"/>
      <c r="B2" s="29"/>
      <c r="C2" s="30"/>
      <c r="D2" s="120" t="s">
        <v>15</v>
      </c>
      <c r="E2" s="120"/>
      <c r="F2" s="120"/>
      <c r="G2" s="120"/>
      <c r="H2" s="120"/>
      <c r="I2" s="121"/>
      <c r="J2" s="31">
        <v>0</v>
      </c>
    </row>
    <row r="3" spans="1:13" ht="14.7" customHeight="1" x14ac:dyDescent="0.3">
      <c r="A3" s="26"/>
      <c r="B3" s="32"/>
      <c r="C3" s="33"/>
      <c r="D3" s="122"/>
      <c r="E3" s="122"/>
      <c r="F3" s="122"/>
      <c r="G3" s="122"/>
      <c r="H3" s="122"/>
      <c r="I3" s="123"/>
      <c r="J3" s="31">
        <v>0.09</v>
      </c>
    </row>
    <row r="4" spans="1:13" ht="14.7" customHeight="1" x14ac:dyDescent="0.3">
      <c r="A4" s="26"/>
      <c r="B4" s="32"/>
      <c r="C4" s="33"/>
      <c r="D4" s="122"/>
      <c r="E4" s="122"/>
      <c r="F4" s="122"/>
      <c r="G4" s="122"/>
      <c r="H4" s="122"/>
      <c r="I4" s="123"/>
      <c r="J4" s="31">
        <v>0.21</v>
      </c>
    </row>
    <row r="5" spans="1:13" ht="15" customHeight="1" x14ac:dyDescent="0.3">
      <c r="A5" s="26"/>
      <c r="B5" s="32"/>
      <c r="C5" s="33"/>
      <c r="D5" s="122"/>
      <c r="E5" s="122"/>
      <c r="F5" s="122"/>
      <c r="G5" s="122"/>
      <c r="H5" s="122"/>
      <c r="I5" s="123"/>
      <c r="J5" s="26"/>
    </row>
    <row r="6" spans="1:13" s="40" customFormat="1" ht="27.6" customHeight="1" x14ac:dyDescent="0.3">
      <c r="A6" s="34"/>
      <c r="B6" s="35" t="str">
        <f>'Voorblad prijzenblad'!B6</f>
        <v>Versie 3.0</v>
      </c>
      <c r="C6" s="36"/>
      <c r="D6" s="37"/>
      <c r="E6" s="115" t="s">
        <v>7</v>
      </c>
      <c r="F6" s="116"/>
      <c r="G6" s="116"/>
      <c r="H6" s="117"/>
      <c r="I6" s="38"/>
      <c r="J6" s="34"/>
      <c r="K6" s="39"/>
      <c r="L6" s="39"/>
      <c r="M6" s="39"/>
    </row>
    <row r="7" spans="1:13" s="40" customFormat="1" ht="27.6" customHeight="1" x14ac:dyDescent="0.3">
      <c r="A7" s="34"/>
      <c r="B7" s="41">
        <f>'Voorblad prijzenblad'!B7</f>
        <v>45863</v>
      </c>
      <c r="C7" s="36"/>
      <c r="D7" s="37"/>
      <c r="E7" s="115"/>
      <c r="F7" s="116"/>
      <c r="G7" s="116"/>
      <c r="H7" s="117"/>
      <c r="I7" s="38"/>
      <c r="J7" s="34"/>
      <c r="K7" s="39"/>
      <c r="L7" s="39"/>
      <c r="M7" s="39"/>
    </row>
    <row r="8" spans="1:13" s="40" customFormat="1" ht="15.6" x14ac:dyDescent="0.3">
      <c r="A8" s="34"/>
      <c r="B8" s="42"/>
      <c r="C8" s="43"/>
      <c r="D8" s="37"/>
      <c r="E8" s="44"/>
      <c r="F8" s="45"/>
      <c r="G8" s="45"/>
      <c r="H8" s="45"/>
      <c r="I8" s="38"/>
      <c r="J8" s="34"/>
      <c r="K8" s="39"/>
      <c r="L8" s="39"/>
      <c r="M8" s="39"/>
    </row>
    <row r="9" spans="1:13" ht="16.2" thickBot="1" x14ac:dyDescent="0.35">
      <c r="A9" s="26"/>
      <c r="B9" s="46"/>
      <c r="C9" s="47"/>
      <c r="D9" s="47"/>
      <c r="E9" s="47"/>
      <c r="F9" s="47"/>
      <c r="G9" s="47"/>
      <c r="H9" s="47"/>
      <c r="I9" s="48"/>
      <c r="J9" s="26"/>
    </row>
    <row r="10" spans="1:13" s="53" customFormat="1" ht="16.2" thickBot="1" x14ac:dyDescent="0.35">
      <c r="A10" s="49"/>
      <c r="B10" s="124" t="s">
        <v>20</v>
      </c>
      <c r="C10" s="125"/>
      <c r="D10" s="126"/>
      <c r="E10" s="50" t="s">
        <v>3</v>
      </c>
      <c r="F10" s="50" t="s">
        <v>25</v>
      </c>
      <c r="G10" s="51" t="s">
        <v>22</v>
      </c>
      <c r="H10" s="51" t="s">
        <v>23</v>
      </c>
      <c r="I10" s="51" t="s">
        <v>21</v>
      </c>
      <c r="J10" s="49"/>
      <c r="K10" s="52"/>
      <c r="L10" s="52"/>
      <c r="M10" s="52"/>
    </row>
    <row r="11" spans="1:13" ht="15.6" x14ac:dyDescent="0.3">
      <c r="A11" s="26"/>
      <c r="B11" s="127" t="s">
        <v>16</v>
      </c>
      <c r="C11" s="128"/>
      <c r="D11" s="129"/>
      <c r="E11" s="1"/>
      <c r="F11" s="54">
        <v>113</v>
      </c>
      <c r="G11" s="2">
        <v>0</v>
      </c>
      <c r="H11" s="2">
        <v>0</v>
      </c>
      <c r="I11" s="3">
        <f>(G11+(H11*$M$1))*F11</f>
        <v>0</v>
      </c>
      <c r="J11" s="26"/>
    </row>
    <row r="12" spans="1:13" ht="15.6" x14ac:dyDescent="0.3">
      <c r="A12" s="26"/>
      <c r="B12" s="130" t="s">
        <v>55</v>
      </c>
      <c r="C12" s="131"/>
      <c r="D12" s="132"/>
      <c r="E12" s="1"/>
      <c r="F12" s="54">
        <v>169</v>
      </c>
      <c r="G12" s="2">
        <v>0</v>
      </c>
      <c r="H12" s="2">
        <v>0</v>
      </c>
      <c r="I12" s="3">
        <f t="shared" ref="I12:I28" si="0">(G12+(H12*$M$1))*F12</f>
        <v>0</v>
      </c>
      <c r="J12" s="26"/>
    </row>
    <row r="13" spans="1:13" ht="15.6" x14ac:dyDescent="0.3">
      <c r="A13" s="26"/>
      <c r="B13" s="106" t="s">
        <v>56</v>
      </c>
      <c r="C13" s="107"/>
      <c r="D13" s="108"/>
      <c r="E13" s="1"/>
      <c r="F13" s="54">
        <v>1021</v>
      </c>
      <c r="G13" s="2">
        <v>0</v>
      </c>
      <c r="H13" s="2">
        <v>0</v>
      </c>
      <c r="I13" s="3">
        <f t="shared" si="0"/>
        <v>0</v>
      </c>
      <c r="J13" s="26"/>
    </row>
    <row r="14" spans="1:13" ht="15.6" x14ac:dyDescent="0.3">
      <c r="A14" s="26"/>
      <c r="B14" s="106" t="s">
        <v>57</v>
      </c>
      <c r="C14" s="107"/>
      <c r="D14" s="108"/>
      <c r="E14" s="1"/>
      <c r="F14" s="54">
        <v>615</v>
      </c>
      <c r="G14" s="2">
        <v>0</v>
      </c>
      <c r="H14" s="2">
        <v>0</v>
      </c>
      <c r="I14" s="3">
        <f t="shared" si="0"/>
        <v>0</v>
      </c>
      <c r="J14" s="26"/>
    </row>
    <row r="15" spans="1:13" ht="15.6" x14ac:dyDescent="0.3">
      <c r="A15" s="26"/>
      <c r="B15" s="106" t="s">
        <v>31</v>
      </c>
      <c r="C15" s="107"/>
      <c r="D15" s="108"/>
      <c r="E15" s="1"/>
      <c r="F15" s="54">
        <v>1</v>
      </c>
      <c r="G15" s="2">
        <v>0</v>
      </c>
      <c r="H15" s="2">
        <v>0</v>
      </c>
      <c r="I15" s="3">
        <f>(G15+(H15*$M$1))*F15</f>
        <v>0</v>
      </c>
      <c r="J15" s="26"/>
    </row>
    <row r="16" spans="1:13" ht="15.6" x14ac:dyDescent="0.3">
      <c r="A16" s="26"/>
      <c r="B16" s="106" t="s">
        <v>17</v>
      </c>
      <c r="C16" s="107"/>
      <c r="D16" s="108"/>
      <c r="E16" s="1"/>
      <c r="F16" s="54">
        <v>1750</v>
      </c>
      <c r="G16" s="2">
        <v>0</v>
      </c>
      <c r="H16" s="2">
        <v>0</v>
      </c>
      <c r="I16" s="3">
        <f t="shared" si="0"/>
        <v>0</v>
      </c>
      <c r="J16" s="26"/>
    </row>
    <row r="17" spans="1:10" ht="15.6" x14ac:dyDescent="0.3">
      <c r="A17" s="26"/>
      <c r="B17" s="106" t="s">
        <v>18</v>
      </c>
      <c r="C17" s="107"/>
      <c r="D17" s="108"/>
      <c r="E17" s="1"/>
      <c r="F17" s="54">
        <v>13</v>
      </c>
      <c r="G17" s="2">
        <v>0</v>
      </c>
      <c r="H17" s="2">
        <v>0</v>
      </c>
      <c r="I17" s="3">
        <f t="shared" si="0"/>
        <v>0</v>
      </c>
      <c r="J17" s="26"/>
    </row>
    <row r="18" spans="1:10" ht="39" customHeight="1" x14ac:dyDescent="0.3">
      <c r="A18" s="26"/>
      <c r="B18" s="106" t="s">
        <v>53</v>
      </c>
      <c r="C18" s="107"/>
      <c r="D18" s="108"/>
      <c r="E18" s="1"/>
      <c r="F18" s="54">
        <v>50</v>
      </c>
      <c r="G18" s="2">
        <v>0</v>
      </c>
      <c r="H18" s="2">
        <v>0</v>
      </c>
      <c r="I18" s="3">
        <f t="shared" ref="I18:I24" si="1">(G18+(H18*$M$1))*F18</f>
        <v>0</v>
      </c>
      <c r="J18" s="26"/>
    </row>
    <row r="19" spans="1:10" ht="48" customHeight="1" x14ac:dyDescent="0.3">
      <c r="A19" s="26"/>
      <c r="B19" s="106" t="s">
        <v>52</v>
      </c>
      <c r="C19" s="107"/>
      <c r="D19" s="108"/>
      <c r="E19" s="1"/>
      <c r="F19" s="54">
        <v>25</v>
      </c>
      <c r="G19" s="2">
        <v>0</v>
      </c>
      <c r="H19" s="2">
        <v>0</v>
      </c>
      <c r="I19" s="3">
        <f t="shared" si="1"/>
        <v>0</v>
      </c>
      <c r="J19" s="26"/>
    </row>
    <row r="20" spans="1:10" ht="39" customHeight="1" x14ac:dyDescent="0.3">
      <c r="A20" s="26"/>
      <c r="B20" s="106" t="s">
        <v>54</v>
      </c>
      <c r="C20" s="107"/>
      <c r="D20" s="108"/>
      <c r="E20" s="1"/>
      <c r="F20" s="54">
        <v>3</v>
      </c>
      <c r="G20" s="2">
        <v>0</v>
      </c>
      <c r="H20" s="2">
        <v>0</v>
      </c>
      <c r="I20" s="3">
        <f t="shared" si="1"/>
        <v>0</v>
      </c>
      <c r="J20" s="26"/>
    </row>
    <row r="21" spans="1:10" ht="39" customHeight="1" x14ac:dyDescent="0.3">
      <c r="A21" s="26"/>
      <c r="B21" s="106" t="s">
        <v>51</v>
      </c>
      <c r="C21" s="107"/>
      <c r="D21" s="108"/>
      <c r="E21" s="1"/>
      <c r="F21" s="54">
        <v>2</v>
      </c>
      <c r="G21" s="2">
        <v>0</v>
      </c>
      <c r="H21" s="2">
        <v>0</v>
      </c>
      <c r="I21" s="3">
        <f t="shared" si="1"/>
        <v>0</v>
      </c>
      <c r="J21" s="26"/>
    </row>
    <row r="22" spans="1:10" ht="15.6" x14ac:dyDescent="0.3">
      <c r="A22" s="26"/>
      <c r="B22" s="106" t="s">
        <v>29</v>
      </c>
      <c r="C22" s="107"/>
      <c r="D22" s="108"/>
      <c r="E22" s="1"/>
      <c r="F22" s="54">
        <v>2</v>
      </c>
      <c r="G22" s="2">
        <v>0</v>
      </c>
      <c r="H22" s="2">
        <v>0</v>
      </c>
      <c r="I22" s="3">
        <f t="shared" si="1"/>
        <v>0</v>
      </c>
      <c r="J22" s="26"/>
    </row>
    <row r="23" spans="1:10" ht="26.4" customHeight="1" x14ac:dyDescent="0.3">
      <c r="A23" s="26"/>
      <c r="B23" s="106" t="s">
        <v>48</v>
      </c>
      <c r="C23" s="107"/>
      <c r="D23" s="108"/>
      <c r="E23" s="1"/>
      <c r="F23" s="54">
        <v>4</v>
      </c>
      <c r="G23" s="2">
        <v>0</v>
      </c>
      <c r="H23" s="2">
        <v>0</v>
      </c>
      <c r="I23" s="3">
        <f t="shared" si="1"/>
        <v>0</v>
      </c>
      <c r="J23" s="26"/>
    </row>
    <row r="24" spans="1:10" ht="43.8" customHeight="1" x14ac:dyDescent="0.3">
      <c r="A24" s="26"/>
      <c r="B24" s="106" t="s">
        <v>68</v>
      </c>
      <c r="C24" s="107"/>
      <c r="D24" s="108"/>
      <c r="E24" s="1"/>
      <c r="F24" s="54">
        <v>25</v>
      </c>
      <c r="G24" s="2">
        <v>0</v>
      </c>
      <c r="H24" s="2">
        <v>0</v>
      </c>
      <c r="I24" s="3">
        <f t="shared" si="1"/>
        <v>0</v>
      </c>
      <c r="J24" s="26"/>
    </row>
    <row r="25" spans="1:10" ht="35.4" customHeight="1" x14ac:dyDescent="0.3">
      <c r="A25" s="26"/>
      <c r="B25" s="106" t="s">
        <v>67</v>
      </c>
      <c r="C25" s="107"/>
      <c r="D25" s="108"/>
      <c r="E25" s="1"/>
      <c r="F25" s="54">
        <v>5</v>
      </c>
      <c r="G25" s="2">
        <v>0</v>
      </c>
      <c r="H25" s="2">
        <v>0</v>
      </c>
      <c r="I25" s="3">
        <f t="shared" si="0"/>
        <v>0</v>
      </c>
      <c r="J25" s="26"/>
    </row>
    <row r="26" spans="1:10" ht="15.6" x14ac:dyDescent="0.3">
      <c r="A26" s="26"/>
      <c r="B26" s="106" t="s">
        <v>27</v>
      </c>
      <c r="C26" s="107"/>
      <c r="D26" s="108"/>
      <c r="E26" s="1"/>
      <c r="F26" s="54">
        <v>18</v>
      </c>
      <c r="G26" s="2">
        <v>0</v>
      </c>
      <c r="H26" s="2">
        <v>0</v>
      </c>
      <c r="I26" s="3">
        <f t="shared" si="0"/>
        <v>0</v>
      </c>
      <c r="J26" s="26"/>
    </row>
    <row r="27" spans="1:10" ht="17.399999999999999" customHeight="1" x14ac:dyDescent="0.3">
      <c r="A27" s="26"/>
      <c r="B27" s="106" t="s">
        <v>19</v>
      </c>
      <c r="C27" s="107"/>
      <c r="D27" s="108"/>
      <c r="E27" s="1"/>
      <c r="F27" s="54">
        <v>43</v>
      </c>
      <c r="G27" s="2">
        <v>0</v>
      </c>
      <c r="H27" s="2">
        <v>0</v>
      </c>
      <c r="I27" s="3">
        <f t="shared" si="0"/>
        <v>0</v>
      </c>
      <c r="J27" s="26"/>
    </row>
    <row r="28" spans="1:10" ht="55.2" customHeight="1" x14ac:dyDescent="0.3">
      <c r="A28" s="26"/>
      <c r="B28" s="106" t="s">
        <v>49</v>
      </c>
      <c r="C28" s="107"/>
      <c r="D28" s="108"/>
      <c r="E28" s="1"/>
      <c r="F28" s="54">
        <v>10</v>
      </c>
      <c r="G28" s="2">
        <v>0</v>
      </c>
      <c r="H28" s="2">
        <v>0</v>
      </c>
      <c r="I28" s="3">
        <f t="shared" si="0"/>
        <v>0</v>
      </c>
      <c r="J28" s="26"/>
    </row>
    <row r="29" spans="1:10" ht="75" customHeight="1" x14ac:dyDescent="0.3">
      <c r="A29" s="26"/>
      <c r="B29" s="106" t="s">
        <v>50</v>
      </c>
      <c r="C29" s="107"/>
      <c r="D29" s="108"/>
      <c r="E29" s="1"/>
      <c r="F29" s="54">
        <v>10</v>
      </c>
      <c r="G29" s="2">
        <v>0</v>
      </c>
      <c r="H29" s="2">
        <v>0</v>
      </c>
      <c r="I29" s="3">
        <f t="shared" ref="I29:I38" si="2">(G29+(H29*$M$1))*F29</f>
        <v>0</v>
      </c>
      <c r="J29" s="26"/>
    </row>
    <row r="30" spans="1:10" ht="15.6" customHeight="1" x14ac:dyDescent="0.3">
      <c r="A30" s="26"/>
      <c r="B30" s="106" t="s">
        <v>58</v>
      </c>
      <c r="C30" s="107"/>
      <c r="D30" s="108"/>
      <c r="E30" s="1"/>
      <c r="F30" s="54">
        <v>1</v>
      </c>
      <c r="G30" s="2">
        <v>0</v>
      </c>
      <c r="H30" s="2">
        <v>0</v>
      </c>
      <c r="I30" s="3">
        <f t="shared" si="2"/>
        <v>0</v>
      </c>
      <c r="J30" s="26"/>
    </row>
    <row r="31" spans="1:10" ht="15.6" customHeight="1" x14ac:dyDescent="0.3">
      <c r="A31" s="26"/>
      <c r="B31" s="106" t="s">
        <v>59</v>
      </c>
      <c r="C31" s="107"/>
      <c r="D31" s="108"/>
      <c r="E31" s="1"/>
      <c r="F31" s="54">
        <v>1</v>
      </c>
      <c r="G31" s="2">
        <v>0</v>
      </c>
      <c r="H31" s="2">
        <v>0</v>
      </c>
      <c r="I31" s="3">
        <f t="shared" si="2"/>
        <v>0</v>
      </c>
      <c r="J31" s="26"/>
    </row>
    <row r="32" spans="1:10" ht="16.2" customHeight="1" x14ac:dyDescent="0.3">
      <c r="A32" s="26"/>
      <c r="B32" s="106" t="s">
        <v>62</v>
      </c>
      <c r="C32" s="107"/>
      <c r="D32" s="108"/>
      <c r="E32" s="1"/>
      <c r="F32" s="54">
        <v>1</v>
      </c>
      <c r="G32" s="2">
        <v>0</v>
      </c>
      <c r="H32" s="2">
        <v>0</v>
      </c>
      <c r="I32" s="3">
        <f t="shared" si="2"/>
        <v>0</v>
      </c>
      <c r="J32" s="26"/>
    </row>
    <row r="33" spans="1:13" ht="16.2" customHeight="1" x14ac:dyDescent="0.3">
      <c r="A33" s="26"/>
      <c r="B33" s="112" t="s">
        <v>8</v>
      </c>
      <c r="C33" s="113"/>
      <c r="D33" s="114"/>
      <c r="E33" s="1"/>
      <c r="F33" s="11">
        <v>1</v>
      </c>
      <c r="G33" s="2">
        <v>0</v>
      </c>
      <c r="H33" s="2">
        <v>0</v>
      </c>
      <c r="I33" s="3">
        <f t="shared" si="2"/>
        <v>0</v>
      </c>
      <c r="J33" s="26"/>
    </row>
    <row r="34" spans="1:13" ht="16.2" customHeight="1" x14ac:dyDescent="0.3">
      <c r="A34" s="26"/>
      <c r="B34" s="112" t="s">
        <v>8</v>
      </c>
      <c r="C34" s="113"/>
      <c r="D34" s="114"/>
      <c r="E34" s="1"/>
      <c r="F34" s="11">
        <v>1</v>
      </c>
      <c r="G34" s="2">
        <v>0</v>
      </c>
      <c r="H34" s="2">
        <v>0</v>
      </c>
      <c r="I34" s="3">
        <f t="shared" si="2"/>
        <v>0</v>
      </c>
      <c r="J34" s="26"/>
    </row>
    <row r="35" spans="1:13" ht="16.2" customHeight="1" x14ac:dyDescent="0.3">
      <c r="A35" s="26"/>
      <c r="B35" s="112" t="s">
        <v>8</v>
      </c>
      <c r="C35" s="113"/>
      <c r="D35" s="114"/>
      <c r="E35" s="1"/>
      <c r="F35" s="11">
        <v>1</v>
      </c>
      <c r="G35" s="2">
        <v>0</v>
      </c>
      <c r="H35" s="2">
        <v>0</v>
      </c>
      <c r="I35" s="3">
        <f t="shared" si="2"/>
        <v>0</v>
      </c>
      <c r="J35" s="26"/>
    </row>
    <row r="36" spans="1:13" ht="16.2" customHeight="1" x14ac:dyDescent="0.3">
      <c r="A36" s="26"/>
      <c r="B36" s="112" t="s">
        <v>8</v>
      </c>
      <c r="C36" s="113"/>
      <c r="D36" s="114"/>
      <c r="E36" s="1"/>
      <c r="F36" s="11">
        <v>1</v>
      </c>
      <c r="G36" s="2">
        <v>0</v>
      </c>
      <c r="H36" s="2">
        <v>0</v>
      </c>
      <c r="I36" s="3">
        <f t="shared" si="2"/>
        <v>0</v>
      </c>
      <c r="J36" s="26"/>
    </row>
    <row r="37" spans="1:13" ht="16.2" customHeight="1" x14ac:dyDescent="0.3">
      <c r="A37" s="26"/>
      <c r="B37" s="112" t="s">
        <v>8</v>
      </c>
      <c r="C37" s="113"/>
      <c r="D37" s="114"/>
      <c r="E37" s="1"/>
      <c r="F37" s="11">
        <v>1</v>
      </c>
      <c r="G37" s="2">
        <v>0</v>
      </c>
      <c r="H37" s="2">
        <v>0</v>
      </c>
      <c r="I37" s="3">
        <f t="shared" si="2"/>
        <v>0</v>
      </c>
      <c r="J37" s="26"/>
    </row>
    <row r="38" spans="1:13" ht="16.2" customHeight="1" thickBot="1" x14ac:dyDescent="0.35">
      <c r="A38" s="26"/>
      <c r="B38" s="112" t="s">
        <v>8</v>
      </c>
      <c r="C38" s="113"/>
      <c r="D38" s="114"/>
      <c r="E38" s="1"/>
      <c r="F38" s="11">
        <v>1</v>
      </c>
      <c r="G38" s="2">
        <v>0</v>
      </c>
      <c r="H38" s="2">
        <v>0</v>
      </c>
      <c r="I38" s="3">
        <f t="shared" si="2"/>
        <v>0</v>
      </c>
      <c r="J38" s="26"/>
    </row>
    <row r="39" spans="1:13" ht="16.2" thickBot="1" x14ac:dyDescent="0.35">
      <c r="A39" s="26"/>
      <c r="B39" s="133" t="s">
        <v>26</v>
      </c>
      <c r="C39" s="134"/>
      <c r="D39" s="134"/>
      <c r="E39" s="134"/>
      <c r="F39" s="134"/>
      <c r="G39" s="134"/>
      <c r="H39" s="134"/>
      <c r="I39" s="4">
        <f>SUM(I11:I38)</f>
        <v>0</v>
      </c>
      <c r="J39" s="26"/>
    </row>
    <row r="40" spans="1:13" ht="16.2" thickBot="1" x14ac:dyDescent="0.35">
      <c r="A40" s="26"/>
      <c r="B40" s="57"/>
      <c r="C40" s="58"/>
      <c r="D40" s="58"/>
      <c r="E40" s="58"/>
      <c r="F40" s="58"/>
      <c r="G40" s="58"/>
      <c r="H40" s="58"/>
      <c r="I40" s="59"/>
      <c r="J40" s="26"/>
    </row>
    <row r="41" spans="1:13" ht="16.2" thickBot="1" x14ac:dyDescent="0.35">
      <c r="A41" s="26"/>
      <c r="B41" s="118" t="s">
        <v>33</v>
      </c>
      <c r="C41" s="118"/>
      <c r="D41" s="119"/>
      <c r="E41" s="50" t="s">
        <v>3</v>
      </c>
      <c r="F41" s="50" t="s">
        <v>25</v>
      </c>
      <c r="G41" s="51" t="s">
        <v>22</v>
      </c>
      <c r="H41" s="51" t="s">
        <v>23</v>
      </c>
      <c r="I41" s="51" t="s">
        <v>21</v>
      </c>
      <c r="J41" s="26"/>
    </row>
    <row r="42" spans="1:13" ht="15.6" x14ac:dyDescent="0.3">
      <c r="A42" s="26"/>
      <c r="B42" s="161" t="s">
        <v>32</v>
      </c>
      <c r="C42" s="162"/>
      <c r="D42" s="163"/>
      <c r="E42" s="1"/>
      <c r="F42" s="3" t="s">
        <v>28</v>
      </c>
      <c r="G42" s="2">
        <v>0</v>
      </c>
      <c r="H42" s="3" t="s">
        <v>28</v>
      </c>
      <c r="I42" s="3">
        <f>G42</f>
        <v>0</v>
      </c>
      <c r="J42" s="26"/>
    </row>
    <row r="43" spans="1:13" ht="22.8" customHeight="1" thickBot="1" x14ac:dyDescent="0.35">
      <c r="A43" s="26"/>
      <c r="B43" s="158" t="s">
        <v>38</v>
      </c>
      <c r="C43" s="159"/>
      <c r="D43" s="160"/>
      <c r="E43" s="1"/>
      <c r="F43" s="54">
        <v>1</v>
      </c>
      <c r="G43" s="2">
        <v>0</v>
      </c>
      <c r="H43" s="2">
        <v>0</v>
      </c>
      <c r="I43" s="3">
        <f>(G43+(H43*$M$1))*F43</f>
        <v>0</v>
      </c>
      <c r="J43" s="26"/>
    </row>
    <row r="44" spans="1:13" ht="22.8" customHeight="1" x14ac:dyDescent="0.3">
      <c r="A44" s="26"/>
      <c r="B44" s="112" t="s">
        <v>8</v>
      </c>
      <c r="C44" s="113"/>
      <c r="D44" s="114"/>
      <c r="E44" s="1"/>
      <c r="F44" s="11">
        <v>1</v>
      </c>
      <c r="G44" s="2">
        <v>0</v>
      </c>
      <c r="H44" s="2">
        <v>0</v>
      </c>
      <c r="I44" s="3">
        <f>(G44+(H44*$M$1))*F44</f>
        <v>0</v>
      </c>
      <c r="J44" s="26"/>
    </row>
    <row r="45" spans="1:13" ht="22.8" customHeight="1" thickBot="1" x14ac:dyDescent="0.35">
      <c r="A45" s="26"/>
      <c r="B45" s="112" t="s">
        <v>8</v>
      </c>
      <c r="C45" s="113"/>
      <c r="D45" s="114"/>
      <c r="E45" s="1"/>
      <c r="F45" s="11">
        <v>1</v>
      </c>
      <c r="G45" s="2">
        <v>0</v>
      </c>
      <c r="H45" s="2">
        <v>0</v>
      </c>
      <c r="I45" s="3">
        <f>(G45+(H45*$M$1))*F45</f>
        <v>0</v>
      </c>
      <c r="J45" s="26"/>
    </row>
    <row r="46" spans="1:13" ht="16.2" thickBot="1" x14ac:dyDescent="0.35">
      <c r="A46" s="26"/>
      <c r="B46" s="55"/>
      <c r="C46" s="56"/>
      <c r="D46" s="56"/>
      <c r="E46" s="56"/>
      <c r="F46" s="56"/>
      <c r="G46" s="157" t="s">
        <v>30</v>
      </c>
      <c r="H46" s="157"/>
      <c r="I46" s="4">
        <f>SUM(I42:I45)</f>
        <v>0</v>
      </c>
      <c r="J46" s="26"/>
    </row>
    <row r="47" spans="1:13" ht="16.2" thickBot="1" x14ac:dyDescent="0.35">
      <c r="A47" s="26"/>
      <c r="B47" s="57"/>
      <c r="C47" s="58"/>
      <c r="D47" s="58"/>
      <c r="E47" s="58"/>
      <c r="F47" s="58"/>
      <c r="G47" s="58"/>
      <c r="H47" s="58"/>
      <c r="I47" s="59"/>
      <c r="J47" s="26"/>
    </row>
    <row r="48" spans="1:13" ht="49.95" customHeight="1" thickBot="1" x14ac:dyDescent="0.35">
      <c r="A48" s="26"/>
      <c r="B48" s="145" t="s">
        <v>37</v>
      </c>
      <c r="C48" s="146"/>
      <c r="D48" s="147"/>
      <c r="E48" s="60" t="s">
        <v>3</v>
      </c>
      <c r="F48" s="50" t="s">
        <v>25</v>
      </c>
      <c r="G48" s="61" t="s">
        <v>4</v>
      </c>
      <c r="H48" s="61" t="s">
        <v>4</v>
      </c>
      <c r="I48" s="27"/>
      <c r="J48" s="27"/>
      <c r="L48"/>
      <c r="M48"/>
    </row>
    <row r="49" spans="1:13" ht="15.6" x14ac:dyDescent="0.3">
      <c r="A49" s="26"/>
      <c r="B49" s="139" t="s">
        <v>63</v>
      </c>
      <c r="C49" s="140"/>
      <c r="D49" s="141"/>
      <c r="E49" s="5"/>
      <c r="F49" s="11">
        <v>1</v>
      </c>
      <c r="G49" s="6">
        <v>0</v>
      </c>
      <c r="H49" s="10">
        <f>F49*G49</f>
        <v>0</v>
      </c>
      <c r="I49" s="27"/>
      <c r="J49" s="27"/>
      <c r="L49"/>
      <c r="M49"/>
    </row>
    <row r="50" spans="1:13" ht="15.6" x14ac:dyDescent="0.3">
      <c r="A50" s="26"/>
      <c r="B50" s="103" t="s">
        <v>64</v>
      </c>
      <c r="C50" s="104"/>
      <c r="D50" s="105"/>
      <c r="E50" s="67"/>
      <c r="F50" s="11">
        <v>1</v>
      </c>
      <c r="G50" s="2">
        <v>0</v>
      </c>
      <c r="H50" s="10">
        <f>F50*G50</f>
        <v>0</v>
      </c>
      <c r="I50" s="27"/>
      <c r="J50" s="27"/>
      <c r="L50"/>
      <c r="M50"/>
    </row>
    <row r="51" spans="1:13" ht="15.6" x14ac:dyDescent="0.3">
      <c r="A51" s="26"/>
      <c r="B51" s="103" t="s">
        <v>65</v>
      </c>
      <c r="C51" s="104"/>
      <c r="D51" s="105"/>
      <c r="E51" s="67"/>
      <c r="F51" s="11">
        <v>1</v>
      </c>
      <c r="G51" s="2">
        <v>0</v>
      </c>
      <c r="H51" s="10">
        <f>F51*G51</f>
        <v>0</v>
      </c>
      <c r="I51" s="27"/>
      <c r="J51" s="27"/>
      <c r="L51"/>
      <c r="M51"/>
    </row>
    <row r="52" spans="1:13" ht="15.6" x14ac:dyDescent="0.3">
      <c r="A52" s="26"/>
      <c r="B52" s="109" t="s">
        <v>66</v>
      </c>
      <c r="C52" s="110"/>
      <c r="D52" s="111"/>
      <c r="E52" s="67"/>
      <c r="F52" s="11">
        <v>1</v>
      </c>
      <c r="G52" s="68">
        <v>0</v>
      </c>
      <c r="H52" s="10">
        <f>F52*G52</f>
        <v>0</v>
      </c>
      <c r="I52" s="27"/>
      <c r="J52" s="27"/>
      <c r="L52"/>
      <c r="M52"/>
    </row>
    <row r="53" spans="1:13" ht="15.6" x14ac:dyDescent="0.3">
      <c r="A53" s="26"/>
      <c r="B53" s="142" t="s">
        <v>34</v>
      </c>
      <c r="C53" s="143"/>
      <c r="D53" s="144"/>
      <c r="E53" s="1"/>
      <c r="F53" s="11">
        <v>1</v>
      </c>
      <c r="G53" s="2">
        <v>0</v>
      </c>
      <c r="H53" s="10">
        <f>F53*G53</f>
        <v>0</v>
      </c>
      <c r="I53" s="27"/>
      <c r="J53" s="27"/>
      <c r="L53"/>
      <c r="M53"/>
    </row>
    <row r="54" spans="1:13" ht="15.6" x14ac:dyDescent="0.3">
      <c r="A54" s="26"/>
      <c r="B54" s="103" t="s">
        <v>35</v>
      </c>
      <c r="C54" s="104"/>
      <c r="D54" s="105"/>
      <c r="E54" s="1"/>
      <c r="F54" s="11">
        <v>1</v>
      </c>
      <c r="G54" s="2">
        <v>0</v>
      </c>
      <c r="H54" s="10">
        <f t="shared" ref="H54:H55" si="3">F54*G54</f>
        <v>0</v>
      </c>
      <c r="I54" s="27"/>
      <c r="J54" s="27"/>
      <c r="L54"/>
      <c r="M54"/>
    </row>
    <row r="55" spans="1:13" ht="15.6" x14ac:dyDescent="0.3">
      <c r="A55" s="26"/>
      <c r="B55" s="103" t="s">
        <v>39</v>
      </c>
      <c r="C55" s="104"/>
      <c r="D55" s="105"/>
      <c r="E55" s="1"/>
      <c r="F55" s="11">
        <v>1</v>
      </c>
      <c r="G55" s="2">
        <v>0</v>
      </c>
      <c r="H55" s="10">
        <f t="shared" si="3"/>
        <v>0</v>
      </c>
      <c r="I55" s="27"/>
      <c r="J55" s="27"/>
      <c r="L55"/>
      <c r="M55"/>
    </row>
    <row r="56" spans="1:13" ht="15.6" x14ac:dyDescent="0.3">
      <c r="A56" s="26"/>
      <c r="B56" s="103" t="s">
        <v>40</v>
      </c>
      <c r="C56" s="104"/>
      <c r="D56" s="105"/>
      <c r="E56" s="1"/>
      <c r="F56" s="11">
        <v>1</v>
      </c>
      <c r="G56" s="2">
        <v>0</v>
      </c>
      <c r="H56" s="10">
        <f t="shared" ref="H56:H63" si="4">F56*G56</f>
        <v>0</v>
      </c>
      <c r="I56" s="27"/>
      <c r="J56" s="27"/>
      <c r="L56"/>
      <c r="M56"/>
    </row>
    <row r="57" spans="1:13" ht="15.6" x14ac:dyDescent="0.3">
      <c r="A57" s="26"/>
      <c r="B57" s="103" t="s">
        <v>41</v>
      </c>
      <c r="C57" s="104"/>
      <c r="D57" s="105"/>
      <c r="E57" s="1"/>
      <c r="F57" s="11">
        <v>1</v>
      </c>
      <c r="G57" s="2">
        <v>0</v>
      </c>
      <c r="H57" s="10">
        <f t="shared" si="4"/>
        <v>0</v>
      </c>
      <c r="I57" s="27"/>
      <c r="J57" s="27"/>
      <c r="L57"/>
      <c r="M57"/>
    </row>
    <row r="58" spans="1:13" ht="15.6" x14ac:dyDescent="0.3">
      <c r="A58" s="26"/>
      <c r="B58" s="103" t="s">
        <v>42</v>
      </c>
      <c r="C58" s="104"/>
      <c r="D58" s="105"/>
      <c r="E58" s="1"/>
      <c r="F58" s="11">
        <v>1</v>
      </c>
      <c r="G58" s="2">
        <v>0</v>
      </c>
      <c r="H58" s="10">
        <f t="shared" si="4"/>
        <v>0</v>
      </c>
      <c r="I58" s="27"/>
      <c r="J58" s="27"/>
      <c r="L58"/>
      <c r="M58"/>
    </row>
    <row r="59" spans="1:13" ht="15.6" x14ac:dyDescent="0.3">
      <c r="A59" s="26"/>
      <c r="B59" s="103" t="s">
        <v>43</v>
      </c>
      <c r="C59" s="104"/>
      <c r="D59" s="105"/>
      <c r="E59" s="1"/>
      <c r="F59" s="11">
        <v>1</v>
      </c>
      <c r="G59" s="2">
        <v>0</v>
      </c>
      <c r="H59" s="10">
        <f t="shared" si="4"/>
        <v>0</v>
      </c>
      <c r="I59" s="27"/>
      <c r="J59" s="27"/>
      <c r="L59"/>
      <c r="M59"/>
    </row>
    <row r="60" spans="1:13" ht="15.6" x14ac:dyDescent="0.3">
      <c r="A60" s="26"/>
      <c r="B60" s="103" t="s">
        <v>44</v>
      </c>
      <c r="C60" s="104"/>
      <c r="D60" s="105"/>
      <c r="E60" s="1"/>
      <c r="F60" s="11">
        <v>1</v>
      </c>
      <c r="G60" s="2">
        <v>0</v>
      </c>
      <c r="H60" s="10">
        <f t="shared" si="4"/>
        <v>0</v>
      </c>
      <c r="I60" s="27"/>
      <c r="J60" s="27"/>
      <c r="L60"/>
      <c r="M60"/>
    </row>
    <row r="61" spans="1:13" ht="15.6" x14ac:dyDescent="0.3">
      <c r="A61" s="26"/>
      <c r="B61" s="103" t="s">
        <v>47</v>
      </c>
      <c r="C61" s="104"/>
      <c r="D61" s="105"/>
      <c r="E61" s="1"/>
      <c r="F61" s="11">
        <v>1</v>
      </c>
      <c r="G61" s="2">
        <v>0</v>
      </c>
      <c r="H61" s="10">
        <f t="shared" si="4"/>
        <v>0</v>
      </c>
      <c r="I61" s="27"/>
      <c r="J61" s="27"/>
      <c r="L61"/>
      <c r="M61"/>
    </row>
    <row r="62" spans="1:13" ht="15.6" x14ac:dyDescent="0.3">
      <c r="A62" s="26"/>
      <c r="B62" s="103" t="s">
        <v>45</v>
      </c>
      <c r="C62" s="104"/>
      <c r="D62" s="105"/>
      <c r="E62" s="1"/>
      <c r="F62" s="11">
        <v>1</v>
      </c>
      <c r="G62" s="2">
        <v>0</v>
      </c>
      <c r="H62" s="10">
        <f t="shared" si="4"/>
        <v>0</v>
      </c>
      <c r="I62" s="27"/>
      <c r="J62" s="27"/>
      <c r="L62"/>
      <c r="M62"/>
    </row>
    <row r="63" spans="1:13" ht="15.6" x14ac:dyDescent="0.3">
      <c r="A63" s="26"/>
      <c r="B63" s="103" t="s">
        <v>46</v>
      </c>
      <c r="C63" s="104"/>
      <c r="D63" s="105"/>
      <c r="E63" s="1"/>
      <c r="F63" s="11">
        <v>1</v>
      </c>
      <c r="G63" s="2">
        <v>0</v>
      </c>
      <c r="H63" s="10">
        <f t="shared" si="4"/>
        <v>0</v>
      </c>
      <c r="I63" s="27"/>
      <c r="J63" s="27"/>
      <c r="L63"/>
      <c r="M63"/>
    </row>
    <row r="64" spans="1:13" ht="66" customHeight="1" thickBot="1" x14ac:dyDescent="0.35">
      <c r="A64" s="26"/>
      <c r="B64" s="154" t="s">
        <v>60</v>
      </c>
      <c r="C64" s="155"/>
      <c r="D64" s="156"/>
      <c r="E64" s="1"/>
      <c r="F64" s="11">
        <v>50</v>
      </c>
      <c r="G64" s="2">
        <v>0</v>
      </c>
      <c r="H64" s="10">
        <f>F64*G64</f>
        <v>0</v>
      </c>
      <c r="I64" s="27"/>
      <c r="J64" s="27"/>
      <c r="L64"/>
      <c r="M64"/>
    </row>
    <row r="65" spans="1:13" ht="16.2" thickBot="1" x14ac:dyDescent="0.35">
      <c r="A65" s="26"/>
      <c r="B65" s="148" t="s">
        <v>8</v>
      </c>
      <c r="C65" s="149"/>
      <c r="D65" s="150"/>
      <c r="E65" s="1"/>
      <c r="F65" s="11"/>
      <c r="G65" s="2">
        <v>0</v>
      </c>
      <c r="H65" s="10">
        <f>F65*G65</f>
        <v>0</v>
      </c>
      <c r="I65" s="27"/>
      <c r="J65" s="27"/>
      <c r="L65"/>
      <c r="M65"/>
    </row>
    <row r="66" spans="1:13" ht="16.2" thickBot="1" x14ac:dyDescent="0.35">
      <c r="A66" s="26"/>
      <c r="B66" s="148" t="s">
        <v>8</v>
      </c>
      <c r="C66" s="149"/>
      <c r="D66" s="150"/>
      <c r="E66" s="1"/>
      <c r="F66" s="66"/>
      <c r="G66" s="2">
        <v>0</v>
      </c>
      <c r="H66" s="10">
        <f>F66*G66</f>
        <v>0</v>
      </c>
      <c r="I66" s="27"/>
      <c r="J66" s="27"/>
      <c r="L66"/>
      <c r="M66"/>
    </row>
    <row r="67" spans="1:13" ht="16.2" thickBot="1" x14ac:dyDescent="0.35">
      <c r="A67" s="26"/>
      <c r="B67" s="62"/>
      <c r="C67" s="62"/>
      <c r="D67" s="62"/>
      <c r="E67" s="62"/>
      <c r="F67" s="62"/>
      <c r="G67" s="62"/>
      <c r="H67" s="7">
        <f>SUM(H49:H66)</f>
        <v>0</v>
      </c>
      <c r="J67" s="27"/>
      <c r="L67"/>
      <c r="M67"/>
    </row>
    <row r="68" spans="1:13" ht="15.6" x14ac:dyDescent="0.3">
      <c r="A68" s="26"/>
      <c r="B68" s="153" t="s">
        <v>5</v>
      </c>
      <c r="C68" s="153"/>
      <c r="D68" s="153"/>
      <c r="E68" s="153"/>
      <c r="F68" s="62"/>
      <c r="G68" s="62"/>
      <c r="H68" s="62"/>
      <c r="J68" s="27"/>
    </row>
    <row r="69" spans="1:13" ht="15.6" x14ac:dyDescent="0.3">
      <c r="A69" s="26"/>
      <c r="B69" s="137" t="str">
        <f>B39</f>
        <v>Inschrijfprijs abonnementen</v>
      </c>
      <c r="C69" s="138"/>
      <c r="D69" s="138"/>
      <c r="E69" s="63">
        <f>I39</f>
        <v>0</v>
      </c>
      <c r="F69" s="62"/>
      <c r="G69" s="62"/>
      <c r="H69" s="62"/>
      <c r="J69" s="27"/>
    </row>
    <row r="70" spans="1:13" ht="15.6" x14ac:dyDescent="0.3">
      <c r="A70" s="26"/>
      <c r="B70" s="151" t="str">
        <f>G46</f>
        <v>Inschrijfprijs Servicekosten en migratieperiode</v>
      </c>
      <c r="C70" s="152"/>
      <c r="D70" s="152"/>
      <c r="E70" s="64">
        <f>I46</f>
        <v>0</v>
      </c>
      <c r="F70" s="62"/>
      <c r="G70" s="62"/>
      <c r="H70" s="62"/>
      <c r="J70" s="27"/>
    </row>
    <row r="71" spans="1:13" ht="16.2" thickBot="1" x14ac:dyDescent="0.35">
      <c r="A71" s="26"/>
      <c r="B71" s="135" t="s">
        <v>6</v>
      </c>
      <c r="C71" s="136"/>
      <c r="D71" s="136"/>
      <c r="E71" s="65">
        <f>SUM(E69:E70)</f>
        <v>0</v>
      </c>
      <c r="F71" s="62"/>
      <c r="G71" s="62"/>
      <c r="H71" s="62"/>
      <c r="J71" s="27"/>
    </row>
    <row r="72" spans="1:13" ht="15.6" x14ac:dyDescent="0.3">
      <c r="A72" s="26"/>
      <c r="B72" s="62"/>
      <c r="C72" s="62"/>
      <c r="D72" s="62"/>
      <c r="E72" s="62"/>
      <c r="F72" s="62"/>
      <c r="G72" s="62"/>
      <c r="H72" s="62"/>
      <c r="J72" s="27"/>
    </row>
    <row r="73" spans="1:13" x14ac:dyDescent="0.3">
      <c r="J73" s="27"/>
    </row>
    <row r="74" spans="1:13" x14ac:dyDescent="0.3">
      <c r="J74" s="27"/>
    </row>
    <row r="75" spans="1:13" x14ac:dyDescent="0.3">
      <c r="J75" s="27"/>
    </row>
  </sheetData>
  <sheetProtection algorithmName="SHA-512" hashValue="GBNvevFz7y9tKYd3WWUrSI9wnNScPYg6no39DizROnZRR4XnRk/eJPl0iS3ja7aX6Dtwjlm+zx4S6hw3zoZZDw==" saltValue="ZlYrq/p+2S4rf41GY2w/5w==" spinCount="100000" sheet="1" formatColumns="0" formatRows="0"/>
  <mergeCells count="61">
    <mergeCell ref="G46:H46"/>
    <mergeCell ref="B60:D60"/>
    <mergeCell ref="B43:D43"/>
    <mergeCell ref="B42:D42"/>
    <mergeCell ref="B25:D25"/>
    <mergeCell ref="B26:D26"/>
    <mergeCell ref="B28:D28"/>
    <mergeCell ref="B59:D59"/>
    <mergeCell ref="B33:D33"/>
    <mergeCell ref="B34:D34"/>
    <mergeCell ref="B35:D35"/>
    <mergeCell ref="B36:D36"/>
    <mergeCell ref="B37:D37"/>
    <mergeCell ref="B38:D38"/>
    <mergeCell ref="B50:D50"/>
    <mergeCell ref="B51:D51"/>
    <mergeCell ref="B71:D71"/>
    <mergeCell ref="B69:D69"/>
    <mergeCell ref="B49:D49"/>
    <mergeCell ref="B53:D53"/>
    <mergeCell ref="B48:D48"/>
    <mergeCell ref="B54:D54"/>
    <mergeCell ref="B65:D65"/>
    <mergeCell ref="B70:D70"/>
    <mergeCell ref="B68:E68"/>
    <mergeCell ref="B55:D55"/>
    <mergeCell ref="B56:D56"/>
    <mergeCell ref="B66:D66"/>
    <mergeCell ref="B58:D58"/>
    <mergeCell ref="B64:D64"/>
    <mergeCell ref="B61:D61"/>
    <mergeCell ref="B62:D62"/>
    <mergeCell ref="E6:H7"/>
    <mergeCell ref="B41:D41"/>
    <mergeCell ref="D2:I5"/>
    <mergeCell ref="B13:D13"/>
    <mergeCell ref="B10:D10"/>
    <mergeCell ref="B11:D11"/>
    <mergeCell ref="B12:D12"/>
    <mergeCell ref="B14:D14"/>
    <mergeCell ref="B15:D15"/>
    <mergeCell ref="B16:D16"/>
    <mergeCell ref="B17:D17"/>
    <mergeCell ref="B18:D18"/>
    <mergeCell ref="B20:D20"/>
    <mergeCell ref="B39:H39"/>
    <mergeCell ref="B29:D29"/>
    <mergeCell ref="B27:D27"/>
    <mergeCell ref="B63:D63"/>
    <mergeCell ref="B22:D22"/>
    <mergeCell ref="B23:D23"/>
    <mergeCell ref="B57:D57"/>
    <mergeCell ref="B19:D19"/>
    <mergeCell ref="B21:D21"/>
    <mergeCell ref="B24:D24"/>
    <mergeCell ref="B30:D30"/>
    <mergeCell ref="B31:D31"/>
    <mergeCell ref="B32:D32"/>
    <mergeCell ref="B52:D52"/>
    <mergeCell ref="B44:D44"/>
    <mergeCell ref="B45:D4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D6C629DF6CE409937FF2D1E76EEF5" ma:contentTypeVersion="4" ma:contentTypeDescription="Een nieuw document maken." ma:contentTypeScope="" ma:versionID="2ca192029c368f02de49853e133329f7">
  <xsd:schema xmlns:xsd="http://www.w3.org/2001/XMLSchema" xmlns:xs="http://www.w3.org/2001/XMLSchema" xmlns:p="http://schemas.microsoft.com/office/2006/metadata/properties" xmlns:ns2="1dec22b0-b84c-4559-ba1a-c73ab91b9c3b" targetNamespace="http://schemas.microsoft.com/office/2006/metadata/properties" ma:root="true" ma:fieldsID="205cf4614e94eb0955306dba6efa9e77" ns2:_="">
    <xsd:import namespace="1dec22b0-b84c-4559-ba1a-c73ab91b9c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c22b0-b84c-4559-ba1a-c73ab91b9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39FC4-9C21-44FB-8C85-AAFD600EA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c22b0-b84c-4559-ba1a-c73ab91b9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27006E-5F50-4B56-AFBA-E18C40AECD3C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4a2e7384-c603-4dd7-b752-cb4ad2e346be"/>
    <ds:schemaRef ds:uri="http://schemas.microsoft.com/office/2006/documentManagement/types"/>
    <ds:schemaRef ds:uri="79740929-1cec-4b5d-b9c6-3db29fe49037"/>
    <ds:schemaRef ds:uri="http://purl.org/dc/terms/"/>
    <ds:schemaRef ds:uri="http://www.w3.org/XML/1998/namespace"/>
    <ds:schemaRef ds:uri="509c1074-dc4b-4f6f-910c-6e25b5ea9ad8"/>
    <ds:schemaRef ds:uri="a0845668-f2bf-42b7-9160-e7984fc09c32"/>
  </ds:schemaRefs>
</ds:datastoreItem>
</file>

<file path=customXml/itemProps3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prijzenblad</vt:lpstr>
      <vt:lpstr>Prijzenblad 6A P1 Telefonie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Lieke Meindertsma</cp:lastModifiedBy>
  <cp:revision/>
  <dcterms:created xsi:type="dcterms:W3CDTF">2024-08-02T07:49:37Z</dcterms:created>
  <dcterms:modified xsi:type="dcterms:W3CDTF">2025-07-25T11:19:25Z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0x01010076CD6C629DF6CE409937FF2D1E76EEF5</vt:lpwstr>
  </property>
  <property fmtid="{D5CDD505-2E9C-101B-9397-08002B2CF9AE}" pid="3" name="MediaServiceImageTags">
    <vt:lpwstr/>
  </property>
</Properties>
</file>