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wvnl.sharepoint.com/sites/FBInkuitv1Lopendetraject/Gedeelde documenten/General/0578 Bewegwijzering/1. Aanbestedingsdossier/05. Publicatiedoc/"/>
    </mc:Choice>
  </mc:AlternateContent>
  <xr:revisionPtr revIDLastSave="18" documentId="8_{61D20A96-CD07-4AA2-8D01-49536CF4D821}" xr6:coauthVersionLast="47" xr6:coauthVersionMax="47" xr10:uidLastSave="{168FF8B2-7EFD-4BB2-9D5C-FDCCC6FAFAF7}"/>
  <workbookProtection workbookAlgorithmName="SHA-512" workbookHashValue="IShBR40jOi+WyWtEM450iV1swQ56EKLe5beOUD03uyjk6/Lw89eDGuiiwvQjpsdWIL0UJDviKzodbP7cgJTJMw==" workbookSaltValue="I/PlMFYMInQDf6NgpHbOzg==" workbookSpinCount="100000" lockStructure="1"/>
  <bookViews>
    <workbookView xWindow="-14655" yWindow="-16320" windowWidth="29040" windowHeight="15720" activeTab="1" xr2:uid="{3A49474A-B2D6-42AB-9AB3-5E9C1B209D7D}"/>
  </bookViews>
  <sheets>
    <sheet name="Instructie" sheetId="1" r:id="rId1"/>
    <sheet name="Staffelprijzen" sheetId="3" r:id="rId2"/>
    <sheet name="Tarieven" sheetId="4" r:id="rId3"/>
    <sheet name="Casus" sheetId="2" r:id="rId4"/>
    <sheet name="Totaal fictieve aanneemsom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M30" i="2" s="1"/>
  <c r="K29" i="2"/>
  <c r="M29" i="2" s="1"/>
  <c r="K28" i="2"/>
  <c r="M28" i="2" s="1"/>
  <c r="K27" i="2"/>
  <c r="M27" i="2" s="1"/>
  <c r="K26" i="2"/>
  <c r="M26" i="2" s="1"/>
  <c r="K25" i="2"/>
  <c r="M25" i="2" s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J17" i="4"/>
  <c r="J15" i="4"/>
  <c r="J13" i="4"/>
  <c r="J11" i="4"/>
  <c r="J9" i="4"/>
  <c r="J7" i="4"/>
  <c r="M32" i="2" l="1"/>
  <c r="J26" i="4"/>
  <c r="G11" i="5" s="1"/>
  <c r="E11" i="5"/>
  <c r="I11" i="5" l="1"/>
</calcChain>
</file>

<file path=xl/sharedStrings.xml><?xml version="1.0" encoding="utf-8"?>
<sst xmlns="http://schemas.openxmlformats.org/spreadsheetml/2006/main" count="234" uniqueCount="165">
  <si>
    <t>Bewegwijzering</t>
  </si>
  <si>
    <t xml:space="preserve">Inschrijver wordt gevraagd het Excel-werkblad Staffeluitvraag in te vullen. </t>
  </si>
  <si>
    <t>De staffelprijzen zijn tevens de basis voor de verrekening bij prijsindexeringen.</t>
  </si>
  <si>
    <t>Inschrijver wordt tevens gevraagd het Excel-werkblad Tarieven in te vullen. De uurtarieven worden t.o.v. de casus fictief gewogen</t>
  </si>
  <si>
    <t>De aangegeven tarieven worden uitsluitend gebruikt voor het controleren van latere calculaties/offertes en gewogen in de fictieve eindscore.</t>
  </si>
  <si>
    <t>De tariefprijzen zijn tevens de basis voor de verrekening bij prijsindexeringen.</t>
  </si>
  <si>
    <t>Invulinstructies</t>
  </si>
  <si>
    <t>Bedoeld werkblad is door Aanbesteder reeds voorzien van alle gewenste werkzaamheden c.q. aantallen/uren.</t>
  </si>
  <si>
    <t>Deze gegevens zijn bindend. Het is niet toegestaan wijzigingen in het casusmodel aan te brengen, op straffe van uitsluiting.</t>
  </si>
  <si>
    <t>1. bedragen/tarieven worden ingevuld in Euro's, met maximaal twee decimalen.</t>
  </si>
  <si>
    <t>2. alle bedragen/tarieven zijn exclusief BTW</t>
  </si>
  <si>
    <t>3. er mogen geen negatieve bedragen worden ingevuld</t>
  </si>
  <si>
    <t>4. winst en risico's worden geacht te zijn verdisconteerd in bedragen/tarieven genoemd in de casus en in de tarievenlijst</t>
  </si>
  <si>
    <t xml:space="preserve">    dit zijn dus all-in verrekenprijzen (incl. alle kosten zoals opstartkosten etc maar excl. reiskosten indien van toepassing)</t>
  </si>
  <si>
    <t>5. reiskosten en reisuren worden geacht te zijn verdisconteerd in in een all-in kilometertarief zoals beschreven in het PvE</t>
  </si>
  <si>
    <t>6. de bedragen/tarieven genoemd in de casus en in de tarievenlijst gelden voor alle werkzaamheden/projecten van zowel kleine,</t>
  </si>
  <si>
    <t xml:space="preserve">    als grote omvang</t>
  </si>
  <si>
    <t xml:space="preserve">7. gezien de grote landelijke spreiding van de UWV-panden over geheel Nederland gelden alle bedragen/tarieven in de </t>
  </si>
  <si>
    <t xml:space="preserve">    casus en in de tarievenlijst voor werkzaamheden/projecten waar dan ook in Nederland. </t>
  </si>
  <si>
    <t>Casus Interne bewegwijzering</t>
  </si>
  <si>
    <t>Beschrijving casus</t>
  </si>
  <si>
    <t>Het gaat om twee fictief nieuw in te richten UWV-kantoorpanden en drie naleveringen op bestaande locaties.</t>
  </si>
  <si>
    <t>Omvang van de panden bedraagt ca. 4000 m2 verdeeld over 5 bouwlagen.</t>
  </si>
  <si>
    <t>De locaties zijn niet nader bepaald; ergens in Nederland.</t>
  </si>
  <si>
    <t>UWV bestelt artikelen uit de catalogus in werkblad 3 inclusief montage.</t>
  </si>
  <si>
    <t>aantal</t>
  </si>
  <si>
    <t>prijs p/stuk</t>
  </si>
  <si>
    <t>Totaal</t>
  </si>
  <si>
    <t xml:space="preserve">Het leveren van de volgende uitingen incl. montage </t>
  </si>
  <si>
    <t>1.1 t/m 1.27</t>
  </si>
  <si>
    <t>UWV deurpictogrammen</t>
  </si>
  <si>
    <t>Pand 1</t>
  </si>
  <si>
    <t>11.1</t>
  </si>
  <si>
    <t>UWV deurtekst ruimte-/zaalnaam</t>
  </si>
  <si>
    <t>12.1</t>
  </si>
  <si>
    <t>UWV lockers nummerbordje</t>
  </si>
  <si>
    <t>2.3</t>
  </si>
  <si>
    <t>UWV Wandbord 420-300 t.b.v. ontruimingsplattegrond</t>
  </si>
  <si>
    <t>2.4.0 t/m 2.4.2</t>
  </si>
  <si>
    <t>UWV Wandbord 300-300</t>
  </si>
  <si>
    <t>7.2</t>
  </si>
  <si>
    <t>UWV hangbord 800-245</t>
  </si>
  <si>
    <t>9.1</t>
  </si>
  <si>
    <t>UWV deurhouder 150 - 150 ruimtenummer</t>
  </si>
  <si>
    <t>Pand 2</t>
  </si>
  <si>
    <t>4.1 t/m 4.6</t>
  </si>
  <si>
    <t>UWV uitdrager 150-150</t>
  </si>
  <si>
    <t>11.2</t>
  </si>
  <si>
    <t>UWV deurnummer</t>
  </si>
  <si>
    <t>8.1</t>
  </si>
  <si>
    <t>UWV balienummer</t>
  </si>
  <si>
    <t>18.1 t/m 18.3</t>
  </si>
  <si>
    <t>UWV parkeerborden</t>
  </si>
  <si>
    <t>Pand 3</t>
  </si>
  <si>
    <t>21.1</t>
  </si>
  <si>
    <t>UWV BHV-bord</t>
  </si>
  <si>
    <t>11.3</t>
  </si>
  <si>
    <t>technisch nummer</t>
  </si>
  <si>
    <t>Pand 4</t>
  </si>
  <si>
    <t>6.3</t>
  </si>
  <si>
    <t>UWV liftbord 210 x 297 mm</t>
  </si>
  <si>
    <t>Pand 5</t>
  </si>
  <si>
    <t>7.1</t>
  </si>
  <si>
    <t>TOTAAL</t>
  </si>
  <si>
    <t>Staffeluitvraag</t>
  </si>
  <si>
    <t xml:space="preserve">Toelichting: deze staffeluitvraag is een uitvraag gebaseerd op het Technisch PvE. </t>
  </si>
  <si>
    <t>Leveren: incl. verzending, franco huis</t>
  </si>
  <si>
    <t>Leveren en montage (exclusief km-vergoeding)</t>
  </si>
  <si>
    <t>Naam</t>
  </si>
  <si>
    <t>Nummering in TPvE</t>
  </si>
  <si>
    <t xml:space="preserve">leveren </t>
  </si>
  <si>
    <t>leveren en montage</t>
  </si>
  <si>
    <t>leveren</t>
  </si>
  <si>
    <t>per</t>
  </si>
  <si>
    <t>1 stuk</t>
  </si>
  <si>
    <t>2 t/m 5 stuks</t>
  </si>
  <si>
    <t>6 t/m 15 stuks</t>
  </si>
  <si>
    <t>16 t/m 25 stuks</t>
  </si>
  <si>
    <t>26 t/m 50 stuks</t>
  </si>
  <si>
    <t>&gt;50 stuks</t>
  </si>
  <si>
    <t xml:space="preserve">&gt; 50 stuks </t>
  </si>
  <si>
    <t>UWV wandbord met 3 verwijzingen (800 x 245 mm)</t>
  </si>
  <si>
    <t>2.4</t>
  </si>
  <si>
    <t>UWV wandbord met 4 verwijzingen (800 x 320 mm)</t>
  </si>
  <si>
    <t>2.5</t>
  </si>
  <si>
    <t>UWV wandbord met 2 verwijzingen (800 x 170 mm)</t>
  </si>
  <si>
    <t>2.1</t>
  </si>
  <si>
    <t>UWV wandbord met 1 verwijzing (800 x 95 mm)</t>
  </si>
  <si>
    <t>2.2</t>
  </si>
  <si>
    <t>UWV wandbord 420 x 300 mm t.b.v. ontruimingsplattegrond</t>
  </si>
  <si>
    <t>UWV wandbord 300 x 300 mm</t>
  </si>
  <si>
    <t>UWV wandbord informatie wandprint 150 x 40 mm</t>
  </si>
  <si>
    <t>2.7</t>
  </si>
  <si>
    <t>UWV binnenzuil 600 x 1800 mm</t>
  </si>
  <si>
    <t>3.1</t>
  </si>
  <si>
    <t>UWV uitdrager 150 x 150 mm</t>
  </si>
  <si>
    <t>UWV presentiebord t.b.v. 30 personen</t>
  </si>
  <si>
    <t>5.1</t>
  </si>
  <si>
    <t>UWV liftbord 150 x 300 mm</t>
  </si>
  <si>
    <t>6.1</t>
  </si>
  <si>
    <t>UWV liftbord 150 x 150 mm</t>
  </si>
  <si>
    <t>6.2</t>
  </si>
  <si>
    <t>UWV liftbord 320 x 420 mm</t>
  </si>
  <si>
    <t>6.4</t>
  </si>
  <si>
    <t>UWV hangbord 800 x 320 mm</t>
  </si>
  <si>
    <t>UWV hangbord 800 - 245</t>
  </si>
  <si>
    <t>UWV hangbord 800 - 170</t>
  </si>
  <si>
    <t>7.5</t>
  </si>
  <si>
    <t>UWV hangbord 800 - 95</t>
  </si>
  <si>
    <t>7.3</t>
  </si>
  <si>
    <t>UWV hangbord 300 - 300</t>
  </si>
  <si>
    <t>7.4</t>
  </si>
  <si>
    <t>UWV vrij-bezet deurhouder</t>
  </si>
  <si>
    <t>9.2</t>
  </si>
  <si>
    <t>UWV stickers (dit zijn voorbeelden)</t>
  </si>
  <si>
    <t>13.1 t/m 16.4</t>
  </si>
  <si>
    <t>UWV kliklijst A5</t>
  </si>
  <si>
    <t>17.1</t>
  </si>
  <si>
    <t>UWV deurtekst openingstijden</t>
  </si>
  <si>
    <t>19.1</t>
  </si>
  <si>
    <t>UWV pictogrammen pantry</t>
  </si>
  <si>
    <t>20.1 t/m 20.5</t>
  </si>
  <si>
    <t>UWV bord drukknop</t>
  </si>
  <si>
    <t>22.1</t>
  </si>
  <si>
    <t>UWV wigvorming brandveiligheidsborden en -stickers</t>
  </si>
  <si>
    <t>B1, B2, B3, S1, S2</t>
  </si>
  <si>
    <t>UWV wandbord met spreuk</t>
  </si>
  <si>
    <t>TARIEVENLIJST</t>
  </si>
  <si>
    <t>Interne bewegwijzering</t>
  </si>
  <si>
    <t>p/uur</t>
  </si>
  <si>
    <t>Weging</t>
  </si>
  <si>
    <t>Totaal ter vergelijking</t>
  </si>
  <si>
    <t xml:space="preserve">Monteur </t>
  </si>
  <si>
    <t>Projectleider</t>
  </si>
  <si>
    <t>Werkvoorbereider</t>
  </si>
  <si>
    <t>Tekenaar</t>
  </si>
  <si>
    <t>Ontwerp/DTP</t>
  </si>
  <si>
    <t>p/km</t>
  </si>
  <si>
    <t>All-in kilometervergoeding</t>
  </si>
  <si>
    <t xml:space="preserve">Toeslag voor werkzaamheden </t>
  </si>
  <si>
    <t>buiten de reguliere kantoortijden</t>
  </si>
  <si>
    <t>avonden (na 18.00 uur)</t>
  </si>
  <si>
    <t>%</t>
  </si>
  <si>
    <t>zaterdagen</t>
  </si>
  <si>
    <t>zondagen en alg. feestdagen</t>
  </si>
  <si>
    <t>Casus</t>
  </si>
  <si>
    <t>+</t>
  </si>
  <si>
    <t>Tarieven</t>
  </si>
  <si>
    <t>=</t>
  </si>
  <si>
    <r>
      <rPr>
        <sz val="9"/>
        <color rgb="FF000000"/>
        <rFont val="Verdana"/>
      </rPr>
      <t xml:space="preserve">Dit bedrag is bepalend voor de uiteindelijke gunning op laagste prijs </t>
    </r>
    <r>
      <rPr>
        <sz val="9"/>
        <rFont val="Verdana"/>
        <family val="2"/>
      </rPr>
      <t>per kwaliteitspunt.</t>
    </r>
  </si>
  <si>
    <t>De in te vullen staffelprijzen zijn aflopend en per stuk</t>
  </si>
  <si>
    <r>
      <t xml:space="preserve">Casus. </t>
    </r>
    <r>
      <rPr>
        <sz val="11"/>
        <color rgb="FF000000"/>
        <rFont val="Calibri"/>
        <family val="2"/>
      </rPr>
      <t xml:space="preserve">Indicatief inzicht in aantallen van recente projecten van UWV </t>
    </r>
  </si>
  <si>
    <t>Op basis van een fictieve uitvraag vult de casus zich met de aangeboden staffelprijzen.</t>
  </si>
  <si>
    <t>Staffelprijzen</t>
  </si>
  <si>
    <t>Tarievenlijst</t>
  </si>
  <si>
    <t>Naam Inschrijver</t>
  </si>
  <si>
    <t>Datum:</t>
  </si>
  <si>
    <t xml:space="preserve">De aangegeven Staffeluitvraag wordt gebruikt voor het controleren van latere calculaties/offertes en het vullen van de casus </t>
  </si>
  <si>
    <t>Inschrijver dient een offerteberekening te maken en vult daartoe desbetreffend Excel-werkbladen Staffelprijzen en Tarieven in (groene velden)</t>
  </si>
  <si>
    <t xml:space="preserve">Onderstaand totaal bedrag is een optelling van werkblad casus + werkblad tarieventotaal </t>
  </si>
  <si>
    <t>Totaal fictieve aanneemsom exclusief BTW</t>
  </si>
  <si>
    <t>Naam Inschrijver:</t>
  </si>
  <si>
    <r>
      <t xml:space="preserve">Bijlage C Prijsopgaveformulier
</t>
    </r>
    <r>
      <rPr>
        <b/>
        <sz val="10"/>
        <color theme="0"/>
        <rFont val="Verdana"/>
        <family val="2"/>
      </rPr>
      <t>Europese aanbesteding: 0578 Bewegwijzering</t>
    </r>
  </si>
  <si>
    <t>UWV parkeerborden (wandbevestiging)</t>
  </si>
  <si>
    <t>UWV parkeerborden (paalbevestiging)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</si>
</sst>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&quot;€&quot;\ \-#,##0.00"/>
    <numFmt numFmtId="164" formatCode="&quot;€&quot;\ #,##0.00_-;[Red]&quot;€&quot;\ #,##0.00\-"/>
    <numFmt numFmtId="165" formatCode="_-&quot;€&quot;\ * #,##0.00_-;_-&quot;€&quot;\ * #,##0.00\-;_-&quot;€&quot;\ * &quot;-&quot;??_-;_-@_-"/>
    <numFmt numFmtId="166" formatCode="&quot;€&quot;\ #,##0.00_-"/>
    <numFmt numFmtId="167" formatCode="&quot;€&quot;\ #,##0.00"/>
  </numFmts>
  <fonts count="15" x14ac:knownFonts="1">
    <font>
      <sz val="9"/>
      <name val="Verdana"/>
    </font>
    <font>
      <sz val="11"/>
      <color indexed="8"/>
      <name val="Calibri"/>
      <family val="2"/>
    </font>
    <font>
      <b/>
      <sz val="9"/>
      <name val="Verdana"/>
      <family val="2"/>
    </font>
    <font>
      <b/>
      <sz val="11"/>
      <color indexed="8"/>
      <name val="Calibri"/>
      <family val="2"/>
    </font>
    <font>
      <sz val="9"/>
      <name val="Verdana"/>
      <family val="2"/>
    </font>
    <font>
      <sz val="8"/>
      <name val="Verdana"/>
    </font>
    <font>
      <sz val="9"/>
      <name val="Verdana"/>
    </font>
    <font>
      <sz val="9"/>
      <color rgb="FF000000"/>
      <name val="Verdana"/>
    </font>
    <font>
      <sz val="11"/>
      <color rgb="FF000000"/>
      <name val="Calibri"/>
      <family val="2"/>
    </font>
    <font>
      <b/>
      <sz val="9"/>
      <color theme="0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78D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78D2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double">
        <color rgb="FF0078D2"/>
      </right>
      <top style="double">
        <color rgb="FF0078D2"/>
      </top>
      <bottom style="hair">
        <color theme="3"/>
      </bottom>
      <diagonal/>
    </border>
    <border>
      <left style="double">
        <color rgb="FF0078D2"/>
      </left>
      <right/>
      <top style="double">
        <color rgb="FF0078D2"/>
      </top>
      <bottom style="double">
        <color rgb="FF0078D2"/>
      </bottom>
      <diagonal/>
    </border>
    <border>
      <left/>
      <right/>
      <top style="double">
        <color rgb="FF0078D2"/>
      </top>
      <bottom style="double">
        <color rgb="FF0078D2"/>
      </bottom>
      <diagonal/>
    </border>
    <border>
      <left/>
      <right style="double">
        <color rgb="FF0078D2"/>
      </right>
      <top style="double">
        <color rgb="FF0078D2"/>
      </top>
      <bottom style="double">
        <color rgb="FF0078D2"/>
      </bottom>
      <diagonal/>
    </border>
    <border>
      <left style="double">
        <color rgb="FF0078D2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hair">
        <color theme="3"/>
      </left>
      <right/>
      <top style="double">
        <color rgb="FF0078D2"/>
      </top>
      <bottom style="hair">
        <color theme="3"/>
      </bottom>
      <diagonal/>
    </border>
    <border>
      <left/>
      <right/>
      <top style="double">
        <color rgb="FF0078D2"/>
      </top>
      <bottom style="hair">
        <color theme="3"/>
      </bottom>
      <diagonal/>
    </border>
    <border>
      <left/>
      <right style="hair">
        <color theme="3"/>
      </right>
      <top style="double">
        <color rgb="FF0078D2"/>
      </top>
      <bottom style="hair">
        <color theme="3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6" fontId="0" fillId="0" borderId="0" xfId="0" applyNumberFormat="1"/>
    <xf numFmtId="0" fontId="3" fillId="0" borderId="0" xfId="0" applyFont="1"/>
    <xf numFmtId="167" fontId="0" fillId="0" borderId="0" xfId="0" applyNumberFormat="1"/>
    <xf numFmtId="0" fontId="0" fillId="2" borderId="0" xfId="0" applyFill="1"/>
    <xf numFmtId="0" fontId="0" fillId="2" borderId="2" xfId="0" applyFill="1" applyBorder="1"/>
    <xf numFmtId="0" fontId="2" fillId="2" borderId="0" xfId="0" applyFont="1" applyFill="1"/>
    <xf numFmtId="167" fontId="0" fillId="2" borderId="0" xfId="0" applyNumberFormat="1" applyFill="1"/>
    <xf numFmtId="0" fontId="3" fillId="2" borderId="0" xfId="0" applyFont="1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0" fillId="0" borderId="0" xfId="0" applyNumberFormat="1" applyProtection="1">
      <protection locked="0"/>
    </xf>
    <xf numFmtId="0" fontId="4" fillId="2" borderId="0" xfId="0" applyFont="1" applyFill="1"/>
    <xf numFmtId="0" fontId="1" fillId="2" borderId="0" xfId="0" applyFont="1" applyFill="1"/>
    <xf numFmtId="0" fontId="4" fillId="0" borderId="0" xfId="0" applyFont="1"/>
    <xf numFmtId="0" fontId="4" fillId="2" borderId="2" xfId="0" applyFont="1" applyFill="1" applyBorder="1"/>
    <xf numFmtId="0" fontId="4" fillId="0" borderId="2" xfId="0" applyFont="1" applyBorder="1"/>
    <xf numFmtId="0" fontId="0" fillId="0" borderId="2" xfId="0" applyBorder="1" applyAlignment="1">
      <alignment horizontal="left"/>
    </xf>
    <xf numFmtId="167" fontId="0" fillId="2" borderId="0" xfId="0" applyNumberFormat="1" applyFill="1" applyAlignment="1">
      <alignment horizontal="center"/>
    </xf>
    <xf numFmtId="0" fontId="0" fillId="3" borderId="0" xfId="0" applyFill="1"/>
    <xf numFmtId="0" fontId="9" fillId="4" borderId="1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165" fontId="6" fillId="5" borderId="2" xfId="1" applyFont="1" applyFill="1" applyBorder="1" applyProtection="1">
      <protection locked="0"/>
    </xf>
    <xf numFmtId="0" fontId="11" fillId="4" borderId="14" xfId="0" applyFont="1" applyFill="1" applyBorder="1" applyAlignment="1">
      <alignment horizontal="left"/>
    </xf>
    <xf numFmtId="0" fontId="11" fillId="4" borderId="15" xfId="0" applyFont="1" applyFill="1" applyBorder="1" applyAlignment="1">
      <alignment horizontal="left"/>
    </xf>
    <xf numFmtId="0" fontId="11" fillId="4" borderId="16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166" fontId="0" fillId="5" borderId="0" xfId="0" applyNumberFormat="1" applyFill="1" applyProtection="1">
      <protection locked="0"/>
    </xf>
    <xf numFmtId="10" fontId="0" fillId="5" borderId="0" xfId="0" applyNumberFormat="1" applyFill="1" applyAlignment="1" applyProtection="1">
      <alignment horizontal="right"/>
      <protection locked="0"/>
    </xf>
    <xf numFmtId="167" fontId="2" fillId="6" borderId="0" xfId="0" applyNumberFormat="1" applyFont="1" applyFill="1"/>
    <xf numFmtId="0" fontId="13" fillId="2" borderId="0" xfId="0" applyFont="1" applyFill="1"/>
    <xf numFmtId="167" fontId="13" fillId="2" borderId="0" xfId="0" applyNumberFormat="1" applyFont="1" applyFill="1"/>
    <xf numFmtId="167" fontId="13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8" fontId="2" fillId="6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10" fontId="4" fillId="5" borderId="0" xfId="0" applyNumberFormat="1" applyFont="1" applyFill="1" applyAlignment="1" applyProtection="1">
      <alignment horizontal="right"/>
      <protection locked="0"/>
    </xf>
    <xf numFmtId="0" fontId="0" fillId="5" borderId="2" xfId="0" applyFill="1" applyBorder="1" applyProtection="1">
      <protection locked="0"/>
    </xf>
    <xf numFmtId="0" fontId="12" fillId="4" borderId="18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4" borderId="21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/>
    </xf>
    <xf numFmtId="0" fontId="0" fillId="0" borderId="0" xfId="0"/>
    <xf numFmtId="0" fontId="0" fillId="5" borderId="0" xfId="0" applyFill="1" applyProtection="1">
      <protection locked="0"/>
    </xf>
    <xf numFmtId="0" fontId="9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9894</xdr:colOff>
      <xdr:row>3</xdr:row>
      <xdr:rowOff>161311</xdr:rowOff>
    </xdr:to>
    <xdr:pic>
      <xdr:nvPicPr>
        <xdr:cNvPr id="2" name="Afbeelding 4" descr="Afbeelding met Graphics, Lettertype, logo, symbool&#10;&#10;Door AI gegenereerde inhoud is mogelijk onjuist.">
          <a:extLst>
            <a:ext uri="{FF2B5EF4-FFF2-40B4-BE49-F238E27FC236}">
              <a16:creationId xmlns:a16="http://schemas.microsoft.com/office/drawing/2014/main" id="{BFFFDD6E-8AD0-4485-BE0D-A78F8893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8180" cy="67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1704974</xdr:colOff>
      <xdr:row>1</xdr:row>
      <xdr:rowOff>0</xdr:rowOff>
    </xdr:from>
    <xdr:to>
      <xdr:col>2</xdr:col>
      <xdr:colOff>828674</xdr:colOff>
      <xdr:row>4</xdr:row>
      <xdr:rowOff>167640</xdr:rowOff>
    </xdr:to>
    <xdr:pic>
      <xdr:nvPicPr>
        <xdr:cNvPr id="6" name="Afbeelding 4" descr="Afbeelding met Graphics, Lettertype, logo, symbool&#10;&#10;Door AI gegenereerde inhoud is mogelijk onjuist.">
          <a:extLst>
            <a:ext uri="{FF2B5EF4-FFF2-40B4-BE49-F238E27FC236}">
              <a16:creationId xmlns:a16="http://schemas.microsoft.com/office/drawing/2014/main" id="{A27CC14F-1DCF-4E2A-8F33-138D28696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9" y="152400"/>
          <a:ext cx="82867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</xdr:colOff>
      <xdr:row>4</xdr:row>
      <xdr:rowOff>9525</xdr:rowOff>
    </xdr:to>
    <xdr:pic>
      <xdr:nvPicPr>
        <xdr:cNvPr id="3" name="Afbeelding 4" descr="Afbeelding met Graphics, Lettertype, logo, symbool&#10;&#10;Door AI gegenereerde inhoud is mogelijk onjuist.">
          <a:extLst>
            <a:ext uri="{FF2B5EF4-FFF2-40B4-BE49-F238E27FC236}">
              <a16:creationId xmlns:a16="http://schemas.microsoft.com/office/drawing/2014/main" id="{541645DC-2BB1-4AEE-AF20-1BD73FF29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199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676275</xdr:colOff>
      <xdr:row>5</xdr:row>
      <xdr:rowOff>40005</xdr:rowOff>
    </xdr:to>
    <xdr:pic>
      <xdr:nvPicPr>
        <xdr:cNvPr id="2" name="Afbeelding 4" descr="Afbeelding met Graphics, Lettertype, logo, symbool&#10;&#10;Door AI gegenereerde inhoud is mogelijk onjuist.">
          <a:extLst>
            <a:ext uri="{FF2B5EF4-FFF2-40B4-BE49-F238E27FC236}">
              <a16:creationId xmlns:a16="http://schemas.microsoft.com/office/drawing/2014/main" id="{6CE94B3A-4BC8-4F26-8458-06C3F21F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67627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11430</xdr:colOff>
      <xdr:row>5</xdr:row>
      <xdr:rowOff>114300</xdr:rowOff>
    </xdr:to>
    <xdr:pic>
      <xdr:nvPicPr>
        <xdr:cNvPr id="3" name="Afbeelding 4" descr="Afbeelding met Graphics, Lettertype, logo, symbool&#10;&#10;Door AI gegenereerde inhoud is mogelijk onjuist.">
          <a:extLst>
            <a:ext uri="{FF2B5EF4-FFF2-40B4-BE49-F238E27FC236}">
              <a16:creationId xmlns:a16="http://schemas.microsoft.com/office/drawing/2014/main" id="{56E9164D-F83E-4622-BF9A-49EB4B2D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678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1E42-E00A-4D2B-AA78-4DADB039FA56}">
  <dimension ref="A1:L33"/>
  <sheetViews>
    <sheetView zoomScale="124" zoomScaleNormal="100" zoomScaleSheetLayoutView="100" workbookViewId="0">
      <selection activeCell="B1" sqref="B1"/>
    </sheetView>
  </sheetViews>
  <sheetFormatPr defaultRowHeight="11.4" x14ac:dyDescent="0.2"/>
  <sheetData>
    <row r="1" spans="1:12" ht="11.4" customHeight="1" x14ac:dyDescent="0.2">
      <c r="C1" s="51" t="s">
        <v>162</v>
      </c>
      <c r="D1" s="52"/>
      <c r="E1" s="52"/>
      <c r="F1" s="52"/>
      <c r="G1" s="52"/>
      <c r="H1" s="52"/>
      <c r="I1" s="52"/>
      <c r="J1" s="52"/>
      <c r="K1" s="52"/>
      <c r="L1" s="52"/>
    </row>
    <row r="2" spans="1:12" ht="14.4" customHeight="1" x14ac:dyDescent="0.3">
      <c r="A2" s="3"/>
      <c r="C2" s="53"/>
      <c r="D2" s="54"/>
      <c r="E2" s="54"/>
      <c r="F2" s="54"/>
      <c r="G2" s="54"/>
      <c r="H2" s="54"/>
      <c r="I2" s="54"/>
      <c r="J2" s="54"/>
      <c r="K2" s="54"/>
      <c r="L2" s="54"/>
    </row>
    <row r="3" spans="1:12" ht="14.4" customHeight="1" x14ac:dyDescent="0.3">
      <c r="A3" s="3"/>
      <c r="B3" s="3"/>
      <c r="C3" s="53"/>
      <c r="D3" s="54"/>
      <c r="E3" s="54"/>
      <c r="F3" s="54"/>
      <c r="G3" s="54"/>
      <c r="H3" s="54"/>
      <c r="I3" s="54"/>
      <c r="J3" s="54"/>
      <c r="K3" s="54"/>
      <c r="L3" s="54"/>
    </row>
    <row r="4" spans="1:12" ht="14.4" customHeight="1" x14ac:dyDescent="0.3">
      <c r="A4" s="3"/>
      <c r="B4" s="3"/>
      <c r="C4" s="53"/>
      <c r="D4" s="54"/>
      <c r="E4" s="54"/>
      <c r="F4" s="54"/>
      <c r="G4" s="54"/>
      <c r="H4" s="54"/>
      <c r="I4" s="54"/>
      <c r="J4" s="54"/>
      <c r="K4" s="54"/>
      <c r="L4" s="54"/>
    </row>
    <row r="5" spans="1:12" ht="14.4" customHeight="1" x14ac:dyDescent="0.2"/>
    <row r="6" spans="1:12" s="5" customFormat="1" ht="14.4" customHeight="1" x14ac:dyDescent="0.3">
      <c r="A6" s="9" t="s">
        <v>151</v>
      </c>
      <c r="B6" s="9"/>
      <c r="C6" s="9"/>
      <c r="D6" s="9"/>
    </row>
    <row r="7" spans="1:12" s="5" customFormat="1" ht="14.4" customHeight="1" x14ac:dyDescent="0.3">
      <c r="A7" s="22" t="s">
        <v>152</v>
      </c>
      <c r="B7" s="9"/>
      <c r="C7" s="9"/>
      <c r="D7" s="9"/>
    </row>
    <row r="9" spans="1:12" ht="11.4" customHeight="1" x14ac:dyDescent="0.2">
      <c r="A9" s="7" t="s">
        <v>153</v>
      </c>
    </row>
    <row r="10" spans="1:12" ht="11.4" customHeight="1" x14ac:dyDescent="0.2">
      <c r="A10" t="s">
        <v>1</v>
      </c>
    </row>
    <row r="11" spans="1:12" ht="11.4" customHeight="1" x14ac:dyDescent="0.2">
      <c r="A11" s="23" t="s">
        <v>157</v>
      </c>
    </row>
    <row r="12" spans="1:12" ht="11.4" customHeight="1" x14ac:dyDescent="0.2">
      <c r="A12" t="s">
        <v>2</v>
      </c>
    </row>
    <row r="14" spans="1:12" ht="14.4" customHeight="1" x14ac:dyDescent="0.3">
      <c r="A14" s="3" t="s">
        <v>154</v>
      </c>
    </row>
    <row r="15" spans="1:12" ht="11.4" customHeight="1" x14ac:dyDescent="0.2">
      <c r="A15" s="23" t="s">
        <v>3</v>
      </c>
    </row>
    <row r="16" spans="1:12" x14ac:dyDescent="0.2">
      <c r="A16" s="23" t="s">
        <v>4</v>
      </c>
    </row>
    <row r="17" spans="1:1" x14ac:dyDescent="0.2">
      <c r="A17" t="s">
        <v>5</v>
      </c>
    </row>
    <row r="19" spans="1:1" s="3" customFormat="1" ht="14.4" x14ac:dyDescent="0.3">
      <c r="A19" s="3" t="s">
        <v>6</v>
      </c>
    </row>
    <row r="20" spans="1:1" x14ac:dyDescent="0.2">
      <c r="A20" s="23" t="s">
        <v>158</v>
      </c>
    </row>
    <row r="21" spans="1:1" x14ac:dyDescent="0.2">
      <c r="A21" t="s">
        <v>7</v>
      </c>
    </row>
    <row r="22" spans="1:1" x14ac:dyDescent="0.2">
      <c r="A22" t="s">
        <v>8</v>
      </c>
    </row>
    <row r="24" spans="1:1" x14ac:dyDescent="0.2">
      <c r="A24" t="s">
        <v>9</v>
      </c>
    </row>
    <row r="25" spans="1:1" x14ac:dyDescent="0.2">
      <c r="A25" t="s">
        <v>10</v>
      </c>
    </row>
    <row r="26" spans="1:1" x14ac:dyDescent="0.2">
      <c r="A26" t="s">
        <v>11</v>
      </c>
    </row>
    <row r="27" spans="1:1" x14ac:dyDescent="0.2">
      <c r="A27" t="s">
        <v>12</v>
      </c>
    </row>
    <row r="28" spans="1:1" x14ac:dyDescent="0.2">
      <c r="A28" s="23" t="s">
        <v>13</v>
      </c>
    </row>
    <row r="29" spans="1:1" x14ac:dyDescent="0.2">
      <c r="A29" t="s">
        <v>14</v>
      </c>
    </row>
    <row r="30" spans="1:1" x14ac:dyDescent="0.2">
      <c r="A30" t="s">
        <v>15</v>
      </c>
    </row>
    <row r="31" spans="1:1" x14ac:dyDescent="0.2">
      <c r="A31" t="s">
        <v>16</v>
      </c>
    </row>
    <row r="32" spans="1:1" x14ac:dyDescent="0.2">
      <c r="A32" t="s">
        <v>17</v>
      </c>
    </row>
    <row r="33" spans="1:1" x14ac:dyDescent="0.2">
      <c r="A33" t="s">
        <v>18</v>
      </c>
    </row>
  </sheetData>
  <sheetProtection algorithmName="SHA-512" hashValue="/VOI6E4T/SkDnZN0+CFPm2eey7GBQwrCec1MHZRyGWoGvLjqmFm8MutdiRfULLDL5ITwz04ZGVMdw5nkZys4BA==" saltValue="4b33dn8BQdWI0LK9kt/Ung==" spinCount="100000" sheet="1" selectLockedCells="1"/>
  <mergeCells count="1">
    <mergeCell ref="C1:L4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C2B9-57C0-4136-9A10-8FAE0AE396E1}">
  <dimension ref="A1:Q63"/>
  <sheetViews>
    <sheetView tabSelected="1" zoomScaleNormal="100" workbookViewId="0">
      <pane xSplit="2" ySplit="12" topLeftCell="C28" activePane="bottomRight" state="frozen"/>
      <selection pane="topRight" activeCell="C1" sqref="C1"/>
      <selection pane="bottomLeft" activeCell="A13" sqref="A13"/>
      <selection pane="bottomRight" activeCell="E39" sqref="E39"/>
    </sheetView>
  </sheetViews>
  <sheetFormatPr defaultRowHeight="11.4" x14ac:dyDescent="0.2"/>
  <cols>
    <col min="1" max="1" width="48.8984375" customWidth="1"/>
    <col min="2" max="2" width="22.3984375" customWidth="1"/>
    <col min="3" max="9" width="11.3984375" customWidth="1"/>
    <col min="10" max="10" width="14.19921875" customWidth="1"/>
    <col min="11" max="12" width="14" customWidth="1"/>
    <col min="13" max="14" width="11.3984375" customWidth="1"/>
    <col min="15" max="15" width="11" customWidth="1"/>
    <col min="17" max="17" width="10.59765625" customWidth="1"/>
  </cols>
  <sheetData>
    <row r="1" spans="1:17" ht="12" thickBot="1" x14ac:dyDescent="0.25">
      <c r="A1" s="1" t="s">
        <v>64</v>
      </c>
      <c r="H1" s="5"/>
      <c r="I1" s="5"/>
      <c r="J1" s="5"/>
      <c r="K1" s="5"/>
      <c r="M1" s="1"/>
    </row>
    <row r="2" spans="1:17" s="7" customFormat="1" ht="15" thickTop="1" thickBot="1" x14ac:dyDescent="0.3">
      <c r="A2" s="7" t="s">
        <v>0</v>
      </c>
      <c r="E2" s="33" t="s">
        <v>155</v>
      </c>
      <c r="F2" s="34"/>
      <c r="G2" s="35"/>
      <c r="H2" s="55"/>
      <c r="I2" s="56"/>
      <c r="J2" s="56"/>
      <c r="K2" s="56"/>
      <c r="L2" s="56"/>
      <c r="M2" s="56"/>
      <c r="N2" s="56"/>
    </row>
    <row r="3" spans="1:17" s="5" customFormat="1" ht="12" thickTop="1" x14ac:dyDescent="0.2">
      <c r="H3" s="36"/>
      <c r="I3" s="36"/>
      <c r="J3" s="36"/>
      <c r="K3" s="36"/>
      <c r="L3" s="36"/>
      <c r="M3" s="36"/>
      <c r="N3" s="36"/>
    </row>
    <row r="4" spans="1:17" s="5" customFormat="1" ht="12" thickBot="1" x14ac:dyDescent="0.25">
      <c r="A4" s="5" t="s">
        <v>65</v>
      </c>
      <c r="H4" s="36"/>
      <c r="I4" s="36"/>
      <c r="J4" s="36"/>
      <c r="K4" s="36"/>
      <c r="L4" s="36"/>
      <c r="M4" s="36"/>
      <c r="N4" s="36"/>
    </row>
    <row r="5" spans="1:17" s="5" customFormat="1" ht="15" thickTop="1" thickBot="1" x14ac:dyDescent="0.3">
      <c r="A5" s="5" t="s">
        <v>150</v>
      </c>
      <c r="E5" s="33" t="s">
        <v>156</v>
      </c>
      <c r="F5" s="34"/>
      <c r="G5" s="35"/>
      <c r="H5" s="55"/>
      <c r="I5" s="56"/>
      <c r="J5" s="56"/>
      <c r="K5" s="56"/>
      <c r="L5" s="56"/>
      <c r="M5" s="56"/>
      <c r="N5" s="56"/>
    </row>
    <row r="6" spans="1:17" s="5" customFormat="1" ht="12" thickTop="1" x14ac:dyDescent="0.2">
      <c r="A6" s="21" t="s">
        <v>66</v>
      </c>
      <c r="M6" s="21"/>
    </row>
    <row r="7" spans="1:17" s="5" customFormat="1" x14ac:dyDescent="0.2">
      <c r="A7" s="5" t="s">
        <v>67</v>
      </c>
    </row>
    <row r="8" spans="1:17" s="5" customFormat="1" x14ac:dyDescent="0.2"/>
    <row r="9" spans="1:17" ht="12" thickBot="1" x14ac:dyDescent="0.25"/>
    <row r="10" spans="1:17" ht="22.5" customHeight="1" thickTop="1" thickBot="1" x14ac:dyDescent="0.25">
      <c r="A10" s="29" t="s">
        <v>68</v>
      </c>
      <c r="B10" s="30" t="s">
        <v>69</v>
      </c>
      <c r="C10" s="30" t="s">
        <v>70</v>
      </c>
      <c r="D10" s="30" t="s">
        <v>71</v>
      </c>
      <c r="E10" s="31" t="s">
        <v>72</v>
      </c>
      <c r="F10" s="29" t="s">
        <v>71</v>
      </c>
      <c r="G10" s="30" t="s">
        <v>72</v>
      </c>
      <c r="H10" s="30" t="s">
        <v>71</v>
      </c>
      <c r="I10" s="30" t="s">
        <v>72</v>
      </c>
      <c r="J10" s="31" t="s">
        <v>71</v>
      </c>
      <c r="K10" s="29" t="s">
        <v>72</v>
      </c>
      <c r="L10" s="30" t="s">
        <v>71</v>
      </c>
      <c r="M10" s="30" t="s">
        <v>72</v>
      </c>
      <c r="N10" s="30" t="s">
        <v>71</v>
      </c>
      <c r="O10" s="57"/>
      <c r="P10" s="1"/>
      <c r="Q10" s="1"/>
    </row>
    <row r="11" spans="1:17" ht="12.6" thickTop="1" thickBot="1" x14ac:dyDescent="0.25">
      <c r="A11" s="29"/>
      <c r="B11" s="30"/>
      <c r="C11" s="30" t="s">
        <v>73</v>
      </c>
      <c r="D11" s="30" t="s">
        <v>73</v>
      </c>
      <c r="E11" s="31" t="s">
        <v>73</v>
      </c>
      <c r="F11" s="29" t="s">
        <v>73</v>
      </c>
      <c r="G11" s="30" t="s">
        <v>73</v>
      </c>
      <c r="H11" s="30" t="s">
        <v>73</v>
      </c>
      <c r="I11" s="30" t="s">
        <v>73</v>
      </c>
      <c r="J11" s="31" t="s">
        <v>73</v>
      </c>
      <c r="K11" s="29" t="s">
        <v>73</v>
      </c>
      <c r="L11" s="30" t="s">
        <v>73</v>
      </c>
      <c r="M11" s="30" t="s">
        <v>73</v>
      </c>
      <c r="N11" s="30" t="s">
        <v>73</v>
      </c>
      <c r="O11" s="57"/>
      <c r="P11" s="1"/>
      <c r="Q11" s="1"/>
    </row>
    <row r="12" spans="1:17" ht="23.4" thickTop="1" x14ac:dyDescent="0.2">
      <c r="A12" s="29"/>
      <c r="B12" s="30"/>
      <c r="C12" s="30" t="s">
        <v>74</v>
      </c>
      <c r="D12" s="30" t="s">
        <v>74</v>
      </c>
      <c r="E12" s="31" t="s">
        <v>75</v>
      </c>
      <c r="F12" s="29" t="s">
        <v>75</v>
      </c>
      <c r="G12" s="30" t="s">
        <v>76</v>
      </c>
      <c r="H12" s="30" t="s">
        <v>76</v>
      </c>
      <c r="I12" s="30" t="s">
        <v>77</v>
      </c>
      <c r="J12" s="31" t="s">
        <v>77</v>
      </c>
      <c r="K12" s="29" t="s">
        <v>78</v>
      </c>
      <c r="L12" s="30" t="s">
        <v>78</v>
      </c>
      <c r="M12" s="30" t="s">
        <v>79</v>
      </c>
      <c r="N12" s="30" t="s">
        <v>80</v>
      </c>
      <c r="O12" s="57"/>
      <c r="P12" s="1"/>
      <c r="Q12" s="1"/>
    </row>
    <row r="13" spans="1:17" x14ac:dyDescent="0.2">
      <c r="A13" s="6" t="s">
        <v>30</v>
      </c>
      <c r="B13" s="25" t="s">
        <v>29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"/>
      <c r="P13" s="2"/>
      <c r="Q13" s="2"/>
    </row>
    <row r="14" spans="1:17" x14ac:dyDescent="0.2">
      <c r="A14" s="24" t="s">
        <v>81</v>
      </c>
      <c r="B14" s="25" t="s">
        <v>82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2"/>
      <c r="P14" s="2"/>
      <c r="Q14" s="2"/>
    </row>
    <row r="15" spans="1:17" x14ac:dyDescent="0.2">
      <c r="A15" s="24" t="s">
        <v>83</v>
      </c>
      <c r="B15" s="25" t="s">
        <v>84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2"/>
      <c r="P15" s="2"/>
      <c r="Q15" s="2"/>
    </row>
    <row r="16" spans="1:17" x14ac:dyDescent="0.2">
      <c r="A16" s="24" t="s">
        <v>85</v>
      </c>
      <c r="B16" s="25" t="s">
        <v>86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"/>
      <c r="P16" s="2"/>
      <c r="Q16" s="2"/>
    </row>
    <row r="17" spans="1:17" x14ac:dyDescent="0.2">
      <c r="A17" s="24" t="s">
        <v>87</v>
      </c>
      <c r="B17" s="25" t="s">
        <v>88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"/>
      <c r="P17" s="2"/>
      <c r="Q17" s="2"/>
    </row>
    <row r="18" spans="1:17" x14ac:dyDescent="0.2">
      <c r="A18" s="24" t="s">
        <v>89</v>
      </c>
      <c r="B18" s="25" t="s">
        <v>36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"/>
      <c r="P18" s="2"/>
      <c r="Q18" s="2"/>
    </row>
    <row r="19" spans="1:17" x14ac:dyDescent="0.2">
      <c r="A19" s="24" t="s">
        <v>90</v>
      </c>
      <c r="B19" s="25" t="s">
        <v>38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"/>
      <c r="P19" s="2"/>
      <c r="Q19" s="2"/>
    </row>
    <row r="20" spans="1:17" x14ac:dyDescent="0.2">
      <c r="A20" s="24" t="s">
        <v>91</v>
      </c>
      <c r="B20" s="25" t="s">
        <v>92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"/>
      <c r="P20" s="2"/>
      <c r="Q20" s="2"/>
    </row>
    <row r="21" spans="1:17" x14ac:dyDescent="0.2">
      <c r="A21" s="24" t="s">
        <v>93</v>
      </c>
      <c r="B21" s="25" t="s">
        <v>94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"/>
      <c r="P21" s="2"/>
      <c r="Q21" s="2"/>
    </row>
    <row r="22" spans="1:17" x14ac:dyDescent="0.2">
      <c r="A22" s="24" t="s">
        <v>95</v>
      </c>
      <c r="B22" s="25" t="s">
        <v>45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"/>
      <c r="P22" s="2"/>
      <c r="Q22" s="2"/>
    </row>
    <row r="23" spans="1:17" x14ac:dyDescent="0.2">
      <c r="A23" s="24" t="s">
        <v>96</v>
      </c>
      <c r="B23" s="25" t="s">
        <v>97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"/>
      <c r="P23" s="2"/>
      <c r="Q23" s="2"/>
    </row>
    <row r="24" spans="1:17" x14ac:dyDescent="0.2">
      <c r="A24" s="24" t="s">
        <v>98</v>
      </c>
      <c r="B24" s="25" t="s">
        <v>99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"/>
      <c r="P24" s="2"/>
      <c r="Q24" s="2"/>
    </row>
    <row r="25" spans="1:17" x14ac:dyDescent="0.2">
      <c r="A25" s="24" t="s">
        <v>100</v>
      </c>
      <c r="B25" s="25" t="s">
        <v>101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"/>
      <c r="P25" s="2"/>
      <c r="Q25" s="2"/>
    </row>
    <row r="26" spans="1:17" x14ac:dyDescent="0.2">
      <c r="A26" s="24" t="s">
        <v>60</v>
      </c>
      <c r="B26" s="25" t="s">
        <v>59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"/>
      <c r="P26" s="2"/>
      <c r="Q26" s="2"/>
    </row>
    <row r="27" spans="1:17" x14ac:dyDescent="0.2">
      <c r="A27" s="24" t="s">
        <v>102</v>
      </c>
      <c r="B27" s="25" t="s">
        <v>103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"/>
      <c r="P27" s="2"/>
      <c r="Q27" s="2"/>
    </row>
    <row r="28" spans="1:17" x14ac:dyDescent="0.2">
      <c r="A28" s="24" t="s">
        <v>104</v>
      </c>
      <c r="B28" s="25" t="s">
        <v>62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"/>
      <c r="P28" s="2"/>
      <c r="Q28" s="2"/>
    </row>
    <row r="29" spans="1:17" x14ac:dyDescent="0.2">
      <c r="A29" s="6" t="s">
        <v>105</v>
      </c>
      <c r="B29" s="25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"/>
      <c r="P29" s="2"/>
      <c r="Q29" s="2"/>
    </row>
    <row r="30" spans="1:17" x14ac:dyDescent="0.2">
      <c r="A30" s="24" t="s">
        <v>106</v>
      </c>
      <c r="B30" s="25" t="s">
        <v>107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"/>
      <c r="P30" s="2"/>
      <c r="Q30" s="2"/>
    </row>
    <row r="31" spans="1:17" x14ac:dyDescent="0.2">
      <c r="A31" s="6" t="s">
        <v>108</v>
      </c>
      <c r="B31" s="25" t="s">
        <v>109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"/>
      <c r="P31" s="2"/>
      <c r="Q31" s="2"/>
    </row>
    <row r="32" spans="1:17" x14ac:dyDescent="0.2">
      <c r="A32" s="6" t="s">
        <v>110</v>
      </c>
      <c r="B32" s="25" t="s">
        <v>111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"/>
      <c r="P32" s="2"/>
      <c r="Q32" s="2"/>
    </row>
    <row r="33" spans="1:17" x14ac:dyDescent="0.2">
      <c r="A33" s="24" t="s">
        <v>50</v>
      </c>
      <c r="B33" s="25" t="s">
        <v>49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"/>
      <c r="P33" s="2"/>
      <c r="Q33" s="2"/>
    </row>
    <row r="34" spans="1:17" x14ac:dyDescent="0.2">
      <c r="A34" s="24" t="s">
        <v>43</v>
      </c>
      <c r="B34" s="25" t="s">
        <v>42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"/>
      <c r="P34" s="2"/>
      <c r="Q34" s="2"/>
    </row>
    <row r="35" spans="1:17" x14ac:dyDescent="0.2">
      <c r="A35" s="6" t="s">
        <v>112</v>
      </c>
      <c r="B35" s="25" t="s">
        <v>113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"/>
      <c r="P35" s="2"/>
      <c r="Q35" s="2"/>
    </row>
    <row r="36" spans="1:17" x14ac:dyDescent="0.2">
      <c r="A36" s="24" t="s">
        <v>33</v>
      </c>
      <c r="B36" s="25" t="s">
        <v>32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"/>
      <c r="P36" s="2"/>
      <c r="Q36" s="2"/>
    </row>
    <row r="37" spans="1:17" x14ac:dyDescent="0.2">
      <c r="A37" s="6" t="s">
        <v>48</v>
      </c>
      <c r="B37" s="25" t="s">
        <v>47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"/>
      <c r="P37" s="2"/>
      <c r="Q37" s="2"/>
    </row>
    <row r="38" spans="1:17" x14ac:dyDescent="0.2">
      <c r="A38" s="24" t="s">
        <v>57</v>
      </c>
      <c r="B38" s="25" t="s">
        <v>56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"/>
      <c r="P38" s="2"/>
      <c r="Q38" s="2"/>
    </row>
    <row r="39" spans="1:17" x14ac:dyDescent="0.2">
      <c r="A39" s="6" t="s">
        <v>35</v>
      </c>
      <c r="B39" s="25" t="s">
        <v>34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"/>
      <c r="P39" s="2"/>
      <c r="Q39" s="2"/>
    </row>
    <row r="40" spans="1:17" x14ac:dyDescent="0.2">
      <c r="A40" s="6" t="s">
        <v>114</v>
      </c>
      <c r="B40" s="25" t="s">
        <v>115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"/>
      <c r="P40" s="2"/>
      <c r="Q40" s="2"/>
    </row>
    <row r="41" spans="1:17" x14ac:dyDescent="0.2">
      <c r="A41" s="24" t="s">
        <v>116</v>
      </c>
      <c r="B41" s="25" t="s">
        <v>117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"/>
      <c r="P41" s="2"/>
      <c r="Q41" s="2"/>
    </row>
    <row r="42" spans="1:17" x14ac:dyDescent="0.2">
      <c r="A42" s="24" t="s">
        <v>163</v>
      </c>
      <c r="B42" s="25" t="s">
        <v>51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"/>
      <c r="P42" s="2"/>
      <c r="Q42" s="2"/>
    </row>
    <row r="43" spans="1:17" x14ac:dyDescent="0.2">
      <c r="A43" s="24" t="s">
        <v>164</v>
      </c>
      <c r="B43" s="25" t="s">
        <v>51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"/>
      <c r="P43" s="2"/>
      <c r="Q43" s="2"/>
    </row>
    <row r="44" spans="1:17" x14ac:dyDescent="0.2">
      <c r="A44" s="24" t="s">
        <v>118</v>
      </c>
      <c r="B44" s="25" t="s">
        <v>119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"/>
      <c r="P44" s="2"/>
      <c r="Q44" s="2"/>
    </row>
    <row r="45" spans="1:17" x14ac:dyDescent="0.2">
      <c r="A45" s="24" t="s">
        <v>120</v>
      </c>
      <c r="B45" s="25" t="s">
        <v>121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"/>
      <c r="P45" s="2"/>
      <c r="Q45" s="2"/>
    </row>
    <row r="46" spans="1:17" x14ac:dyDescent="0.2">
      <c r="A46" s="24" t="s">
        <v>55</v>
      </c>
      <c r="B46" s="25" t="s">
        <v>54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"/>
      <c r="P46" s="2"/>
      <c r="Q46" s="2"/>
    </row>
    <row r="47" spans="1:17" x14ac:dyDescent="0.2">
      <c r="A47" s="24" t="s">
        <v>122</v>
      </c>
      <c r="B47" s="25" t="s">
        <v>123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"/>
      <c r="P47" s="2"/>
      <c r="Q47" s="2"/>
    </row>
    <row r="48" spans="1:17" x14ac:dyDescent="0.2">
      <c r="A48" s="24" t="s">
        <v>124</v>
      </c>
      <c r="B48" s="25" t="s">
        <v>125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"/>
      <c r="P48" s="2"/>
      <c r="Q48" s="2"/>
    </row>
    <row r="49" spans="1:17" x14ac:dyDescent="0.2">
      <c r="A49" s="24" t="s">
        <v>126</v>
      </c>
      <c r="B49" s="26">
        <v>23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"/>
      <c r="P49" s="2"/>
      <c r="Q49" s="2"/>
    </row>
    <row r="50" spans="1:17" x14ac:dyDescent="0.2">
      <c r="O50" s="2"/>
      <c r="P50" s="2"/>
      <c r="Q50" s="2"/>
    </row>
    <row r="51" spans="1:17" x14ac:dyDescent="0.2">
      <c r="O51" s="2"/>
      <c r="P51" s="2"/>
      <c r="Q51" s="2"/>
    </row>
    <row r="52" spans="1:17" x14ac:dyDescent="0.2">
      <c r="O52" s="2"/>
      <c r="P52" s="2"/>
      <c r="Q52" s="2"/>
    </row>
    <row r="53" spans="1:17" x14ac:dyDescent="0.2">
      <c r="O53" s="2"/>
      <c r="P53" s="2"/>
      <c r="Q53" s="2"/>
    </row>
    <row r="54" spans="1:17" x14ac:dyDescent="0.2">
      <c r="O54" s="2"/>
      <c r="P54" s="2"/>
      <c r="Q54" s="2"/>
    </row>
    <row r="55" spans="1:17" x14ac:dyDescent="0.2">
      <c r="O55" s="2"/>
      <c r="P55" s="2"/>
      <c r="Q55" s="2"/>
    </row>
    <row r="56" spans="1:17" x14ac:dyDescent="0.2">
      <c r="O56" s="2"/>
      <c r="P56" s="2"/>
      <c r="Q56" s="2"/>
    </row>
    <row r="57" spans="1:17" x14ac:dyDescent="0.2">
      <c r="O57" s="2"/>
      <c r="P57" s="2"/>
      <c r="Q57" s="2"/>
    </row>
    <row r="58" spans="1:17" x14ac:dyDescent="0.2">
      <c r="O58" s="2"/>
      <c r="P58" s="2"/>
      <c r="Q58" s="2"/>
    </row>
    <row r="59" spans="1:17" x14ac:dyDescent="0.2">
      <c r="O59" s="2"/>
      <c r="P59" s="2"/>
      <c r="Q59" s="2"/>
    </row>
    <row r="60" spans="1:17" x14ac:dyDescent="0.2">
      <c r="O60" s="2"/>
      <c r="P60" s="2"/>
      <c r="Q60" s="2"/>
    </row>
    <row r="61" spans="1:17" x14ac:dyDescent="0.2">
      <c r="O61" s="2"/>
      <c r="P61" s="2"/>
      <c r="Q61" s="2"/>
    </row>
    <row r="62" spans="1:17" x14ac:dyDescent="0.2">
      <c r="O62" s="2"/>
      <c r="P62" s="2"/>
      <c r="Q62" s="2"/>
    </row>
    <row r="63" spans="1:17" x14ac:dyDescent="0.2">
      <c r="O63" s="2"/>
      <c r="P63" s="2"/>
      <c r="Q63" s="2"/>
    </row>
  </sheetData>
  <sheetProtection algorithmName="SHA-512" hashValue="/me5idAAfcCQ5nbYZ6AynHwfPXQiG+GJCLGWBsWmgn7diWy8d0iMYKdJxGsGalRSzFKaJBx0ezZxJZpogAzssQ==" saltValue="qiiWdin0wX1lJVMdpSZmzw==" spinCount="100000" sheet="1" selectLockedCells="1"/>
  <mergeCells count="3">
    <mergeCell ref="H2:N2"/>
    <mergeCell ref="H5:N5"/>
    <mergeCell ref="O10:O1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3294-ACD4-4849-88C3-7F27D70B4044}">
  <dimension ref="C1:J26"/>
  <sheetViews>
    <sheetView workbookViewId="0">
      <selection activeCell="H21" sqref="H21"/>
    </sheetView>
  </sheetViews>
  <sheetFormatPr defaultRowHeight="11.4" x14ac:dyDescent="0.2"/>
  <cols>
    <col min="2" max="2" width="4.19921875" customWidth="1"/>
    <col min="10" max="10" width="18.19921875" bestFit="1" customWidth="1"/>
  </cols>
  <sheetData>
    <row r="1" spans="3:10" ht="13.8" x14ac:dyDescent="0.25">
      <c r="C1" s="61" t="s">
        <v>161</v>
      </c>
      <c r="D1" s="62"/>
      <c r="E1" s="62"/>
      <c r="F1" s="63"/>
      <c r="G1" s="63"/>
      <c r="H1" s="63"/>
      <c r="I1" s="63"/>
      <c r="J1" s="63"/>
    </row>
    <row r="2" spans="3:10" ht="13.8" x14ac:dyDescent="0.25">
      <c r="C2" s="61" t="s">
        <v>156</v>
      </c>
      <c r="D2" s="62"/>
      <c r="E2" s="62"/>
      <c r="F2" s="63"/>
      <c r="G2" s="63"/>
      <c r="H2" s="63"/>
      <c r="I2" s="63"/>
      <c r="J2" s="63"/>
    </row>
    <row r="3" spans="3:10" ht="13.2" thickBot="1" x14ac:dyDescent="0.25">
      <c r="D3" s="38"/>
      <c r="E3" s="39"/>
    </row>
    <row r="4" spans="3:10" ht="13.2" thickTop="1" x14ac:dyDescent="0.2">
      <c r="C4" s="58" t="s">
        <v>127</v>
      </c>
      <c r="D4" s="59"/>
      <c r="E4" s="39"/>
    </row>
    <row r="5" spans="3:10" ht="13.2" thickBot="1" x14ac:dyDescent="0.25">
      <c r="D5" s="39"/>
      <c r="E5" s="39"/>
    </row>
    <row r="6" spans="3:10" ht="23.4" thickTop="1" x14ac:dyDescent="0.2">
      <c r="C6" s="58" t="s">
        <v>128</v>
      </c>
      <c r="D6" s="59"/>
      <c r="E6" s="60"/>
      <c r="F6" s="30"/>
      <c r="G6" s="30"/>
      <c r="H6" s="30" t="s">
        <v>129</v>
      </c>
      <c r="I6" s="30" t="s">
        <v>130</v>
      </c>
      <c r="J6" s="30" t="s">
        <v>131</v>
      </c>
    </row>
    <row r="7" spans="3:10" x14ac:dyDescent="0.2">
      <c r="C7" t="s">
        <v>132</v>
      </c>
      <c r="H7" s="40">
        <v>0</v>
      </c>
      <c r="I7">
        <v>20</v>
      </c>
      <c r="J7" s="4">
        <f>H7*I7</f>
        <v>0</v>
      </c>
    </row>
    <row r="8" spans="3:10" x14ac:dyDescent="0.2">
      <c r="H8" s="40"/>
    </row>
    <row r="9" spans="3:10" x14ac:dyDescent="0.2">
      <c r="C9" t="s">
        <v>133</v>
      </c>
      <c r="H9" s="40">
        <v>0</v>
      </c>
      <c r="I9">
        <v>20</v>
      </c>
      <c r="J9" s="4">
        <f>H9*I9</f>
        <v>0</v>
      </c>
    </row>
    <row r="10" spans="3:10" x14ac:dyDescent="0.2">
      <c r="H10" s="40"/>
    </row>
    <row r="11" spans="3:10" x14ac:dyDescent="0.2">
      <c r="C11" t="s">
        <v>134</v>
      </c>
      <c r="H11" s="40">
        <v>0</v>
      </c>
      <c r="I11">
        <v>20</v>
      </c>
      <c r="J11" s="4">
        <f>H11*I11</f>
        <v>0</v>
      </c>
    </row>
    <row r="12" spans="3:10" x14ac:dyDescent="0.2">
      <c r="H12" s="40"/>
    </row>
    <row r="13" spans="3:10" x14ac:dyDescent="0.2">
      <c r="C13" t="s">
        <v>135</v>
      </c>
      <c r="H13" s="40">
        <v>0</v>
      </c>
      <c r="I13">
        <v>20</v>
      </c>
      <c r="J13" s="4">
        <f>H13*I13</f>
        <v>0</v>
      </c>
    </row>
    <row r="14" spans="3:10" x14ac:dyDescent="0.2">
      <c r="H14" s="40"/>
    </row>
    <row r="15" spans="3:10" x14ac:dyDescent="0.2">
      <c r="C15" t="s">
        <v>136</v>
      </c>
      <c r="H15" s="40">
        <v>0</v>
      </c>
      <c r="I15">
        <v>20</v>
      </c>
      <c r="J15" s="4">
        <f>H15*I15</f>
        <v>0</v>
      </c>
    </row>
    <row r="16" spans="3:10" x14ac:dyDescent="0.2">
      <c r="H16" s="20"/>
      <c r="J16" s="4"/>
    </row>
    <row r="17" spans="3:10" x14ac:dyDescent="0.2">
      <c r="C17" s="23" t="s">
        <v>138</v>
      </c>
      <c r="G17" s="37" t="s">
        <v>137</v>
      </c>
      <c r="H17" s="40">
        <v>0</v>
      </c>
      <c r="I17">
        <v>620</v>
      </c>
      <c r="J17" s="4">
        <f>H17*I17</f>
        <v>0</v>
      </c>
    </row>
    <row r="19" spans="3:10" x14ac:dyDescent="0.2">
      <c r="C19" t="s">
        <v>139</v>
      </c>
    </row>
    <row r="20" spans="3:10" x14ac:dyDescent="0.2">
      <c r="C20" t="s">
        <v>140</v>
      </c>
    </row>
    <row r="21" spans="3:10" x14ac:dyDescent="0.2">
      <c r="D21" t="s">
        <v>141</v>
      </c>
      <c r="H21" s="49" t="s">
        <v>142</v>
      </c>
    </row>
    <row r="22" spans="3:10" x14ac:dyDescent="0.2">
      <c r="D22" t="s">
        <v>143</v>
      </c>
      <c r="H22" s="41" t="s">
        <v>142</v>
      </c>
    </row>
    <row r="23" spans="3:10" x14ac:dyDescent="0.2">
      <c r="D23" t="s">
        <v>144</v>
      </c>
      <c r="H23" s="41" t="s">
        <v>142</v>
      </c>
    </row>
    <row r="26" spans="3:10" x14ac:dyDescent="0.2">
      <c r="I26" s="1" t="s">
        <v>63</v>
      </c>
      <c r="J26" s="42">
        <f>SUM(J7:J17)</f>
        <v>0</v>
      </c>
    </row>
  </sheetData>
  <sheetProtection algorithmName="SHA-512" hashValue="HQEwytcf2HEBjpxjvNBwXS+gYEX3qgckT3JZQSmAH3CWq7fLhBCeu7JSTwXwW0fDHYGL3W7/RBZnGg6IFxOgrA==" saltValue="1Kz0zIuvJG7c88NnI65pTQ==" spinCount="100000" sheet="1" selectLockedCells="1"/>
  <mergeCells count="6">
    <mergeCell ref="C6:E6"/>
    <mergeCell ref="C4:D4"/>
    <mergeCell ref="C1:E1"/>
    <mergeCell ref="C2:E2"/>
    <mergeCell ref="F1:J1"/>
    <mergeCell ref="F2:J2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E952-D254-4B4A-9324-E83A247DC444}">
  <dimension ref="C1:M32"/>
  <sheetViews>
    <sheetView zoomScaleNormal="100" workbookViewId="0">
      <selection activeCell="K29" sqref="K29"/>
    </sheetView>
  </sheetViews>
  <sheetFormatPr defaultColWidth="9" defaultRowHeight="11.4" x14ac:dyDescent="0.2"/>
  <cols>
    <col min="1" max="1" width="9" style="5"/>
    <col min="2" max="2" width="4.3984375" style="5" customWidth="1"/>
    <col min="3" max="3" width="13.69921875" style="5" customWidth="1"/>
    <col min="4" max="10" width="9" style="5"/>
    <col min="11" max="11" width="9" style="8"/>
    <col min="12" max="12" width="9" style="5"/>
    <col min="13" max="13" width="10.19921875" style="5" customWidth="1"/>
    <col min="14" max="16" width="9" style="5"/>
    <col min="17" max="17" width="10.69921875" style="5" customWidth="1"/>
    <col min="18" max="18" width="46.8984375" style="5" customWidth="1"/>
    <col min="19" max="19" width="16.8984375" style="5" customWidth="1"/>
    <col min="20" max="16384" width="9" style="5"/>
  </cols>
  <sheetData>
    <row r="1" spans="3:13" ht="12" thickBot="1" x14ac:dyDescent="0.25"/>
    <row r="2" spans="3:13" ht="12" customHeight="1" thickTop="1" x14ac:dyDescent="0.2">
      <c r="C2" s="66" t="s">
        <v>19</v>
      </c>
      <c r="D2" s="67"/>
      <c r="E2" s="68"/>
    </row>
    <row r="4" spans="3:13" ht="14.4" x14ac:dyDescent="0.3">
      <c r="C4" s="9" t="s">
        <v>20</v>
      </c>
    </row>
    <row r="5" spans="3:13" x14ac:dyDescent="0.2">
      <c r="C5" s="21" t="s">
        <v>21</v>
      </c>
    </row>
    <row r="6" spans="3:13" x14ac:dyDescent="0.2">
      <c r="C6" s="5" t="s">
        <v>22</v>
      </c>
    </row>
    <row r="7" spans="3:13" x14ac:dyDescent="0.2">
      <c r="C7" s="5" t="s">
        <v>23</v>
      </c>
    </row>
    <row r="8" spans="3:13" x14ac:dyDescent="0.2">
      <c r="C8" s="5" t="s">
        <v>24</v>
      </c>
    </row>
    <row r="11" spans="3:13" ht="22.8" x14ac:dyDescent="0.2">
      <c r="C11" s="64"/>
      <c r="D11" s="65"/>
      <c r="E11" s="65"/>
      <c r="F11" s="65"/>
      <c r="G11" s="65"/>
      <c r="H11" s="65"/>
      <c r="I11" s="65"/>
      <c r="J11" s="48" t="s">
        <v>25</v>
      </c>
      <c r="K11" s="48" t="s">
        <v>26</v>
      </c>
      <c r="L11" s="48"/>
      <c r="M11" s="48" t="s">
        <v>27</v>
      </c>
    </row>
    <row r="12" spans="3:13" x14ac:dyDescent="0.2">
      <c r="C12" s="65"/>
      <c r="D12" s="65"/>
      <c r="E12" s="65"/>
      <c r="F12" s="65"/>
      <c r="G12" s="65"/>
      <c r="H12" s="65"/>
      <c r="I12" s="65"/>
      <c r="J12" s="48"/>
      <c r="K12" s="48"/>
      <c r="L12" s="48"/>
      <c r="M12" s="48"/>
    </row>
    <row r="13" spans="3:13" x14ac:dyDescent="0.2">
      <c r="J13" s="18"/>
      <c r="K13" s="27"/>
      <c r="M13" s="18"/>
    </row>
    <row r="14" spans="3:13" x14ac:dyDescent="0.2">
      <c r="C14" s="21" t="s">
        <v>28</v>
      </c>
      <c r="J14" s="18"/>
      <c r="K14" s="27"/>
      <c r="M14" s="27"/>
    </row>
    <row r="15" spans="3:13" x14ac:dyDescent="0.2">
      <c r="C15" s="5" t="s">
        <v>29</v>
      </c>
      <c r="D15" s="28" t="s">
        <v>30</v>
      </c>
      <c r="I15" s="5" t="s">
        <v>31</v>
      </c>
      <c r="J15" s="18">
        <v>54</v>
      </c>
      <c r="K15" s="27">
        <f>Staffelprijzen!N13</f>
        <v>0</v>
      </c>
      <c r="M15" s="27">
        <f>K15*J15</f>
        <v>0</v>
      </c>
    </row>
    <row r="16" spans="3:13" x14ac:dyDescent="0.2">
      <c r="C16" s="5" t="s">
        <v>32</v>
      </c>
      <c r="D16" s="5" t="s">
        <v>33</v>
      </c>
      <c r="I16" s="5" t="s">
        <v>31</v>
      </c>
      <c r="J16" s="18">
        <v>13</v>
      </c>
      <c r="K16" s="27">
        <f>Staffelprijzen!H36</f>
        <v>0</v>
      </c>
      <c r="M16" s="27">
        <f t="shared" ref="M16:M30" si="0">K16*J16</f>
        <v>0</v>
      </c>
    </row>
    <row r="17" spans="3:13" x14ac:dyDescent="0.2">
      <c r="C17" s="5" t="s">
        <v>34</v>
      </c>
      <c r="D17" s="5" t="s">
        <v>35</v>
      </c>
      <c r="I17" s="5" t="s">
        <v>31</v>
      </c>
      <c r="J17" s="18">
        <v>120</v>
      </c>
      <c r="K17" s="27">
        <f>Staffelprijzen!N39</f>
        <v>0</v>
      </c>
      <c r="M17" s="27">
        <f t="shared" si="0"/>
        <v>0</v>
      </c>
    </row>
    <row r="18" spans="3:13" x14ac:dyDescent="0.2">
      <c r="C18" s="5" t="s">
        <v>36</v>
      </c>
      <c r="D18" s="5" t="s">
        <v>37</v>
      </c>
      <c r="I18" s="5" t="s">
        <v>31</v>
      </c>
      <c r="J18" s="18">
        <v>38</v>
      </c>
      <c r="K18" s="27">
        <f>Staffelprijzen!K18</f>
        <v>0</v>
      </c>
      <c r="M18" s="27">
        <f t="shared" si="0"/>
        <v>0</v>
      </c>
    </row>
    <row r="19" spans="3:13" x14ac:dyDescent="0.2">
      <c r="C19" s="5" t="s">
        <v>38</v>
      </c>
      <c r="D19" s="5" t="s">
        <v>39</v>
      </c>
      <c r="I19" s="5" t="s">
        <v>31</v>
      </c>
      <c r="J19" s="18">
        <v>45</v>
      </c>
      <c r="K19" s="27">
        <f>Staffelprijzen!L19</f>
        <v>0</v>
      </c>
      <c r="M19" s="27">
        <f t="shared" si="0"/>
        <v>0</v>
      </c>
    </row>
    <row r="20" spans="3:13" x14ac:dyDescent="0.2">
      <c r="C20" s="5" t="s">
        <v>40</v>
      </c>
      <c r="D20" s="5" t="s">
        <v>41</v>
      </c>
      <c r="I20" s="5" t="s">
        <v>31</v>
      </c>
      <c r="J20" s="18">
        <v>17</v>
      </c>
      <c r="K20" s="27">
        <f>Staffelprijzen!J29</f>
        <v>0</v>
      </c>
      <c r="M20" s="27">
        <f t="shared" si="0"/>
        <v>0</v>
      </c>
    </row>
    <row r="21" spans="3:13" x14ac:dyDescent="0.2">
      <c r="C21" s="5" t="s">
        <v>42</v>
      </c>
      <c r="D21" s="5" t="s">
        <v>43</v>
      </c>
      <c r="I21" s="5" t="s">
        <v>31</v>
      </c>
      <c r="J21" s="18">
        <v>75</v>
      </c>
      <c r="K21" s="27">
        <f>Staffelprijzen!N34</f>
        <v>0</v>
      </c>
      <c r="M21" s="27">
        <f t="shared" si="0"/>
        <v>0</v>
      </c>
    </row>
    <row r="22" spans="3:13" x14ac:dyDescent="0.2">
      <c r="C22" s="5" t="s">
        <v>42</v>
      </c>
      <c r="D22" s="5" t="s">
        <v>43</v>
      </c>
      <c r="I22" s="5" t="s">
        <v>44</v>
      </c>
      <c r="J22" s="18">
        <v>12</v>
      </c>
      <c r="K22" s="27">
        <f>Staffelprijzen!H34</f>
        <v>0</v>
      </c>
      <c r="M22" s="27">
        <f t="shared" si="0"/>
        <v>0</v>
      </c>
    </row>
    <row r="23" spans="3:13" x14ac:dyDescent="0.2">
      <c r="C23" s="5" t="s">
        <v>45</v>
      </c>
      <c r="D23" s="5" t="s">
        <v>46</v>
      </c>
      <c r="I23" s="5" t="s">
        <v>44</v>
      </c>
      <c r="J23" s="18">
        <v>7</v>
      </c>
      <c r="K23" s="27">
        <f>Staffelprijzen!H22</f>
        <v>0</v>
      </c>
      <c r="M23" s="27">
        <f t="shared" si="0"/>
        <v>0</v>
      </c>
    </row>
    <row r="24" spans="3:13" x14ac:dyDescent="0.2">
      <c r="C24" s="5" t="s">
        <v>47</v>
      </c>
      <c r="D24" s="5" t="s">
        <v>48</v>
      </c>
      <c r="I24" s="5" t="s">
        <v>44</v>
      </c>
      <c r="J24" s="18">
        <v>16</v>
      </c>
      <c r="K24" s="27">
        <f>Staffelprijzen!J37</f>
        <v>0</v>
      </c>
      <c r="M24" s="27">
        <f t="shared" si="0"/>
        <v>0</v>
      </c>
    </row>
    <row r="25" spans="3:13" x14ac:dyDescent="0.2">
      <c r="C25" s="5" t="s">
        <v>49</v>
      </c>
      <c r="D25" s="5" t="s">
        <v>50</v>
      </c>
      <c r="I25" s="5" t="s">
        <v>44</v>
      </c>
      <c r="J25" s="18">
        <v>8</v>
      </c>
      <c r="K25" s="27">
        <f>Staffelprijzen!H33</f>
        <v>0</v>
      </c>
      <c r="M25" s="27">
        <f t="shared" si="0"/>
        <v>0</v>
      </c>
    </row>
    <row r="26" spans="3:13" x14ac:dyDescent="0.2">
      <c r="C26" s="5" t="s">
        <v>51</v>
      </c>
      <c r="D26" s="5" t="s">
        <v>52</v>
      </c>
      <c r="I26" s="5" t="s">
        <v>53</v>
      </c>
      <c r="J26" s="18">
        <v>10</v>
      </c>
      <c r="K26" s="27">
        <f>Staffelprijzen!H42</f>
        <v>0</v>
      </c>
      <c r="M26" s="27">
        <f t="shared" si="0"/>
        <v>0</v>
      </c>
    </row>
    <row r="27" spans="3:13" x14ac:dyDescent="0.2">
      <c r="C27" s="5" t="s">
        <v>54</v>
      </c>
      <c r="D27" s="5" t="s">
        <v>55</v>
      </c>
      <c r="I27" s="5" t="s">
        <v>53</v>
      </c>
      <c r="J27" s="18">
        <v>1</v>
      </c>
      <c r="K27" s="27">
        <f>Staffelprijzen!D46</f>
        <v>0</v>
      </c>
      <c r="M27" s="27">
        <f t="shared" si="0"/>
        <v>0</v>
      </c>
    </row>
    <row r="28" spans="3:13" x14ac:dyDescent="0.2">
      <c r="C28" s="5" t="s">
        <v>56</v>
      </c>
      <c r="D28" s="5" t="s">
        <v>57</v>
      </c>
      <c r="I28" s="5" t="s">
        <v>58</v>
      </c>
      <c r="J28" s="18">
        <v>20</v>
      </c>
      <c r="K28" s="27">
        <f>Staffelprijzen!J38</f>
        <v>0</v>
      </c>
      <c r="M28" s="27">
        <f t="shared" si="0"/>
        <v>0</v>
      </c>
    </row>
    <row r="29" spans="3:13" x14ac:dyDescent="0.2">
      <c r="C29" s="5" t="s">
        <v>59</v>
      </c>
      <c r="D29" s="5" t="s">
        <v>60</v>
      </c>
      <c r="I29" s="5" t="s">
        <v>61</v>
      </c>
      <c r="J29" s="18">
        <v>3</v>
      </c>
      <c r="K29" s="27">
        <f>Staffelprijzen!F26</f>
        <v>0</v>
      </c>
      <c r="M29" s="27">
        <f t="shared" si="0"/>
        <v>0</v>
      </c>
    </row>
    <row r="30" spans="3:13" x14ac:dyDescent="0.2">
      <c r="C30" s="5" t="s">
        <v>62</v>
      </c>
      <c r="D30" s="5" t="s">
        <v>104</v>
      </c>
      <c r="I30" s="5" t="s">
        <v>61</v>
      </c>
      <c r="J30" s="18">
        <v>1</v>
      </c>
      <c r="K30" s="27">
        <f>Staffelprijzen!D28</f>
        <v>0</v>
      </c>
      <c r="M30" s="27">
        <f t="shared" si="0"/>
        <v>0</v>
      </c>
    </row>
    <row r="31" spans="3:13" x14ac:dyDescent="0.2">
      <c r="M31" s="27"/>
    </row>
    <row r="32" spans="3:13" ht="12.6" x14ac:dyDescent="0.2">
      <c r="E32" s="43" t="s">
        <v>63</v>
      </c>
      <c r="F32" s="43"/>
      <c r="G32" s="43"/>
      <c r="H32" s="43"/>
      <c r="I32" s="43"/>
      <c r="J32" s="43"/>
      <c r="K32" s="44"/>
      <c r="L32" s="43"/>
      <c r="M32" s="45">
        <f>SUM(M15:M30)</f>
        <v>0</v>
      </c>
    </row>
  </sheetData>
  <sheetProtection algorithmName="SHA-512" hashValue="8BJj80X1aAo0V4IIKY/TOefDYQpIDxzaxF2jA1ey+sCodwb4DkZdUj4XALtKEsBew1eVs2H83Z3z+AEP5fiy9A==" saltValue="LGvL63Xuj6R363bFd4+jOQ==" spinCount="100000" sheet="1" selectLockedCells="1"/>
  <mergeCells count="2">
    <mergeCell ref="C11:I12"/>
    <mergeCell ref="C2:E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58C7-150E-4EE5-979E-33E7D6DAA861}">
  <dimension ref="C1:L18"/>
  <sheetViews>
    <sheetView workbookViewId="0">
      <selection sqref="A1:XFD1048576"/>
    </sheetView>
  </sheetViews>
  <sheetFormatPr defaultRowHeight="11.4" x14ac:dyDescent="0.2"/>
  <cols>
    <col min="7" max="7" width="10.09765625" bestFit="1" customWidth="1"/>
  </cols>
  <sheetData>
    <row r="1" spans="3:12" ht="12" thickBot="1" x14ac:dyDescent="0.25"/>
    <row r="2" spans="3:12" x14ac:dyDescent="0.2">
      <c r="C2" s="10"/>
      <c r="D2" s="11"/>
      <c r="E2" s="11"/>
      <c r="F2" s="11"/>
      <c r="G2" s="11"/>
      <c r="H2" s="11"/>
      <c r="I2" s="11"/>
      <c r="J2" s="11"/>
      <c r="K2" s="11"/>
      <c r="L2" s="12"/>
    </row>
    <row r="3" spans="3:12" x14ac:dyDescent="0.2">
      <c r="C3" s="13"/>
      <c r="D3" s="21" t="s">
        <v>159</v>
      </c>
      <c r="E3" s="5"/>
      <c r="F3" s="5"/>
      <c r="G3" s="5"/>
      <c r="H3" s="5"/>
      <c r="I3" s="5"/>
      <c r="J3" s="5"/>
      <c r="K3" s="5"/>
      <c r="L3" s="14"/>
    </row>
    <row r="4" spans="3:12" x14ac:dyDescent="0.2">
      <c r="C4" s="13"/>
      <c r="D4" s="21" t="s">
        <v>149</v>
      </c>
      <c r="E4" s="5"/>
      <c r="F4" s="5"/>
      <c r="G4" s="5"/>
      <c r="H4" s="5"/>
      <c r="I4" s="5"/>
      <c r="J4" s="5"/>
      <c r="K4" s="5"/>
      <c r="L4" s="14"/>
    </row>
    <row r="5" spans="3:12" x14ac:dyDescent="0.2">
      <c r="C5" s="13"/>
      <c r="D5" s="5"/>
      <c r="E5" s="5"/>
      <c r="F5" s="5"/>
      <c r="G5" s="5"/>
      <c r="H5" s="5"/>
      <c r="I5" s="5"/>
      <c r="J5" s="5"/>
      <c r="K5" s="5"/>
      <c r="L5" s="14"/>
    </row>
    <row r="6" spans="3:12" ht="12" thickBot="1" x14ac:dyDescent="0.25">
      <c r="C6" s="13"/>
      <c r="D6" s="5"/>
      <c r="E6" s="5"/>
      <c r="F6" s="5"/>
      <c r="G6" s="5"/>
      <c r="H6" s="5"/>
      <c r="I6" s="5"/>
      <c r="J6" s="5"/>
      <c r="K6" s="5"/>
      <c r="L6" s="14"/>
    </row>
    <row r="7" spans="3:12" x14ac:dyDescent="0.2">
      <c r="C7" s="13"/>
      <c r="D7" s="10"/>
      <c r="E7" s="11"/>
      <c r="F7" s="11"/>
      <c r="G7" s="11"/>
      <c r="H7" s="11"/>
      <c r="I7" s="11"/>
      <c r="J7" s="12"/>
      <c r="K7" s="5"/>
      <c r="L7" s="14"/>
    </row>
    <row r="8" spans="3:12" x14ac:dyDescent="0.2">
      <c r="C8" s="13"/>
      <c r="D8" s="13"/>
      <c r="E8" s="5"/>
      <c r="F8" s="5"/>
      <c r="G8" s="5"/>
      <c r="H8" s="5"/>
      <c r="I8" s="5"/>
      <c r="J8" s="14"/>
      <c r="K8" s="5"/>
      <c r="L8" s="14"/>
    </row>
    <row r="9" spans="3:12" x14ac:dyDescent="0.2">
      <c r="C9" s="13"/>
      <c r="D9" s="13"/>
      <c r="E9" s="18" t="s">
        <v>145</v>
      </c>
      <c r="F9" s="18" t="s">
        <v>146</v>
      </c>
      <c r="G9" s="18" t="s">
        <v>147</v>
      </c>
      <c r="H9" s="18" t="s">
        <v>148</v>
      </c>
      <c r="I9" s="46" t="s">
        <v>27</v>
      </c>
      <c r="J9" s="14"/>
      <c r="K9" s="5"/>
      <c r="L9" s="14"/>
    </row>
    <row r="10" spans="3:12" x14ac:dyDescent="0.2">
      <c r="C10" s="13"/>
      <c r="D10" s="13"/>
      <c r="J10" s="14"/>
      <c r="K10" s="5"/>
      <c r="L10" s="14"/>
    </row>
    <row r="11" spans="3:12" x14ac:dyDescent="0.2">
      <c r="C11" s="13"/>
      <c r="D11" s="13"/>
      <c r="E11" s="19">
        <f>Casus!M32</f>
        <v>0</v>
      </c>
      <c r="F11" s="18"/>
      <c r="G11" s="19">
        <f>Tarieven!J26</f>
        <v>0</v>
      </c>
      <c r="H11" s="18"/>
      <c r="I11" s="47">
        <f>G11+E11</f>
        <v>0</v>
      </c>
      <c r="J11" s="14"/>
      <c r="K11" s="5"/>
      <c r="L11" s="14"/>
    </row>
    <row r="12" spans="3:12" x14ac:dyDescent="0.2">
      <c r="C12" s="13"/>
      <c r="D12" s="13"/>
      <c r="E12" s="5"/>
      <c r="F12" s="5"/>
      <c r="G12" s="5"/>
      <c r="H12" s="5"/>
      <c r="I12" s="5"/>
      <c r="J12" s="14"/>
      <c r="K12" s="5"/>
      <c r="L12" s="14"/>
    </row>
    <row r="13" spans="3:12" ht="12" thickBot="1" x14ac:dyDescent="0.25">
      <c r="C13" s="13"/>
      <c r="D13" s="15"/>
      <c r="E13" s="16"/>
      <c r="F13" s="16"/>
      <c r="G13" s="16"/>
      <c r="H13" s="16"/>
      <c r="I13" s="16"/>
      <c r="J13" s="17"/>
      <c r="K13" s="5"/>
      <c r="L13" s="14"/>
    </row>
    <row r="14" spans="3:12" x14ac:dyDescent="0.2">
      <c r="C14" s="13"/>
      <c r="D14" s="5"/>
      <c r="E14" s="5"/>
      <c r="F14" s="5"/>
      <c r="G14" s="5"/>
      <c r="H14" s="5"/>
      <c r="I14" s="5"/>
      <c r="J14" s="5"/>
      <c r="K14" s="5"/>
      <c r="L14" s="14"/>
    </row>
    <row r="15" spans="3:12" x14ac:dyDescent="0.2">
      <c r="C15" s="13"/>
      <c r="D15" s="5"/>
      <c r="E15" s="5"/>
      <c r="F15" s="5"/>
      <c r="G15" s="5"/>
      <c r="H15" s="5"/>
      <c r="I15" s="5"/>
      <c r="J15" s="5"/>
      <c r="K15" s="5"/>
      <c r="L15" s="14"/>
    </row>
    <row r="16" spans="3:12" x14ac:dyDescent="0.2">
      <c r="C16" s="13"/>
      <c r="D16" s="69" t="s">
        <v>160</v>
      </c>
      <c r="E16" s="70"/>
      <c r="F16" s="70"/>
      <c r="G16" s="70"/>
      <c r="H16" s="70"/>
      <c r="I16" s="70"/>
      <c r="J16" s="70"/>
      <c r="K16" s="5"/>
      <c r="L16" s="14"/>
    </row>
    <row r="17" spans="3:12" x14ac:dyDescent="0.2">
      <c r="C17" s="13"/>
      <c r="D17" s="5"/>
      <c r="E17" s="5"/>
      <c r="F17" s="5"/>
      <c r="G17" s="5"/>
      <c r="H17" s="5"/>
      <c r="I17" s="5"/>
      <c r="J17" s="5"/>
      <c r="K17" s="5"/>
      <c r="L17" s="14"/>
    </row>
    <row r="18" spans="3:12" ht="12" thickBot="1" x14ac:dyDescent="0.25">
      <c r="C18" s="15"/>
      <c r="D18" s="16"/>
      <c r="E18" s="16"/>
      <c r="F18" s="16"/>
      <c r="G18" s="16"/>
      <c r="H18" s="16"/>
      <c r="I18" s="16"/>
      <c r="J18" s="16"/>
      <c r="K18" s="16"/>
      <c r="L18" s="17"/>
    </row>
  </sheetData>
  <sheetProtection algorithmName="SHA-512" hashValue="ZZWv/PyhNiCxbSYG+0rf43GM3DzTEwePTX5FqJQ/ueoMzSL2CzUA5Gqzrq0jwMZfbNCmRyRkaOsq7Pu4yvojwQ==" saltValue="TuL4eGz0HoeH0/XSlckjVg==" spinCount="100000" sheet="1" selectLockedCells="1"/>
  <mergeCells count="1">
    <mergeCell ref="D16:J16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CA212B10AAD4BBC6E765BEB5B24AE" ma:contentTypeVersion="14" ma:contentTypeDescription="Een nieuw document maken." ma:contentTypeScope="" ma:versionID="bb6776b1c9f3ba558d49c77a40dd0416">
  <xsd:schema xmlns:xsd="http://www.w3.org/2001/XMLSchema" xmlns:xs="http://www.w3.org/2001/XMLSchema" xmlns:p="http://schemas.microsoft.com/office/2006/metadata/properties" xmlns:ns2="5976950d-f5c8-4a84-b442-8b9faad1e7e2" xmlns:ns3="c892affd-9aea-4100-a63a-0b29159ee2f9" targetNamespace="http://schemas.microsoft.com/office/2006/metadata/properties" ma:root="true" ma:fieldsID="3a59f9284193118ce342f1eddceb9ce1" ns2:_="" ns3:_="">
    <xsd:import namespace="5976950d-f5c8-4a84-b442-8b9faad1e7e2"/>
    <xsd:import namespace="c892affd-9aea-4100-a63a-0b29159ee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50d-f5c8-4a84-b442-8b9faad1e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ecadf510-6fd9-4589-915b-e40c5db06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affd-9aea-4100-a63a-0b29159e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ff7ca9-7038-4af9-a51d-708bc48961f0}" ma:internalName="TaxCatchAll" ma:showField="CatchAllData" ma:web="c892affd-9aea-4100-a63a-0b29159ee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76950d-f5c8-4a84-b442-8b9faad1e7e2">
      <Terms xmlns="http://schemas.microsoft.com/office/infopath/2007/PartnerControls"/>
    </lcf76f155ced4ddcb4097134ff3c332f>
    <TaxCatchAll xmlns="c892affd-9aea-4100-a63a-0b29159ee2f9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haredContentType xmlns="Microsoft.SharePoint.Taxonomy.ContentTypeSync" SourceId="ecadf510-6fd9-4589-915b-e40c5db06ce5" ContentTypeId="0x01" PreviousValue="false"/>
</file>

<file path=customXml/itemProps1.xml><?xml version="1.0" encoding="utf-8"?>
<ds:datastoreItem xmlns:ds="http://schemas.openxmlformats.org/officeDocument/2006/customXml" ds:itemID="{7C9EE120-DED0-4164-8A15-03CD111CC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6950d-f5c8-4a84-b442-8b9faad1e7e2"/>
    <ds:schemaRef ds:uri="c892affd-9aea-4100-a63a-0b29159ee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21FFA5-7F1B-495B-B809-67EA04F631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17B33-2B90-449D-BC13-A3477C509311}">
  <ds:schemaRefs>
    <ds:schemaRef ds:uri="http://schemas.openxmlformats.org/package/2006/metadata/core-properties"/>
    <ds:schemaRef ds:uri="5976950d-f5c8-4a84-b442-8b9faad1e7e2"/>
    <ds:schemaRef ds:uri="http://purl.org/dc/terms/"/>
    <ds:schemaRef ds:uri="http://schemas.microsoft.com/office/2006/metadata/properties"/>
    <ds:schemaRef ds:uri="c892affd-9aea-4100-a63a-0b29159ee2f9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146118A-01BE-4E47-9773-E61DA2DDD9B1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EAE036FE-1B69-4AF9-824B-8D128A991FE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Instructie</vt:lpstr>
      <vt:lpstr>Staffelprijzen</vt:lpstr>
      <vt:lpstr>Tarieven</vt:lpstr>
      <vt:lpstr>Casus</vt:lpstr>
      <vt:lpstr>Totaal fictieve aanneemsom</vt:lpstr>
    </vt:vector>
  </TitlesOfParts>
  <Manager/>
  <Company>UWV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edward.rijks@uwv.nl</dc:creator>
  <cp:keywords/>
  <dc:description/>
  <cp:lastModifiedBy>Rijks, Edward (E.L.)</cp:lastModifiedBy>
  <cp:revision/>
  <dcterms:created xsi:type="dcterms:W3CDTF">2011-01-19T14:23:58Z</dcterms:created>
  <dcterms:modified xsi:type="dcterms:W3CDTF">2025-12-04T14:20:06Z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display_urn:schemas-microsoft-com:office:office#Editor">
    <vt:lpwstr>Willemse, Jordan  (J. N. N.)</vt:lpwstr>
  </property>
  <property fmtid="{D5CDD505-2E9C-101B-9397-08002B2CF9AE}" pid="5" name="Order">
    <vt:lpwstr>100.000000000000</vt:lpwstr>
  </property>
  <property fmtid="{D5CDD505-2E9C-101B-9397-08002B2CF9AE}" pid="6" name="display_urn:schemas-microsoft-com:office:office#Author">
    <vt:lpwstr>Ellen Midavaine-Nauta</vt:lpwstr>
  </property>
  <property fmtid="{D5CDD505-2E9C-101B-9397-08002B2CF9AE}" pid="7" name="MediaServiceImageTags">
    <vt:lpwstr/>
  </property>
  <property fmtid="{D5CDD505-2E9C-101B-9397-08002B2CF9AE}" pid="8" name="lcf76f155ced4ddcb4097134ff3c332f">
    <vt:lpwstr/>
  </property>
  <property fmtid="{D5CDD505-2E9C-101B-9397-08002B2CF9AE}" pid="9" name="ContentTypeId">
    <vt:lpwstr>0x010100B30CA212B10AAD4BBC6E765BEB5B24AE</vt:lpwstr>
  </property>
</Properties>
</file>