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MSA/Gedeelde documenten/06 Nota van Inlichtingen/"/>
    </mc:Choice>
  </mc:AlternateContent>
  <xr:revisionPtr revIDLastSave="1022" documentId="8_{1FD220AA-C953-42F1-BA87-D48A4BA32624}" xr6:coauthVersionLast="47" xr6:coauthVersionMax="47" xr10:uidLastSave="{808389B0-BB88-45D3-82FA-29995C50D02F}"/>
  <bookViews>
    <workbookView xWindow="28680" yWindow="-120" windowWidth="29040" windowHeight="15720" xr2:uid="{00000000-000D-0000-FFFF-FFFF00000000}"/>
  </bookViews>
  <sheets>
    <sheet name="Voorblad" sheetId="2" r:id="rId1"/>
    <sheet name="Prijzenblad" sheetId="1" r:id="rId2"/>
    <sheet name="Bepakkingslijs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7" i="1"/>
  <c r="H29" i="1" s="1"/>
  <c r="H28" i="1"/>
  <c r="F18" i="3"/>
  <c r="F19" i="3"/>
  <c r="F20" i="3"/>
  <c r="F23" i="3"/>
  <c r="F22" i="3"/>
  <c r="F21" i="3"/>
  <c r="F13" i="3"/>
  <c r="F24" i="3"/>
  <c r="F12" i="3"/>
  <c r="F11" i="3"/>
  <c r="F10" i="3"/>
  <c r="F9" i="3"/>
  <c r="F8" i="3"/>
  <c r="F17" i="3"/>
  <c r="F16" i="3"/>
  <c r="F15" i="3"/>
  <c r="F14" i="3"/>
  <c r="H22" i="1" l="1"/>
  <c r="H21" i="1"/>
  <c r="H20" i="1"/>
  <c r="H18" i="1"/>
  <c r="B32" i="1"/>
  <c r="F30" i="3"/>
  <c r="F32" i="3" s="1"/>
  <c r="F27" i="3"/>
  <c r="F26" i="3"/>
  <c r="B33" i="1"/>
  <c r="E33" i="1" l="1"/>
  <c r="F28" i="3"/>
  <c r="F34" i="3" l="1"/>
  <c r="B8" i="1"/>
  <c r="B7" i="1"/>
  <c r="B6" i="1"/>
  <c r="F19" i="1" l="1"/>
  <c r="H19" i="1" s="1"/>
  <c r="H23" i="1" s="1"/>
  <c r="E32" i="1" l="1"/>
  <c r="E34" i="1" s="1"/>
  <c r="D23" i="2" s="1"/>
</calcChain>
</file>

<file path=xl/sharedStrings.xml><?xml version="1.0" encoding="utf-8"?>
<sst xmlns="http://schemas.openxmlformats.org/spreadsheetml/2006/main" count="102" uniqueCount="85">
  <si>
    <t>Bijlage 4 - Prijzenblad - Offerteaanvraag inzake de levering van MSA-GV inclusief bepakking ten behoeve van Veiligheidsregio Fryslân</t>
  </si>
  <si>
    <r>
      <t xml:space="preserve">Invulinstructie:
</t>
    </r>
    <r>
      <rPr>
        <sz val="12"/>
        <color theme="0"/>
        <rFont val="Arial"/>
        <family val="2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</si>
  <si>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 xml:space="preserve">In te vullen door Inschrijver </t>
  </si>
  <si>
    <t>TN-Kenmerk 553844</t>
  </si>
  <si>
    <t>MSA-GV inclusief bepakking</t>
  </si>
  <si>
    <t>Naam Inschrijver:</t>
  </si>
  <si>
    <t>Datum:</t>
  </si>
  <si>
    <t>Naam en rechtsgeldige ondertekening:</t>
  </si>
  <si>
    <t>Alle door Inschrijver verstrekte tarieven en prijzen zijn marktconform en realistisch. Indien blijkt dat er niet marktconform of realistisch wordt aangeboden, is Opdrachtgever gerechtigd de Inschrijving ongeldig te verklaren. 
NB: De prijzen zoals ingevuld op het Prijzenblad zijn inclusief alle kosten voortkomend uit het programma van eisen.</t>
  </si>
  <si>
    <t>Totale inschrijfprijs MSA-GV inclusief bepakking (excl. Btw)</t>
  </si>
  <si>
    <r>
      <t xml:space="preserve">Invulinstructie:
</t>
    </r>
    <r>
      <rPr>
        <sz val="12"/>
        <rFont val="Arial"/>
        <family val="2"/>
      </rPr>
      <t xml:space="preserve">De oranje gekleurde vakken dienen te worden ingevuld door Inschrijver. </t>
    </r>
  </si>
  <si>
    <t>Motorspuitaanhanger Groot Vermogen</t>
  </si>
  <si>
    <t>Merk/type of toelichting</t>
  </si>
  <si>
    <t>Kosten per MSA-GV excl. Btw</t>
  </si>
  <si>
    <t>Aantallen</t>
  </si>
  <si>
    <t>Totale kosten</t>
  </si>
  <si>
    <t>Kosten MSA-GV</t>
  </si>
  <si>
    <t>Kosten aan te leveren bepakking (zie tab 'Bepakkingslijst')</t>
  </si>
  <si>
    <t>Totaal tab 'Bepakkingslijst</t>
  </si>
  <si>
    <t>&lt;&lt;Optioneel, in te vullen door Inschrijver&gt;&gt;</t>
  </si>
  <si>
    <t>Inschrijfprijs Motorspuitaanhanger Groot Vermogen</t>
  </si>
  <si>
    <t>Overige kosten (door Inschrijver aan te geven)</t>
  </si>
  <si>
    <t>Kosten per stuk excl. Btw</t>
  </si>
  <si>
    <t>Inschrijfprijs Overige kosten</t>
  </si>
  <si>
    <t>Totale inschrijfprijs:</t>
  </si>
  <si>
    <t>Totaal:</t>
  </si>
  <si>
    <t>Bijlage 4 - Prijzenblad - Offerteaanvraag inzake de levering van MSA-GV inclusief bepakking ten behoeve van Veiligheidsregio FryslânBepakkingslijst GV-MSA</t>
  </si>
  <si>
    <t>Aantal lage drukpompen t.b.v. eis 5 en 83</t>
  </si>
  <si>
    <r>
      <rPr>
        <b/>
        <sz val="12"/>
        <rFont val="Arial"/>
        <family val="2"/>
      </rPr>
      <t xml:space="preserve">Toelichting:
</t>
    </r>
    <r>
      <rPr>
        <sz val="12"/>
        <rFont val="Arial"/>
        <family val="2"/>
      </rPr>
      <t>Inschrijver moet in cel E3 aangeven hoeveel lagedrukpompen op één MSA-GV wordt geleverd, om te voldoen aan het vereiste vermogen (eis 5 en eis 83).
Het aanbieden van meerdere lagedrukpompen is van invloed op volgnr. 6, 12, 13 en 14.
De totaalkosten in kolom F zal voor deze automatisch worden doorberekend, gebaseerd op het aantal lagedrukpompen.</t>
    </r>
  </si>
  <si>
    <t>Volgnr.</t>
  </si>
  <si>
    <t>Aantal</t>
  </si>
  <si>
    <t>Item</t>
  </si>
  <si>
    <t>Nadere informatie</t>
  </si>
  <si>
    <t xml:space="preserve"> </t>
  </si>
  <si>
    <t>Materiaal t.b.v. brandbestrijding en bij brand</t>
  </si>
  <si>
    <t xml:space="preserve">Middelen t.b.v. bluswateraanvoer </t>
  </si>
  <si>
    <t>Van open water en gesloten leidingen (anders dan brandkraan) moet aanvoer van bluswater gerealiseerd kunnen worden, e.e.a. gespecificeerd naar capaciteit van de pomp.</t>
  </si>
  <si>
    <t>Totaal</t>
  </si>
  <si>
    <t xml:space="preserve">Opzetstuk  </t>
  </si>
  <si>
    <r>
      <t>Voor ondergron</t>
    </r>
    <r>
      <rPr>
        <sz val="12"/>
        <rFont val="Arial"/>
        <family val="2"/>
      </rPr>
      <t>dse brandkraan DN80 met doorlaat 2x2½”, v.z.v. Storz LM65(nok 81) met messing spindel.
Indien een messing spindel niet leverbaar is, is een gelijkwaardig alternatief toegestaan.</t>
    </r>
  </si>
  <si>
    <t xml:space="preserve">Kraansleutel met puthaak </t>
  </si>
  <si>
    <t xml:space="preserve">Voor ondergrondse brandkraan, lengte is ca 110 cm. </t>
  </si>
  <si>
    <t xml:space="preserve">Verzamelstuk  </t>
  </si>
  <si>
    <t>Y-armatuur, v.z.v. Storz 125(nok 148) en Storz 65(nok 81) v.z.v. klep en kantelhandgreep. M.a.w. geschikt voor aangeboden voertuig.</t>
  </si>
  <si>
    <t xml:space="preserve">Slang 75 mm (3") </t>
  </si>
  <si>
    <t>Brandslang doorlaat 3”, lengte 20 mtr. v.z.v. Storz LM65 (nok 81), drie keer ingebendeld met 1,2 mm bendeldraad, kleur rood, conform BS 6391 type 3. of conform DIN-norm 14811.</t>
  </si>
  <si>
    <t>Brandslang doorlaat 3”, lengte 10 mtr. v.z.v. Storz LM65 (nok 81), drie keer ingebendeld met 1,2 mm bendeldraad, kleur rood, conform BS 6391 type 3. of conform DIN-norm 14811.</t>
  </si>
  <si>
    <t>Zuigslang (4x 2,5m of  2x 5m)</t>
  </si>
  <si>
    <t>Zuigslang (diameter: 148mm) passend op de pomp aansluiting met snel handgreep. Een slang uitgevoerd met zuigkorf.</t>
  </si>
  <si>
    <t>Verloop NOK 148-133</t>
  </si>
  <si>
    <t>Verloop Storz nok 148 x Storz (nok 133). Vaste uitvoering.</t>
  </si>
  <si>
    <t>Slangenbrug</t>
  </si>
  <si>
    <t>Vouwbaar of een vaste vorm, kunststof geschikt voor slang 75mm NEN3551.</t>
  </si>
  <si>
    <t>Zadelhout</t>
  </si>
  <si>
    <t>Van kunststof, passend bij de maat van de aangeboden zuigslang.</t>
  </si>
  <si>
    <t xml:space="preserve">Koppelingsleutel </t>
  </si>
  <si>
    <t>Geschikt voor 110 mm en 150 mm. (Passend bij de koppeling van de aangeboden zuigslang).</t>
  </si>
  <si>
    <t xml:space="preserve">Geschikt voor nok 52 t/m 81. </t>
  </si>
  <si>
    <t>Drijvende zuigkorf</t>
  </si>
  <si>
    <t xml:space="preserve">Model Solid rescue Floating strainer (o.g.) Geschikt voor waterwinning bij minimaal 30 cm waterpeil. </t>
  </si>
  <si>
    <r>
      <t xml:space="preserve">Drijver, </t>
    </r>
    <r>
      <rPr>
        <sz val="12"/>
        <rFont val="Arial"/>
        <family val="2"/>
      </rPr>
      <t>schijf</t>
    </r>
  </si>
  <si>
    <r>
      <t>Drijfvermogen minimaal 10N, met musketonhaak en voorzien van ketting 30cm, 20 mtr. lijn, z</t>
    </r>
    <r>
      <rPr>
        <sz val="12"/>
        <rFont val="Arial"/>
        <family val="2"/>
      </rPr>
      <t>waar uitgevoerd</t>
    </r>
    <r>
      <rPr>
        <sz val="12"/>
        <color theme="1"/>
        <rFont val="Arial"/>
        <family val="2"/>
      </rPr>
      <t>.</t>
    </r>
  </si>
  <si>
    <t>Werklijn</t>
  </si>
  <si>
    <t>Drijvende werklijn 10 mm x 20 meter met vaste karabijnhaak.</t>
  </si>
  <si>
    <t xml:space="preserve">Bendelstuk  </t>
  </si>
  <si>
    <t xml:space="preserve">Kunststof uitvoering. </t>
  </si>
  <si>
    <t xml:space="preserve">Brandblusser, schuim </t>
  </si>
  <si>
    <t>Minimaal 6 Liter, geschikt voor blussen onder elektrische spanning tot 1000V – 1 meter. PFAS en Siliconen vrij.</t>
  </si>
  <si>
    <t>Inschrijfprijs Materiaal t.b.v. brandbestrijding en bij brand</t>
  </si>
  <si>
    <t xml:space="preserve">Overige materialen </t>
  </si>
  <si>
    <t>Verkeerskegel</t>
  </si>
  <si>
    <t xml:space="preserve">Min. 50 cm hoog. Stapelbaar. Voorzien van horizontale retro reflecterende banden. Klasse ll. Voetplaat moet verzwaard uitgevoerd zijn. </t>
  </si>
  <si>
    <t xml:space="preserve">Brandstof reservoir, ca. 10 liter </t>
  </si>
  <si>
    <t>T.b.v. brandstof motor. Bij levering is het reservoir volledig gevuld.</t>
  </si>
  <si>
    <t>Inschrijfprijs bepakking Overige materialen</t>
  </si>
  <si>
    <t>OPTIONEEL PBM's en aanvullende middelen t.b.v. brandweerpersoneel</t>
  </si>
  <si>
    <t>Oplaadbare handlamp (explosieveilig)</t>
  </si>
  <si>
    <t>Aantal branduren minimaal 2 uur continu, Streamlight Survivor of Streamlight Survivor X.</t>
  </si>
  <si>
    <t>Portofoonlader</t>
  </si>
  <si>
    <t>Lader wordt aangeleverd door VRF</t>
  </si>
  <si>
    <t>n.v.t.</t>
  </si>
  <si>
    <t>Totale inschrijfprijs bepakking</t>
  </si>
  <si>
    <t xml:space="preserve">Vakbekwaamheidsprogramma Vakbekwaamheid en voertuigbedienaars conform eis 168 inclusief voorrijdkosten op vaste wal. Twee sessies voor 6 - 8 personen.
</t>
  </si>
  <si>
    <t xml:space="preserve">Vakbekwaamheidsprogramma Materieelbeheer conform eis 170 inclusief voorrijdkosten op vaste wal. Eén sessie voor naar verwachting 5 personen.
</t>
  </si>
  <si>
    <t>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</si>
</sst>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rgb="FFFFFFFF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1"/>
      <color theme="4" tint="-0.49998474074526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u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u val="singleAccounting"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0B304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18">
    <xf numFmtId="0" fontId="0" fillId="0" borderId="0" xfId="0"/>
    <xf numFmtId="0" fontId="5" fillId="3" borderId="5" xfId="3" applyFont="1" applyFill="1" applyBorder="1" applyAlignment="1" applyProtection="1">
      <alignment horizontal="center" vertical="center"/>
      <protection locked="0"/>
    </xf>
    <xf numFmtId="0" fontId="5" fillId="3" borderId="6" xfId="3" applyFont="1" applyFill="1" applyBorder="1" applyAlignment="1" applyProtection="1">
      <alignment horizontal="center" vertical="center"/>
      <protection locked="0"/>
    </xf>
    <xf numFmtId="0" fontId="5" fillId="2" borderId="0" xfId="3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3" applyFont="1" applyFill="1"/>
    <xf numFmtId="14" fontId="6" fillId="2" borderId="0" xfId="3" applyNumberFormat="1" applyFont="1" applyFill="1" applyAlignment="1">
      <alignment horizontal="left"/>
    </xf>
    <xf numFmtId="0" fontId="6" fillId="2" borderId="0" xfId="3" applyFont="1" applyFill="1" applyAlignment="1">
      <alignment horizontal="right" vertical="top"/>
    </xf>
    <xf numFmtId="0" fontId="12" fillId="0" borderId="0" xfId="0" applyFont="1"/>
    <xf numFmtId="0" fontId="4" fillId="2" borderId="17" xfId="3" applyFill="1" applyBorder="1"/>
    <xf numFmtId="0" fontId="4" fillId="2" borderId="0" xfId="3" applyFill="1" applyAlignment="1">
      <alignment horizontal="center" vertical="center"/>
    </xf>
    <xf numFmtId="0" fontId="13" fillId="2" borderId="0" xfId="3" applyFont="1" applyFill="1" applyAlignment="1">
      <alignment horizontal="center"/>
    </xf>
    <xf numFmtId="0" fontId="1" fillId="2" borderId="18" xfId="0" applyFont="1" applyFill="1" applyBorder="1"/>
    <xf numFmtId="0" fontId="4" fillId="2" borderId="0" xfId="3" applyFill="1" applyAlignment="1">
      <alignment horizontal="left" vertical="center"/>
    </xf>
    <xf numFmtId="0" fontId="4" fillId="2" borderId="0" xfId="3" applyFill="1" applyAlignment="1">
      <alignment wrapText="1"/>
    </xf>
    <xf numFmtId="0" fontId="1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1" fillId="2" borderId="4" xfId="0" applyFont="1" applyFill="1" applyBorder="1"/>
    <xf numFmtId="0" fontId="12" fillId="2" borderId="0" xfId="0" applyFont="1" applyFill="1"/>
    <xf numFmtId="0" fontId="15" fillId="0" borderId="0" xfId="0" applyFont="1"/>
    <xf numFmtId="9" fontId="16" fillId="2" borderId="0" xfId="2" applyFont="1" applyFill="1" applyProtection="1"/>
    <xf numFmtId="0" fontId="1" fillId="2" borderId="0" xfId="0" applyFont="1" applyFill="1"/>
    <xf numFmtId="0" fontId="6" fillId="2" borderId="17" xfId="3" applyFont="1" applyFill="1" applyBorder="1"/>
    <xf numFmtId="0" fontId="6" fillId="2" borderId="0" xfId="0" applyFont="1" applyFill="1" applyAlignment="1">
      <alignment vertical="center"/>
    </xf>
    <xf numFmtId="0" fontId="17" fillId="2" borderId="0" xfId="3" applyFont="1" applyFill="1" applyAlignment="1">
      <alignment horizontal="center" vertical="center"/>
    </xf>
    <xf numFmtId="0" fontId="17" fillId="2" borderId="0" xfId="3" applyFont="1" applyFill="1" applyAlignment="1">
      <alignment horizontal="center"/>
    </xf>
    <xf numFmtId="0" fontId="18" fillId="2" borderId="18" xfId="0" applyFont="1" applyFill="1" applyBorder="1"/>
    <xf numFmtId="0" fontId="8" fillId="0" borderId="0" xfId="0" applyFont="1"/>
    <xf numFmtId="0" fontId="1" fillId="0" borderId="0" xfId="0" applyFont="1"/>
    <xf numFmtId="14" fontId="6" fillId="2" borderId="17" xfId="3" applyNumberFormat="1" applyFont="1" applyFill="1" applyBorder="1" applyAlignment="1">
      <alignment horizontal="left"/>
    </xf>
    <xf numFmtId="0" fontId="17" fillId="2" borderId="0" xfId="3" applyFont="1" applyFill="1"/>
    <xf numFmtId="0" fontId="17" fillId="2" borderId="0" xfId="3" applyFont="1" applyFill="1" applyAlignment="1">
      <alignment horizontal="left" vertical="center"/>
    </xf>
    <xf numFmtId="0" fontId="17" fillId="2" borderId="0" xfId="3" applyFont="1" applyFill="1" applyAlignment="1">
      <alignment wrapText="1"/>
    </xf>
    <xf numFmtId="0" fontId="17" fillId="2" borderId="17" xfId="3" applyFont="1" applyFill="1" applyBorder="1"/>
    <xf numFmtId="0" fontId="6" fillId="3" borderId="5" xfId="3" applyFont="1" applyFill="1" applyBorder="1" applyAlignment="1" applyProtection="1">
      <alignment horizontal="center" vertical="center"/>
      <protection locked="0"/>
    </xf>
    <xf numFmtId="0" fontId="18" fillId="2" borderId="0" xfId="0" applyFont="1" applyFill="1"/>
    <xf numFmtId="0" fontId="6" fillId="3" borderId="6" xfId="3" applyFont="1" applyFill="1" applyBorder="1" applyAlignment="1" applyProtection="1">
      <alignment horizontal="center" vertical="center"/>
      <protection locked="0"/>
    </xf>
    <xf numFmtId="0" fontId="6" fillId="2" borderId="0" xfId="3" applyFont="1" applyFill="1" applyAlignment="1">
      <alignment horizontal="center" vertical="center"/>
    </xf>
    <xf numFmtId="0" fontId="18" fillId="2" borderId="3" xfId="0" applyFont="1" applyFill="1" applyBorder="1"/>
    <xf numFmtId="0" fontId="18" fillId="2" borderId="19" xfId="0" applyFont="1" applyFill="1" applyBorder="1"/>
    <xf numFmtId="0" fontId="18" fillId="2" borderId="4" xfId="0" applyFont="1" applyFill="1" applyBorder="1"/>
    <xf numFmtId="0" fontId="19" fillId="2" borderId="0" xfId="0" applyFont="1" applyFill="1"/>
    <xf numFmtId="1" fontId="6" fillId="2" borderId="35" xfId="0" applyNumberFormat="1" applyFont="1" applyFill="1" applyBorder="1" applyAlignment="1">
      <alignment horizontal="center" vertical="center"/>
    </xf>
    <xf numFmtId="44" fontId="6" fillId="2" borderId="36" xfId="0" applyNumberFormat="1" applyFont="1" applyFill="1" applyBorder="1" applyAlignment="1">
      <alignment horizontal="center" vertical="center" wrapText="1"/>
    </xf>
    <xf numFmtId="44" fontId="6" fillId="2" borderId="36" xfId="0" applyNumberFormat="1" applyFont="1" applyFill="1" applyBorder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4" fillId="3" borderId="34" xfId="3" applyFont="1" applyFill="1" applyBorder="1" applyAlignment="1" applyProtection="1">
      <alignment horizontal="center" vertical="center"/>
      <protection locked="0"/>
    </xf>
    <xf numFmtId="44" fontId="14" fillId="3" borderId="34" xfId="1" applyFont="1" applyFill="1" applyBorder="1" applyAlignment="1" applyProtection="1">
      <alignment horizontal="center" vertical="center"/>
      <protection locked="0"/>
    </xf>
    <xf numFmtId="0" fontId="14" fillId="5" borderId="34" xfId="2" applyNumberFormat="1" applyFont="1" applyFill="1" applyBorder="1" applyAlignment="1" applyProtection="1">
      <alignment horizontal="center" vertical="center"/>
    </xf>
    <xf numFmtId="44" fontId="14" fillId="5" borderId="34" xfId="1" applyFont="1" applyFill="1" applyBorder="1" applyAlignment="1" applyProtection="1">
      <alignment horizontal="center" vertical="center"/>
    </xf>
    <xf numFmtId="0" fontId="17" fillId="5" borderId="34" xfId="3" applyFont="1" applyFill="1" applyBorder="1" applyAlignment="1">
      <alignment vertical="center"/>
    </xf>
    <xf numFmtId="44" fontId="14" fillId="5" borderId="34" xfId="3" applyNumberFormat="1" applyFont="1" applyFill="1" applyBorder="1" applyAlignment="1">
      <alignment vertical="center"/>
    </xf>
    <xf numFmtId="0" fontId="14" fillId="5" borderId="34" xfId="3" applyFont="1" applyFill="1" applyBorder="1" applyAlignment="1">
      <alignment horizontal="center" vertical="center"/>
    </xf>
    <xf numFmtId="0" fontId="14" fillId="3" borderId="34" xfId="2" applyNumberFormat="1" applyFont="1" applyFill="1" applyBorder="1" applyAlignment="1" applyProtection="1">
      <alignment horizontal="center" vertical="center"/>
      <protection locked="0"/>
    </xf>
    <xf numFmtId="44" fontId="21" fillId="4" borderId="4" xfId="1" applyFont="1" applyFill="1" applyBorder="1" applyProtection="1"/>
    <xf numFmtId="0" fontId="18" fillId="5" borderId="1" xfId="0" applyFont="1" applyFill="1" applyBorder="1"/>
    <xf numFmtId="0" fontId="18" fillId="5" borderId="12" xfId="0" applyFont="1" applyFill="1" applyBorder="1"/>
    <xf numFmtId="0" fontId="18" fillId="5" borderId="2" xfId="0" applyFont="1" applyFill="1" applyBorder="1"/>
    <xf numFmtId="1" fontId="6" fillId="2" borderId="25" xfId="0" applyNumberFormat="1" applyFont="1" applyFill="1" applyBorder="1" applyAlignment="1">
      <alignment horizontal="center" vertical="center"/>
    </xf>
    <xf numFmtId="44" fontId="6" fillId="2" borderId="26" xfId="0" applyNumberFormat="1" applyFont="1" applyFill="1" applyBorder="1" applyAlignment="1">
      <alignment horizontal="center" vertical="center"/>
    </xf>
    <xf numFmtId="44" fontId="6" fillId="2" borderId="21" xfId="0" applyNumberFormat="1" applyFont="1" applyFill="1" applyBorder="1" applyAlignment="1">
      <alignment horizontal="center" vertical="center"/>
    </xf>
    <xf numFmtId="0" fontId="14" fillId="3" borderId="5" xfId="3" applyFont="1" applyFill="1" applyBorder="1" applyAlignment="1" applyProtection="1">
      <alignment horizontal="center" vertical="center"/>
      <protection locked="0"/>
    </xf>
    <xf numFmtId="44" fontId="14" fillId="3" borderId="5" xfId="1" applyFont="1" applyFill="1" applyBorder="1" applyAlignment="1" applyProtection="1">
      <alignment horizontal="center" vertical="center"/>
      <protection locked="0"/>
    </xf>
    <xf numFmtId="0" fontId="14" fillId="5" borderId="30" xfId="2" applyNumberFormat="1" applyFont="1" applyFill="1" applyBorder="1" applyAlignment="1" applyProtection="1">
      <alignment horizontal="center" vertical="center"/>
    </xf>
    <xf numFmtId="44" fontId="14" fillId="5" borderId="5" xfId="1" applyFont="1" applyFill="1" applyBorder="1" applyAlignment="1" applyProtection="1">
      <alignment horizontal="center" vertical="center"/>
    </xf>
    <xf numFmtId="0" fontId="14" fillId="3" borderId="6" xfId="3" applyFont="1" applyFill="1" applyBorder="1" applyAlignment="1" applyProtection="1">
      <alignment horizontal="center" vertical="center"/>
      <protection locked="0"/>
    </xf>
    <xf numFmtId="44" fontId="14" fillId="3" borderId="6" xfId="1" applyFont="1" applyFill="1" applyBorder="1" applyAlignment="1" applyProtection="1">
      <alignment horizontal="center" vertical="center"/>
      <protection locked="0"/>
    </xf>
    <xf numFmtId="0" fontId="14" fillId="3" borderId="14" xfId="2" applyNumberFormat="1" applyFont="1" applyFill="1" applyBorder="1" applyAlignment="1" applyProtection="1">
      <alignment horizontal="center" vertical="center"/>
      <protection locked="0"/>
    </xf>
    <xf numFmtId="44" fontId="21" fillId="4" borderId="27" xfId="1" applyFont="1" applyFill="1" applyBorder="1" applyProtection="1"/>
    <xf numFmtId="44" fontId="11" fillId="5" borderId="13" xfId="0" applyNumberFormat="1" applyFont="1" applyFill="1" applyBorder="1"/>
    <xf numFmtId="44" fontId="11" fillId="5" borderId="14" xfId="0" applyNumberFormat="1" applyFont="1" applyFill="1" applyBorder="1"/>
    <xf numFmtId="44" fontId="11" fillId="4" borderId="31" xfId="0" applyNumberFormat="1" applyFont="1" applyFill="1" applyBorder="1"/>
    <xf numFmtId="44" fontId="6" fillId="2" borderId="27" xfId="0" applyNumberFormat="1" applyFont="1" applyFill="1" applyBorder="1" applyAlignment="1">
      <alignment horizontal="center" vertical="center"/>
    </xf>
    <xf numFmtId="44" fontId="14" fillId="5" borderId="6" xfId="1" applyFont="1" applyFill="1" applyBorder="1" applyAlignment="1" applyProtection="1">
      <alignment horizontal="center" vertical="center"/>
    </xf>
    <xf numFmtId="44" fontId="21" fillId="4" borderId="32" xfId="1" applyFont="1" applyFill="1" applyBorder="1" applyProtection="1"/>
    <xf numFmtId="44" fontId="14" fillId="5" borderId="7" xfId="1" applyFont="1" applyFill="1" applyBorder="1" applyAlignment="1" applyProtection="1">
      <alignment horizontal="center" vertical="center"/>
    </xf>
    <xf numFmtId="44" fontId="14" fillId="5" borderId="39" xfId="1" applyFont="1" applyFill="1" applyBorder="1" applyAlignment="1" applyProtection="1">
      <alignment horizontal="center" vertical="center"/>
    </xf>
    <xf numFmtId="44" fontId="21" fillId="4" borderId="38" xfId="1" applyFont="1" applyFill="1" applyBorder="1" applyProtection="1"/>
    <xf numFmtId="0" fontId="18" fillId="0" borderId="0" xfId="0" applyFont="1"/>
    <xf numFmtId="0" fontId="6" fillId="2" borderId="0" xfId="5" applyFont="1" applyFill="1" applyAlignment="1">
      <alignment horizontal="center" vertical="center"/>
    </xf>
    <xf numFmtId="0" fontId="14" fillId="10" borderId="37" xfId="4" applyFont="1" applyFill="1" applyBorder="1" applyAlignment="1">
      <alignment horizontal="center" vertical="center" wrapText="1"/>
    </xf>
    <xf numFmtId="0" fontId="14" fillId="10" borderId="40" xfId="4" applyFont="1" applyFill="1" applyBorder="1" applyAlignment="1">
      <alignment horizontal="center" vertical="center" wrapText="1"/>
    </xf>
    <xf numFmtId="0" fontId="17" fillId="8" borderId="25" xfId="5" applyFont="1" applyFill="1" applyBorder="1" applyAlignment="1">
      <alignment horizontal="center" vertical="center" wrapText="1"/>
    </xf>
    <xf numFmtId="0" fontId="6" fillId="12" borderId="8" xfId="5" applyFont="1" applyFill="1" applyBorder="1" applyAlignment="1">
      <alignment horizontal="center" vertical="center"/>
    </xf>
    <xf numFmtId="0" fontId="11" fillId="0" borderId="17" xfId="4" applyFont="1" applyBorder="1" applyAlignment="1">
      <alignment horizontal="center" vertical="center" wrapText="1"/>
    </xf>
    <xf numFmtId="0" fontId="23" fillId="0" borderId="42" xfId="5" applyFont="1" applyBorder="1" applyAlignment="1">
      <alignment horizontal="left" vertical="center" wrapText="1"/>
    </xf>
    <xf numFmtId="0" fontId="11" fillId="0" borderId="11" xfId="4" applyFont="1" applyBorder="1" applyAlignment="1">
      <alignment horizontal="center" vertical="center" wrapText="1"/>
    </xf>
    <xf numFmtId="0" fontId="23" fillId="0" borderId="44" xfId="5" applyFont="1" applyBorder="1" applyAlignment="1">
      <alignment horizontal="left" vertical="center" wrapText="1"/>
    </xf>
    <xf numFmtId="0" fontId="23" fillId="0" borderId="33" xfId="5" applyFont="1" applyBorder="1" applyAlignment="1">
      <alignment horizontal="left" vertical="center" wrapText="1"/>
    </xf>
    <xf numFmtId="0" fontId="11" fillId="0" borderId="46" xfId="4" applyFont="1" applyBorder="1" applyAlignment="1">
      <alignment horizontal="center" vertical="center" wrapText="1"/>
    </xf>
    <xf numFmtId="0" fontId="18" fillId="0" borderId="34" xfId="5" applyFont="1" applyBorder="1" applyAlignment="1">
      <alignment horizontal="left" vertical="center" wrapText="1"/>
    </xf>
    <xf numFmtId="0" fontId="11" fillId="9" borderId="47" xfId="4" applyFont="1" applyFill="1" applyBorder="1" applyAlignment="1">
      <alignment horizontal="center" vertical="center" wrapText="1"/>
    </xf>
    <xf numFmtId="0" fontId="18" fillId="0" borderId="35" xfId="5" applyFont="1" applyBorder="1" applyAlignment="1">
      <alignment horizontal="left" vertical="center" wrapText="1"/>
    </xf>
    <xf numFmtId="0" fontId="18" fillId="9" borderId="35" xfId="5" applyFont="1" applyFill="1" applyBorder="1" applyAlignment="1">
      <alignment horizontal="left" vertical="center" wrapText="1"/>
    </xf>
    <xf numFmtId="0" fontId="6" fillId="11" borderId="1" xfId="4" applyFont="1" applyFill="1" applyBorder="1" applyAlignment="1">
      <alignment horizontal="center" vertical="center" wrapText="1"/>
    </xf>
    <xf numFmtId="0" fontId="6" fillId="12" borderId="22" xfId="5" applyFont="1" applyFill="1" applyBorder="1" applyAlignment="1">
      <alignment horizontal="center" vertical="center"/>
    </xf>
    <xf numFmtId="0" fontId="11" fillId="0" borderId="48" xfId="4" applyFont="1" applyBorder="1" applyAlignment="1">
      <alignment horizontal="center" vertical="center" wrapText="1"/>
    </xf>
    <xf numFmtId="0" fontId="18" fillId="0" borderId="49" xfId="5" applyFont="1" applyBorder="1" applyAlignment="1">
      <alignment horizontal="left" vertical="center" wrapText="1"/>
    </xf>
    <xf numFmtId="0" fontId="6" fillId="10" borderId="11" xfId="5" applyFont="1" applyFill="1" applyBorder="1" applyAlignment="1">
      <alignment vertical="center"/>
    </xf>
    <xf numFmtId="0" fontId="6" fillId="12" borderId="33" xfId="4" applyFont="1" applyFill="1" applyBorder="1" applyAlignment="1">
      <alignment horizontal="center" vertical="top" wrapText="1"/>
    </xf>
    <xf numFmtId="0" fontId="11" fillId="9" borderId="48" xfId="4" applyFont="1" applyFill="1" applyBorder="1" applyAlignment="1">
      <alignment horizontal="center" vertical="center" wrapText="1"/>
    </xf>
    <xf numFmtId="0" fontId="18" fillId="9" borderId="49" xfId="5" applyFont="1" applyFill="1" applyBorder="1" applyAlignment="1">
      <alignment horizontal="left" vertical="center" wrapText="1"/>
    </xf>
    <xf numFmtId="0" fontId="11" fillId="9" borderId="50" xfId="4" applyFont="1" applyFill="1" applyBorder="1" applyAlignment="1">
      <alignment horizontal="center" vertical="center" wrapText="1"/>
    </xf>
    <xf numFmtId="0" fontId="18" fillId="9" borderId="51" xfId="5" applyFont="1" applyFill="1" applyBorder="1" applyAlignment="1">
      <alignment horizontal="left" vertical="center" wrapText="1"/>
    </xf>
    <xf numFmtId="44" fontId="24" fillId="4" borderId="38" xfId="0" applyNumberFormat="1" applyFont="1" applyFill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23" fillId="0" borderId="43" xfId="5" applyFont="1" applyBorder="1" applyAlignment="1">
      <alignment horizontal="left" vertical="center" wrapText="1"/>
    </xf>
    <xf numFmtId="0" fontId="17" fillId="0" borderId="45" xfId="5" applyFont="1" applyBorder="1" applyAlignment="1">
      <alignment horizontal="left" vertical="center" wrapText="1"/>
    </xf>
    <xf numFmtId="0" fontId="18" fillId="0" borderId="36" xfId="5" applyFont="1" applyBorder="1" applyAlignment="1">
      <alignment horizontal="left" vertical="center" wrapText="1"/>
    </xf>
    <xf numFmtId="0" fontId="18" fillId="9" borderId="36" xfId="5" applyFont="1" applyFill="1" applyBorder="1" applyAlignment="1">
      <alignment horizontal="left" vertical="center" wrapText="1"/>
    </xf>
    <xf numFmtId="0" fontId="18" fillId="0" borderId="43" xfId="5" applyFont="1" applyBorder="1" applyAlignment="1">
      <alignment horizontal="left" vertical="center" wrapText="1"/>
    </xf>
    <xf numFmtId="0" fontId="17" fillId="0" borderId="43" xfId="5" applyFont="1" applyBorder="1" applyAlignment="1">
      <alignment horizontal="left" vertical="center" wrapText="1"/>
    </xf>
    <xf numFmtId="0" fontId="18" fillId="9" borderId="21" xfId="5" applyFont="1" applyFill="1" applyBorder="1" applyAlignment="1">
      <alignment horizontal="left" vertical="center" wrapText="1"/>
    </xf>
    <xf numFmtId="0" fontId="7" fillId="2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14" fillId="0" borderId="46" xfId="4" applyFont="1" applyBorder="1" applyAlignment="1">
      <alignment horizontal="center" vertical="center" wrapText="1"/>
    </xf>
    <xf numFmtId="0" fontId="17" fillId="0" borderId="34" xfId="5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45" xfId="3" applyFont="1" applyBorder="1" applyAlignment="1">
      <alignment horizontal="left" vertical="center" wrapText="1"/>
    </xf>
    <xf numFmtId="0" fontId="11" fillId="0" borderId="47" xfId="4" applyFont="1" applyBorder="1" applyAlignment="1">
      <alignment horizontal="center" vertical="center" wrapText="1"/>
    </xf>
    <xf numFmtId="0" fontId="14" fillId="0" borderId="47" xfId="4" applyFont="1" applyBorder="1" applyAlignment="1">
      <alignment horizontal="center" vertical="top" wrapText="1"/>
    </xf>
    <xf numFmtId="0" fontId="17" fillId="0" borderId="35" xfId="5" applyFont="1" applyBorder="1" applyAlignment="1">
      <alignment vertical="top" wrapText="1"/>
    </xf>
    <xf numFmtId="0" fontId="17" fillId="0" borderId="36" xfId="5" applyFont="1" applyBorder="1" applyAlignment="1">
      <alignment horizontal="left" vertical="center" wrapText="1"/>
    </xf>
    <xf numFmtId="0" fontId="7" fillId="3" borderId="0" xfId="4" applyFont="1" applyFill="1" applyAlignment="1" applyProtection="1">
      <alignment horizontal="center" vertical="center" wrapText="1"/>
      <protection locked="0"/>
    </xf>
    <xf numFmtId="0" fontId="17" fillId="8" borderId="25" xfId="5" applyFont="1" applyFill="1" applyBorder="1" applyAlignment="1">
      <alignment horizontal="left" vertical="center" wrapText="1"/>
    </xf>
    <xf numFmtId="0" fontId="14" fillId="3" borderId="52" xfId="3" applyFont="1" applyFill="1" applyBorder="1" applyAlignment="1" applyProtection="1">
      <alignment horizontal="center" vertical="center"/>
      <protection locked="0"/>
    </xf>
    <xf numFmtId="44" fontId="14" fillId="3" borderId="52" xfId="1" applyFont="1" applyFill="1" applyBorder="1" applyAlignment="1" applyProtection="1">
      <alignment horizontal="center" vertical="center"/>
      <protection locked="0"/>
    </xf>
    <xf numFmtId="0" fontId="14" fillId="5" borderId="53" xfId="2" applyNumberFormat="1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44" fontId="14" fillId="3" borderId="3" xfId="0" applyNumberFormat="1" applyFont="1" applyFill="1" applyBorder="1" applyAlignment="1">
      <alignment horizontal="center" vertical="center" wrapText="1"/>
    </xf>
    <xf numFmtId="44" fontId="14" fillId="3" borderId="4" xfId="0" applyNumberFormat="1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right" vertical="top" wrapText="1"/>
    </xf>
    <xf numFmtId="0" fontId="5" fillId="3" borderId="6" xfId="3" applyFont="1" applyFill="1" applyBorder="1" applyAlignment="1" applyProtection="1">
      <alignment horizontal="left" vertical="top" wrapText="1"/>
      <protection locked="0"/>
    </xf>
    <xf numFmtId="0" fontId="5" fillId="3" borderId="7" xfId="3" applyFont="1" applyFill="1" applyBorder="1" applyAlignment="1" applyProtection="1">
      <alignment horizontal="left" vertical="top" wrapText="1"/>
      <protection locked="0"/>
    </xf>
    <xf numFmtId="0" fontId="10" fillId="6" borderId="17" xfId="4" applyFont="1" applyFill="1" applyBorder="1" applyAlignment="1">
      <alignment horizontal="center" vertical="center" wrapText="1"/>
    </xf>
    <xf numFmtId="0" fontId="10" fillId="6" borderId="0" xfId="4" applyFont="1" applyFill="1" applyAlignment="1">
      <alignment horizontal="center" vertical="center" wrapText="1"/>
    </xf>
    <xf numFmtId="0" fontId="10" fillId="6" borderId="18" xfId="4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4" fontId="6" fillId="2" borderId="17" xfId="0" applyNumberFormat="1" applyFont="1" applyFill="1" applyBorder="1" applyAlignment="1">
      <alignment horizontal="right" vertical="center" wrapText="1"/>
    </xf>
    <xf numFmtId="44" fontId="6" fillId="2" borderId="0" xfId="0" applyNumberFormat="1" applyFont="1" applyFill="1" applyAlignment="1">
      <alignment horizontal="right" vertical="center" wrapText="1"/>
    </xf>
    <xf numFmtId="44" fontId="9" fillId="4" borderId="22" xfId="1" applyFont="1" applyFill="1" applyBorder="1" applyAlignment="1" applyProtection="1">
      <alignment horizontal="center" vertical="center"/>
    </xf>
    <xf numFmtId="44" fontId="9" fillId="4" borderId="23" xfId="1" applyFont="1" applyFill="1" applyBorder="1" applyAlignment="1" applyProtection="1">
      <alignment horizontal="center" vertical="center"/>
    </xf>
    <xf numFmtId="44" fontId="9" fillId="4" borderId="27" xfId="1" applyFont="1" applyFill="1" applyBorder="1" applyAlignment="1" applyProtection="1">
      <alignment horizontal="center" vertical="center"/>
    </xf>
    <xf numFmtId="0" fontId="17" fillId="5" borderId="17" xfId="0" applyFont="1" applyFill="1" applyBorder="1" applyAlignment="1">
      <alignment horizontal="center"/>
    </xf>
    <xf numFmtId="0" fontId="17" fillId="5" borderId="0" xfId="0" applyFont="1" applyFill="1" applyAlignment="1">
      <alignment horizontal="center"/>
    </xf>
    <xf numFmtId="0" fontId="17" fillId="3" borderId="34" xfId="0" applyFont="1" applyFill="1" applyBorder="1" applyAlignment="1" applyProtection="1">
      <alignment horizontal="center"/>
      <protection locked="0"/>
    </xf>
    <xf numFmtId="0" fontId="17" fillId="3" borderId="33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44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14" fillId="3" borderId="2" xfId="0" applyNumberFormat="1" applyFont="1" applyFill="1" applyBorder="1" applyAlignment="1" applyProtection="1">
      <alignment horizontal="center" vertical="center" wrapText="1"/>
      <protection locked="0"/>
    </xf>
    <xf numFmtId="44" fontId="14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6" xfId="3" applyFont="1" applyFill="1" applyBorder="1" applyAlignment="1" applyProtection="1">
      <alignment horizontal="left" vertical="top" wrapText="1"/>
      <protection locked="0"/>
    </xf>
    <xf numFmtId="0" fontId="6" fillId="3" borderId="7" xfId="3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17" fillId="5" borderId="33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41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right"/>
    </xf>
    <xf numFmtId="0" fontId="11" fillId="4" borderId="16" xfId="0" applyFont="1" applyFill="1" applyBorder="1" applyAlignment="1">
      <alignment horizontal="right"/>
    </xf>
    <xf numFmtId="0" fontId="11" fillId="5" borderId="11" xfId="0" applyFont="1" applyFill="1" applyBorder="1" applyAlignment="1">
      <alignment horizontal="right"/>
    </xf>
    <xf numFmtId="0" fontId="11" fillId="5" borderId="10" xfId="0" applyFont="1" applyFill="1" applyBorder="1" applyAlignment="1">
      <alignment horizontal="right"/>
    </xf>
    <xf numFmtId="0" fontId="11" fillId="5" borderId="8" xfId="0" applyFont="1" applyFill="1" applyBorder="1" applyAlignment="1">
      <alignment horizontal="right"/>
    </xf>
    <xf numFmtId="0" fontId="11" fillId="5" borderId="9" xfId="0" applyFont="1" applyFill="1" applyBorder="1" applyAlignment="1">
      <alignment horizontal="right"/>
    </xf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17" fillId="5" borderId="2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horizontal="center" wrapText="1"/>
    </xf>
    <xf numFmtId="0" fontId="17" fillId="5" borderId="30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14" fillId="10" borderId="22" xfId="4" applyFont="1" applyFill="1" applyBorder="1" applyAlignment="1">
      <alignment horizontal="left" vertical="center" wrapText="1"/>
    </xf>
    <xf numFmtId="0" fontId="14" fillId="10" borderId="23" xfId="4" applyFont="1" applyFill="1" applyBorder="1" applyAlignment="1">
      <alignment horizontal="left" vertical="center" wrapText="1"/>
    </xf>
    <xf numFmtId="0" fontId="14" fillId="10" borderId="27" xfId="4" applyFont="1" applyFill="1" applyBorder="1" applyAlignment="1">
      <alignment horizontal="left" vertical="center" wrapText="1"/>
    </xf>
    <xf numFmtId="0" fontId="14" fillId="11" borderId="22" xfId="4" applyFont="1" applyFill="1" applyBorder="1" applyAlignment="1">
      <alignment horizontal="left" vertical="center" wrapText="1"/>
    </xf>
    <xf numFmtId="0" fontId="14" fillId="11" borderId="23" xfId="4" applyFont="1" applyFill="1" applyBorder="1" applyAlignment="1">
      <alignment horizontal="left" vertical="center" wrapText="1"/>
    </xf>
    <xf numFmtId="0" fontId="14" fillId="11" borderId="27" xfId="4" applyFont="1" applyFill="1" applyBorder="1" applyAlignment="1">
      <alignment horizontal="left" vertical="center" wrapText="1"/>
    </xf>
    <xf numFmtId="0" fontId="14" fillId="10" borderId="22" xfId="5" applyFont="1" applyFill="1" applyBorder="1" applyAlignment="1">
      <alignment horizontal="left" vertical="center"/>
    </xf>
    <xf numFmtId="0" fontId="14" fillId="10" borderId="23" xfId="5" applyFont="1" applyFill="1" applyBorder="1" applyAlignment="1">
      <alignment horizontal="left" vertical="center"/>
    </xf>
    <xf numFmtId="0" fontId="14" fillId="10" borderId="27" xfId="5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22" fillId="7" borderId="37" xfId="5" applyFont="1" applyFill="1" applyBorder="1" applyAlignment="1">
      <alignment horizontal="left" vertical="center"/>
    </xf>
    <xf numFmtId="0" fontId="22" fillId="7" borderId="25" xfId="5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right"/>
    </xf>
  </cellXfs>
  <cellStyles count="6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Standaard 2 2" xfId="5" xr:uid="{8626F186-8D44-4318-8815-51A6BADA4D5B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15654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8DDF-C7A5-4C8A-96B4-7B65801109F9}">
  <dimension ref="A1:M24"/>
  <sheetViews>
    <sheetView showGridLines="0" tabSelected="1" zoomScaleNormal="100" workbookViewId="0">
      <selection activeCell="B8" sqref="B8"/>
    </sheetView>
  </sheetViews>
  <sheetFormatPr defaultColWidth="8.88671875" defaultRowHeight="13.8" x14ac:dyDescent="0.25"/>
  <cols>
    <col min="1" max="1" width="8.88671875" style="11"/>
    <col min="2" max="2" width="43" style="11" customWidth="1"/>
    <col min="3" max="3" width="21.33203125" style="11" customWidth="1"/>
    <col min="4" max="16384" width="8.88671875" style="11"/>
  </cols>
  <sheetData>
    <row r="1" spans="1:13" x14ac:dyDescent="0.25">
      <c r="A1" s="155" t="s">
        <v>0</v>
      </c>
      <c r="B1" s="156"/>
      <c r="C1" s="156"/>
      <c r="D1" s="156"/>
      <c r="E1" s="156"/>
      <c r="F1" s="156"/>
      <c r="G1" s="157"/>
      <c r="H1" s="133" t="s">
        <v>1</v>
      </c>
      <c r="I1" s="134"/>
      <c r="J1" s="134"/>
      <c r="K1" s="134"/>
      <c r="L1" s="134"/>
      <c r="M1" s="135"/>
    </row>
    <row r="2" spans="1:13" x14ac:dyDescent="0.25">
      <c r="A2" s="158"/>
      <c r="B2" s="159"/>
      <c r="C2" s="159"/>
      <c r="D2" s="159"/>
      <c r="E2" s="159"/>
      <c r="F2" s="159"/>
      <c r="G2" s="160"/>
      <c r="H2" s="136"/>
      <c r="I2" s="136"/>
      <c r="J2" s="136"/>
      <c r="K2" s="136"/>
      <c r="L2" s="136"/>
      <c r="M2" s="137"/>
    </row>
    <row r="3" spans="1:13" x14ac:dyDescent="0.25">
      <c r="A3" s="158"/>
      <c r="B3" s="159"/>
      <c r="C3" s="159"/>
      <c r="D3" s="159"/>
      <c r="E3" s="159"/>
      <c r="F3" s="159"/>
      <c r="G3" s="160"/>
      <c r="H3" s="136"/>
      <c r="I3" s="136"/>
      <c r="J3" s="136"/>
      <c r="K3" s="136"/>
      <c r="L3" s="136"/>
      <c r="M3" s="137"/>
    </row>
    <row r="4" spans="1:13" x14ac:dyDescent="0.25">
      <c r="A4" s="158"/>
      <c r="B4" s="159"/>
      <c r="C4" s="159"/>
      <c r="D4" s="159"/>
      <c r="E4" s="159"/>
      <c r="F4" s="159"/>
      <c r="G4" s="160"/>
      <c r="H4" s="136"/>
      <c r="I4" s="136"/>
      <c r="J4" s="136"/>
      <c r="K4" s="136"/>
      <c r="L4" s="136"/>
      <c r="M4" s="137"/>
    </row>
    <row r="5" spans="1:13" ht="14.4" thickBot="1" x14ac:dyDescent="0.3">
      <c r="A5" s="158"/>
      <c r="B5" s="159"/>
      <c r="C5" s="159"/>
      <c r="D5" s="159"/>
      <c r="E5" s="159"/>
      <c r="F5" s="159"/>
      <c r="G5" s="160"/>
      <c r="H5" s="136"/>
      <c r="I5" s="136"/>
      <c r="J5" s="136"/>
      <c r="K5" s="136"/>
      <c r="L5" s="136"/>
      <c r="M5" s="137"/>
    </row>
    <row r="6" spans="1:13" ht="15.6" x14ac:dyDescent="0.3">
      <c r="A6" s="12"/>
      <c r="B6" s="8" t="s">
        <v>84</v>
      </c>
      <c r="C6" s="13"/>
      <c r="D6" s="140" t="s">
        <v>2</v>
      </c>
      <c r="E6" s="141"/>
      <c r="F6" s="14"/>
      <c r="G6" s="15"/>
      <c r="H6" s="136"/>
      <c r="I6" s="136"/>
      <c r="J6" s="136"/>
      <c r="K6" s="136"/>
      <c r="L6" s="136"/>
      <c r="M6" s="137"/>
    </row>
    <row r="7" spans="1:13" ht="16.2" thickBot="1" x14ac:dyDescent="0.35">
      <c r="A7" s="12"/>
      <c r="B7" s="9">
        <v>45999</v>
      </c>
      <c r="C7" s="13"/>
      <c r="D7" s="142"/>
      <c r="E7" s="143"/>
      <c r="F7" s="14"/>
      <c r="G7" s="15"/>
      <c r="H7" s="136"/>
      <c r="I7" s="136"/>
      <c r="J7" s="136"/>
      <c r="K7" s="136"/>
      <c r="L7" s="136"/>
      <c r="M7" s="137"/>
    </row>
    <row r="8" spans="1:13" ht="15.6" x14ac:dyDescent="0.3">
      <c r="A8" s="12"/>
      <c r="B8" s="8" t="s">
        <v>3</v>
      </c>
      <c r="C8" s="13"/>
      <c r="D8" s="16"/>
      <c r="E8" s="17"/>
      <c r="F8" s="14"/>
      <c r="G8" s="15"/>
      <c r="H8" s="136"/>
      <c r="I8" s="136"/>
      <c r="J8" s="136"/>
      <c r="K8" s="136"/>
      <c r="L8" s="136"/>
      <c r="M8" s="137"/>
    </row>
    <row r="9" spans="1:13" ht="17.399999999999999" x14ac:dyDescent="0.25">
      <c r="A9" s="18"/>
      <c r="B9" s="144" t="s">
        <v>4</v>
      </c>
      <c r="C9" s="145"/>
      <c r="D9" s="145"/>
      <c r="E9" s="145"/>
      <c r="F9" s="145"/>
      <c r="G9" s="146"/>
      <c r="H9" s="136"/>
      <c r="I9" s="136"/>
      <c r="J9" s="136"/>
      <c r="K9" s="136"/>
      <c r="L9" s="136"/>
      <c r="M9" s="137"/>
    </row>
    <row r="10" spans="1:13" ht="14.4" thickBot="1" x14ac:dyDescent="0.3">
      <c r="A10" s="18"/>
      <c r="B10" s="3"/>
      <c r="C10" s="3"/>
      <c r="D10" s="3"/>
      <c r="E10" s="3"/>
      <c r="F10" s="3"/>
      <c r="G10" s="15"/>
      <c r="H10" s="136"/>
      <c r="I10" s="136"/>
      <c r="J10" s="136"/>
      <c r="K10" s="136"/>
      <c r="L10" s="136"/>
      <c r="M10" s="137"/>
    </row>
    <row r="11" spans="1:13" ht="15.6" x14ac:dyDescent="0.25">
      <c r="A11" s="18"/>
      <c r="B11" s="10" t="s">
        <v>5</v>
      </c>
      <c r="C11" s="1"/>
      <c r="D11" s="3"/>
      <c r="E11" s="3"/>
      <c r="F11" s="3"/>
      <c r="G11" s="15"/>
      <c r="H11" s="136"/>
      <c r="I11" s="136"/>
      <c r="J11" s="136"/>
      <c r="K11" s="136"/>
      <c r="L11" s="136"/>
      <c r="M11" s="137"/>
    </row>
    <row r="12" spans="1:13" ht="15.6" x14ac:dyDescent="0.25">
      <c r="A12" s="18"/>
      <c r="B12" s="10" t="s">
        <v>6</v>
      </c>
      <c r="C12" s="2"/>
      <c r="D12" s="3"/>
      <c r="E12" s="3"/>
      <c r="F12" s="3"/>
      <c r="G12" s="15"/>
      <c r="H12" s="136"/>
      <c r="I12" s="136"/>
      <c r="J12" s="136"/>
      <c r="K12" s="136"/>
      <c r="L12" s="136"/>
      <c r="M12" s="137"/>
    </row>
    <row r="13" spans="1:13" ht="14.4" thickBot="1" x14ac:dyDescent="0.3">
      <c r="A13" s="18"/>
      <c r="B13" s="147" t="s">
        <v>7</v>
      </c>
      <c r="C13" s="148"/>
      <c r="D13" s="3"/>
      <c r="E13" s="3"/>
      <c r="F13" s="3"/>
      <c r="G13" s="15"/>
      <c r="H13" s="138"/>
      <c r="I13" s="138"/>
      <c r="J13" s="138"/>
      <c r="K13" s="138"/>
      <c r="L13" s="138"/>
      <c r="M13" s="139"/>
    </row>
    <row r="14" spans="1:13" x14ac:dyDescent="0.25">
      <c r="A14" s="18"/>
      <c r="B14" s="147"/>
      <c r="C14" s="148"/>
      <c r="D14" s="3"/>
      <c r="E14" s="3"/>
      <c r="F14" s="3"/>
      <c r="G14" s="15"/>
    </row>
    <row r="15" spans="1:13" x14ac:dyDescent="0.25">
      <c r="A15" s="18"/>
      <c r="B15" s="3"/>
      <c r="C15" s="148"/>
      <c r="D15" s="3"/>
      <c r="E15" s="3"/>
      <c r="F15" s="3"/>
      <c r="G15" s="15"/>
    </row>
    <row r="16" spans="1:13" x14ac:dyDescent="0.25">
      <c r="A16" s="18"/>
      <c r="B16" s="3"/>
      <c r="C16" s="148"/>
      <c r="D16" s="3"/>
      <c r="E16" s="3"/>
      <c r="F16" s="3"/>
      <c r="G16" s="15"/>
    </row>
    <row r="17" spans="1:7" ht="14.4" thickBot="1" x14ac:dyDescent="0.3">
      <c r="A17" s="18"/>
      <c r="B17" s="3"/>
      <c r="C17" s="149"/>
      <c r="D17" s="3"/>
      <c r="E17" s="3"/>
      <c r="F17" s="3"/>
      <c r="G17" s="15"/>
    </row>
    <row r="18" spans="1:7" x14ac:dyDescent="0.25">
      <c r="A18" s="18"/>
      <c r="B18" s="3"/>
      <c r="C18" s="3"/>
      <c r="D18" s="3"/>
      <c r="E18" s="3"/>
      <c r="F18" s="3"/>
      <c r="G18" s="15"/>
    </row>
    <row r="19" spans="1:7" ht="40.200000000000003" customHeight="1" x14ac:dyDescent="0.25">
      <c r="A19" s="150" t="s">
        <v>8</v>
      </c>
      <c r="B19" s="151"/>
      <c r="C19" s="151"/>
      <c r="D19" s="151"/>
      <c r="E19" s="151"/>
      <c r="F19" s="151"/>
      <c r="G19" s="152"/>
    </row>
    <row r="20" spans="1:7" ht="40.200000000000003" customHeight="1" x14ac:dyDescent="0.25">
      <c r="A20" s="150"/>
      <c r="B20" s="151"/>
      <c r="C20" s="151"/>
      <c r="D20" s="151"/>
      <c r="E20" s="151"/>
      <c r="F20" s="151"/>
      <c r="G20" s="152"/>
    </row>
    <row r="21" spans="1:7" ht="40.200000000000003" customHeight="1" x14ac:dyDescent="0.25">
      <c r="A21" s="150"/>
      <c r="B21" s="151"/>
      <c r="C21" s="151"/>
      <c r="D21" s="151"/>
      <c r="E21" s="151"/>
      <c r="F21" s="151"/>
      <c r="G21" s="152"/>
    </row>
    <row r="22" spans="1:7" ht="16.2" thickBot="1" x14ac:dyDescent="0.35">
      <c r="A22" s="18"/>
      <c r="B22" s="3"/>
      <c r="C22" s="3"/>
      <c r="D22" s="3"/>
      <c r="E22" s="3"/>
      <c r="F22" s="3"/>
      <c r="G22" s="19"/>
    </row>
    <row r="23" spans="1:7" ht="16.2" thickBot="1" x14ac:dyDescent="0.35">
      <c r="A23" s="161" t="s">
        <v>9</v>
      </c>
      <c r="B23" s="162"/>
      <c r="C23" s="162"/>
      <c r="D23" s="163">
        <f>Prijzenblad!E34</f>
        <v>0</v>
      </c>
      <c r="E23" s="164"/>
      <c r="F23" s="165"/>
      <c r="G23" s="19"/>
    </row>
    <row r="24" spans="1:7" ht="14.4" thickBot="1" x14ac:dyDescent="0.3">
      <c r="A24" s="153"/>
      <c r="B24" s="154"/>
      <c r="C24" s="154"/>
      <c r="D24" s="154"/>
      <c r="E24" s="154"/>
      <c r="F24" s="154"/>
      <c r="G24" s="20"/>
    </row>
  </sheetData>
  <sheetProtection algorithmName="SHA-512" hashValue="5nfmzsEN8tvoJ+/Vm7pWjVJt5TKtSpKGMkW/bHhP0jLaemf8jzUEOuT1ZWGDaDnElHUBYRXBq7KF6QzC90lx5Q==" saltValue="vTBhK2Qs0JQw8fgFPnh+MQ==" spinCount="100000" sheet="1" formatColumns="0" formatRows="0"/>
  <mergeCells count="10">
    <mergeCell ref="A19:G21"/>
    <mergeCell ref="A24:F24"/>
    <mergeCell ref="A1:G5"/>
    <mergeCell ref="A23:C23"/>
    <mergeCell ref="D23:F23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showGridLines="0" zoomScaleNormal="100" workbookViewId="0">
      <selection activeCell="F28" sqref="F28"/>
    </sheetView>
  </sheetViews>
  <sheetFormatPr defaultColWidth="8.88671875" defaultRowHeight="13.8" x14ac:dyDescent="0.25"/>
  <cols>
    <col min="1" max="1" width="1.6640625" style="11" customWidth="1"/>
    <col min="2" max="4" width="24.6640625" style="11" customWidth="1"/>
    <col min="5" max="5" width="35.5546875" style="11" customWidth="1"/>
    <col min="6" max="6" width="29.88671875" style="11" bestFit="1" customWidth="1"/>
    <col min="7" max="7" width="24" style="11" customWidth="1"/>
    <col min="8" max="8" width="29.88671875" style="11" bestFit="1" customWidth="1"/>
    <col min="9" max="9" width="2.33203125" style="11" customWidth="1"/>
    <col min="10" max="12" width="8.6640625" style="22"/>
    <col min="13" max="16384" width="8.88671875" style="11"/>
  </cols>
  <sheetData>
    <row r="1" spans="1:30" ht="14.4" thickBot="1" x14ac:dyDescent="0.3">
      <c r="A1" s="21"/>
      <c r="B1" s="21"/>
      <c r="C1" s="21"/>
      <c r="D1" s="21"/>
      <c r="E1" s="21"/>
      <c r="F1" s="21"/>
      <c r="G1" s="21"/>
      <c r="H1" s="21"/>
      <c r="I1" s="2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14.7" customHeight="1" x14ac:dyDescent="0.25">
      <c r="A2" s="21"/>
      <c r="B2" s="4"/>
      <c r="C2" s="5"/>
      <c r="D2" s="156" t="s">
        <v>0</v>
      </c>
      <c r="E2" s="156"/>
      <c r="F2" s="156"/>
      <c r="G2" s="156"/>
      <c r="H2" s="157"/>
      <c r="I2" s="23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ht="14.7" customHeight="1" x14ac:dyDescent="0.25">
      <c r="A3" s="21"/>
      <c r="B3" s="6"/>
      <c r="C3" s="7"/>
      <c r="D3" s="159"/>
      <c r="E3" s="159"/>
      <c r="F3" s="159"/>
      <c r="G3" s="159"/>
      <c r="H3" s="160"/>
      <c r="I3" s="23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ht="14.7" customHeight="1" x14ac:dyDescent="0.25">
      <c r="A4" s="21"/>
      <c r="B4" s="6"/>
      <c r="C4" s="7"/>
      <c r="D4" s="159"/>
      <c r="E4" s="159"/>
      <c r="F4" s="159"/>
      <c r="G4" s="159"/>
      <c r="H4" s="160"/>
      <c r="I4" s="23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15" customHeight="1" thickBot="1" x14ac:dyDescent="0.3">
      <c r="A5" s="21"/>
      <c r="B5" s="6"/>
      <c r="C5" s="7"/>
      <c r="D5" s="159"/>
      <c r="E5" s="159"/>
      <c r="F5" s="159"/>
      <c r="G5" s="159"/>
      <c r="H5" s="160"/>
      <c r="I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31" customFormat="1" ht="27.6" customHeight="1" x14ac:dyDescent="0.3">
      <c r="A6" s="24"/>
      <c r="B6" s="25" t="str">
        <f>Voorblad!B6</f>
        <v>Versie 3.0</v>
      </c>
      <c r="C6" s="26"/>
      <c r="D6" s="27"/>
      <c r="E6" s="173" t="s">
        <v>10</v>
      </c>
      <c r="F6" s="174"/>
      <c r="G6" s="28"/>
      <c r="H6" s="29"/>
      <c r="I6" s="24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s="31" customFormat="1" ht="27.6" customHeight="1" thickBot="1" x14ac:dyDescent="0.35">
      <c r="A7" s="24"/>
      <c r="B7" s="32">
        <f>Voorblad!B7</f>
        <v>45999</v>
      </c>
      <c r="C7" s="26"/>
      <c r="D7" s="27"/>
      <c r="E7" s="175"/>
      <c r="F7" s="176"/>
      <c r="G7" s="28"/>
      <c r="H7" s="29"/>
      <c r="I7" s="24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s="31" customFormat="1" ht="16.2" thickBot="1" x14ac:dyDescent="0.35">
      <c r="A8" s="24"/>
      <c r="B8" s="25" t="str">
        <f>Voorblad!B8</f>
        <v>TN-Kenmerk 553844</v>
      </c>
      <c r="C8" s="33"/>
      <c r="D8" s="27"/>
      <c r="E8" s="34"/>
      <c r="F8" s="35"/>
      <c r="G8" s="28"/>
      <c r="H8" s="29"/>
      <c r="I8" s="24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ht="15.6" x14ac:dyDescent="0.25">
      <c r="A9" s="21"/>
      <c r="B9" s="36"/>
      <c r="C9" s="10" t="s">
        <v>5</v>
      </c>
      <c r="D9" s="37"/>
      <c r="E9" s="38"/>
      <c r="F9" s="38"/>
      <c r="G9" s="38"/>
      <c r="H9" s="29"/>
      <c r="I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5.6" x14ac:dyDescent="0.25">
      <c r="A10" s="21"/>
      <c r="B10" s="36"/>
      <c r="C10" s="10" t="s">
        <v>6</v>
      </c>
      <c r="D10" s="39"/>
      <c r="E10" s="38"/>
      <c r="F10" s="38"/>
      <c r="G10" s="38"/>
      <c r="H10" s="29"/>
      <c r="I10" s="21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0" ht="15" x14ac:dyDescent="0.25">
      <c r="A11" s="21"/>
      <c r="B11" s="36"/>
      <c r="C11" s="147" t="s">
        <v>7</v>
      </c>
      <c r="D11" s="177"/>
      <c r="E11" s="38"/>
      <c r="F11" s="38"/>
      <c r="G11" s="38"/>
      <c r="H11" s="29"/>
      <c r="I11" s="2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ht="15" x14ac:dyDescent="0.25">
      <c r="A12" s="21"/>
      <c r="B12" s="36"/>
      <c r="C12" s="147"/>
      <c r="D12" s="177"/>
      <c r="E12" s="38"/>
      <c r="F12" s="38"/>
      <c r="G12" s="38"/>
      <c r="H12" s="29"/>
      <c r="I12" s="21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15.6" x14ac:dyDescent="0.25">
      <c r="A13" s="21"/>
      <c r="B13" s="36"/>
      <c r="C13" s="40"/>
      <c r="D13" s="177"/>
      <c r="E13" s="38"/>
      <c r="F13" s="38"/>
      <c r="G13" s="38"/>
      <c r="H13" s="29"/>
      <c r="I13" s="21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15.6" x14ac:dyDescent="0.25">
      <c r="A14" s="21"/>
      <c r="B14" s="36"/>
      <c r="C14" s="40"/>
      <c r="D14" s="177"/>
      <c r="E14" s="38"/>
      <c r="F14" s="38"/>
      <c r="G14" s="38"/>
      <c r="H14" s="29"/>
      <c r="I14" s="21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16.2" thickBot="1" x14ac:dyDescent="0.3">
      <c r="A15" s="21"/>
      <c r="B15" s="36"/>
      <c r="C15" s="40"/>
      <c r="D15" s="178"/>
      <c r="E15" s="38"/>
      <c r="F15" s="38"/>
      <c r="G15" s="38"/>
      <c r="H15" s="29"/>
      <c r="I15" s="21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 ht="15.6" thickBot="1" x14ac:dyDescent="0.3">
      <c r="A16" s="21"/>
      <c r="B16" s="41"/>
      <c r="C16" s="42"/>
      <c r="D16" s="42"/>
      <c r="E16" s="42"/>
      <c r="F16" s="42"/>
      <c r="G16" s="42"/>
      <c r="H16" s="43"/>
      <c r="I16" s="21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 s="49" customFormat="1" ht="31.8" thickBot="1" x14ac:dyDescent="0.35">
      <c r="A17" s="44"/>
      <c r="B17" s="170" t="s">
        <v>11</v>
      </c>
      <c r="C17" s="171"/>
      <c r="D17" s="172"/>
      <c r="E17" s="45" t="s">
        <v>12</v>
      </c>
      <c r="F17" s="46" t="s">
        <v>13</v>
      </c>
      <c r="G17" s="47" t="s">
        <v>14</v>
      </c>
      <c r="H17" s="47" t="s">
        <v>15</v>
      </c>
      <c r="I17" s="44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ht="15.6" x14ac:dyDescent="0.25">
      <c r="A18" s="21"/>
      <c r="B18" s="166" t="s">
        <v>16</v>
      </c>
      <c r="C18" s="167"/>
      <c r="D18" s="167"/>
      <c r="E18" s="50"/>
      <c r="F18" s="51">
        <v>0</v>
      </c>
      <c r="G18" s="52">
        <v>6</v>
      </c>
      <c r="H18" s="53">
        <f>F18*G18</f>
        <v>0</v>
      </c>
      <c r="I18" s="21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15.6" x14ac:dyDescent="0.25">
      <c r="A19" s="21"/>
      <c r="B19" s="181" t="s">
        <v>17</v>
      </c>
      <c r="C19" s="182"/>
      <c r="D19" s="183"/>
      <c r="E19" s="54" t="s">
        <v>18</v>
      </c>
      <c r="F19" s="55">
        <f>Bepakkingslijst!F34</f>
        <v>0</v>
      </c>
      <c r="G19" s="56">
        <v>6</v>
      </c>
      <c r="H19" s="53">
        <f>F19*G19</f>
        <v>0</v>
      </c>
      <c r="I19" s="21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ht="15.6" x14ac:dyDescent="0.25">
      <c r="A20" s="21"/>
      <c r="B20" s="168" t="s">
        <v>19</v>
      </c>
      <c r="C20" s="168"/>
      <c r="D20" s="169"/>
      <c r="E20" s="50"/>
      <c r="F20" s="51">
        <v>0</v>
      </c>
      <c r="G20" s="57"/>
      <c r="H20" s="53">
        <f>F20*G20</f>
        <v>0</v>
      </c>
      <c r="I20" s="21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ht="15.6" x14ac:dyDescent="0.25">
      <c r="A21" s="21"/>
      <c r="B21" s="168" t="s">
        <v>19</v>
      </c>
      <c r="C21" s="168"/>
      <c r="D21" s="169"/>
      <c r="E21" s="50"/>
      <c r="F21" s="51">
        <v>0</v>
      </c>
      <c r="G21" s="57"/>
      <c r="H21" s="53">
        <f>F21*G21</f>
        <v>0</v>
      </c>
      <c r="I21" s="2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ht="15.6" x14ac:dyDescent="0.25">
      <c r="A22" s="21"/>
      <c r="B22" s="168" t="s">
        <v>19</v>
      </c>
      <c r="C22" s="168"/>
      <c r="D22" s="169"/>
      <c r="E22" s="50"/>
      <c r="F22" s="51">
        <v>0</v>
      </c>
      <c r="G22" s="57"/>
      <c r="H22" s="53">
        <f>F22*G22</f>
        <v>0</v>
      </c>
      <c r="I22" s="21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ht="16.2" thickBot="1" x14ac:dyDescent="0.35">
      <c r="A23" s="21"/>
      <c r="B23" s="179" t="s">
        <v>20</v>
      </c>
      <c r="C23" s="180"/>
      <c r="D23" s="180"/>
      <c r="E23" s="180"/>
      <c r="F23" s="180"/>
      <c r="G23" s="180"/>
      <c r="H23" s="58">
        <f>SUM(H18:H22)</f>
        <v>0</v>
      </c>
      <c r="I23" s="21"/>
    </row>
    <row r="24" spans="1:30" ht="15.6" thickBot="1" x14ac:dyDescent="0.3">
      <c r="A24" s="21"/>
      <c r="B24" s="59"/>
      <c r="C24" s="60"/>
      <c r="D24" s="60"/>
      <c r="E24" s="60"/>
      <c r="F24" s="60"/>
      <c r="G24" s="60"/>
      <c r="H24" s="61"/>
      <c r="I24" s="21"/>
    </row>
    <row r="25" spans="1:30" ht="16.2" thickBot="1" x14ac:dyDescent="0.35">
      <c r="A25" s="21"/>
      <c r="B25" s="193" t="s">
        <v>21</v>
      </c>
      <c r="C25" s="194"/>
      <c r="D25" s="195"/>
      <c r="E25" s="62" t="s">
        <v>12</v>
      </c>
      <c r="F25" s="63" t="s">
        <v>22</v>
      </c>
      <c r="G25" s="64" t="s">
        <v>14</v>
      </c>
      <c r="H25" s="64" t="s">
        <v>22</v>
      </c>
      <c r="I25" s="21"/>
    </row>
    <row r="26" spans="1:30" ht="84.6" customHeight="1" thickBot="1" x14ac:dyDescent="0.3">
      <c r="A26" s="21"/>
      <c r="B26" s="196" t="s">
        <v>82</v>
      </c>
      <c r="C26" s="197"/>
      <c r="D26" s="198"/>
      <c r="E26" s="65"/>
      <c r="F26" s="66">
        <v>0</v>
      </c>
      <c r="G26" s="67">
        <v>2</v>
      </c>
      <c r="H26" s="68">
        <f>F26*G26</f>
        <v>0</v>
      </c>
      <c r="I26" s="21"/>
    </row>
    <row r="27" spans="1:30" ht="73.8" customHeight="1" thickBot="1" x14ac:dyDescent="0.3">
      <c r="A27" s="21"/>
      <c r="B27" s="199" t="s">
        <v>83</v>
      </c>
      <c r="C27" s="200"/>
      <c r="D27" s="201"/>
      <c r="E27" s="130"/>
      <c r="F27" s="131">
        <v>0</v>
      </c>
      <c r="G27" s="132">
        <v>1</v>
      </c>
      <c r="H27" s="68">
        <f>F27*G27</f>
        <v>0</v>
      </c>
      <c r="I27" s="21"/>
    </row>
    <row r="28" spans="1:30" ht="16.2" thickBot="1" x14ac:dyDescent="0.3">
      <c r="A28" s="21"/>
      <c r="B28" s="168" t="s">
        <v>19</v>
      </c>
      <c r="C28" s="168"/>
      <c r="D28" s="169"/>
      <c r="E28" s="69"/>
      <c r="F28" s="70">
        <v>0</v>
      </c>
      <c r="G28" s="71"/>
      <c r="H28" s="68">
        <f>F28*G28</f>
        <v>0</v>
      </c>
      <c r="I28" s="21"/>
    </row>
    <row r="29" spans="1:30" ht="16.2" thickBot="1" x14ac:dyDescent="0.35">
      <c r="A29" s="21"/>
      <c r="B29" s="180" t="s">
        <v>23</v>
      </c>
      <c r="C29" s="180"/>
      <c r="D29" s="180"/>
      <c r="E29" s="180"/>
      <c r="F29" s="180"/>
      <c r="G29" s="180"/>
      <c r="H29" s="72">
        <f>SUM(H26:H28)</f>
        <v>0</v>
      </c>
      <c r="I29" s="21"/>
    </row>
    <row r="30" spans="1:30" ht="14.4" thickBot="1" x14ac:dyDescent="0.3">
      <c r="A30" s="21"/>
      <c r="B30" s="21"/>
      <c r="C30" s="21"/>
      <c r="D30" s="21"/>
      <c r="E30" s="21"/>
      <c r="F30" s="21"/>
      <c r="G30" s="21"/>
      <c r="H30" s="21"/>
      <c r="I30" s="21"/>
    </row>
    <row r="31" spans="1:30" ht="15.6" x14ac:dyDescent="0.3">
      <c r="A31" s="21"/>
      <c r="B31" s="190" t="s">
        <v>24</v>
      </c>
      <c r="C31" s="191"/>
      <c r="D31" s="191"/>
      <c r="E31" s="192"/>
      <c r="F31" s="38"/>
      <c r="G31" s="38"/>
      <c r="H31" s="38"/>
      <c r="I31" s="21"/>
    </row>
    <row r="32" spans="1:30" ht="15.6" x14ac:dyDescent="0.3">
      <c r="A32" s="21"/>
      <c r="B32" s="186" t="str">
        <f>B23</f>
        <v>Inschrijfprijs Motorspuitaanhanger Groot Vermogen</v>
      </c>
      <c r="C32" s="187"/>
      <c r="D32" s="187"/>
      <c r="E32" s="73">
        <f>H23</f>
        <v>0</v>
      </c>
      <c r="F32" s="38"/>
      <c r="G32" s="38"/>
      <c r="H32" s="38"/>
      <c r="I32" s="21"/>
    </row>
    <row r="33" spans="1:9" ht="15.6" x14ac:dyDescent="0.3">
      <c r="A33" s="21"/>
      <c r="B33" s="188" t="str">
        <f>B29</f>
        <v>Inschrijfprijs Overige kosten</v>
      </c>
      <c r="C33" s="189"/>
      <c r="D33" s="189"/>
      <c r="E33" s="74">
        <f>H29</f>
        <v>0</v>
      </c>
      <c r="F33" s="38"/>
      <c r="G33" s="38"/>
      <c r="H33" s="38"/>
      <c r="I33" s="21"/>
    </row>
    <row r="34" spans="1:9" ht="16.2" thickBot="1" x14ac:dyDescent="0.35">
      <c r="A34" s="21"/>
      <c r="B34" s="184" t="s">
        <v>25</v>
      </c>
      <c r="C34" s="185"/>
      <c r="D34" s="185"/>
      <c r="E34" s="75">
        <f>SUM(E32:E33)</f>
        <v>0</v>
      </c>
      <c r="F34" s="38"/>
      <c r="G34" s="38"/>
      <c r="H34" s="38"/>
      <c r="I34" s="21"/>
    </row>
    <row r="35" spans="1:9" ht="15" x14ac:dyDescent="0.25">
      <c r="A35" s="21"/>
      <c r="B35" s="38"/>
      <c r="C35" s="38"/>
      <c r="D35" s="38"/>
      <c r="E35" s="38"/>
      <c r="F35" s="38"/>
      <c r="G35" s="38"/>
      <c r="H35" s="38"/>
      <c r="I35" s="21"/>
    </row>
  </sheetData>
  <sheetProtection algorithmName="SHA-512" hashValue="lDXJPPQCr2jLJpywi43w8Pxky7ESFpb8gA7g8t7pKJ7JjsdjNSokvmcJBpp8dVLh7L7Ts6416ZMUpzGqtMAtIQ==" saltValue="UbNXYtkpdpL4hjsulPODkQ==" spinCount="100000" sheet="1" formatColumns="0" formatRows="0"/>
  <mergeCells count="20">
    <mergeCell ref="B23:G23"/>
    <mergeCell ref="B19:D19"/>
    <mergeCell ref="B34:D34"/>
    <mergeCell ref="B29:G29"/>
    <mergeCell ref="B32:D32"/>
    <mergeCell ref="B28:D28"/>
    <mergeCell ref="B33:D33"/>
    <mergeCell ref="B31:E31"/>
    <mergeCell ref="B25:D25"/>
    <mergeCell ref="B26:D26"/>
    <mergeCell ref="B27:D27"/>
    <mergeCell ref="B18:D18"/>
    <mergeCell ref="B20:D20"/>
    <mergeCell ref="B21:D21"/>
    <mergeCell ref="B22:D22"/>
    <mergeCell ref="D2:H5"/>
    <mergeCell ref="B17:D17"/>
    <mergeCell ref="E6:F7"/>
    <mergeCell ref="C11:C12"/>
    <mergeCell ref="D11:D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A28B-7C7C-4B38-86EF-0AFCB1AB94AA}">
  <dimension ref="A1:F35"/>
  <sheetViews>
    <sheetView showGridLines="0" zoomScale="85" zoomScaleNormal="85" workbookViewId="0">
      <selection activeCell="E3" sqref="E3"/>
    </sheetView>
  </sheetViews>
  <sheetFormatPr defaultColWidth="8.88671875" defaultRowHeight="15.6" x14ac:dyDescent="0.3"/>
  <cols>
    <col min="1" max="1" width="7.33203125" style="109" bestFit="1" customWidth="1"/>
    <col min="2" max="2" width="10.109375" style="82" customWidth="1"/>
    <col min="3" max="3" width="40" style="82" customWidth="1"/>
    <col min="4" max="4" width="83.6640625" style="110" customWidth="1"/>
    <col min="5" max="5" width="32.44140625" style="82" bestFit="1" customWidth="1"/>
    <col min="6" max="6" width="25.33203125" style="82" bestFit="1" customWidth="1"/>
    <col min="7" max="16384" width="8.88671875" style="82"/>
  </cols>
  <sheetData>
    <row r="1" spans="1:6" ht="75" customHeight="1" x14ac:dyDescent="0.25">
      <c r="A1" s="213" t="s">
        <v>26</v>
      </c>
      <c r="B1" s="214"/>
      <c r="C1" s="214"/>
      <c r="D1" s="214"/>
      <c r="E1" s="214"/>
      <c r="F1" s="214"/>
    </row>
    <row r="2" spans="1:6" ht="28.2" thickBot="1" x14ac:dyDescent="0.3">
      <c r="A2" s="118"/>
      <c r="B2" s="118"/>
      <c r="C2" s="118"/>
      <c r="D2" s="118"/>
      <c r="E2" s="119" t="s">
        <v>27</v>
      </c>
      <c r="F2" s="118"/>
    </row>
    <row r="3" spans="1:6" ht="105.6" x14ac:dyDescent="0.25">
      <c r="A3" s="118"/>
      <c r="B3" s="118"/>
      <c r="C3" s="118"/>
      <c r="D3" s="129" t="s">
        <v>28</v>
      </c>
      <c r="E3" s="128"/>
      <c r="F3" s="118"/>
    </row>
    <row r="4" spans="1:6" ht="18" thickBot="1" x14ac:dyDescent="0.3">
      <c r="A4" s="118"/>
      <c r="B4" s="118"/>
      <c r="C4" s="118"/>
      <c r="D4" s="118"/>
      <c r="E4" s="118"/>
      <c r="F4" s="118"/>
    </row>
    <row r="5" spans="1:6" ht="16.2" thickBot="1" x14ac:dyDescent="0.3">
      <c r="A5" s="83" t="s">
        <v>29</v>
      </c>
      <c r="B5" s="84" t="s">
        <v>30</v>
      </c>
      <c r="C5" s="85" t="s">
        <v>31</v>
      </c>
      <c r="D5" s="85" t="s">
        <v>32</v>
      </c>
      <c r="E5" s="205"/>
      <c r="F5" s="206"/>
    </row>
    <row r="6" spans="1:6" ht="15" customHeight="1" thickBot="1" x14ac:dyDescent="0.3">
      <c r="A6" s="38" t="s">
        <v>33</v>
      </c>
      <c r="B6" s="204" t="s">
        <v>34</v>
      </c>
      <c r="C6" s="205"/>
      <c r="D6" s="205"/>
      <c r="E6" s="205"/>
      <c r="F6" s="206"/>
    </row>
    <row r="7" spans="1:6" ht="59.4" customHeight="1" thickBot="1" x14ac:dyDescent="0.3">
      <c r="A7" s="38" t="s">
        <v>33</v>
      </c>
      <c r="B7" s="215" t="s">
        <v>35</v>
      </c>
      <c r="C7" s="216"/>
      <c r="D7" s="86" t="s">
        <v>36</v>
      </c>
      <c r="E7" s="76" t="s">
        <v>22</v>
      </c>
      <c r="F7" s="63" t="s">
        <v>37</v>
      </c>
    </row>
    <row r="8" spans="1:6" ht="61.95" customHeight="1" x14ac:dyDescent="0.25">
      <c r="A8" s="87">
        <v>1</v>
      </c>
      <c r="B8" s="88">
        <v>1</v>
      </c>
      <c r="C8" s="89" t="s">
        <v>38</v>
      </c>
      <c r="D8" s="111" t="s">
        <v>39</v>
      </c>
      <c r="E8" s="66">
        <v>0</v>
      </c>
      <c r="F8" s="68">
        <f>B8*E8</f>
        <v>0</v>
      </c>
    </row>
    <row r="9" spans="1:6" x14ac:dyDescent="0.25">
      <c r="A9" s="87">
        <v>2</v>
      </c>
      <c r="B9" s="90">
        <v>1</v>
      </c>
      <c r="C9" s="91" t="s">
        <v>40</v>
      </c>
      <c r="D9" s="112" t="s">
        <v>41</v>
      </c>
      <c r="E9" s="70">
        <v>0</v>
      </c>
      <c r="F9" s="77">
        <f>B9*E9</f>
        <v>0</v>
      </c>
    </row>
    <row r="10" spans="1:6" ht="30" x14ac:dyDescent="0.25">
      <c r="A10" s="87">
        <v>3</v>
      </c>
      <c r="B10" s="90">
        <v>1</v>
      </c>
      <c r="C10" s="92" t="s">
        <v>42</v>
      </c>
      <c r="D10" s="112" t="s">
        <v>43</v>
      </c>
      <c r="E10" s="70">
        <v>0</v>
      </c>
      <c r="F10" s="77">
        <f>B10*E10</f>
        <v>0</v>
      </c>
    </row>
    <row r="11" spans="1:6" ht="45" x14ac:dyDescent="0.25">
      <c r="A11" s="87">
        <v>4</v>
      </c>
      <c r="B11" s="90">
        <v>16</v>
      </c>
      <c r="C11" s="92" t="s">
        <v>44</v>
      </c>
      <c r="D11" s="112" t="s">
        <v>45</v>
      </c>
      <c r="E11" s="70">
        <v>0</v>
      </c>
      <c r="F11" s="77">
        <f>B11*E11</f>
        <v>0</v>
      </c>
    </row>
    <row r="12" spans="1:6" ht="45" x14ac:dyDescent="0.25">
      <c r="A12" s="87">
        <v>5</v>
      </c>
      <c r="B12" s="90">
        <v>2</v>
      </c>
      <c r="C12" s="92" t="s">
        <v>44</v>
      </c>
      <c r="D12" s="112" t="s">
        <v>46</v>
      </c>
      <c r="E12" s="70">
        <v>0</v>
      </c>
      <c r="F12" s="77">
        <f>B12*E12</f>
        <v>0</v>
      </c>
    </row>
    <row r="13" spans="1:6" ht="30.6" customHeight="1" x14ac:dyDescent="0.25">
      <c r="A13" s="87">
        <v>6</v>
      </c>
      <c r="B13" s="120">
        <v>4</v>
      </c>
      <c r="C13" s="121" t="s">
        <v>47</v>
      </c>
      <c r="D13" s="112" t="s">
        <v>48</v>
      </c>
      <c r="E13" s="70">
        <v>0</v>
      </c>
      <c r="F13" s="77">
        <f>B13*E13*E3</f>
        <v>0</v>
      </c>
    </row>
    <row r="14" spans="1:6" x14ac:dyDescent="0.25">
      <c r="A14" s="87">
        <v>7</v>
      </c>
      <c r="B14" s="120">
        <v>1</v>
      </c>
      <c r="C14" s="121" t="s">
        <v>49</v>
      </c>
      <c r="D14" s="122" t="s">
        <v>50</v>
      </c>
      <c r="E14" s="70">
        <v>0</v>
      </c>
      <c r="F14" s="77">
        <f>B14*E14</f>
        <v>0</v>
      </c>
    </row>
    <row r="15" spans="1:6" x14ac:dyDescent="0.25">
      <c r="A15" s="87">
        <v>8</v>
      </c>
      <c r="B15" s="93">
        <v>2</v>
      </c>
      <c r="C15" s="94" t="s">
        <v>51</v>
      </c>
      <c r="D15" s="123" t="s">
        <v>52</v>
      </c>
      <c r="E15" s="70">
        <v>0</v>
      </c>
      <c r="F15" s="77">
        <f>B15*E15</f>
        <v>0</v>
      </c>
    </row>
    <row r="16" spans="1:6" x14ac:dyDescent="0.25">
      <c r="A16" s="87">
        <v>9</v>
      </c>
      <c r="B16" s="93">
        <v>1</v>
      </c>
      <c r="C16" s="94" t="s">
        <v>53</v>
      </c>
      <c r="D16" s="113" t="s">
        <v>54</v>
      </c>
      <c r="E16" s="70">
        <v>0</v>
      </c>
      <c r="F16" s="77">
        <f>B16*E16</f>
        <v>0</v>
      </c>
    </row>
    <row r="17" spans="1:6" ht="30" x14ac:dyDescent="0.25">
      <c r="A17" s="87">
        <v>10</v>
      </c>
      <c r="B17" s="93">
        <v>2</v>
      </c>
      <c r="C17" s="94" t="s">
        <v>55</v>
      </c>
      <c r="D17" s="113" t="s">
        <v>56</v>
      </c>
      <c r="E17" s="70">
        <v>0</v>
      </c>
      <c r="F17" s="77">
        <f>B17*E17</f>
        <v>0</v>
      </c>
    </row>
    <row r="18" spans="1:6" x14ac:dyDescent="0.25">
      <c r="A18" s="87">
        <v>11</v>
      </c>
      <c r="B18" s="124">
        <v>4</v>
      </c>
      <c r="C18" s="96" t="s">
        <v>55</v>
      </c>
      <c r="D18" s="113" t="s">
        <v>57</v>
      </c>
      <c r="E18" s="70">
        <v>0</v>
      </c>
      <c r="F18" s="77">
        <f>B18*E18</f>
        <v>0</v>
      </c>
    </row>
    <row r="19" spans="1:6" ht="30" x14ac:dyDescent="0.25">
      <c r="A19" s="87">
        <v>12</v>
      </c>
      <c r="B19" s="124">
        <v>1</v>
      </c>
      <c r="C19" s="96" t="s">
        <v>58</v>
      </c>
      <c r="D19" s="113" t="s">
        <v>59</v>
      </c>
      <c r="E19" s="70">
        <v>0</v>
      </c>
      <c r="F19" s="77">
        <f>B19*E19*E3</f>
        <v>0</v>
      </c>
    </row>
    <row r="20" spans="1:6" ht="30" x14ac:dyDescent="0.25">
      <c r="A20" s="87">
        <v>13</v>
      </c>
      <c r="B20" s="124">
        <v>1</v>
      </c>
      <c r="C20" s="96" t="s">
        <v>60</v>
      </c>
      <c r="D20" s="113" t="s">
        <v>61</v>
      </c>
      <c r="E20" s="70">
        <v>0</v>
      </c>
      <c r="F20" s="77">
        <f>B20*E20*E3</f>
        <v>0</v>
      </c>
    </row>
    <row r="21" spans="1:6" x14ac:dyDescent="0.25">
      <c r="A21" s="87">
        <v>14</v>
      </c>
      <c r="B21" s="125">
        <v>1</v>
      </c>
      <c r="C21" s="126" t="s">
        <v>62</v>
      </c>
      <c r="D21" s="127" t="s">
        <v>63</v>
      </c>
      <c r="E21" s="70">
        <v>0</v>
      </c>
      <c r="F21" s="77">
        <f>B21*E21*E3</f>
        <v>0</v>
      </c>
    </row>
    <row r="22" spans="1:6" x14ac:dyDescent="0.25">
      <c r="A22" s="87">
        <v>15</v>
      </c>
      <c r="B22" s="95">
        <v>2</v>
      </c>
      <c r="C22" s="96" t="s">
        <v>64</v>
      </c>
      <c r="D22" s="113" t="s">
        <v>65</v>
      </c>
      <c r="E22" s="70">
        <v>0</v>
      </c>
      <c r="F22" s="77">
        <f>B22*E22</f>
        <v>0</v>
      </c>
    </row>
    <row r="23" spans="1:6" ht="30.6" thickBot="1" x14ac:dyDescent="0.3">
      <c r="A23" s="87">
        <v>16</v>
      </c>
      <c r="B23" s="95">
        <v>1</v>
      </c>
      <c r="C23" s="97" t="s">
        <v>66</v>
      </c>
      <c r="D23" s="114" t="s">
        <v>67</v>
      </c>
      <c r="E23" s="70">
        <v>0</v>
      </c>
      <c r="F23" s="77">
        <f>B23*E23</f>
        <v>0</v>
      </c>
    </row>
    <row r="24" spans="1:6" ht="16.2" thickBot="1" x14ac:dyDescent="0.35">
      <c r="A24" s="179" t="s">
        <v>68</v>
      </c>
      <c r="B24" s="203"/>
      <c r="C24" s="217"/>
      <c r="D24" s="217"/>
      <c r="E24" s="217"/>
      <c r="F24" s="78">
        <f>SUM(F8:F23)</f>
        <v>0</v>
      </c>
    </row>
    <row r="25" spans="1:6" ht="15" customHeight="1" thickBot="1" x14ac:dyDescent="0.3">
      <c r="A25" s="98" t="s">
        <v>33</v>
      </c>
      <c r="B25" s="207" t="s">
        <v>69</v>
      </c>
      <c r="C25" s="208"/>
      <c r="D25" s="208"/>
      <c r="E25" s="208"/>
      <c r="F25" s="209"/>
    </row>
    <row r="26" spans="1:6" ht="30.6" thickBot="1" x14ac:dyDescent="0.3">
      <c r="A26" s="99">
        <v>17</v>
      </c>
      <c r="B26" s="100">
        <v>6</v>
      </c>
      <c r="C26" s="101" t="s">
        <v>70</v>
      </c>
      <c r="D26" s="115" t="s">
        <v>71</v>
      </c>
      <c r="E26" s="66">
        <v>0</v>
      </c>
      <c r="F26" s="68">
        <f>B26*E26</f>
        <v>0</v>
      </c>
    </row>
    <row r="27" spans="1:6" ht="16.2" thickBot="1" x14ac:dyDescent="0.3">
      <c r="A27" s="99">
        <v>18</v>
      </c>
      <c r="B27" s="93">
        <v>1</v>
      </c>
      <c r="C27" s="94" t="s">
        <v>72</v>
      </c>
      <c r="D27" s="112" t="s">
        <v>73</v>
      </c>
      <c r="E27" s="70">
        <v>0</v>
      </c>
      <c r="F27" s="77">
        <f>B27*E27</f>
        <v>0</v>
      </c>
    </row>
    <row r="28" spans="1:6" ht="16.2" thickBot="1" x14ac:dyDescent="0.35">
      <c r="A28" s="179" t="s">
        <v>74</v>
      </c>
      <c r="B28" s="203"/>
      <c r="C28" s="217"/>
      <c r="D28" s="217"/>
      <c r="E28" s="217"/>
      <c r="F28" s="78">
        <f>SUM(F26:F27)</f>
        <v>0</v>
      </c>
    </row>
    <row r="29" spans="1:6" ht="16.2" thickBot="1" x14ac:dyDescent="0.3">
      <c r="A29" s="102"/>
      <c r="B29" s="210" t="s">
        <v>75</v>
      </c>
      <c r="C29" s="211"/>
      <c r="D29" s="211"/>
      <c r="E29" s="211"/>
      <c r="F29" s="212"/>
    </row>
    <row r="30" spans="1:6" ht="34.200000000000003" customHeight="1" x14ac:dyDescent="0.25">
      <c r="A30" s="103">
        <v>19</v>
      </c>
      <c r="B30" s="104">
        <v>2</v>
      </c>
      <c r="C30" s="105" t="s">
        <v>76</v>
      </c>
      <c r="D30" s="116" t="s">
        <v>77</v>
      </c>
      <c r="E30" s="66">
        <v>0</v>
      </c>
      <c r="F30" s="68">
        <f>B30*E30</f>
        <v>0</v>
      </c>
    </row>
    <row r="31" spans="1:6" ht="16.2" thickBot="1" x14ac:dyDescent="0.3">
      <c r="A31" s="103">
        <v>20</v>
      </c>
      <c r="B31" s="106">
        <v>1</v>
      </c>
      <c r="C31" s="107" t="s">
        <v>78</v>
      </c>
      <c r="D31" s="117" t="s">
        <v>79</v>
      </c>
      <c r="E31" s="79" t="s">
        <v>80</v>
      </c>
      <c r="F31" s="80" t="s">
        <v>80</v>
      </c>
    </row>
    <row r="32" spans="1:6" ht="16.2" thickBot="1" x14ac:dyDescent="0.35">
      <c r="A32" s="203" t="s">
        <v>68</v>
      </c>
      <c r="B32" s="203"/>
      <c r="C32" s="203"/>
      <c r="D32" s="203"/>
      <c r="E32" s="203"/>
      <c r="F32" s="81">
        <f>SUM(F30:F31)</f>
        <v>0</v>
      </c>
    </row>
    <row r="33" spans="1:6" ht="16.2" thickBot="1" x14ac:dyDescent="0.35">
      <c r="A33" s="202"/>
      <c r="B33" s="202"/>
      <c r="C33" s="202"/>
      <c r="D33" s="202"/>
      <c r="E33" s="202"/>
      <c r="F33" s="202"/>
    </row>
    <row r="34" spans="1:6" ht="19.8" thickBot="1" x14ac:dyDescent="0.65">
      <c r="A34" s="203" t="s">
        <v>81</v>
      </c>
      <c r="B34" s="203"/>
      <c r="C34" s="203"/>
      <c r="D34" s="203"/>
      <c r="E34" s="203"/>
      <c r="F34" s="108">
        <f>SUM(F24,F28,F32)</f>
        <v>0</v>
      </c>
    </row>
    <row r="35" spans="1:6" x14ac:dyDescent="0.3">
      <c r="A35" s="202"/>
      <c r="B35" s="202"/>
      <c r="C35" s="202"/>
      <c r="D35" s="202"/>
      <c r="E35" s="202"/>
      <c r="F35" s="202"/>
    </row>
  </sheetData>
  <sheetProtection algorithmName="SHA-512" hashValue="EvaLBJT5RlDDSDfTEklbT22YFN6ZjuZJAHR7D4gpbUxZ48lyuTX28wnDAKQLqZ5ikjOJpnp1K3Ch9uz67ssAiQ==" saltValue="4w27EYgi0GgY0/gwYYSQSA==" spinCount="100000" sheet="1" objects="1" scenarios="1" formatColumns="0" formatRows="0"/>
  <mergeCells count="12">
    <mergeCell ref="A1:F1"/>
    <mergeCell ref="B7:C7"/>
    <mergeCell ref="A24:E24"/>
    <mergeCell ref="A28:E28"/>
    <mergeCell ref="E5:F5"/>
    <mergeCell ref="A33:F33"/>
    <mergeCell ref="A35:F35"/>
    <mergeCell ref="A34:E34"/>
    <mergeCell ref="A32:E32"/>
    <mergeCell ref="B6:F6"/>
    <mergeCell ref="B25:F25"/>
    <mergeCell ref="B29:F29"/>
  </mergeCells>
  <pageMargins left="0.7" right="0.7" top="0.75" bottom="0.75" header="0.3" footer="0.3"/>
  <ignoredErrors>
    <ignoredError sqref="F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8784ea-27f2-48b2-a7a8-e34b76a6c2bb">
      <Terms xmlns="http://schemas.microsoft.com/office/infopath/2007/PartnerControls"/>
    </lcf76f155ced4ddcb4097134ff3c332f>
    <TaxCatchAll xmlns="00c392ae-2e33-4ee9-a19f-a6d6e731e2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1ADD0A5AAA84EBF7B0844326A0956" ma:contentTypeVersion="11" ma:contentTypeDescription="Een nieuw document maken." ma:contentTypeScope="" ma:versionID="1ddb07e6b750aca2db53016e2524057a">
  <xsd:schema xmlns:xsd="http://www.w3.org/2001/XMLSchema" xmlns:xs="http://www.w3.org/2001/XMLSchema" xmlns:p="http://schemas.microsoft.com/office/2006/metadata/properties" xmlns:ns2="328784ea-27f2-48b2-a7a8-e34b76a6c2bb" xmlns:ns3="00c392ae-2e33-4ee9-a19f-a6d6e731e274" targetNamespace="http://schemas.microsoft.com/office/2006/metadata/properties" ma:root="true" ma:fieldsID="e793ded09673c49936e413822ae6e15a" ns2:_="" ns3:_="">
    <xsd:import namespace="328784ea-27f2-48b2-a7a8-e34b76a6c2bb"/>
    <xsd:import namespace="00c392ae-2e33-4ee9-a19f-a6d6e731e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784ea-27f2-48b2-a7a8-e34b76a6c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392ae-2e33-4ee9-a19f-a6d6e731e2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3fef45-c8f9-4862-828b-cc70ca33854b}" ma:internalName="TaxCatchAll" ma:showField="CatchAllData" ma:web="00c392ae-2e33-4ee9-a19f-a6d6e731e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7006E-5F50-4B56-AFBA-E18C40AECD3C}">
  <ds:schemaRefs>
    <ds:schemaRef ds:uri="http://schemas.microsoft.com/office/2006/metadata/properties"/>
    <ds:schemaRef ds:uri="http://schemas.microsoft.com/office/infopath/2007/PartnerControls"/>
    <ds:schemaRef ds:uri="328784ea-27f2-48b2-a7a8-e34b76a6c2bb"/>
    <ds:schemaRef ds:uri="00c392ae-2e33-4ee9-a19f-a6d6e731e274"/>
  </ds:schemaRefs>
</ds:datastoreItem>
</file>

<file path=customXml/itemProps2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A7190F-2C96-4964-82CE-F4F1B3D5A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784ea-27f2-48b2-a7a8-e34b76a6c2bb"/>
    <ds:schemaRef ds:uri="00c392ae-2e33-4ee9-a19f-a6d6e731e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</vt:lpstr>
      <vt:lpstr>Bepakkingslijst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Lieke Meindertsma</cp:lastModifiedBy>
  <cp:revision/>
  <dcterms:created xsi:type="dcterms:W3CDTF">2024-08-02T07:49:37Z</dcterms:created>
  <dcterms:modified xsi:type="dcterms:W3CDTF">2025-12-08T07:06:50Z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0x01010028D1ADD0A5AAA84EBF7B0844326A0956</vt:lpwstr>
  </property>
  <property fmtid="{D5CDD505-2E9C-101B-9397-08002B2CF9AE}" pid="3" name="MediaServiceImageTags">
    <vt:lpwstr/>
  </property>
</Properties>
</file>