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scons.sharepoint.com/sites/EXT-PRO-AanbestedingWagenparkOverijssel/Gedeelde documenten/General/3. NvI/1e NvI/"/>
    </mc:Choice>
  </mc:AlternateContent>
  <xr:revisionPtr revIDLastSave="13" documentId="13_ncr:1_{E1ED3874-E0C9-4DF4-89C1-70D2B6BCE7D2}" xr6:coauthVersionLast="47" xr6:coauthVersionMax="47" xr10:uidLastSave="{DFFDCE6B-EFC8-4C8F-BB8C-4909EAD69868}"/>
  <bookViews>
    <workbookView xWindow="-28920" yWindow="-975" windowWidth="29040" windowHeight="17520" activeTab="4" xr2:uid="{E92401D7-617E-48AF-9D8F-AA6E92665AE6}"/>
  </bookViews>
  <sheets>
    <sheet name="Toelichting" sheetId="2" r:id="rId1"/>
    <sheet name="Totaal Inschrijving" sheetId="3" r:id="rId2"/>
    <sheet name="A. Leasetarief grid lijst" sheetId="4" r:id="rId3"/>
    <sheet name="B. Alternatief aanbod" sheetId="5" r:id="rId4"/>
    <sheet name="C. Overige kosten" sheetId="6" r:id="rId5"/>
  </sheets>
  <definedNames>
    <definedName name="_xlnm.Print_Area" localSheetId="4">'C. Overige kosten'!$A$1:$E$30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 l="1"/>
  <c r="Z47" i="5"/>
  <c r="AA47" i="5" s="1"/>
  <c r="Z46" i="5"/>
  <c r="AA46" i="5" s="1"/>
  <c r="Z45" i="5"/>
  <c r="AA45" i="5" s="1"/>
  <c r="Z44" i="5"/>
  <c r="AA44" i="5" s="1"/>
  <c r="Z43" i="5"/>
  <c r="AA43" i="5" s="1"/>
  <c r="AA42" i="5"/>
  <c r="Z42" i="5"/>
  <c r="AA41" i="5"/>
  <c r="Z41" i="5"/>
  <c r="Z40" i="5"/>
  <c r="AA40" i="5" s="1"/>
  <c r="Z39" i="5"/>
  <c r="AA39" i="5" s="1"/>
  <c r="Z38" i="5"/>
  <c r="AA38" i="5" s="1"/>
  <c r="Z37" i="5"/>
  <c r="AA37" i="5" s="1"/>
  <c r="Z36" i="5"/>
  <c r="AA36" i="5" s="1"/>
  <c r="AA35" i="5"/>
  <c r="Z35" i="5"/>
  <c r="AA34" i="5"/>
  <c r="Z34" i="5"/>
  <c r="AA33" i="5"/>
  <c r="Z33" i="5"/>
  <c r="Z32" i="5"/>
  <c r="AA32" i="5" s="1"/>
  <c r="Z31" i="5"/>
  <c r="AA31" i="5" s="1"/>
  <c r="Z30" i="5"/>
  <c r="AA30" i="5" s="1"/>
  <c r="AA29" i="5"/>
  <c r="Z29" i="5"/>
  <c r="AA28" i="5"/>
  <c r="Z28" i="5"/>
  <c r="AA27" i="5"/>
  <c r="Z27" i="5"/>
  <c r="Z26" i="5"/>
  <c r="AA26" i="5" s="1"/>
  <c r="Z25" i="5"/>
  <c r="AA25" i="5" s="1"/>
  <c r="Z24" i="5"/>
  <c r="AA24" i="5" s="1"/>
  <c r="AA23" i="5"/>
  <c r="Z23" i="5"/>
  <c r="AA22" i="5"/>
  <c r="Z22" i="5"/>
  <c r="AA21" i="5"/>
  <c r="Z21" i="5"/>
  <c r="Z20" i="5"/>
  <c r="AA20" i="5" s="1"/>
  <c r="Z19" i="5"/>
  <c r="AA19" i="5" s="1"/>
  <c r="Z18" i="5"/>
  <c r="AA18" i="5" s="1"/>
  <c r="AA17" i="5"/>
  <c r="Z17" i="5"/>
  <c r="AA16" i="5"/>
  <c r="Z16" i="5"/>
  <c r="AA15" i="5"/>
  <c r="Z15" i="5"/>
  <c r="Z14" i="5"/>
  <c r="AA14" i="5" s="1"/>
  <c r="Z13" i="5"/>
  <c r="AA13" i="5" s="1"/>
  <c r="Z12" i="5"/>
  <c r="AA12" i="5" s="1"/>
  <c r="AA11" i="5"/>
  <c r="Z11" i="5"/>
  <c r="AA10" i="5"/>
  <c r="Z10" i="5"/>
  <c r="AA9" i="5"/>
  <c r="Z9" i="5"/>
  <c r="Z8" i="5"/>
  <c r="AA8" i="5" s="1"/>
  <c r="Z7" i="5"/>
  <c r="AA7" i="5" s="1"/>
  <c r="Z22" i="4"/>
  <c r="AB22" i="4" s="1"/>
  <c r="AC22" i="4" s="1"/>
  <c r="Z21" i="4"/>
  <c r="AB21" i="4" s="1"/>
  <c r="AC21" i="4" s="1"/>
  <c r="Z20" i="4"/>
  <c r="AB20" i="4" s="1"/>
  <c r="AC20" i="4" s="1"/>
  <c r="Z19" i="4"/>
  <c r="AB19" i="4" s="1"/>
  <c r="AC19" i="4" s="1"/>
  <c r="Z18" i="4"/>
  <c r="AB18" i="4" s="1"/>
  <c r="AC18" i="4" s="1"/>
  <c r="Z17" i="4"/>
  <c r="AB17" i="4" s="1"/>
  <c r="AC17" i="4" s="1"/>
  <c r="Z16" i="4"/>
  <c r="AB16" i="4" s="1"/>
  <c r="AC16" i="4" s="1"/>
  <c r="Z15" i="4"/>
  <c r="AB15" i="4" s="1"/>
  <c r="AC15" i="4" s="1"/>
  <c r="Z14" i="4"/>
  <c r="AB14" i="4" s="1"/>
  <c r="AC14" i="4" s="1"/>
  <c r="Z13" i="4"/>
  <c r="AB13" i="4" s="1"/>
  <c r="AC13" i="4" s="1"/>
  <c r="Z12" i="4"/>
  <c r="AB12" i="4" s="1"/>
  <c r="AC12" i="4" s="1"/>
  <c r="Z11" i="4"/>
  <c r="AB11" i="4" s="1"/>
  <c r="AC11" i="4" s="1"/>
  <c r="Z10" i="4"/>
  <c r="AB10" i="4" s="1"/>
  <c r="AC10" i="4" s="1"/>
  <c r="Z9" i="4"/>
  <c r="AB9" i="4" s="1"/>
  <c r="AC9" i="4" s="1"/>
  <c r="Z8" i="4"/>
  <c r="AB8" i="4" s="1"/>
  <c r="AC8" i="4" s="1"/>
  <c r="Z7" i="4"/>
  <c r="AB7" i="4" s="1"/>
  <c r="AC7" i="4" s="1"/>
  <c r="G2" i="4" l="1"/>
  <c r="B8" i="3" s="1"/>
  <c r="G2" i="5"/>
  <c r="E28" i="6"/>
  <c r="D30" i="6"/>
  <c r="E29" i="6"/>
  <c r="E27" i="6"/>
  <c r="E26" i="6"/>
  <c r="E25" i="6"/>
  <c r="E24" i="6"/>
  <c r="E23" i="6"/>
  <c r="E22" i="6"/>
  <c r="E21" i="6"/>
  <c r="E20" i="6"/>
  <c r="E19" i="6"/>
  <c r="E18" i="6"/>
  <c r="E17" i="6"/>
  <c r="E16" i="6"/>
  <c r="E15" i="6"/>
  <c r="E14" i="6"/>
  <c r="E13" i="6"/>
  <c r="E12" i="6"/>
  <c r="E11" i="6"/>
  <c r="E10" i="6"/>
  <c r="E9" i="6"/>
  <c r="E8" i="6"/>
  <c r="E7" i="6"/>
  <c r="E6" i="6"/>
  <c r="E1" i="6" l="1"/>
  <c r="D10" i="3" s="1"/>
  <c r="B10" i="3" l="1"/>
  <c r="D9" i="3"/>
  <c r="D8" i="3"/>
  <c r="D11" i="3" l="1"/>
</calcChain>
</file>

<file path=xl/sharedStrings.xml><?xml version="1.0" encoding="utf-8"?>
<sst xmlns="http://schemas.openxmlformats.org/spreadsheetml/2006/main" count="264" uniqueCount="119">
  <si>
    <t>Toelichting werkwijze Prijzenblad</t>
  </si>
  <si>
    <t>Totaal tarieven inschrijving</t>
  </si>
  <si>
    <t>Onderdeel</t>
  </si>
  <si>
    <t>Inschrijfprijs</t>
  </si>
  <si>
    <t>Weging</t>
  </si>
  <si>
    <t>Totaal inschrijving</t>
  </si>
  <si>
    <t>A. Leasetarief grid lijst: "Inschrijfprijs A. (Som "Totaal Leasetarief per jr")"</t>
  </si>
  <si>
    <t>B. Alternatief aanbod: "Inschrijfprijs B. (Som "Totaal Leasetarief per jr")"</t>
  </si>
  <si>
    <t>C. Overige kosten: "Inschrijfprijs C. (Som "Overige kosten")"</t>
  </si>
  <si>
    <t>Totaal</t>
  </si>
  <si>
    <t>Alle gele cellen invullen: Leasetarieven per maand excl. BTW en brandstof voorschot</t>
  </si>
  <si>
    <t>Inschrijfprijs A. (Som "Totaal Leasetarief per jr")</t>
  </si>
  <si>
    <t xml:space="preserve"> </t>
  </si>
  <si>
    <t>Merk / Model / Uitvoering</t>
  </si>
  <si>
    <t>Opties &amp; Accessoires</t>
  </si>
  <si>
    <t>Brandstofsoort</t>
  </si>
  <si>
    <t>Catalogusprijs excl. BTW / BPM</t>
  </si>
  <si>
    <t>Leasetarief 36 mnd / 10.000 km</t>
  </si>
  <si>
    <t>Leasetarief 36 mnd / 15.000 km</t>
  </si>
  <si>
    <t>Leasetarief 36 mnd / 20.000 km</t>
  </si>
  <si>
    <t>Leasetarief 36 mnd / 25.000 km</t>
  </si>
  <si>
    <t>Leasetarief 36 mnd / 30.000 km</t>
  </si>
  <si>
    <t>Leasetarief 36 mnd / 35.000 km</t>
  </si>
  <si>
    <t>Leasetarief 36 mnd / 40.000 km</t>
  </si>
  <si>
    <t>Leasetarief 48 mnd / 10.000 km</t>
  </si>
  <si>
    <t>Leasetarief 48 mnd / 15.000 km</t>
  </si>
  <si>
    <t>Leasetarief 48 mnd / 20.000 km</t>
  </si>
  <si>
    <t>Leasetarief 48 mnd / 25.000 km</t>
  </si>
  <si>
    <t>Leasetarief 48 mnd / 30.000 km</t>
  </si>
  <si>
    <t>Leasetarief 48 mnd / 35.000 km</t>
  </si>
  <si>
    <t>Leasetarief 60 mnd / 10.000 km</t>
  </si>
  <si>
    <t>Leasetarief 60 mnd / 15.000 km</t>
  </si>
  <si>
    <t>Leasetarief 60 mnd / 20.000 km</t>
  </si>
  <si>
    <t>Leasetarief 60 mnd / 25.000 km</t>
  </si>
  <si>
    <t>Leasetarief 60 mnd / 30.000 km</t>
  </si>
  <si>
    <t>Gemiddeld Leasetarief per mnd</t>
  </si>
  <si>
    <t>Totaal Leasetarief per mnd</t>
  </si>
  <si>
    <t>Totaal Leasetarief per jr</t>
  </si>
  <si>
    <t>Toezichthouder</t>
  </si>
  <si>
    <t>Inschrijfprijs B. (Som "Totaal Leasetarief per jr")</t>
  </si>
  <si>
    <t>Inschrijfprijs C. (Som "Overige kosten")</t>
  </si>
  <si>
    <t>Overige kosten</t>
  </si>
  <si>
    <t>Prijs per</t>
  </si>
  <si>
    <t>Prijs</t>
  </si>
  <si>
    <t>Totaal prijs</t>
  </si>
  <si>
    <t>Laadvoorziening</t>
  </si>
  <si>
    <t>Handeling</t>
  </si>
  <si>
    <t>Transport NL</t>
  </si>
  <si>
    <t>Handelingskosten</t>
  </si>
  <si>
    <t>Stallingskosten per dag</t>
  </si>
  <si>
    <t>Standaard reiniging interieur</t>
  </si>
  <si>
    <t>Uitgebreide reiniging interieur</t>
  </si>
  <si>
    <t>Ozonbehandeling</t>
  </si>
  <si>
    <t>Maand</t>
  </si>
  <si>
    <t>Doorsturen 1e bekeuring</t>
  </si>
  <si>
    <t>Doorsturen aanmaning</t>
  </si>
  <si>
    <t xml:space="preserve">Aftankkosten  </t>
  </si>
  <si>
    <t>Vervangen kentekenbewijs</t>
  </si>
  <si>
    <t>Vervangen kentekenplaten</t>
  </si>
  <si>
    <t>Vervangen brandstofpas bij verlies</t>
  </si>
  <si>
    <t>Kosten los brandstofcontract</t>
  </si>
  <si>
    <t>Kosten missende reservesleutel</t>
  </si>
  <si>
    <t>Inname op locatie bij klant</t>
  </si>
  <si>
    <t>Kosten overbouw DRIP</t>
  </si>
  <si>
    <t>Kosten uitbouwen Ritregistratiesysteem</t>
  </si>
  <si>
    <t>Kosten ontstickeren personenauto</t>
  </si>
  <si>
    <t>Kosten ontstickeren bestelwagen</t>
  </si>
  <si>
    <t>Kosten ontstickeren bestelbus</t>
  </si>
  <si>
    <r>
      <rPr>
        <i/>
        <sz val="12"/>
        <color theme="1"/>
        <rFont val="Arial"/>
        <family val="2"/>
      </rPr>
      <t>Overige hierboven niet vermelde incidentele kosten:</t>
    </r>
    <r>
      <rPr>
        <sz val="12"/>
        <color theme="1"/>
        <rFont val="Arial"/>
        <family val="2"/>
      </rPr>
      <t xml:space="preserve">
[Vb. Consultancy per uur, Implementatiekosten, …]</t>
    </r>
  </si>
  <si>
    <t>Directievoertuigen</t>
  </si>
  <si>
    <t xml:space="preserve">Meetdienst- verkeersmeetlocaties </t>
  </si>
  <si>
    <t>Scheepvaartmeester</t>
  </si>
  <si>
    <t>Abbonnementskosten</t>
  </si>
  <si>
    <t>Bedrijfsnaam Inschrijver:</t>
  </si>
  <si>
    <t>Datum:</t>
  </si>
  <si>
    <t>Naam ondertekenaar:</t>
  </si>
  <si>
    <t>Functie:</t>
  </si>
  <si>
    <t>Handtekening:</t>
  </si>
  <si>
    <r>
      <t xml:space="preserve">•	</t>
    </r>
    <r>
      <rPr>
        <sz val="12"/>
        <rFont val="Arial"/>
        <family val="2"/>
      </rPr>
      <t>Inschrijver dient alle gele vakken in te vullen. 
•	Gebruik voor de invulling van de prijzen altijd dit bijgevoegde Prijzenblad, het Prijzenblad dient volledig zijn ingevuld.
•	Op het Prijzenblad mogen geen negatieve prijzen worden vermeld, dit is niet togestaan</t>
    </r>
    <r>
      <rPr>
        <sz val="12"/>
        <color theme="5"/>
        <rFont val="Arial"/>
        <family val="2"/>
      </rPr>
      <t>.</t>
    </r>
    <r>
      <rPr>
        <sz val="12"/>
        <rFont val="Arial"/>
        <family val="2"/>
      </rPr>
      <t xml:space="preserve">
•	Er is sprake van vrije dealerkeuze
•	Ingevulde leasetarieven zijn inclusief opties en accessoires zoals vermeld in bijlage XIII Product Catalogus
•	Eventuele subsidies dienen te worden meegenomen in de leasetarieven.
•	Prijzen zijn exclusief btw.
•	Alle te vermelden prijzen zijn in euro’s;
•	De inschrijver dient alleen de daarvoor aangemerkte (gele) cellen te in te vullen. Wijzigingen aan andere cellen zullen uitsluiting tot gevolg hebben.
•	 Inschrijver dient alle gele vakken in te vullen. 
•	De prijzen worden tussentijds niet afgerond. Afronding vindt plaats op hele euro’s in de sheet "Totaal Inschrijving"
•	Brandstofvoorschot wordt niet meegenomen in de beoordeling. Wel vragen we u ter indicatie één gemiddeld brandstofvoorschot per maand excl. BTW over alle gevraagde looptijd / kilomtrage combinaties per merk/model op te geven.
•	Het prijzenblad dient rechtsgeldig ondertekend te worden voor het geheel onderaan tabblad "Totaal Inschrijving". De ondertekenaar dient blijkens Het handelsregister bevoegd te zijn de Inschrijver te vertegenwoordigen of gevolmachtigde te zijn.
•	De door Opdrachtnemer opgenomen tarieven zijn All-in tarieven, incl. reis- en transportkosten en alle eventuele andere kosten (zoals, maar niet uitsluitend, administratieve- en bureaukosten). De reis- en transporturen komen niet in aanmerking voor aparte vergoeding
</t>
    </r>
    <r>
      <rPr>
        <sz val="12"/>
        <color rgb="FF000000"/>
        <rFont val="Arial"/>
        <family val="2"/>
      </rPr>
      <t xml:space="preserve">
Let op: In het geval dat het door Inschrijver ingediende prijsformulier niet voldoet aan bovenstaande voorwaarden, wordt het prijsformulier ongeldig en volgt terzijdelegging van de Inschrijving en dus voor de Inschrijver uitsluiting van deelname aan deze aanbesteding.
</t>
    </r>
  </si>
  <si>
    <t xml:space="preserve">Brandstof voorschot obv 30.000km </t>
  </si>
  <si>
    <t>&lt;&lt;alternatief 1&gt;&gt;</t>
  </si>
  <si>
    <t>&lt;&lt;alternatief 2&gt;&gt;</t>
  </si>
  <si>
    <t>&lt;&lt;alternatief 3&gt;&gt;</t>
  </si>
  <si>
    <t>De Provincie Overijssel geeft u vrijheid om uw beste prijsvoorstel voor voertuigen te doen. Wij vragen u alle oranje cellen in te vullen met uw beste prijsvoorstel voor gelijkwaardige alternatieven voor de voertuigen in onderstaande alternatieven tabel. Overschrijf daarbij kolom C met uw alternatief.
Uw beste prijsvoorstel dient zoveel mogelijk gebaseerd te zijn op elektrische voertuigen. En minimaal te voldoen aan de beschreven doelmatigheid en de functionele eisen. De gunning vindt plaats op uw aanbod exclusief brandstof. De Provincie Overijssel verwacht daarnaast dat u uw alternatieve aanbod baseert op het meest zuinige alternatief.</t>
  </si>
  <si>
    <t>360graden camera systeem met opname functie</t>
  </si>
  <si>
    <t>Alle gele cellen invullen: Leasetarieven per maand excl. BTW en excl. brandstof voorschot</t>
  </si>
  <si>
    <t>Functie</t>
  </si>
  <si>
    <t>Rijklaar incl. BTW / BPM / KRM</t>
  </si>
  <si>
    <t>Audi A6 Limousine e-hybrid quattro 220kW S-edition</t>
  </si>
  <si>
    <t>B</t>
  </si>
  <si>
    <t>Citroen Berlingo Van L1 1.5 HDI 130 S&amp;S EAT8</t>
  </si>
  <si>
    <t>D</t>
  </si>
  <si>
    <t>WK WIS</t>
  </si>
  <si>
    <t>Ford Ranger Wildtrack Double Cab PHEV 279 PK (2025)</t>
  </si>
  <si>
    <t>Kia Niro 1.6 GDi Hybrid ComfortLine DCT6</t>
  </si>
  <si>
    <t>Kia Niro 1.6 GDi Hybrid ExecutiveLine DCT6</t>
  </si>
  <si>
    <t>Operationeel teamleider &amp; Deelauto</t>
  </si>
  <si>
    <t>Kia Niro 64,8KWH AIR</t>
  </si>
  <si>
    <t>E</t>
  </si>
  <si>
    <t>BC Ondermijning</t>
  </si>
  <si>
    <t>Nissan Juke 1.0 DIG-T 114 N Connecta</t>
  </si>
  <si>
    <t>Opel Frontera Electric Edition 54KWH</t>
  </si>
  <si>
    <t>Team Handhaving- toezichthouders</t>
  </si>
  <si>
    <t>Peugeot 208 Style Avantage | EV 51kWh 156</t>
  </si>
  <si>
    <t>Renault Captur TCE 115 Techno</t>
  </si>
  <si>
    <t>Suzuki Swift 1.2 Select Smart Hybrid</t>
  </si>
  <si>
    <t>Volkswagen Caddy Cargo Maxi Comfort 2.0TDI 90KW 4 Motion 6-hand</t>
  </si>
  <si>
    <t>Volkswagen Transporter (gb) 2.0tdi 28 L1H1 110kW AT8 4motion</t>
  </si>
  <si>
    <t>Alternatieven tabel</t>
  </si>
  <si>
    <t>alternatief gevraagd voor:</t>
  </si>
  <si>
    <t>Alternatief Merk / Model / Uitvoering</t>
  </si>
  <si>
    <t>Brug-sluiswachter</t>
  </si>
  <si>
    <t>WK Facilitair- Transport / Watermonitoring</t>
  </si>
  <si>
    <t>Geschat aantal voertuigen</t>
  </si>
  <si>
    <t>Zie bijlage XIII - Product Catalogus</t>
  </si>
  <si>
    <t>Ford Transit Connect L1 150PK PHEV Automaat Limited</t>
  </si>
  <si>
    <t>Renault Clio techno full hybrid E-Tech 160</t>
  </si>
  <si>
    <t>Ford Transit Connect L1 2.0 Ecoblue 102PK (handgeschakeld) Trend</t>
  </si>
  <si>
    <t>Handeling (stelpost)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</si>
</sst>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2]\ * #,##0_-;\-[$€-2]\ * #,##0_-;_-[$€-2]\ * &quot;-&quot;??_-;_-@_-"/>
    <numFmt numFmtId="165" formatCode="_-[$€-2]\ * #,##0.00_-;\-[$€-2]\ * #,##0.00_-;_-[$€-2]\ * &quot;-&quot;??_-;_-@_-"/>
    <numFmt numFmtId="166" formatCode="_(&quot;€&quot;\ * #,##0.00_);_(&quot;€&quot;\ * \(#,##0.00\);_(&quot;€&quot;\ * &quot;-&quot;??_);_(@_)"/>
    <numFmt numFmtId="167" formatCode="&quot;€&quot;\ #,##0.00"/>
  </numFmts>
  <fonts count="21">
    <font>
      <sz val="12"/>
      <color theme="1"/>
      <name val="ArialMT"/>
      <family val="2"/>
    </font>
    <font>
      <sz val="11"/>
      <color theme="1"/>
      <name val="Calibri"/>
      <family val="2"/>
      <scheme val="minor"/>
    </font>
    <font>
      <sz val="12"/>
      <color theme="1"/>
      <name val="ArialMT"/>
      <family val="2"/>
    </font>
    <font>
      <sz val="12"/>
      <color theme="1"/>
      <name val="Arial"/>
      <family val="2"/>
    </font>
    <font>
      <b/>
      <sz val="12"/>
      <color theme="1"/>
      <name val="Arial"/>
      <family val="2"/>
    </font>
    <font>
      <sz val="12"/>
      <color theme="0"/>
      <name val="Arial"/>
      <family val="2"/>
    </font>
    <font>
      <sz val="12"/>
      <color rgb="FF000000"/>
      <name val="Arial"/>
      <family val="2"/>
    </font>
    <font>
      <sz val="12"/>
      <color rgb="FFFF0000"/>
      <name val="ArialMT"/>
      <family val="2"/>
    </font>
    <font>
      <b/>
      <sz val="12"/>
      <color theme="1"/>
      <name val="ArialMT"/>
    </font>
    <font>
      <b/>
      <sz val="12"/>
      <color theme="1"/>
      <name val="ArialMT"/>
      <family val="2"/>
    </font>
    <font>
      <b/>
      <sz val="12"/>
      <color theme="0"/>
      <name val="ArialMT"/>
    </font>
    <font>
      <i/>
      <sz val="12"/>
      <color rgb="FFFF0000"/>
      <name val="ArialMT"/>
    </font>
    <font>
      <b/>
      <sz val="12"/>
      <color theme="0"/>
      <name val="Arial"/>
      <family val="2"/>
    </font>
    <font>
      <b/>
      <sz val="12"/>
      <color rgb="FFC00000"/>
      <name val="Arial"/>
      <family val="2"/>
    </font>
    <font>
      <i/>
      <sz val="12"/>
      <color theme="1"/>
      <name val="Arial"/>
      <family val="2"/>
    </font>
    <font>
      <sz val="12"/>
      <name val="Arial"/>
      <family val="2"/>
    </font>
    <font>
      <sz val="12"/>
      <color theme="5"/>
      <name val="Arial"/>
      <family val="2"/>
    </font>
    <font>
      <b/>
      <sz val="11"/>
      <name val="Calibri"/>
      <family val="2"/>
      <scheme val="minor"/>
    </font>
    <font>
      <sz val="9"/>
      <name val="Verdana"/>
      <family val="2"/>
    </font>
    <font>
      <sz val="8"/>
      <name val="Verdana"/>
      <family val="2"/>
    </font>
    <font>
      <b/>
      <sz val="12"/>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8" tint="-0.249977111117893"/>
        <bgColor theme="8" tint="-0.249977111117893"/>
      </patternFill>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rgb="FFFFC000"/>
        <bgColor indexed="64"/>
      </patternFill>
    </fill>
    <fill>
      <patternFill patternType="solid">
        <fgColor rgb="FFDBDBDB"/>
        <bgColor rgb="FF000000"/>
      </patternFill>
    </fill>
    <fill>
      <patternFill patternType="solid">
        <fgColor theme="7" tint="0.59999389629810485"/>
        <bgColor rgb="FF000000"/>
      </patternFill>
    </fill>
  </fills>
  <borders count="29">
    <border>
      <left/>
      <right/>
      <top/>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166"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cellStyleXfs>
  <cellXfs count="114">
    <xf numFmtId="0" fontId="0" fillId="0" borderId="0" xfId="0"/>
    <xf numFmtId="0" fontId="3" fillId="0" borderId="0" xfId="0" applyFont="1"/>
    <xf numFmtId="0" fontId="4" fillId="0" borderId="0" xfId="0" applyFont="1"/>
    <xf numFmtId="0" fontId="7" fillId="0" borderId="0" xfId="0" applyFont="1" applyAlignment="1">
      <alignment horizontal="center"/>
    </xf>
    <xf numFmtId="0" fontId="9" fillId="5" borderId="0" xfId="0" applyFont="1" applyFill="1"/>
    <xf numFmtId="0" fontId="10" fillId="3" borderId="2" xfId="0" applyFont="1" applyFill="1" applyBorder="1" applyAlignment="1">
      <alignment horizontal="center"/>
    </xf>
    <xf numFmtId="0" fontId="10" fillId="3" borderId="3" xfId="0" applyFont="1" applyFill="1" applyBorder="1" applyAlignment="1">
      <alignment horizontal="center"/>
    </xf>
    <xf numFmtId="0" fontId="10" fillId="3" borderId="1" xfId="0" applyFont="1" applyFill="1" applyBorder="1" applyAlignment="1">
      <alignment horizontal="center"/>
    </xf>
    <xf numFmtId="0" fontId="10" fillId="3" borderId="4" xfId="0" applyFont="1" applyFill="1" applyBorder="1" applyAlignment="1">
      <alignment horizontal="center"/>
    </xf>
    <xf numFmtId="0" fontId="0" fillId="0" borderId="5" xfId="0" applyBorder="1"/>
    <xf numFmtId="164" fontId="0" fillId="0" borderId="6" xfId="0" applyNumberFormat="1" applyBorder="1"/>
    <xf numFmtId="9" fontId="0" fillId="0" borderId="7" xfId="2" applyFont="1" applyBorder="1"/>
    <xf numFmtId="0" fontId="0" fillId="0" borderId="8" xfId="0" applyBorder="1"/>
    <xf numFmtId="164" fontId="0" fillId="0" borderId="9" xfId="0" applyNumberFormat="1" applyBorder="1"/>
    <xf numFmtId="9" fontId="0" fillId="0" borderId="10" xfId="2" applyFont="1" applyBorder="1"/>
    <xf numFmtId="0" fontId="8" fillId="0" borderId="11" xfId="0" applyFont="1" applyBorder="1" applyAlignment="1">
      <alignment horizontal="left"/>
    </xf>
    <xf numFmtId="0" fontId="8" fillId="0" borderId="12" xfId="0" applyFont="1" applyBorder="1" applyAlignment="1">
      <alignment horizontal="left"/>
    </xf>
    <xf numFmtId="9" fontId="8" fillId="0" borderId="13" xfId="0" applyNumberFormat="1" applyFont="1" applyBorder="1"/>
    <xf numFmtId="164" fontId="8" fillId="0" borderId="14" xfId="0" applyNumberFormat="1" applyFont="1" applyBorder="1"/>
    <xf numFmtId="0" fontId="11" fillId="0" borderId="0" xfId="0" applyFont="1"/>
    <xf numFmtId="0" fontId="4" fillId="6" borderId="15" xfId="0" applyFont="1" applyFill="1" applyBorder="1" applyAlignment="1">
      <alignment horizontal="left"/>
    </xf>
    <xf numFmtId="0" fontId="4" fillId="5" borderId="0" xfId="0" applyFont="1" applyFill="1" applyAlignment="1">
      <alignment vertical="top" wrapText="1"/>
    </xf>
    <xf numFmtId="0" fontId="12" fillId="3" borderId="18" xfId="0" applyFont="1" applyFill="1" applyBorder="1" applyAlignment="1">
      <alignment horizontal="center" wrapText="1"/>
    </xf>
    <xf numFmtId="165" fontId="4" fillId="0" borderId="19" xfId="0" applyNumberFormat="1" applyFont="1" applyBorder="1"/>
    <xf numFmtId="0" fontId="4" fillId="5" borderId="0" xfId="0" applyFont="1" applyFill="1" applyAlignment="1">
      <alignment horizontal="center" vertical="top" wrapText="1"/>
    </xf>
    <xf numFmtId="0" fontId="3" fillId="5" borderId="0" xfId="0" applyFont="1" applyFill="1" applyAlignment="1">
      <alignment vertical="top" wrapText="1"/>
    </xf>
    <xf numFmtId="0" fontId="3" fillId="0" borderId="0" xfId="0" applyFont="1" applyAlignment="1">
      <alignment vertical="top" wrapText="1"/>
    </xf>
    <xf numFmtId="0" fontId="3" fillId="5" borderId="0" xfId="0" applyFont="1" applyFill="1"/>
    <xf numFmtId="0" fontId="13" fillId="5" borderId="0" xfId="0" applyFont="1" applyFill="1"/>
    <xf numFmtId="0" fontId="5" fillId="3" borderId="24" xfId="0" applyFont="1" applyFill="1" applyBorder="1" applyAlignment="1">
      <alignment horizontal="center" wrapText="1"/>
    </xf>
    <xf numFmtId="0" fontId="3" fillId="4" borderId="0" xfId="0" applyFont="1" applyFill="1"/>
    <xf numFmtId="167" fontId="3" fillId="2" borderId="0" xfId="0" applyNumberFormat="1" applyFont="1" applyFill="1"/>
    <xf numFmtId="0" fontId="3" fillId="2" borderId="0" xfId="0" applyFont="1" applyFill="1"/>
    <xf numFmtId="165" fontId="3" fillId="2" borderId="0" xfId="0" applyNumberFormat="1" applyFont="1" applyFill="1"/>
    <xf numFmtId="0" fontId="4" fillId="5" borderId="0" xfId="0" applyFont="1" applyFill="1"/>
    <xf numFmtId="0" fontId="5" fillId="3" borderId="18" xfId="0" applyFont="1" applyFill="1" applyBorder="1" applyAlignment="1">
      <alignment horizontal="center" wrapText="1"/>
    </xf>
    <xf numFmtId="0" fontId="4" fillId="0" borderId="0" xfId="0" applyFont="1" applyAlignment="1">
      <alignment horizontal="center"/>
    </xf>
    <xf numFmtId="0" fontId="3" fillId="4" borderId="0" xfId="3" applyFont="1" applyFill="1" applyAlignment="1">
      <alignment vertical="center"/>
    </xf>
    <xf numFmtId="0" fontId="3" fillId="4" borderId="0" xfId="0" applyFont="1" applyFill="1" applyAlignment="1">
      <alignment vertical="center"/>
    </xf>
    <xf numFmtId="9" fontId="6" fillId="8" borderId="0" xfId="0" applyNumberFormat="1" applyFont="1" applyFill="1" applyAlignment="1">
      <alignment horizontal="center" vertical="center"/>
    </xf>
    <xf numFmtId="167" fontId="3" fillId="4" borderId="0" xfId="0" applyNumberFormat="1" applyFont="1" applyFill="1"/>
    <xf numFmtId="167" fontId="3" fillId="0" borderId="0" xfId="0" applyNumberFormat="1" applyFont="1"/>
    <xf numFmtId="9" fontId="3" fillId="5" borderId="0" xfId="0" applyNumberFormat="1" applyFont="1" applyFill="1" applyAlignment="1">
      <alignment horizontal="center"/>
    </xf>
    <xf numFmtId="0" fontId="17" fillId="0" borderId="15" xfId="0" applyFont="1" applyBorder="1" applyAlignment="1">
      <alignment horizontal="right" vertical="top"/>
    </xf>
    <xf numFmtId="0" fontId="19" fillId="0" borderId="26" xfId="0" applyFont="1" applyBorder="1" applyAlignment="1">
      <alignment horizontal="right"/>
    </xf>
    <xf numFmtId="0" fontId="0" fillId="0" borderId="0" xfId="0" applyAlignment="1" applyProtection="1">
      <alignment horizontal="center"/>
      <protection locked="0"/>
    </xf>
    <xf numFmtId="0" fontId="0" fillId="0" borderId="0" xfId="0" applyProtection="1">
      <protection locked="0"/>
    </xf>
    <xf numFmtId="0" fontId="0" fillId="0" borderId="27" xfId="0" applyBorder="1" applyProtection="1">
      <protection locked="0"/>
    </xf>
    <xf numFmtId="0" fontId="17" fillId="0" borderId="26" xfId="0" applyFont="1" applyBorder="1" applyAlignment="1">
      <alignment horizontal="right"/>
    </xf>
    <xf numFmtId="0" fontId="19" fillId="0" borderId="26" xfId="0" applyFont="1" applyBorder="1"/>
    <xf numFmtId="0" fontId="0" fillId="0" borderId="20" xfId="0" applyBorder="1"/>
    <xf numFmtId="0" fontId="3" fillId="4" borderId="16" xfId="0" applyFont="1" applyFill="1" applyBorder="1"/>
    <xf numFmtId="167" fontId="3" fillId="6" borderId="0" xfId="1" applyNumberFormat="1" applyFont="1" applyFill="1" applyBorder="1" applyProtection="1">
      <protection locked="0"/>
    </xf>
    <xf numFmtId="0" fontId="5" fillId="3" borderId="1" xfId="0" applyFont="1" applyFill="1" applyBorder="1" applyAlignment="1">
      <alignment horizontal="center"/>
    </xf>
    <xf numFmtId="0" fontId="6" fillId="4" borderId="0" xfId="0" applyFont="1" applyFill="1" applyAlignment="1">
      <alignment vertical="center" wrapText="1"/>
    </xf>
    <xf numFmtId="167" fontId="3" fillId="6" borderId="0" xfId="0" applyNumberFormat="1" applyFont="1" applyFill="1" applyProtection="1">
      <protection locked="0"/>
    </xf>
    <xf numFmtId="165" fontId="20" fillId="0" borderId="19" xfId="1" applyNumberFormat="1" applyFont="1" applyBorder="1" applyAlignment="1">
      <alignment vertical="center"/>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3" fillId="4" borderId="15" xfId="0" applyFont="1" applyFill="1" applyBorder="1"/>
    <xf numFmtId="166" fontId="3" fillId="4" borderId="16" xfId="1" applyFont="1" applyFill="1" applyBorder="1" applyAlignment="1">
      <alignment vertical="top"/>
    </xf>
    <xf numFmtId="167" fontId="3" fillId="2" borderId="16" xfId="0" applyNumberFormat="1" applyFont="1" applyFill="1" applyBorder="1"/>
    <xf numFmtId="165" fontId="3" fillId="2" borderId="16" xfId="0" applyNumberFormat="1" applyFont="1" applyFill="1" applyBorder="1"/>
    <xf numFmtId="165" fontId="3" fillId="2" borderId="17" xfId="0" applyNumberFormat="1" applyFont="1" applyFill="1" applyBorder="1"/>
    <xf numFmtId="167" fontId="3" fillId="6" borderId="25" xfId="1" applyNumberFormat="1" applyFont="1" applyFill="1" applyBorder="1" applyProtection="1">
      <protection locked="0"/>
    </xf>
    <xf numFmtId="0" fontId="3" fillId="4" borderId="26" xfId="0" applyFont="1" applyFill="1" applyBorder="1"/>
    <xf numFmtId="166" fontId="3" fillId="4" borderId="0" xfId="1" applyFont="1" applyFill="1" applyBorder="1" applyAlignment="1">
      <alignment vertical="top"/>
    </xf>
    <xf numFmtId="165" fontId="3" fillId="2" borderId="27" xfId="0" applyNumberFormat="1" applyFont="1" applyFill="1" applyBorder="1"/>
    <xf numFmtId="0" fontId="3" fillId="4" borderId="20" xfId="0" applyFont="1" applyFill="1" applyBorder="1"/>
    <xf numFmtId="0" fontId="3" fillId="4" borderId="21" xfId="0" applyFont="1" applyFill="1" applyBorder="1"/>
    <xf numFmtId="166" fontId="3" fillId="4" borderId="21" xfId="1" applyFont="1" applyFill="1" applyBorder="1" applyAlignment="1">
      <alignment vertical="top"/>
    </xf>
    <xf numFmtId="167" fontId="3" fillId="2" borderId="21" xfId="0" applyNumberFormat="1" applyFont="1" applyFill="1" applyBorder="1"/>
    <xf numFmtId="165" fontId="3" fillId="2" borderId="21" xfId="0" applyNumberFormat="1" applyFont="1" applyFill="1" applyBorder="1"/>
    <xf numFmtId="165" fontId="3" fillId="2" borderId="22" xfId="0" applyNumberFormat="1" applyFont="1" applyFill="1" applyBorder="1"/>
    <xf numFmtId="167" fontId="3" fillId="6" borderId="28" xfId="1" applyNumberFormat="1" applyFont="1" applyFill="1" applyBorder="1" applyProtection="1">
      <protection locked="0"/>
    </xf>
    <xf numFmtId="167" fontId="12" fillId="0" borderId="0" xfId="1" applyNumberFormat="1" applyFont="1" applyFill="1" applyBorder="1"/>
    <xf numFmtId="0" fontId="12" fillId="3" borderId="23" xfId="0" applyFont="1" applyFill="1" applyBorder="1" applyAlignment="1">
      <alignment horizontal="center" vertical="center" wrapText="1"/>
    </xf>
    <xf numFmtId="0" fontId="3" fillId="7" borderId="27" xfId="0" applyFont="1" applyFill="1" applyBorder="1" applyAlignment="1" applyProtection="1">
      <alignment horizontal="left"/>
      <protection locked="0"/>
    </xf>
    <xf numFmtId="0" fontId="3" fillId="7" borderId="0" xfId="0" applyFont="1" applyFill="1" applyProtection="1">
      <protection locked="0"/>
    </xf>
    <xf numFmtId="167" fontId="3" fillId="2" borderId="15" xfId="0" applyNumberFormat="1" applyFont="1" applyFill="1" applyBorder="1"/>
    <xf numFmtId="167" fontId="3" fillId="6" borderId="27" xfId="1" applyNumberFormat="1" applyFont="1" applyFill="1" applyBorder="1" applyProtection="1">
      <protection locked="0"/>
    </xf>
    <xf numFmtId="167" fontId="3" fillId="2" borderId="26" xfId="0" applyNumberFormat="1" applyFont="1" applyFill="1" applyBorder="1"/>
    <xf numFmtId="0" fontId="3" fillId="7" borderId="22" xfId="0" applyFont="1" applyFill="1" applyBorder="1" applyAlignment="1" applyProtection="1">
      <alignment horizontal="left"/>
      <protection locked="0"/>
    </xf>
    <xf numFmtId="0" fontId="3" fillId="7" borderId="17" xfId="0" applyFont="1" applyFill="1" applyBorder="1" applyAlignment="1" applyProtection="1">
      <alignment horizontal="left"/>
      <protection locked="0"/>
    </xf>
    <xf numFmtId="0" fontId="3" fillId="7" borderId="21" xfId="0" applyFont="1" applyFill="1" applyBorder="1" applyProtection="1">
      <protection locked="0"/>
    </xf>
    <xf numFmtId="167" fontId="3" fillId="6" borderId="21" xfId="1" applyNumberFormat="1" applyFont="1" applyFill="1" applyBorder="1" applyProtection="1">
      <protection locked="0"/>
    </xf>
    <xf numFmtId="167" fontId="3" fillId="2" borderId="20" xfId="0" applyNumberFormat="1" applyFont="1" applyFill="1" applyBorder="1"/>
    <xf numFmtId="167" fontId="3" fillId="6" borderId="22" xfId="1" applyNumberFormat="1" applyFont="1" applyFill="1" applyBorder="1" applyProtection="1">
      <protection locked="0"/>
    </xf>
    <xf numFmtId="0" fontId="3" fillId="2" borderId="16" xfId="0" applyFont="1" applyFill="1" applyBorder="1"/>
    <xf numFmtId="0" fontId="3" fillId="2" borderId="21" xfId="0" applyFont="1" applyFill="1" applyBorder="1"/>
    <xf numFmtId="0" fontId="3" fillId="6" borderId="0" xfId="3" applyFont="1" applyFill="1" applyAlignment="1" applyProtection="1">
      <alignment vertical="center" wrapText="1"/>
      <protection locked="0"/>
    </xf>
    <xf numFmtId="0" fontId="3" fillId="4" borderId="0" xfId="0" applyFont="1" applyFill="1" applyAlignment="1" applyProtection="1">
      <alignment vertical="center"/>
      <protection locked="0"/>
    </xf>
    <xf numFmtId="0" fontId="3" fillId="0" borderId="0" xfId="0" applyFont="1" applyProtection="1">
      <protection locked="0"/>
    </xf>
    <xf numFmtId="167" fontId="3" fillId="6" borderId="16" xfId="1" applyNumberFormat="1" applyFont="1" applyFill="1" applyBorder="1" applyProtection="1">
      <protection locked="0"/>
    </xf>
    <xf numFmtId="0" fontId="15" fillId="4" borderId="0" xfId="0" applyFont="1" applyFill="1"/>
    <xf numFmtId="0" fontId="5" fillId="3" borderId="24" xfId="0" applyFont="1" applyFill="1" applyBorder="1" applyAlignment="1" applyProtection="1">
      <alignment horizontal="center" vertical="center" wrapText="1"/>
      <protection locked="0"/>
    </xf>
    <xf numFmtId="0" fontId="18" fillId="9" borderId="16" xfId="0" applyFont="1" applyFill="1" applyBorder="1" applyAlignment="1" applyProtection="1">
      <alignment horizontal="center" vertical="top"/>
      <protection locked="0"/>
    </xf>
    <xf numFmtId="0" fontId="18" fillId="9" borderId="17" xfId="0" applyFont="1" applyFill="1" applyBorder="1" applyAlignment="1" applyProtection="1">
      <alignment horizontal="center" vertical="top"/>
      <protection locked="0"/>
    </xf>
    <xf numFmtId="0" fontId="18" fillId="9" borderId="0" xfId="0" applyFont="1" applyFill="1" applyAlignment="1" applyProtection="1">
      <alignment horizontal="center" vertical="top"/>
      <protection locked="0"/>
    </xf>
    <xf numFmtId="0" fontId="18" fillId="9" borderId="27" xfId="0" applyFont="1" applyFill="1" applyBorder="1" applyAlignment="1" applyProtection="1">
      <alignment horizontal="center" vertical="top"/>
      <protection locked="0"/>
    </xf>
    <xf numFmtId="0" fontId="18" fillId="9" borderId="21" xfId="0" applyFont="1" applyFill="1" applyBorder="1" applyAlignment="1" applyProtection="1">
      <alignment horizontal="center" vertical="top"/>
      <protection locked="0"/>
    </xf>
    <xf numFmtId="0" fontId="18" fillId="9" borderId="22" xfId="0" applyFont="1" applyFill="1" applyBorder="1" applyAlignment="1" applyProtection="1">
      <alignment horizontal="center" vertical="top"/>
      <protection locked="0"/>
    </xf>
    <xf numFmtId="0" fontId="4" fillId="6" borderId="23" xfId="0" applyFont="1" applyFill="1" applyBorder="1" applyAlignment="1">
      <alignment horizontal="center"/>
    </xf>
    <xf numFmtId="0" fontId="4" fillId="6" borderId="24" xfId="0" applyFont="1" applyFill="1" applyBorder="1" applyAlignment="1">
      <alignment horizontal="center"/>
    </xf>
    <xf numFmtId="0" fontId="4" fillId="6" borderId="19" xfId="0" applyFont="1" applyFill="1" applyBorder="1" applyAlignment="1">
      <alignment horizontal="center"/>
    </xf>
    <xf numFmtId="0" fontId="4" fillId="6" borderId="23" xfId="0" applyFont="1" applyFill="1" applyBorder="1" applyAlignment="1">
      <alignment horizontal="left"/>
    </xf>
    <xf numFmtId="0" fontId="4" fillId="6" borderId="24" xfId="0" applyFont="1" applyFill="1" applyBorder="1" applyAlignment="1">
      <alignment horizontal="left"/>
    </xf>
    <xf numFmtId="0" fontId="4" fillId="6" borderId="19" xfId="0" applyFont="1" applyFill="1" applyBorder="1" applyAlignment="1">
      <alignment horizontal="left"/>
    </xf>
    <xf numFmtId="0" fontId="4" fillId="7" borderId="20" xfId="0" applyFont="1" applyFill="1" applyBorder="1" applyAlignment="1">
      <alignment horizontal="left" vertical="top" wrapText="1"/>
    </xf>
    <xf numFmtId="0" fontId="4" fillId="7" borderId="21" xfId="0" applyFont="1" applyFill="1" applyBorder="1" applyAlignment="1">
      <alignment horizontal="left" vertical="top" wrapText="1"/>
    </xf>
    <xf numFmtId="0" fontId="4" fillId="7" borderId="22" xfId="0" applyFont="1" applyFill="1" applyBorder="1" applyAlignment="1">
      <alignment horizontal="left" vertical="top" wrapText="1"/>
    </xf>
    <xf numFmtId="167" fontId="3" fillId="4" borderId="0" xfId="0" applyNumberFormat="1" applyFont="1" applyFill="1" applyProtection="1"/>
  </cellXfs>
  <cellStyles count="5">
    <cellStyle name="Normal 2" xfId="3" xr:uid="{93198E34-F8B7-415D-A331-4853D9E6DF75}"/>
    <cellStyle name="Normal 3" xfId="4" xr:uid="{7E1C45C8-C176-4E8F-9EF8-09ABC1D2E99A}"/>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9376</xdr:colOff>
      <xdr:row>0</xdr:row>
      <xdr:rowOff>149410</xdr:rowOff>
    </xdr:from>
    <xdr:to>
      <xdr:col>0</xdr:col>
      <xdr:colOff>2264886</xdr:colOff>
      <xdr:row>3</xdr:row>
      <xdr:rowOff>170125</xdr:rowOff>
    </xdr:to>
    <xdr:pic>
      <xdr:nvPicPr>
        <xdr:cNvPr id="2" name="Graphic 1">
          <a:extLst>
            <a:ext uri="{FF2B5EF4-FFF2-40B4-BE49-F238E27FC236}">
              <a16:creationId xmlns:a16="http://schemas.microsoft.com/office/drawing/2014/main" id="{F03CD37D-5BDF-43DC-A909-EF231F717EE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376" y="149410"/>
          <a:ext cx="2247890" cy="59602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A9D88-8342-4B18-BA53-CCB3E5558B87}">
  <dimension ref="A1:A2"/>
  <sheetViews>
    <sheetView showGridLines="0" zoomScaleNormal="100" workbookViewId="0">
      <selection activeCell="A15" sqref="A15"/>
    </sheetView>
  </sheetViews>
  <sheetFormatPr defaultColWidth="9.1796875" defaultRowHeight="15"/>
  <cols>
    <col min="1" max="1" width="155.36328125" style="1" customWidth="1"/>
    <col min="2" max="4" width="40.81640625" style="1" customWidth="1"/>
    <col min="5" max="16384" width="9.1796875" style="1"/>
  </cols>
  <sheetData>
    <row r="1" spans="1:1">
      <c r="A1" s="53" t="s">
        <v>0</v>
      </c>
    </row>
    <row r="2" spans="1:1" ht="360">
      <c r="A2" s="54" t="s">
        <v>78</v>
      </c>
    </row>
  </sheetData>
  <sheetProtection algorithmName="SHA-512" hashValue="qDH6/HIWUSW0Q1haswltFKr/GW+GoU/M3+PR11wTim2Gp3LoAVj0XA1gzBEgav0hTpSAMVXQ9m6tGoy0dpQX7A==" saltValue="LMknfYcpV37dDXdu5chOH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20A8-6EA1-4592-81AB-424EAABDB4FA}">
  <dimension ref="A2:G38"/>
  <sheetViews>
    <sheetView showGridLines="0" topLeftCell="A4" zoomScale="115" zoomScaleNormal="115" workbookViewId="0">
      <selection activeCell="B8" sqref="B8"/>
    </sheetView>
  </sheetViews>
  <sheetFormatPr defaultColWidth="11.54296875" defaultRowHeight="15"/>
  <cols>
    <col min="1" max="1" width="58.453125" customWidth="1"/>
    <col min="2" max="2" width="12" bestFit="1" customWidth="1"/>
    <col min="3" max="3" width="7.6328125" bestFit="1" customWidth="1"/>
    <col min="4" max="4" width="17.453125" bestFit="1" customWidth="1"/>
    <col min="5" max="5" width="25.1796875" bestFit="1" customWidth="1"/>
    <col min="6" max="6" width="8.81640625" customWidth="1"/>
    <col min="7" max="7" width="19.1796875" bestFit="1" customWidth="1"/>
    <col min="8" max="8" width="24.6328125" bestFit="1" customWidth="1"/>
    <col min="9" max="9" width="15.81640625" bestFit="1" customWidth="1"/>
    <col min="10" max="10" width="18.81640625" bestFit="1" customWidth="1"/>
    <col min="11" max="11" width="6.81640625" customWidth="1"/>
    <col min="12" max="12" width="16.54296875" bestFit="1" customWidth="1"/>
    <col min="13" max="13" width="6.1796875" bestFit="1" customWidth="1"/>
    <col min="14" max="73" width="33.81640625" bestFit="1" customWidth="1"/>
    <col min="74" max="91" width="38.36328125" bestFit="1" customWidth="1"/>
  </cols>
  <sheetData>
    <row r="2" spans="1:5">
      <c r="E2" s="3"/>
    </row>
    <row r="6" spans="1:5" ht="16.2" thickBot="1">
      <c r="A6" s="4" t="s">
        <v>1</v>
      </c>
      <c r="B6" s="4"/>
    </row>
    <row r="7" spans="1:5" ht="15.6">
      <c r="A7" s="5" t="s">
        <v>2</v>
      </c>
      <c r="B7" s="6" t="s">
        <v>3</v>
      </c>
      <c r="C7" s="7" t="s">
        <v>4</v>
      </c>
      <c r="D7" s="8" t="s">
        <v>5</v>
      </c>
    </row>
    <row r="8" spans="1:5">
      <c r="A8" s="9" t="s">
        <v>6</v>
      </c>
      <c r="B8" s="10">
        <f>'A. Leasetarief grid lijst'!G2</f>
        <v>0</v>
      </c>
      <c r="C8" s="11">
        <v>0.65</v>
      </c>
      <c r="D8" s="10">
        <f>'A. Leasetarief grid lijst'!F1*C8</f>
        <v>0</v>
      </c>
    </row>
    <row r="9" spans="1:5">
      <c r="A9" s="9" t="s">
        <v>7</v>
      </c>
      <c r="B9" s="10">
        <f>'B. Alternatief aanbod'!G2</f>
        <v>0</v>
      </c>
      <c r="C9" s="11">
        <v>0.3</v>
      </c>
      <c r="D9" s="10">
        <f>'B. Alternatief aanbod'!F1*C9</f>
        <v>0</v>
      </c>
    </row>
    <row r="10" spans="1:5" ht="15.6" thickBot="1">
      <c r="A10" s="12" t="s">
        <v>8</v>
      </c>
      <c r="B10" s="13">
        <f>'C. Overige kosten'!E1</f>
        <v>1800</v>
      </c>
      <c r="C10" s="14">
        <v>0.05</v>
      </c>
      <c r="D10" s="13">
        <f>'C. Overige kosten'!E1*C10</f>
        <v>90</v>
      </c>
    </row>
    <row r="11" spans="1:5" ht="16.2" thickBot="1">
      <c r="A11" s="15" t="s">
        <v>9</v>
      </c>
      <c r="B11" s="16"/>
      <c r="C11" s="17">
        <v>1</v>
      </c>
      <c r="D11" s="18">
        <f>SUM(D8:D10)</f>
        <v>90</v>
      </c>
    </row>
    <row r="12" spans="1:5" ht="15.6" thickBot="1"/>
    <row r="13" spans="1:5">
      <c r="A13" s="43" t="s">
        <v>73</v>
      </c>
      <c r="B13" s="98"/>
      <c r="C13" s="98"/>
      <c r="D13" s="98"/>
      <c r="E13" s="99"/>
    </row>
    <row r="14" spans="1:5">
      <c r="A14" s="44"/>
      <c r="B14" s="45"/>
      <c r="C14" s="45"/>
      <c r="D14" s="46"/>
      <c r="E14" s="47"/>
    </row>
    <row r="15" spans="1:5" ht="15.6">
      <c r="A15" s="48" t="s">
        <v>74</v>
      </c>
      <c r="B15" s="100"/>
      <c r="C15" s="100"/>
      <c r="D15" s="100"/>
      <c r="E15" s="101"/>
    </row>
    <row r="16" spans="1:5">
      <c r="A16" s="44"/>
      <c r="B16" s="46"/>
      <c r="C16" s="45"/>
      <c r="D16" s="46"/>
      <c r="E16" s="47"/>
    </row>
    <row r="17" spans="1:5" ht="15.6">
      <c r="A17" s="48" t="s">
        <v>75</v>
      </c>
      <c r="B17" s="100"/>
      <c r="C17" s="100"/>
      <c r="D17" s="100"/>
      <c r="E17" s="101"/>
    </row>
    <row r="18" spans="1:5">
      <c r="A18" s="44"/>
      <c r="B18" s="46"/>
      <c r="C18" s="45"/>
      <c r="D18" s="46"/>
      <c r="E18" s="47"/>
    </row>
    <row r="19" spans="1:5" ht="15.6">
      <c r="A19" s="48" t="s">
        <v>76</v>
      </c>
      <c r="B19" s="100"/>
      <c r="C19" s="100"/>
      <c r="D19" s="100"/>
      <c r="E19" s="101"/>
    </row>
    <row r="20" spans="1:5">
      <c r="A20" s="44"/>
      <c r="B20" s="46"/>
      <c r="C20" s="45"/>
      <c r="D20" s="46"/>
      <c r="E20" s="47"/>
    </row>
    <row r="21" spans="1:5" ht="15.6">
      <c r="A21" s="48" t="s">
        <v>77</v>
      </c>
      <c r="B21" s="100"/>
      <c r="C21" s="100"/>
      <c r="D21" s="100"/>
      <c r="E21" s="101"/>
    </row>
    <row r="22" spans="1:5">
      <c r="A22" s="44"/>
      <c r="B22" s="100"/>
      <c r="C22" s="100"/>
      <c r="D22" s="100"/>
      <c r="E22" s="101"/>
    </row>
    <row r="23" spans="1:5">
      <c r="A23" s="49"/>
      <c r="B23" s="100"/>
      <c r="C23" s="100"/>
      <c r="D23" s="100"/>
      <c r="E23" s="101"/>
    </row>
    <row r="24" spans="1:5" ht="15.6" thickBot="1">
      <c r="A24" s="50"/>
      <c r="B24" s="102"/>
      <c r="C24" s="102"/>
      <c r="D24" s="102"/>
      <c r="E24" s="103"/>
    </row>
    <row r="38" spans="7:7" ht="15.6">
      <c r="G38" s="19"/>
    </row>
  </sheetData>
  <sheetProtection algorithmName="SHA-512" hashValue="nfnBRvuA9Ftr1XqI5y1MywnRN4d9ydHLuW+1aWKgry3DAoVvyWlj1wF2tyGJ9z0wbX7QGYBoVW2gl8IIajztmw==" saltValue="kjVhyOHcuV4cbiDcIeXDWA==" spinCount="100000" sheet="1" objects="1" scenarios="1"/>
  <mergeCells count="5">
    <mergeCell ref="B13:E13"/>
    <mergeCell ref="B15:E15"/>
    <mergeCell ref="B17:E17"/>
    <mergeCell ref="B19:E19"/>
    <mergeCell ref="B21:E24"/>
  </mergeCell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4DB5C-682B-4F02-8E34-382E85DB3FEF}">
  <dimension ref="B1:AD26"/>
  <sheetViews>
    <sheetView showGridLines="0" topLeftCell="B2" zoomScale="70" zoomScaleNormal="70" workbookViewId="0">
      <selection activeCell="H24" sqref="H24"/>
    </sheetView>
  </sheetViews>
  <sheetFormatPr defaultColWidth="20.26953125" defaultRowHeight="15"/>
  <cols>
    <col min="1" max="1" width="9" style="1" customWidth="1"/>
    <col min="2" max="2" width="36.26953125" style="1" bestFit="1" customWidth="1"/>
    <col min="3" max="3" width="59.81640625" style="1" bestFit="1" customWidth="1"/>
    <col min="4" max="4" width="27.26953125" style="1" customWidth="1"/>
    <col min="5" max="5" width="20.26953125" style="1"/>
    <col min="6" max="6" width="44.453125" style="1" bestFit="1" customWidth="1"/>
    <col min="7" max="7" width="16.7265625" style="1" bestFit="1" customWidth="1"/>
    <col min="8" max="28" width="20.26953125" style="1"/>
    <col min="29" max="29" width="18.7265625" style="1" customWidth="1"/>
    <col min="30" max="16384" width="20.26953125" style="1"/>
  </cols>
  <sheetData>
    <row r="1" spans="2:30" ht="15.6" thickBot="1"/>
    <row r="2" spans="2:30" s="26" customFormat="1" ht="16.2" thickBot="1">
      <c r="B2" s="104" t="s">
        <v>85</v>
      </c>
      <c r="C2" s="105"/>
      <c r="D2" s="106"/>
      <c r="E2" s="21"/>
      <c r="F2" s="22" t="s">
        <v>11</v>
      </c>
      <c r="G2" s="56">
        <f>SUM(AC7:AC22)</f>
        <v>0</v>
      </c>
      <c r="H2" s="21"/>
      <c r="I2" s="21"/>
      <c r="J2" s="21"/>
      <c r="K2" s="21"/>
      <c r="L2" s="21"/>
      <c r="M2" s="21"/>
      <c r="N2" s="21"/>
      <c r="O2" s="21"/>
      <c r="P2" s="21"/>
      <c r="Q2" s="21"/>
      <c r="R2" s="21"/>
      <c r="S2" s="21"/>
      <c r="T2" s="21"/>
      <c r="U2" s="21"/>
      <c r="V2" s="21"/>
      <c r="W2" s="24"/>
      <c r="X2" s="25"/>
      <c r="Y2" s="25"/>
    </row>
    <row r="3" spans="2:30" ht="16.95" customHeight="1">
      <c r="B3" s="2"/>
      <c r="C3" s="2"/>
      <c r="D3" s="2"/>
      <c r="E3" s="27"/>
      <c r="F3" s="27"/>
      <c r="G3" s="27"/>
      <c r="H3" s="27"/>
      <c r="I3" s="27"/>
      <c r="J3" s="27"/>
      <c r="K3" s="27"/>
      <c r="L3" s="27"/>
      <c r="M3" s="27"/>
      <c r="N3" s="27"/>
      <c r="O3" s="27"/>
      <c r="P3" s="27"/>
      <c r="Q3" s="27"/>
      <c r="R3" s="27"/>
      <c r="S3" s="27"/>
      <c r="T3" s="27"/>
      <c r="U3" s="27"/>
      <c r="V3" s="27"/>
      <c r="W3" s="27"/>
      <c r="X3" s="27"/>
      <c r="Y3" s="27"/>
    </row>
    <row r="4" spans="2:30" ht="15.6">
      <c r="E4" s="28" t="s">
        <v>12</v>
      </c>
      <c r="F4" s="2"/>
      <c r="G4" s="27"/>
      <c r="H4" s="27"/>
      <c r="I4" s="27"/>
      <c r="J4" s="27"/>
      <c r="K4" s="27"/>
      <c r="L4" s="27"/>
      <c r="M4" s="27"/>
      <c r="N4" s="27"/>
      <c r="O4" s="27"/>
      <c r="P4" s="27"/>
      <c r="Q4" s="27"/>
      <c r="R4" s="27"/>
      <c r="S4" s="27"/>
      <c r="T4" s="27"/>
      <c r="U4" s="27"/>
      <c r="V4" s="27"/>
      <c r="W4" s="27"/>
      <c r="X4" s="27"/>
      <c r="Y4" s="27"/>
    </row>
    <row r="5" spans="2:30" ht="15.6" thickBot="1">
      <c r="C5" s="27"/>
      <c r="D5" s="27"/>
      <c r="E5" s="27"/>
      <c r="F5" s="27"/>
      <c r="G5" s="27"/>
      <c r="H5" s="27"/>
      <c r="I5" s="27"/>
      <c r="J5" s="27"/>
      <c r="K5" s="27"/>
      <c r="L5" s="27"/>
      <c r="M5" s="27"/>
      <c r="N5" s="27"/>
      <c r="O5" s="27"/>
      <c r="P5" s="27"/>
      <c r="Q5" s="27"/>
      <c r="R5" s="27"/>
      <c r="S5" s="27"/>
      <c r="T5" s="27"/>
      <c r="U5" s="27"/>
      <c r="V5" s="27"/>
      <c r="W5" s="27"/>
      <c r="X5" s="27"/>
      <c r="Y5" s="27"/>
    </row>
    <row r="6" spans="2:30" ht="30.6" thickBot="1">
      <c r="B6" s="57" t="s">
        <v>86</v>
      </c>
      <c r="C6" s="58" t="s">
        <v>13</v>
      </c>
      <c r="D6" s="58" t="s">
        <v>14</v>
      </c>
      <c r="E6" s="58" t="s">
        <v>15</v>
      </c>
      <c r="F6" s="58" t="s">
        <v>16</v>
      </c>
      <c r="G6" s="58" t="s">
        <v>87</v>
      </c>
      <c r="H6" s="58" t="s">
        <v>17</v>
      </c>
      <c r="I6" s="58" t="s">
        <v>18</v>
      </c>
      <c r="J6" s="58" t="s">
        <v>19</v>
      </c>
      <c r="K6" s="58" t="s">
        <v>20</v>
      </c>
      <c r="L6" s="58" t="s">
        <v>21</v>
      </c>
      <c r="M6" s="58" t="s">
        <v>22</v>
      </c>
      <c r="N6" s="58" t="s">
        <v>23</v>
      </c>
      <c r="O6" s="58" t="s">
        <v>24</v>
      </c>
      <c r="P6" s="58" t="s">
        <v>25</v>
      </c>
      <c r="Q6" s="58" t="s">
        <v>26</v>
      </c>
      <c r="R6" s="58" t="s">
        <v>27</v>
      </c>
      <c r="S6" s="58" t="s">
        <v>28</v>
      </c>
      <c r="T6" s="58" t="s">
        <v>29</v>
      </c>
      <c r="U6" s="58" t="s">
        <v>30</v>
      </c>
      <c r="V6" s="58" t="s">
        <v>31</v>
      </c>
      <c r="W6" s="58" t="s">
        <v>32</v>
      </c>
      <c r="X6" s="58" t="s">
        <v>33</v>
      </c>
      <c r="Y6" s="58" t="s">
        <v>34</v>
      </c>
      <c r="Z6" s="58" t="s">
        <v>35</v>
      </c>
      <c r="AA6" s="58" t="s">
        <v>113</v>
      </c>
      <c r="AB6" s="58" t="s">
        <v>36</v>
      </c>
      <c r="AC6" s="59" t="s">
        <v>37</v>
      </c>
      <c r="AD6" s="60" t="s">
        <v>79</v>
      </c>
    </row>
    <row r="7" spans="2:30">
      <c r="B7" s="61" t="s">
        <v>69</v>
      </c>
      <c r="C7" s="51" t="s">
        <v>88</v>
      </c>
      <c r="D7" s="30" t="s">
        <v>114</v>
      </c>
      <c r="E7" s="51" t="s">
        <v>89</v>
      </c>
      <c r="F7" s="62">
        <v>59183</v>
      </c>
      <c r="G7" s="62">
        <v>73990</v>
      </c>
      <c r="H7" s="95">
        <v>0</v>
      </c>
      <c r="I7" s="95">
        <v>0</v>
      </c>
      <c r="J7" s="95">
        <v>0</v>
      </c>
      <c r="K7" s="95">
        <v>0</v>
      </c>
      <c r="L7" s="95">
        <v>0</v>
      </c>
      <c r="M7" s="95">
        <v>0</v>
      </c>
      <c r="N7" s="95">
        <v>0</v>
      </c>
      <c r="O7" s="95">
        <v>0</v>
      </c>
      <c r="P7" s="95">
        <v>0</v>
      </c>
      <c r="Q7" s="95">
        <v>0</v>
      </c>
      <c r="R7" s="95">
        <v>0</v>
      </c>
      <c r="S7" s="95">
        <v>0</v>
      </c>
      <c r="T7" s="95">
        <v>0</v>
      </c>
      <c r="U7" s="95">
        <v>0</v>
      </c>
      <c r="V7" s="95">
        <v>0</v>
      </c>
      <c r="W7" s="95">
        <v>0</v>
      </c>
      <c r="X7" s="95">
        <v>0</v>
      </c>
      <c r="Y7" s="95">
        <v>0</v>
      </c>
      <c r="Z7" s="63">
        <f t="shared" ref="Z7:Z22" si="0">AVERAGE(H7,Y7)</f>
        <v>0</v>
      </c>
      <c r="AA7" s="90">
        <v>6</v>
      </c>
      <c r="AB7" s="64">
        <f t="shared" ref="AB7:AB22" si="1">Z7*AA7</f>
        <v>0</v>
      </c>
      <c r="AC7" s="65">
        <f t="shared" ref="AC7:AC22" si="2">AB7*12</f>
        <v>0</v>
      </c>
      <c r="AD7" s="66">
        <v>0</v>
      </c>
    </row>
    <row r="8" spans="2:30">
      <c r="B8" s="67" t="s">
        <v>38</v>
      </c>
      <c r="C8" s="30" t="s">
        <v>90</v>
      </c>
      <c r="D8" s="30" t="s">
        <v>114</v>
      </c>
      <c r="E8" s="30" t="s">
        <v>91</v>
      </c>
      <c r="F8" s="68">
        <v>23245</v>
      </c>
      <c r="G8" s="68">
        <v>38990</v>
      </c>
      <c r="H8" s="52">
        <v>0</v>
      </c>
      <c r="I8" s="52">
        <v>0</v>
      </c>
      <c r="J8" s="52">
        <v>0</v>
      </c>
      <c r="K8" s="52">
        <v>0</v>
      </c>
      <c r="L8" s="52">
        <v>0</v>
      </c>
      <c r="M8" s="52">
        <v>0</v>
      </c>
      <c r="N8" s="52">
        <v>0</v>
      </c>
      <c r="O8" s="52">
        <v>0</v>
      </c>
      <c r="P8" s="52">
        <v>0</v>
      </c>
      <c r="Q8" s="52">
        <v>0</v>
      </c>
      <c r="R8" s="52">
        <v>0</v>
      </c>
      <c r="S8" s="52">
        <v>0</v>
      </c>
      <c r="T8" s="52">
        <v>0</v>
      </c>
      <c r="U8" s="52">
        <v>0</v>
      </c>
      <c r="V8" s="52">
        <v>0</v>
      </c>
      <c r="W8" s="52">
        <v>0</v>
      </c>
      <c r="X8" s="52">
        <v>0</v>
      </c>
      <c r="Y8" s="52">
        <v>0</v>
      </c>
      <c r="Z8" s="31">
        <f t="shared" si="0"/>
        <v>0</v>
      </c>
      <c r="AA8" s="32">
        <v>11</v>
      </c>
      <c r="AB8" s="33">
        <f t="shared" si="1"/>
        <v>0</v>
      </c>
      <c r="AC8" s="69">
        <f t="shared" si="2"/>
        <v>0</v>
      </c>
      <c r="AD8" s="66">
        <v>0</v>
      </c>
    </row>
    <row r="9" spans="2:30">
      <c r="B9" s="67" t="s">
        <v>92</v>
      </c>
      <c r="C9" s="30" t="s">
        <v>93</v>
      </c>
      <c r="D9" s="30" t="s">
        <v>114</v>
      </c>
      <c r="E9" s="30" t="s">
        <v>89</v>
      </c>
      <c r="F9" s="68">
        <v>52080</v>
      </c>
      <c r="G9" s="68">
        <v>73067.8</v>
      </c>
      <c r="H9" s="52">
        <v>0</v>
      </c>
      <c r="I9" s="52">
        <v>0</v>
      </c>
      <c r="J9" s="52">
        <v>0</v>
      </c>
      <c r="K9" s="52">
        <v>0</v>
      </c>
      <c r="L9" s="52">
        <v>0</v>
      </c>
      <c r="M9" s="52">
        <v>0</v>
      </c>
      <c r="N9" s="52">
        <v>0</v>
      </c>
      <c r="O9" s="52">
        <v>0</v>
      </c>
      <c r="P9" s="52">
        <v>0</v>
      </c>
      <c r="Q9" s="52">
        <v>0</v>
      </c>
      <c r="R9" s="52">
        <v>0</v>
      </c>
      <c r="S9" s="52">
        <v>0</v>
      </c>
      <c r="T9" s="52">
        <v>0</v>
      </c>
      <c r="U9" s="52">
        <v>0</v>
      </c>
      <c r="V9" s="52">
        <v>0</v>
      </c>
      <c r="W9" s="52">
        <v>0</v>
      </c>
      <c r="X9" s="52">
        <v>0</v>
      </c>
      <c r="Y9" s="52">
        <v>0</v>
      </c>
      <c r="Z9" s="31">
        <f t="shared" si="0"/>
        <v>0</v>
      </c>
      <c r="AA9" s="32">
        <v>29</v>
      </c>
      <c r="AB9" s="33">
        <f t="shared" si="1"/>
        <v>0</v>
      </c>
      <c r="AC9" s="69">
        <f t="shared" si="2"/>
        <v>0</v>
      </c>
      <c r="AD9" s="66">
        <v>0</v>
      </c>
    </row>
    <row r="10" spans="2:30">
      <c r="B10" s="67" t="s">
        <v>71</v>
      </c>
      <c r="C10" s="96" t="s">
        <v>115</v>
      </c>
      <c r="D10" s="30" t="s">
        <v>114</v>
      </c>
      <c r="E10" s="30" t="s">
        <v>89</v>
      </c>
      <c r="F10" s="68">
        <v>33900</v>
      </c>
      <c r="G10" s="68">
        <v>44070</v>
      </c>
      <c r="H10" s="52">
        <v>0</v>
      </c>
      <c r="I10" s="52">
        <v>0</v>
      </c>
      <c r="J10" s="52">
        <v>0</v>
      </c>
      <c r="K10" s="52">
        <v>0</v>
      </c>
      <c r="L10" s="52">
        <v>0</v>
      </c>
      <c r="M10" s="52">
        <v>0</v>
      </c>
      <c r="N10" s="52">
        <v>0</v>
      </c>
      <c r="O10" s="52">
        <v>0</v>
      </c>
      <c r="P10" s="52">
        <v>0</v>
      </c>
      <c r="Q10" s="52">
        <v>0</v>
      </c>
      <c r="R10" s="52">
        <v>0</v>
      </c>
      <c r="S10" s="52">
        <v>0</v>
      </c>
      <c r="T10" s="52">
        <v>0</v>
      </c>
      <c r="U10" s="52">
        <v>0</v>
      </c>
      <c r="V10" s="52">
        <v>0</v>
      </c>
      <c r="W10" s="52">
        <v>0</v>
      </c>
      <c r="X10" s="52">
        <v>0</v>
      </c>
      <c r="Y10" s="52">
        <v>0</v>
      </c>
      <c r="Z10" s="31">
        <f t="shared" si="0"/>
        <v>0</v>
      </c>
      <c r="AA10" s="32">
        <v>2</v>
      </c>
      <c r="AB10" s="33">
        <f t="shared" si="1"/>
        <v>0</v>
      </c>
      <c r="AC10" s="69">
        <f t="shared" si="2"/>
        <v>0</v>
      </c>
      <c r="AD10" s="66">
        <v>0</v>
      </c>
    </row>
    <row r="11" spans="2:30">
      <c r="B11" s="67" t="s">
        <v>71</v>
      </c>
      <c r="C11" s="96" t="s">
        <v>117</v>
      </c>
      <c r="D11" s="30" t="s">
        <v>114</v>
      </c>
      <c r="E11" s="30" t="s">
        <v>89</v>
      </c>
      <c r="F11" s="68">
        <v>22100</v>
      </c>
      <c r="G11" s="68">
        <v>37307</v>
      </c>
      <c r="H11" s="52">
        <v>0</v>
      </c>
      <c r="I11" s="52">
        <v>0</v>
      </c>
      <c r="J11" s="52">
        <v>0</v>
      </c>
      <c r="K11" s="52">
        <v>0</v>
      </c>
      <c r="L11" s="52">
        <v>0</v>
      </c>
      <c r="M11" s="52">
        <v>0</v>
      </c>
      <c r="N11" s="52">
        <v>0</v>
      </c>
      <c r="O11" s="52">
        <v>0</v>
      </c>
      <c r="P11" s="52">
        <v>0</v>
      </c>
      <c r="Q11" s="52">
        <v>0</v>
      </c>
      <c r="R11" s="52">
        <v>0</v>
      </c>
      <c r="S11" s="52">
        <v>0</v>
      </c>
      <c r="T11" s="52">
        <v>0</v>
      </c>
      <c r="U11" s="52">
        <v>0</v>
      </c>
      <c r="V11" s="52">
        <v>0</v>
      </c>
      <c r="W11" s="52">
        <v>0</v>
      </c>
      <c r="X11" s="52">
        <v>0</v>
      </c>
      <c r="Y11" s="52">
        <v>0</v>
      </c>
      <c r="Z11" s="31">
        <f t="shared" si="0"/>
        <v>0</v>
      </c>
      <c r="AA11" s="32">
        <v>2</v>
      </c>
      <c r="AB11" s="33">
        <f t="shared" si="1"/>
        <v>0</v>
      </c>
      <c r="AC11" s="69">
        <f t="shared" si="2"/>
        <v>0</v>
      </c>
      <c r="AD11" s="66">
        <v>0</v>
      </c>
    </row>
    <row r="12" spans="2:30">
      <c r="B12" s="67" t="s">
        <v>38</v>
      </c>
      <c r="C12" s="96" t="s">
        <v>94</v>
      </c>
      <c r="D12" s="30" t="s">
        <v>114</v>
      </c>
      <c r="E12" s="30" t="s">
        <v>89</v>
      </c>
      <c r="F12" s="68">
        <v>26519.83</v>
      </c>
      <c r="G12" s="68">
        <v>35795</v>
      </c>
      <c r="H12" s="52">
        <v>0</v>
      </c>
      <c r="I12" s="52">
        <v>0</v>
      </c>
      <c r="J12" s="52">
        <v>0</v>
      </c>
      <c r="K12" s="52">
        <v>0</v>
      </c>
      <c r="L12" s="52">
        <v>0</v>
      </c>
      <c r="M12" s="52">
        <v>0</v>
      </c>
      <c r="N12" s="52">
        <v>0</v>
      </c>
      <c r="O12" s="52">
        <v>0</v>
      </c>
      <c r="P12" s="52">
        <v>0</v>
      </c>
      <c r="Q12" s="52">
        <v>0</v>
      </c>
      <c r="R12" s="52">
        <v>0</v>
      </c>
      <c r="S12" s="52">
        <v>0</v>
      </c>
      <c r="T12" s="52">
        <v>0</v>
      </c>
      <c r="U12" s="52">
        <v>0</v>
      </c>
      <c r="V12" s="52">
        <v>0</v>
      </c>
      <c r="W12" s="52">
        <v>0</v>
      </c>
      <c r="X12" s="52">
        <v>0</v>
      </c>
      <c r="Y12" s="52">
        <v>0</v>
      </c>
      <c r="Z12" s="31">
        <f t="shared" si="0"/>
        <v>0</v>
      </c>
      <c r="AA12" s="32">
        <v>11</v>
      </c>
      <c r="AB12" s="33">
        <f t="shared" si="1"/>
        <v>0</v>
      </c>
      <c r="AC12" s="69">
        <f t="shared" si="2"/>
        <v>0</v>
      </c>
      <c r="AD12" s="66">
        <v>0</v>
      </c>
    </row>
    <row r="13" spans="2:30">
      <c r="B13" s="67" t="s">
        <v>38</v>
      </c>
      <c r="C13" s="30" t="s">
        <v>95</v>
      </c>
      <c r="D13" s="30" t="s">
        <v>114</v>
      </c>
      <c r="E13" s="30" t="s">
        <v>89</v>
      </c>
      <c r="F13" s="68">
        <v>31927.27</v>
      </c>
      <c r="G13" s="68">
        <v>43895</v>
      </c>
      <c r="H13" s="52">
        <v>0</v>
      </c>
      <c r="I13" s="52">
        <v>0</v>
      </c>
      <c r="J13" s="52">
        <v>0</v>
      </c>
      <c r="K13" s="52">
        <v>0</v>
      </c>
      <c r="L13" s="52">
        <v>0</v>
      </c>
      <c r="M13" s="52">
        <v>0</v>
      </c>
      <c r="N13" s="52">
        <v>0</v>
      </c>
      <c r="O13" s="52">
        <v>0</v>
      </c>
      <c r="P13" s="52">
        <v>0</v>
      </c>
      <c r="Q13" s="52">
        <v>0</v>
      </c>
      <c r="R13" s="52">
        <v>0</v>
      </c>
      <c r="S13" s="52">
        <v>0</v>
      </c>
      <c r="T13" s="52">
        <v>0</v>
      </c>
      <c r="U13" s="52">
        <v>0</v>
      </c>
      <c r="V13" s="52">
        <v>0</v>
      </c>
      <c r="W13" s="52">
        <v>0</v>
      </c>
      <c r="X13" s="52">
        <v>0</v>
      </c>
      <c r="Y13" s="52">
        <v>0</v>
      </c>
      <c r="Z13" s="31">
        <f t="shared" si="0"/>
        <v>0</v>
      </c>
      <c r="AA13" s="32">
        <v>11</v>
      </c>
      <c r="AB13" s="33">
        <f t="shared" si="1"/>
        <v>0</v>
      </c>
      <c r="AC13" s="69">
        <f t="shared" si="2"/>
        <v>0</v>
      </c>
      <c r="AD13" s="66">
        <v>0</v>
      </c>
    </row>
    <row r="14" spans="2:30">
      <c r="B14" s="67" t="s">
        <v>96</v>
      </c>
      <c r="C14" s="30" t="s">
        <v>97</v>
      </c>
      <c r="D14" s="30" t="s">
        <v>114</v>
      </c>
      <c r="E14" s="30" t="s">
        <v>98</v>
      </c>
      <c r="F14" s="68">
        <v>34981.82</v>
      </c>
      <c r="G14" s="68">
        <v>43995</v>
      </c>
      <c r="H14" s="52">
        <v>0</v>
      </c>
      <c r="I14" s="52">
        <v>0</v>
      </c>
      <c r="J14" s="52">
        <v>0</v>
      </c>
      <c r="K14" s="52">
        <v>0</v>
      </c>
      <c r="L14" s="52">
        <v>0</v>
      </c>
      <c r="M14" s="52">
        <v>0</v>
      </c>
      <c r="N14" s="52">
        <v>0</v>
      </c>
      <c r="O14" s="52">
        <v>0</v>
      </c>
      <c r="P14" s="52">
        <v>0</v>
      </c>
      <c r="Q14" s="52">
        <v>0</v>
      </c>
      <c r="R14" s="52">
        <v>0</v>
      </c>
      <c r="S14" s="52">
        <v>0</v>
      </c>
      <c r="T14" s="52">
        <v>0</v>
      </c>
      <c r="U14" s="52">
        <v>0</v>
      </c>
      <c r="V14" s="52">
        <v>0</v>
      </c>
      <c r="W14" s="52">
        <v>0</v>
      </c>
      <c r="X14" s="52">
        <v>0</v>
      </c>
      <c r="Y14" s="52">
        <v>0</v>
      </c>
      <c r="Z14" s="31">
        <f t="shared" si="0"/>
        <v>0</v>
      </c>
      <c r="AA14" s="32">
        <v>10</v>
      </c>
      <c r="AB14" s="33">
        <f t="shared" si="1"/>
        <v>0</v>
      </c>
      <c r="AC14" s="69">
        <f t="shared" si="2"/>
        <v>0</v>
      </c>
      <c r="AD14" s="66">
        <v>0</v>
      </c>
    </row>
    <row r="15" spans="2:30">
      <c r="B15" s="67" t="s">
        <v>99</v>
      </c>
      <c r="C15" s="30" t="s">
        <v>100</v>
      </c>
      <c r="D15" s="30" t="s">
        <v>114</v>
      </c>
      <c r="E15" s="30" t="s">
        <v>89</v>
      </c>
      <c r="F15" s="68">
        <v>19659</v>
      </c>
      <c r="G15" s="68">
        <v>32390</v>
      </c>
      <c r="H15" s="52">
        <v>0</v>
      </c>
      <c r="I15" s="52">
        <v>0</v>
      </c>
      <c r="J15" s="52">
        <v>0</v>
      </c>
      <c r="K15" s="52">
        <v>0</v>
      </c>
      <c r="L15" s="52">
        <v>0</v>
      </c>
      <c r="M15" s="52">
        <v>0</v>
      </c>
      <c r="N15" s="52">
        <v>0</v>
      </c>
      <c r="O15" s="52">
        <v>0</v>
      </c>
      <c r="P15" s="52">
        <v>0</v>
      </c>
      <c r="Q15" s="52">
        <v>0</v>
      </c>
      <c r="R15" s="52">
        <v>0</v>
      </c>
      <c r="S15" s="52">
        <v>0</v>
      </c>
      <c r="T15" s="52">
        <v>0</v>
      </c>
      <c r="U15" s="52">
        <v>0</v>
      </c>
      <c r="V15" s="52">
        <v>0</v>
      </c>
      <c r="W15" s="52">
        <v>0</v>
      </c>
      <c r="X15" s="52">
        <v>0</v>
      </c>
      <c r="Y15" s="52">
        <v>0</v>
      </c>
      <c r="Z15" s="31">
        <f t="shared" si="0"/>
        <v>0</v>
      </c>
      <c r="AA15" s="32">
        <v>2</v>
      </c>
      <c r="AB15" s="33">
        <f t="shared" si="1"/>
        <v>0</v>
      </c>
      <c r="AC15" s="69">
        <f t="shared" si="2"/>
        <v>0</v>
      </c>
      <c r="AD15" s="66">
        <v>0</v>
      </c>
    </row>
    <row r="16" spans="2:30">
      <c r="B16" s="67" t="s">
        <v>38</v>
      </c>
      <c r="C16" s="30" t="s">
        <v>101</v>
      </c>
      <c r="D16" s="30" t="s">
        <v>114</v>
      </c>
      <c r="E16" s="30" t="s">
        <v>98</v>
      </c>
      <c r="F16" s="68">
        <v>25481</v>
      </c>
      <c r="G16" s="68">
        <v>32499</v>
      </c>
      <c r="H16" s="52">
        <v>0</v>
      </c>
      <c r="I16" s="52">
        <v>0</v>
      </c>
      <c r="J16" s="52">
        <v>0</v>
      </c>
      <c r="K16" s="52">
        <v>0</v>
      </c>
      <c r="L16" s="52">
        <v>0</v>
      </c>
      <c r="M16" s="52">
        <v>0</v>
      </c>
      <c r="N16" s="52">
        <v>0</v>
      </c>
      <c r="O16" s="52">
        <v>0</v>
      </c>
      <c r="P16" s="52">
        <v>0</v>
      </c>
      <c r="Q16" s="52">
        <v>0</v>
      </c>
      <c r="R16" s="52">
        <v>0</v>
      </c>
      <c r="S16" s="52">
        <v>0</v>
      </c>
      <c r="T16" s="52">
        <v>0</v>
      </c>
      <c r="U16" s="52">
        <v>0</v>
      </c>
      <c r="V16" s="52">
        <v>0</v>
      </c>
      <c r="W16" s="52">
        <v>0</v>
      </c>
      <c r="X16" s="52">
        <v>0</v>
      </c>
      <c r="Y16" s="52">
        <v>0</v>
      </c>
      <c r="Z16" s="31">
        <f t="shared" si="0"/>
        <v>0</v>
      </c>
      <c r="AA16" s="32">
        <v>11</v>
      </c>
      <c r="AB16" s="33">
        <f t="shared" si="1"/>
        <v>0</v>
      </c>
      <c r="AC16" s="69">
        <f t="shared" si="2"/>
        <v>0</v>
      </c>
      <c r="AD16" s="66">
        <v>0</v>
      </c>
    </row>
    <row r="17" spans="2:30">
      <c r="B17" s="67" t="s">
        <v>102</v>
      </c>
      <c r="C17" s="30" t="s">
        <v>103</v>
      </c>
      <c r="D17" s="30" t="s">
        <v>114</v>
      </c>
      <c r="E17" s="30" t="s">
        <v>98</v>
      </c>
      <c r="F17" s="68">
        <v>26474</v>
      </c>
      <c r="G17" s="68">
        <v>33700</v>
      </c>
      <c r="H17" s="52">
        <v>0</v>
      </c>
      <c r="I17" s="52">
        <v>0</v>
      </c>
      <c r="J17" s="52">
        <v>0</v>
      </c>
      <c r="K17" s="52">
        <v>0</v>
      </c>
      <c r="L17" s="52">
        <v>0</v>
      </c>
      <c r="M17" s="52">
        <v>0</v>
      </c>
      <c r="N17" s="52">
        <v>0</v>
      </c>
      <c r="O17" s="52">
        <v>0</v>
      </c>
      <c r="P17" s="52">
        <v>0</v>
      </c>
      <c r="Q17" s="52">
        <v>0</v>
      </c>
      <c r="R17" s="52">
        <v>0</v>
      </c>
      <c r="S17" s="52">
        <v>0</v>
      </c>
      <c r="T17" s="52">
        <v>0</v>
      </c>
      <c r="U17" s="52">
        <v>0</v>
      </c>
      <c r="V17" s="52">
        <v>0</v>
      </c>
      <c r="W17" s="52">
        <v>0</v>
      </c>
      <c r="X17" s="52">
        <v>0</v>
      </c>
      <c r="Y17" s="52">
        <v>0</v>
      </c>
      <c r="Z17" s="31">
        <f t="shared" si="0"/>
        <v>0</v>
      </c>
      <c r="AA17" s="32">
        <v>22</v>
      </c>
      <c r="AB17" s="33">
        <f t="shared" si="1"/>
        <v>0</v>
      </c>
      <c r="AC17" s="69">
        <f t="shared" si="2"/>
        <v>0</v>
      </c>
      <c r="AD17" s="66">
        <v>0</v>
      </c>
    </row>
    <row r="18" spans="2:30" ht="13.8" customHeight="1">
      <c r="B18" s="67" t="s">
        <v>99</v>
      </c>
      <c r="C18" s="30" t="s">
        <v>104</v>
      </c>
      <c r="D18" s="30" t="s">
        <v>114</v>
      </c>
      <c r="E18" s="30" t="s">
        <v>89</v>
      </c>
      <c r="F18" s="68">
        <v>20425.62</v>
      </c>
      <c r="G18" s="68">
        <v>33990</v>
      </c>
      <c r="H18" s="52">
        <v>0</v>
      </c>
      <c r="I18" s="52">
        <v>0</v>
      </c>
      <c r="J18" s="52">
        <v>0</v>
      </c>
      <c r="K18" s="52">
        <v>0</v>
      </c>
      <c r="L18" s="52">
        <v>0</v>
      </c>
      <c r="M18" s="52">
        <v>0</v>
      </c>
      <c r="N18" s="52">
        <v>0</v>
      </c>
      <c r="O18" s="52">
        <v>0</v>
      </c>
      <c r="P18" s="52">
        <v>0</v>
      </c>
      <c r="Q18" s="52">
        <v>0</v>
      </c>
      <c r="R18" s="52">
        <v>0</v>
      </c>
      <c r="S18" s="52">
        <v>0</v>
      </c>
      <c r="T18" s="52">
        <v>0</v>
      </c>
      <c r="U18" s="52">
        <v>0</v>
      </c>
      <c r="V18" s="52">
        <v>0</v>
      </c>
      <c r="W18" s="52">
        <v>0</v>
      </c>
      <c r="X18" s="52">
        <v>0</v>
      </c>
      <c r="Y18" s="52">
        <v>0</v>
      </c>
      <c r="Z18" s="31">
        <f t="shared" si="0"/>
        <v>0</v>
      </c>
      <c r="AA18" s="32">
        <v>2</v>
      </c>
      <c r="AB18" s="33">
        <f t="shared" si="1"/>
        <v>0</v>
      </c>
      <c r="AC18" s="69">
        <f t="shared" si="2"/>
        <v>0</v>
      </c>
      <c r="AD18" s="66">
        <v>0</v>
      </c>
    </row>
    <row r="19" spans="2:30" ht="13.8" customHeight="1">
      <c r="B19" s="67" t="s">
        <v>102</v>
      </c>
      <c r="C19" s="30" t="s">
        <v>116</v>
      </c>
      <c r="D19" s="30" t="s">
        <v>114</v>
      </c>
      <c r="E19" s="30" t="s">
        <v>89</v>
      </c>
      <c r="F19" s="68">
        <v>23130.58</v>
      </c>
      <c r="G19" s="68">
        <v>30990</v>
      </c>
      <c r="H19" s="52">
        <v>0</v>
      </c>
      <c r="I19" s="52">
        <v>0</v>
      </c>
      <c r="J19" s="52">
        <v>0</v>
      </c>
      <c r="K19" s="52">
        <v>0</v>
      </c>
      <c r="L19" s="52">
        <v>0</v>
      </c>
      <c r="M19" s="52">
        <v>0</v>
      </c>
      <c r="N19" s="52">
        <v>0</v>
      </c>
      <c r="O19" s="52">
        <v>0</v>
      </c>
      <c r="P19" s="52">
        <v>0</v>
      </c>
      <c r="Q19" s="52">
        <v>0</v>
      </c>
      <c r="R19" s="52">
        <v>0</v>
      </c>
      <c r="S19" s="52">
        <v>0</v>
      </c>
      <c r="T19" s="52">
        <v>0</v>
      </c>
      <c r="U19" s="52">
        <v>0</v>
      </c>
      <c r="V19" s="52">
        <v>0</v>
      </c>
      <c r="W19" s="52">
        <v>0</v>
      </c>
      <c r="X19" s="52">
        <v>0</v>
      </c>
      <c r="Y19" s="52">
        <v>0</v>
      </c>
      <c r="Z19" s="31">
        <f t="shared" si="0"/>
        <v>0</v>
      </c>
      <c r="AA19" s="32">
        <v>22</v>
      </c>
      <c r="AB19" s="33">
        <f t="shared" si="1"/>
        <v>0</v>
      </c>
      <c r="AC19" s="69">
        <f t="shared" si="2"/>
        <v>0</v>
      </c>
      <c r="AD19" s="66">
        <v>0</v>
      </c>
    </row>
    <row r="20" spans="2:30">
      <c r="B20" s="67" t="s">
        <v>111</v>
      </c>
      <c r="C20" s="30" t="s">
        <v>105</v>
      </c>
      <c r="D20" s="30" t="s">
        <v>114</v>
      </c>
      <c r="E20" s="30" t="s">
        <v>89</v>
      </c>
      <c r="F20" s="68">
        <v>17305.79</v>
      </c>
      <c r="G20" s="68">
        <v>24299</v>
      </c>
      <c r="H20" s="52">
        <v>0</v>
      </c>
      <c r="I20" s="52">
        <v>0</v>
      </c>
      <c r="J20" s="52">
        <v>0</v>
      </c>
      <c r="K20" s="52">
        <v>0</v>
      </c>
      <c r="L20" s="52">
        <v>0</v>
      </c>
      <c r="M20" s="52">
        <v>0</v>
      </c>
      <c r="N20" s="52">
        <v>0</v>
      </c>
      <c r="O20" s="52">
        <v>0</v>
      </c>
      <c r="P20" s="52">
        <v>0</v>
      </c>
      <c r="Q20" s="52">
        <v>0</v>
      </c>
      <c r="R20" s="52">
        <v>0</v>
      </c>
      <c r="S20" s="52">
        <v>0</v>
      </c>
      <c r="T20" s="52">
        <v>0</v>
      </c>
      <c r="U20" s="52">
        <v>0</v>
      </c>
      <c r="V20" s="52">
        <v>0</v>
      </c>
      <c r="W20" s="52">
        <v>0</v>
      </c>
      <c r="X20" s="52">
        <v>0</v>
      </c>
      <c r="Y20" s="52">
        <v>0</v>
      </c>
      <c r="Z20" s="31">
        <f t="shared" si="0"/>
        <v>0</v>
      </c>
      <c r="AA20" s="32">
        <v>5</v>
      </c>
      <c r="AB20" s="33">
        <f t="shared" si="1"/>
        <v>0</v>
      </c>
      <c r="AC20" s="69">
        <f t="shared" si="2"/>
        <v>0</v>
      </c>
      <c r="AD20" s="66">
        <v>0</v>
      </c>
    </row>
    <row r="21" spans="2:30">
      <c r="B21" s="67" t="s">
        <v>112</v>
      </c>
      <c r="C21" s="30" t="s">
        <v>106</v>
      </c>
      <c r="D21" s="30" t="s">
        <v>114</v>
      </c>
      <c r="E21" s="30" t="s">
        <v>91</v>
      </c>
      <c r="F21" s="68">
        <v>40640</v>
      </c>
      <c r="G21" s="68">
        <v>47829</v>
      </c>
      <c r="H21" s="52">
        <v>0</v>
      </c>
      <c r="I21" s="52">
        <v>0</v>
      </c>
      <c r="J21" s="52">
        <v>0</v>
      </c>
      <c r="K21" s="52">
        <v>0</v>
      </c>
      <c r="L21" s="52">
        <v>0</v>
      </c>
      <c r="M21" s="52">
        <v>0</v>
      </c>
      <c r="N21" s="52">
        <v>0</v>
      </c>
      <c r="O21" s="52">
        <v>0</v>
      </c>
      <c r="P21" s="52">
        <v>0</v>
      </c>
      <c r="Q21" s="52">
        <v>0</v>
      </c>
      <c r="R21" s="52">
        <v>0</v>
      </c>
      <c r="S21" s="52">
        <v>0</v>
      </c>
      <c r="T21" s="52">
        <v>0</v>
      </c>
      <c r="U21" s="52">
        <v>0</v>
      </c>
      <c r="V21" s="52">
        <v>0</v>
      </c>
      <c r="W21" s="52">
        <v>0</v>
      </c>
      <c r="X21" s="52">
        <v>0</v>
      </c>
      <c r="Y21" s="52">
        <v>0</v>
      </c>
      <c r="Z21" s="31">
        <f t="shared" si="0"/>
        <v>0</v>
      </c>
      <c r="AA21" s="32">
        <v>4</v>
      </c>
      <c r="AB21" s="33">
        <f t="shared" si="1"/>
        <v>0</v>
      </c>
      <c r="AC21" s="69">
        <f t="shared" si="2"/>
        <v>0</v>
      </c>
      <c r="AD21" s="66">
        <v>0</v>
      </c>
    </row>
    <row r="22" spans="2:30" ht="15.6" thickBot="1">
      <c r="B22" s="70" t="s">
        <v>70</v>
      </c>
      <c r="C22" s="71" t="s">
        <v>107</v>
      </c>
      <c r="D22" s="71" t="s">
        <v>114</v>
      </c>
      <c r="E22" s="71" t="s">
        <v>91</v>
      </c>
      <c r="F22" s="72">
        <v>38969</v>
      </c>
      <c r="G22" s="72">
        <v>64716</v>
      </c>
      <c r="H22" s="87">
        <v>0</v>
      </c>
      <c r="I22" s="87">
        <v>0</v>
      </c>
      <c r="J22" s="87">
        <v>0</v>
      </c>
      <c r="K22" s="87">
        <v>0</v>
      </c>
      <c r="L22" s="87">
        <v>0</v>
      </c>
      <c r="M22" s="87">
        <v>0</v>
      </c>
      <c r="N22" s="87">
        <v>0</v>
      </c>
      <c r="O22" s="87">
        <v>0</v>
      </c>
      <c r="P22" s="87">
        <v>0</v>
      </c>
      <c r="Q22" s="87">
        <v>0</v>
      </c>
      <c r="R22" s="87">
        <v>0</v>
      </c>
      <c r="S22" s="87">
        <v>0</v>
      </c>
      <c r="T22" s="87">
        <v>0</v>
      </c>
      <c r="U22" s="87">
        <v>0</v>
      </c>
      <c r="V22" s="87">
        <v>0</v>
      </c>
      <c r="W22" s="87">
        <v>0</v>
      </c>
      <c r="X22" s="87">
        <v>0</v>
      </c>
      <c r="Y22" s="87">
        <v>0</v>
      </c>
      <c r="Z22" s="73">
        <f t="shared" si="0"/>
        <v>0</v>
      </c>
      <c r="AA22" s="91">
        <v>2</v>
      </c>
      <c r="AB22" s="74">
        <f t="shared" si="1"/>
        <v>0</v>
      </c>
      <c r="AC22" s="75">
        <f t="shared" si="2"/>
        <v>0</v>
      </c>
      <c r="AD22" s="76">
        <v>0</v>
      </c>
    </row>
    <row r="23" spans="2:30">
      <c r="C23" s="27"/>
      <c r="D23" s="27"/>
      <c r="E23" s="27"/>
      <c r="F23" s="27"/>
      <c r="G23" s="27"/>
      <c r="H23" s="27"/>
      <c r="I23" s="27"/>
      <c r="J23" s="27"/>
      <c r="K23" s="27"/>
      <c r="L23" s="27"/>
      <c r="M23" s="27"/>
      <c r="N23" s="27"/>
      <c r="O23" s="27"/>
      <c r="P23" s="27"/>
      <c r="Q23" s="27"/>
      <c r="R23" s="27"/>
      <c r="S23" s="27"/>
      <c r="T23" s="27"/>
      <c r="U23" s="27"/>
      <c r="V23" s="27"/>
      <c r="W23" s="27"/>
      <c r="X23" s="27"/>
      <c r="Y23" s="27"/>
    </row>
    <row r="24" spans="2:30" ht="15.6">
      <c r="C24" s="27"/>
      <c r="D24" s="27"/>
      <c r="E24" s="27"/>
      <c r="F24" s="27"/>
      <c r="G24" s="2"/>
      <c r="H24" s="77"/>
      <c r="I24" s="77"/>
      <c r="J24" s="77"/>
      <c r="K24" s="77"/>
      <c r="L24" s="77"/>
      <c r="M24" s="77"/>
      <c r="N24" s="77"/>
      <c r="O24" s="77"/>
      <c r="P24" s="77"/>
      <c r="Q24" s="77"/>
      <c r="R24" s="77"/>
      <c r="S24" s="77"/>
      <c r="T24" s="77"/>
      <c r="U24" s="77"/>
      <c r="V24" s="77"/>
      <c r="W24" s="77"/>
      <c r="X24" s="77"/>
      <c r="Y24" s="77"/>
    </row>
    <row r="25" spans="2:30" ht="15.6">
      <c r="C25" s="27"/>
      <c r="D25" s="27"/>
      <c r="E25" s="27"/>
      <c r="F25" s="27"/>
      <c r="G25" s="2"/>
      <c r="H25" s="77"/>
    </row>
    <row r="26" spans="2:30">
      <c r="C26" s="27"/>
      <c r="D26" s="27"/>
      <c r="E26" s="27"/>
      <c r="F26" s="27"/>
      <c r="G26" s="27"/>
      <c r="H26" s="27"/>
      <c r="I26" s="27"/>
      <c r="J26" s="27"/>
      <c r="K26" s="27"/>
      <c r="L26" s="27"/>
      <c r="M26" s="27"/>
      <c r="N26" s="27"/>
      <c r="O26" s="27"/>
      <c r="P26" s="27"/>
      <c r="Q26" s="27"/>
      <c r="R26" s="27"/>
      <c r="S26" s="27"/>
      <c r="T26" s="27"/>
      <c r="U26" s="27"/>
      <c r="V26" s="27"/>
      <c r="X26" s="27"/>
      <c r="Y26" s="27"/>
    </row>
  </sheetData>
  <sheetProtection algorithmName="SHA-512" hashValue="MM4Ez3rjyBADGK/juwE7rJCug4j5CYhDto3d+G0/X8YkQaOvrYULlePoqEsIQsYx3Wy055c/2xuOzGnhx79CEw==" saltValue="exiECderPgK+vj2TRlOD8w==" spinCount="100000" sheet="1" objects="1" scenarios="1"/>
  <mergeCells count="1">
    <mergeCell ref="B2:D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177A4-C414-4450-8BDD-03B603516ABF}">
  <dimension ref="B1:AB47"/>
  <sheetViews>
    <sheetView showGridLines="0" topLeftCell="A4" zoomScale="60" zoomScaleNormal="60" workbookViewId="0">
      <selection activeCell="Z7" sqref="Z7:AA47"/>
    </sheetView>
  </sheetViews>
  <sheetFormatPr defaultColWidth="9.1796875" defaultRowHeight="15"/>
  <cols>
    <col min="1" max="1" width="3.26953125" style="1" customWidth="1"/>
    <col min="2" max="2" width="59.81640625" style="1" bestFit="1" customWidth="1"/>
    <col min="3" max="3" width="53.54296875" style="1" customWidth="1"/>
    <col min="4" max="4" width="55.81640625" style="1" customWidth="1"/>
    <col min="5" max="5" width="16.7265625" style="1" customWidth="1"/>
    <col min="6" max="6" width="46.81640625" style="1" customWidth="1"/>
    <col min="7" max="7" width="19.81640625" style="1" bestFit="1" customWidth="1"/>
    <col min="8" max="22" width="16.1796875" style="1" customWidth="1"/>
    <col min="23" max="23" width="14.81640625" style="1" customWidth="1"/>
    <col min="24" max="24" width="12.81640625" style="1" customWidth="1"/>
    <col min="25" max="25" width="13.7265625" style="1" customWidth="1"/>
    <col min="26" max="26" width="14.26953125" style="1" customWidth="1"/>
    <col min="27" max="27" width="15.1796875" style="1" customWidth="1"/>
    <col min="28" max="28" width="22.6328125" style="1" customWidth="1"/>
    <col min="29" max="16384" width="9.1796875" style="1"/>
  </cols>
  <sheetData>
    <row r="1" spans="2:28" ht="18" customHeight="1" thickBot="1"/>
    <row r="2" spans="2:28" s="26" customFormat="1" ht="85.8" customHeight="1" thickBot="1">
      <c r="B2" s="107" t="s">
        <v>85</v>
      </c>
      <c r="C2" s="108"/>
      <c r="D2" s="109"/>
      <c r="E2" s="21"/>
      <c r="F2" s="22" t="s">
        <v>39</v>
      </c>
      <c r="G2" s="23">
        <f>SUM(AA7:AA47)</f>
        <v>0</v>
      </c>
      <c r="H2" s="21"/>
      <c r="I2" s="21"/>
      <c r="J2" s="21"/>
      <c r="K2" s="21"/>
      <c r="L2" s="21"/>
      <c r="M2" s="21"/>
      <c r="N2" s="21"/>
      <c r="O2" s="21"/>
      <c r="P2" s="21"/>
      <c r="Q2" s="21"/>
      <c r="R2" s="21"/>
      <c r="S2" s="21"/>
      <c r="T2" s="21"/>
      <c r="U2" s="21"/>
      <c r="V2" s="21"/>
      <c r="W2" s="24"/>
      <c r="X2" s="25"/>
      <c r="Y2" s="25"/>
    </row>
    <row r="3" spans="2:28" ht="16.2" thickBot="1">
      <c r="B3" s="110" t="s">
        <v>83</v>
      </c>
      <c r="C3" s="111"/>
      <c r="D3" s="112"/>
      <c r="E3" s="27"/>
      <c r="F3" s="27"/>
      <c r="G3" s="27"/>
      <c r="H3" s="27"/>
      <c r="I3" s="27"/>
      <c r="J3" s="27"/>
      <c r="K3" s="27"/>
      <c r="L3" s="27"/>
      <c r="M3" s="27"/>
      <c r="N3" s="27"/>
      <c r="O3" s="27"/>
      <c r="P3" s="27"/>
      <c r="Q3" s="27"/>
      <c r="R3" s="27"/>
      <c r="S3" s="27"/>
      <c r="T3" s="27"/>
      <c r="U3" s="27"/>
      <c r="V3" s="27"/>
      <c r="W3" s="27"/>
      <c r="X3" s="27"/>
      <c r="Y3" s="27"/>
    </row>
    <row r="4" spans="2:28" ht="16.2" thickBot="1">
      <c r="E4" s="28" t="s">
        <v>12</v>
      </c>
      <c r="F4" s="2"/>
      <c r="G4" s="27"/>
      <c r="H4" s="27"/>
      <c r="I4" s="27"/>
      <c r="J4" s="27"/>
      <c r="K4" s="27"/>
      <c r="L4" s="27"/>
      <c r="M4" s="27"/>
      <c r="N4" s="27"/>
      <c r="O4" s="27"/>
      <c r="P4" s="27"/>
      <c r="Q4" s="27"/>
      <c r="R4" s="27"/>
      <c r="S4" s="27"/>
      <c r="T4" s="27"/>
      <c r="U4" s="27"/>
      <c r="V4" s="27"/>
      <c r="W4" s="27"/>
      <c r="X4" s="27"/>
      <c r="Y4" s="27"/>
    </row>
    <row r="5" spans="2:28" ht="15.6" thickBot="1">
      <c r="B5" s="60" t="s">
        <v>108</v>
      </c>
      <c r="C5" s="27"/>
      <c r="D5" s="27"/>
      <c r="E5" s="27"/>
      <c r="F5" s="27"/>
      <c r="G5" s="27"/>
      <c r="H5" s="27"/>
      <c r="I5" s="27"/>
      <c r="J5" s="27"/>
      <c r="K5" s="27"/>
      <c r="L5" s="27"/>
      <c r="M5" s="27"/>
      <c r="N5" s="27"/>
      <c r="O5" s="27"/>
      <c r="P5" s="27"/>
      <c r="Q5" s="27"/>
      <c r="R5" s="27"/>
      <c r="S5" s="27"/>
      <c r="T5" s="27"/>
      <c r="U5" s="27"/>
      <c r="V5" s="27"/>
      <c r="W5" s="27"/>
      <c r="X5" s="27"/>
      <c r="Y5" s="27"/>
      <c r="AA5" s="1" t="s">
        <v>12</v>
      </c>
    </row>
    <row r="6" spans="2:28" ht="45.6" thickBot="1">
      <c r="B6" s="78" t="s">
        <v>109</v>
      </c>
      <c r="C6" s="97" t="s">
        <v>110</v>
      </c>
      <c r="D6" s="97" t="s">
        <v>14</v>
      </c>
      <c r="E6" s="97" t="s">
        <v>15</v>
      </c>
      <c r="F6" s="97" t="s">
        <v>16</v>
      </c>
      <c r="G6" s="97" t="s">
        <v>87</v>
      </c>
      <c r="H6" s="58" t="s">
        <v>17</v>
      </c>
      <c r="I6" s="58" t="s">
        <v>18</v>
      </c>
      <c r="J6" s="58" t="s">
        <v>19</v>
      </c>
      <c r="K6" s="58" t="s">
        <v>20</v>
      </c>
      <c r="L6" s="58" t="s">
        <v>21</v>
      </c>
      <c r="M6" s="58" t="s">
        <v>22</v>
      </c>
      <c r="N6" s="58" t="s">
        <v>23</v>
      </c>
      <c r="O6" s="58" t="s">
        <v>24</v>
      </c>
      <c r="P6" s="58" t="s">
        <v>25</v>
      </c>
      <c r="Q6" s="58" t="s">
        <v>26</v>
      </c>
      <c r="R6" s="58" t="s">
        <v>27</v>
      </c>
      <c r="S6" s="58" t="s">
        <v>28</v>
      </c>
      <c r="T6" s="58" t="s">
        <v>29</v>
      </c>
      <c r="U6" s="58" t="s">
        <v>30</v>
      </c>
      <c r="V6" s="58" t="s">
        <v>31</v>
      </c>
      <c r="W6" s="58" t="s">
        <v>32</v>
      </c>
      <c r="X6" s="58" t="s">
        <v>33</v>
      </c>
      <c r="Y6" s="58" t="s">
        <v>34</v>
      </c>
      <c r="Z6" s="58" t="s">
        <v>35</v>
      </c>
      <c r="AA6" s="59" t="s">
        <v>37</v>
      </c>
      <c r="AB6" s="60" t="s">
        <v>79</v>
      </c>
    </row>
    <row r="7" spans="2:28">
      <c r="B7" s="67" t="s">
        <v>88</v>
      </c>
      <c r="C7" s="79" t="s">
        <v>80</v>
      </c>
      <c r="D7" s="80" t="s">
        <v>12</v>
      </c>
      <c r="E7" s="80"/>
      <c r="F7" s="80"/>
      <c r="G7" s="80"/>
      <c r="H7" s="52">
        <v>0</v>
      </c>
      <c r="I7" s="52">
        <v>0</v>
      </c>
      <c r="J7" s="52">
        <v>0</v>
      </c>
      <c r="K7" s="52">
        <v>0</v>
      </c>
      <c r="L7" s="52">
        <v>0</v>
      </c>
      <c r="M7" s="52">
        <v>0</v>
      </c>
      <c r="N7" s="52">
        <v>0</v>
      </c>
      <c r="O7" s="52">
        <v>0</v>
      </c>
      <c r="P7" s="52">
        <v>0</v>
      </c>
      <c r="Q7" s="52">
        <v>0</v>
      </c>
      <c r="R7" s="52">
        <v>0</v>
      </c>
      <c r="S7" s="52">
        <v>0</v>
      </c>
      <c r="T7" s="52">
        <v>0</v>
      </c>
      <c r="U7" s="52">
        <v>0</v>
      </c>
      <c r="V7" s="52">
        <v>0</v>
      </c>
      <c r="W7" s="52">
        <v>0</v>
      </c>
      <c r="X7" s="52">
        <v>0</v>
      </c>
      <c r="Y7" s="52">
        <v>0</v>
      </c>
      <c r="Z7" s="81">
        <f t="shared" ref="Z7:Z47" si="0">AVERAGE(H7:Y7)</f>
        <v>0</v>
      </c>
      <c r="AA7" s="65">
        <f t="shared" ref="AA7:AA47" si="1">Z7*12</f>
        <v>0</v>
      </c>
      <c r="AB7" s="82">
        <v>0</v>
      </c>
    </row>
    <row r="8" spans="2:28">
      <c r="B8" s="67"/>
      <c r="C8" s="79" t="s">
        <v>81</v>
      </c>
      <c r="D8" s="80"/>
      <c r="E8" s="80"/>
      <c r="F8" s="80"/>
      <c r="G8" s="80"/>
      <c r="H8" s="52">
        <v>0</v>
      </c>
      <c r="I8" s="52">
        <v>0</v>
      </c>
      <c r="J8" s="52">
        <v>0</v>
      </c>
      <c r="K8" s="52">
        <v>0</v>
      </c>
      <c r="L8" s="52">
        <v>0</v>
      </c>
      <c r="M8" s="52">
        <v>0</v>
      </c>
      <c r="N8" s="52">
        <v>0</v>
      </c>
      <c r="O8" s="52">
        <v>0</v>
      </c>
      <c r="P8" s="52">
        <v>0</v>
      </c>
      <c r="Q8" s="52">
        <v>0</v>
      </c>
      <c r="R8" s="52">
        <v>0</v>
      </c>
      <c r="S8" s="52">
        <v>0</v>
      </c>
      <c r="T8" s="52">
        <v>0</v>
      </c>
      <c r="U8" s="52">
        <v>0</v>
      </c>
      <c r="V8" s="52">
        <v>0</v>
      </c>
      <c r="W8" s="52">
        <v>0</v>
      </c>
      <c r="X8" s="52">
        <v>0</v>
      </c>
      <c r="Y8" s="52">
        <v>0</v>
      </c>
      <c r="Z8" s="83">
        <f t="shared" si="0"/>
        <v>0</v>
      </c>
      <c r="AA8" s="69">
        <f t="shared" si="1"/>
        <v>0</v>
      </c>
      <c r="AB8" s="82">
        <v>0</v>
      </c>
    </row>
    <row r="9" spans="2:28" ht="15.6" thickBot="1">
      <c r="B9" s="70"/>
      <c r="C9" s="84" t="s">
        <v>82</v>
      </c>
      <c r="D9" s="80"/>
      <c r="E9" s="80"/>
      <c r="F9" s="80"/>
      <c r="G9" s="80"/>
      <c r="H9" s="52">
        <v>0</v>
      </c>
      <c r="I9" s="52">
        <v>0</v>
      </c>
      <c r="J9" s="52">
        <v>0</v>
      </c>
      <c r="K9" s="52">
        <v>0</v>
      </c>
      <c r="L9" s="52">
        <v>0</v>
      </c>
      <c r="M9" s="52">
        <v>0</v>
      </c>
      <c r="N9" s="52">
        <v>0</v>
      </c>
      <c r="O9" s="52">
        <v>0</v>
      </c>
      <c r="P9" s="52">
        <v>0</v>
      </c>
      <c r="Q9" s="52">
        <v>0</v>
      </c>
      <c r="R9" s="52">
        <v>0</v>
      </c>
      <c r="S9" s="52">
        <v>0</v>
      </c>
      <c r="T9" s="52">
        <v>0</v>
      </c>
      <c r="U9" s="52">
        <v>0</v>
      </c>
      <c r="V9" s="52">
        <v>0</v>
      </c>
      <c r="W9" s="52">
        <v>0</v>
      </c>
      <c r="X9" s="52">
        <v>0</v>
      </c>
      <c r="Y9" s="52">
        <v>0</v>
      </c>
      <c r="Z9" s="83">
        <f t="shared" si="0"/>
        <v>0</v>
      </c>
      <c r="AA9" s="69">
        <f t="shared" si="1"/>
        <v>0</v>
      </c>
      <c r="AB9" s="82">
        <v>0</v>
      </c>
    </row>
    <row r="10" spans="2:28">
      <c r="B10" s="67" t="s">
        <v>90</v>
      </c>
      <c r="C10" s="85" t="s">
        <v>80</v>
      </c>
      <c r="D10" s="80"/>
      <c r="E10" s="80"/>
      <c r="F10" s="80"/>
      <c r="G10" s="80"/>
      <c r="H10" s="52">
        <v>0</v>
      </c>
      <c r="I10" s="52">
        <v>0</v>
      </c>
      <c r="J10" s="52">
        <v>0</v>
      </c>
      <c r="K10" s="52">
        <v>0</v>
      </c>
      <c r="L10" s="52">
        <v>0</v>
      </c>
      <c r="M10" s="52">
        <v>0</v>
      </c>
      <c r="N10" s="52">
        <v>0</v>
      </c>
      <c r="O10" s="52">
        <v>0</v>
      </c>
      <c r="P10" s="52">
        <v>0</v>
      </c>
      <c r="Q10" s="52">
        <v>0</v>
      </c>
      <c r="R10" s="52">
        <v>0</v>
      </c>
      <c r="S10" s="52">
        <v>0</v>
      </c>
      <c r="T10" s="52">
        <v>0</v>
      </c>
      <c r="U10" s="52">
        <v>0</v>
      </c>
      <c r="V10" s="52">
        <v>0</v>
      </c>
      <c r="W10" s="52">
        <v>0</v>
      </c>
      <c r="X10" s="52">
        <v>0</v>
      </c>
      <c r="Y10" s="52">
        <v>0</v>
      </c>
      <c r="Z10" s="83">
        <f t="shared" si="0"/>
        <v>0</v>
      </c>
      <c r="AA10" s="69">
        <f t="shared" si="1"/>
        <v>0</v>
      </c>
      <c r="AB10" s="82">
        <v>0</v>
      </c>
    </row>
    <row r="11" spans="2:28">
      <c r="B11" s="67"/>
      <c r="C11" s="79" t="s">
        <v>81</v>
      </c>
      <c r="D11" s="80"/>
      <c r="E11" s="80"/>
      <c r="F11" s="80"/>
      <c r="G11" s="80"/>
      <c r="H11" s="52">
        <v>0</v>
      </c>
      <c r="I11" s="52">
        <v>0</v>
      </c>
      <c r="J11" s="52">
        <v>0</v>
      </c>
      <c r="K11" s="52">
        <v>0</v>
      </c>
      <c r="L11" s="52">
        <v>0</v>
      </c>
      <c r="M11" s="52">
        <v>0</v>
      </c>
      <c r="N11" s="52">
        <v>0</v>
      </c>
      <c r="O11" s="52">
        <v>0</v>
      </c>
      <c r="P11" s="52">
        <v>0</v>
      </c>
      <c r="Q11" s="52">
        <v>0</v>
      </c>
      <c r="R11" s="52">
        <v>0</v>
      </c>
      <c r="S11" s="52">
        <v>0</v>
      </c>
      <c r="T11" s="52">
        <v>0</v>
      </c>
      <c r="U11" s="52">
        <v>0</v>
      </c>
      <c r="V11" s="52">
        <v>0</v>
      </c>
      <c r="W11" s="52">
        <v>0</v>
      </c>
      <c r="X11" s="52">
        <v>0</v>
      </c>
      <c r="Y11" s="52">
        <v>0</v>
      </c>
      <c r="Z11" s="83">
        <f t="shared" si="0"/>
        <v>0</v>
      </c>
      <c r="AA11" s="69">
        <f t="shared" si="1"/>
        <v>0</v>
      </c>
      <c r="AB11" s="82">
        <v>0</v>
      </c>
    </row>
    <row r="12" spans="2:28" ht="15.6" thickBot="1">
      <c r="B12" s="70"/>
      <c r="C12" s="84" t="s">
        <v>82</v>
      </c>
      <c r="D12" s="80"/>
      <c r="E12" s="80"/>
      <c r="F12" s="80"/>
      <c r="G12" s="80"/>
      <c r="H12" s="52">
        <v>0</v>
      </c>
      <c r="I12" s="52">
        <v>0</v>
      </c>
      <c r="J12" s="52">
        <v>0</v>
      </c>
      <c r="K12" s="52">
        <v>0</v>
      </c>
      <c r="L12" s="52">
        <v>0</v>
      </c>
      <c r="M12" s="52">
        <v>0</v>
      </c>
      <c r="N12" s="52">
        <v>0</v>
      </c>
      <c r="O12" s="52">
        <v>0</v>
      </c>
      <c r="P12" s="52">
        <v>0</v>
      </c>
      <c r="Q12" s="52">
        <v>0</v>
      </c>
      <c r="R12" s="52">
        <v>0</v>
      </c>
      <c r="S12" s="52">
        <v>0</v>
      </c>
      <c r="T12" s="52">
        <v>0</v>
      </c>
      <c r="U12" s="52">
        <v>0</v>
      </c>
      <c r="V12" s="52">
        <v>0</v>
      </c>
      <c r="W12" s="52">
        <v>0</v>
      </c>
      <c r="X12" s="52">
        <v>0</v>
      </c>
      <c r="Y12" s="52">
        <v>0</v>
      </c>
      <c r="Z12" s="83">
        <f t="shared" si="0"/>
        <v>0</v>
      </c>
      <c r="AA12" s="69">
        <f t="shared" si="1"/>
        <v>0</v>
      </c>
      <c r="AB12" s="82">
        <v>0</v>
      </c>
    </row>
    <row r="13" spans="2:28">
      <c r="B13" s="61" t="s">
        <v>93</v>
      </c>
      <c r="C13" s="85" t="s">
        <v>80</v>
      </c>
      <c r="D13" s="80"/>
      <c r="E13" s="80"/>
      <c r="F13" s="80"/>
      <c r="G13" s="80"/>
      <c r="H13" s="52">
        <v>0</v>
      </c>
      <c r="I13" s="52">
        <v>0</v>
      </c>
      <c r="J13" s="52">
        <v>0</v>
      </c>
      <c r="K13" s="52">
        <v>0</v>
      </c>
      <c r="L13" s="52">
        <v>0</v>
      </c>
      <c r="M13" s="52">
        <v>0</v>
      </c>
      <c r="N13" s="52">
        <v>0</v>
      </c>
      <c r="O13" s="52">
        <v>0</v>
      </c>
      <c r="P13" s="52">
        <v>0</v>
      </c>
      <c r="Q13" s="52">
        <v>0</v>
      </c>
      <c r="R13" s="52">
        <v>0</v>
      </c>
      <c r="S13" s="52">
        <v>0</v>
      </c>
      <c r="T13" s="52">
        <v>0</v>
      </c>
      <c r="U13" s="52">
        <v>0</v>
      </c>
      <c r="V13" s="52">
        <v>0</v>
      </c>
      <c r="W13" s="52">
        <v>0</v>
      </c>
      <c r="X13" s="52">
        <v>0</v>
      </c>
      <c r="Y13" s="52">
        <v>0</v>
      </c>
      <c r="Z13" s="83">
        <f t="shared" si="0"/>
        <v>0</v>
      </c>
      <c r="AA13" s="69">
        <f t="shared" si="1"/>
        <v>0</v>
      </c>
      <c r="AB13" s="82">
        <v>0</v>
      </c>
    </row>
    <row r="14" spans="2:28" ht="15.6" thickBot="1">
      <c r="B14" s="70"/>
      <c r="C14" s="79" t="s">
        <v>81</v>
      </c>
      <c r="D14" s="80"/>
      <c r="E14" s="80" t="s">
        <v>12</v>
      </c>
      <c r="F14" s="80"/>
      <c r="G14" s="80"/>
      <c r="H14" s="52">
        <v>0</v>
      </c>
      <c r="I14" s="52">
        <v>0</v>
      </c>
      <c r="J14" s="52">
        <v>0</v>
      </c>
      <c r="K14" s="52">
        <v>0</v>
      </c>
      <c r="L14" s="52">
        <v>0</v>
      </c>
      <c r="M14" s="52">
        <v>0</v>
      </c>
      <c r="N14" s="52">
        <v>0</v>
      </c>
      <c r="O14" s="52">
        <v>0</v>
      </c>
      <c r="P14" s="52">
        <v>0</v>
      </c>
      <c r="Q14" s="52">
        <v>0</v>
      </c>
      <c r="R14" s="52">
        <v>0</v>
      </c>
      <c r="S14" s="52">
        <v>0</v>
      </c>
      <c r="T14" s="52">
        <v>0</v>
      </c>
      <c r="U14" s="52">
        <v>0</v>
      </c>
      <c r="V14" s="52">
        <v>0</v>
      </c>
      <c r="W14" s="52">
        <v>0</v>
      </c>
      <c r="X14" s="52">
        <v>0</v>
      </c>
      <c r="Y14" s="52">
        <v>0</v>
      </c>
      <c r="Z14" s="83">
        <f t="shared" si="0"/>
        <v>0</v>
      </c>
      <c r="AA14" s="69">
        <f t="shared" si="1"/>
        <v>0</v>
      </c>
      <c r="AB14" s="82">
        <v>0</v>
      </c>
    </row>
    <row r="15" spans="2:28">
      <c r="B15" s="61" t="s">
        <v>115</v>
      </c>
      <c r="C15" s="85" t="s">
        <v>80</v>
      </c>
      <c r="D15" s="80"/>
      <c r="E15" s="80"/>
      <c r="F15" s="80"/>
      <c r="G15" s="80"/>
      <c r="H15" s="52">
        <v>0</v>
      </c>
      <c r="I15" s="52">
        <v>0</v>
      </c>
      <c r="J15" s="52">
        <v>0</v>
      </c>
      <c r="K15" s="52">
        <v>0</v>
      </c>
      <c r="L15" s="52">
        <v>0</v>
      </c>
      <c r="M15" s="52">
        <v>0</v>
      </c>
      <c r="N15" s="52">
        <v>0</v>
      </c>
      <c r="O15" s="52">
        <v>0</v>
      </c>
      <c r="P15" s="52">
        <v>0</v>
      </c>
      <c r="Q15" s="52">
        <v>0</v>
      </c>
      <c r="R15" s="52">
        <v>0</v>
      </c>
      <c r="S15" s="52">
        <v>0</v>
      </c>
      <c r="T15" s="52">
        <v>0</v>
      </c>
      <c r="U15" s="52">
        <v>0</v>
      </c>
      <c r="V15" s="52">
        <v>0</v>
      </c>
      <c r="W15" s="52">
        <v>0</v>
      </c>
      <c r="X15" s="52">
        <v>0</v>
      </c>
      <c r="Y15" s="52">
        <v>0</v>
      </c>
      <c r="Z15" s="83">
        <f t="shared" si="0"/>
        <v>0</v>
      </c>
      <c r="AA15" s="69">
        <f t="shared" si="1"/>
        <v>0</v>
      </c>
      <c r="AB15" s="82">
        <v>0</v>
      </c>
    </row>
    <row r="16" spans="2:28">
      <c r="B16" s="67"/>
      <c r="C16" s="79" t="s">
        <v>81</v>
      </c>
      <c r="D16" s="80"/>
      <c r="E16" s="80"/>
      <c r="F16" s="80"/>
      <c r="G16" s="80"/>
      <c r="H16" s="52">
        <v>0</v>
      </c>
      <c r="I16" s="52">
        <v>0</v>
      </c>
      <c r="J16" s="52">
        <v>0</v>
      </c>
      <c r="K16" s="52">
        <v>0</v>
      </c>
      <c r="L16" s="52">
        <v>0</v>
      </c>
      <c r="M16" s="52">
        <v>0</v>
      </c>
      <c r="N16" s="52">
        <v>0</v>
      </c>
      <c r="O16" s="52">
        <v>0</v>
      </c>
      <c r="P16" s="52">
        <v>0</v>
      </c>
      <c r="Q16" s="52">
        <v>0</v>
      </c>
      <c r="R16" s="52">
        <v>0</v>
      </c>
      <c r="S16" s="52">
        <v>0</v>
      </c>
      <c r="T16" s="52">
        <v>0</v>
      </c>
      <c r="U16" s="52">
        <v>0</v>
      </c>
      <c r="V16" s="52">
        <v>0</v>
      </c>
      <c r="W16" s="52">
        <v>0</v>
      </c>
      <c r="X16" s="52">
        <v>0</v>
      </c>
      <c r="Y16" s="52">
        <v>0</v>
      </c>
      <c r="Z16" s="83">
        <f t="shared" si="0"/>
        <v>0</v>
      </c>
      <c r="AA16" s="69">
        <f t="shared" si="1"/>
        <v>0</v>
      </c>
      <c r="AB16" s="82">
        <v>0</v>
      </c>
    </row>
    <row r="17" spans="2:28" ht="15.6" thickBot="1">
      <c r="B17" s="70" t="s">
        <v>12</v>
      </c>
      <c r="C17" s="84" t="s">
        <v>82</v>
      </c>
      <c r="D17" s="80"/>
      <c r="E17" s="80"/>
      <c r="F17" s="80"/>
      <c r="G17" s="80"/>
      <c r="H17" s="52">
        <v>0</v>
      </c>
      <c r="I17" s="52">
        <v>0</v>
      </c>
      <c r="J17" s="52">
        <v>0</v>
      </c>
      <c r="K17" s="52">
        <v>0</v>
      </c>
      <c r="L17" s="52">
        <v>0</v>
      </c>
      <c r="M17" s="52">
        <v>0</v>
      </c>
      <c r="N17" s="52">
        <v>0</v>
      </c>
      <c r="O17" s="52">
        <v>0</v>
      </c>
      <c r="P17" s="52">
        <v>0</v>
      </c>
      <c r="Q17" s="52">
        <v>0</v>
      </c>
      <c r="R17" s="52">
        <v>0</v>
      </c>
      <c r="S17" s="52">
        <v>0</v>
      </c>
      <c r="T17" s="52">
        <v>0</v>
      </c>
      <c r="U17" s="52">
        <v>0</v>
      </c>
      <c r="V17" s="52">
        <v>0</v>
      </c>
      <c r="W17" s="52">
        <v>0</v>
      </c>
      <c r="X17" s="52">
        <v>0</v>
      </c>
      <c r="Y17" s="52">
        <v>0</v>
      </c>
      <c r="Z17" s="83">
        <f t="shared" si="0"/>
        <v>0</v>
      </c>
      <c r="AA17" s="69">
        <f t="shared" si="1"/>
        <v>0</v>
      </c>
      <c r="AB17" s="82">
        <v>0</v>
      </c>
    </row>
    <row r="18" spans="2:28">
      <c r="B18" s="61" t="s">
        <v>94</v>
      </c>
      <c r="C18" s="85" t="s">
        <v>80</v>
      </c>
      <c r="D18" s="80"/>
      <c r="E18" s="80"/>
      <c r="F18" s="80"/>
      <c r="G18" s="80"/>
      <c r="H18" s="52">
        <v>0</v>
      </c>
      <c r="I18" s="52">
        <v>0</v>
      </c>
      <c r="J18" s="52">
        <v>0</v>
      </c>
      <c r="K18" s="52">
        <v>0</v>
      </c>
      <c r="L18" s="52">
        <v>0</v>
      </c>
      <c r="M18" s="52">
        <v>0</v>
      </c>
      <c r="N18" s="52">
        <v>0</v>
      </c>
      <c r="O18" s="52">
        <v>0</v>
      </c>
      <c r="P18" s="52">
        <v>0</v>
      </c>
      <c r="Q18" s="52">
        <v>0</v>
      </c>
      <c r="R18" s="52">
        <v>0</v>
      </c>
      <c r="S18" s="52">
        <v>0</v>
      </c>
      <c r="T18" s="52">
        <v>0</v>
      </c>
      <c r="U18" s="52">
        <v>0</v>
      </c>
      <c r="V18" s="52">
        <v>0</v>
      </c>
      <c r="W18" s="52">
        <v>0</v>
      </c>
      <c r="X18" s="52">
        <v>0</v>
      </c>
      <c r="Y18" s="52">
        <v>0</v>
      </c>
      <c r="Z18" s="83">
        <f t="shared" si="0"/>
        <v>0</v>
      </c>
      <c r="AA18" s="69">
        <f t="shared" si="1"/>
        <v>0</v>
      </c>
      <c r="AB18" s="82">
        <v>0</v>
      </c>
    </row>
    <row r="19" spans="2:28">
      <c r="B19" s="67" t="s">
        <v>12</v>
      </c>
      <c r="C19" s="79" t="s">
        <v>81</v>
      </c>
      <c r="D19" s="80"/>
      <c r="E19" s="80"/>
      <c r="F19" s="80"/>
      <c r="G19" s="80"/>
      <c r="H19" s="52">
        <v>0</v>
      </c>
      <c r="I19" s="52">
        <v>0</v>
      </c>
      <c r="J19" s="52">
        <v>0</v>
      </c>
      <c r="K19" s="52">
        <v>0</v>
      </c>
      <c r="L19" s="52">
        <v>0</v>
      </c>
      <c r="M19" s="52">
        <v>0</v>
      </c>
      <c r="N19" s="52">
        <v>0</v>
      </c>
      <c r="O19" s="52">
        <v>0</v>
      </c>
      <c r="P19" s="52">
        <v>0</v>
      </c>
      <c r="Q19" s="52">
        <v>0</v>
      </c>
      <c r="R19" s="52">
        <v>0</v>
      </c>
      <c r="S19" s="52">
        <v>0</v>
      </c>
      <c r="T19" s="52">
        <v>0</v>
      </c>
      <c r="U19" s="52">
        <v>0</v>
      </c>
      <c r="V19" s="52">
        <v>0</v>
      </c>
      <c r="W19" s="52">
        <v>0</v>
      </c>
      <c r="X19" s="52">
        <v>0</v>
      </c>
      <c r="Y19" s="52">
        <v>0</v>
      </c>
      <c r="Z19" s="83">
        <f t="shared" si="0"/>
        <v>0</v>
      </c>
      <c r="AA19" s="69">
        <f t="shared" si="1"/>
        <v>0</v>
      </c>
      <c r="AB19" s="82">
        <v>0</v>
      </c>
    </row>
    <row r="20" spans="2:28" ht="15.6" thickBot="1">
      <c r="B20" s="70" t="s">
        <v>12</v>
      </c>
      <c r="C20" s="84" t="s">
        <v>82</v>
      </c>
      <c r="D20" s="80"/>
      <c r="E20" s="80"/>
      <c r="F20" s="80"/>
      <c r="G20" s="80"/>
      <c r="H20" s="52">
        <v>0</v>
      </c>
      <c r="I20" s="52">
        <v>0</v>
      </c>
      <c r="J20" s="52">
        <v>0</v>
      </c>
      <c r="K20" s="52">
        <v>0</v>
      </c>
      <c r="L20" s="52">
        <v>0</v>
      </c>
      <c r="M20" s="52">
        <v>0</v>
      </c>
      <c r="N20" s="52">
        <v>0</v>
      </c>
      <c r="O20" s="52">
        <v>0</v>
      </c>
      <c r="P20" s="52">
        <v>0</v>
      </c>
      <c r="Q20" s="52">
        <v>0</v>
      </c>
      <c r="R20" s="52">
        <v>0</v>
      </c>
      <c r="S20" s="52">
        <v>0</v>
      </c>
      <c r="T20" s="52">
        <v>0</v>
      </c>
      <c r="U20" s="52">
        <v>0</v>
      </c>
      <c r="V20" s="52">
        <v>0</v>
      </c>
      <c r="W20" s="52">
        <v>0</v>
      </c>
      <c r="X20" s="52">
        <v>0</v>
      </c>
      <c r="Y20" s="52">
        <v>0</v>
      </c>
      <c r="Z20" s="83">
        <f t="shared" si="0"/>
        <v>0</v>
      </c>
      <c r="AA20" s="69">
        <f t="shared" si="1"/>
        <v>0</v>
      </c>
      <c r="AB20" s="82">
        <v>0</v>
      </c>
    </row>
    <row r="21" spans="2:28">
      <c r="B21" s="61" t="s">
        <v>97</v>
      </c>
      <c r="C21" s="85" t="s">
        <v>80</v>
      </c>
      <c r="D21" s="80"/>
      <c r="E21" s="80"/>
      <c r="F21" s="80"/>
      <c r="G21" s="80"/>
      <c r="H21" s="52">
        <v>0</v>
      </c>
      <c r="I21" s="52">
        <v>0</v>
      </c>
      <c r="J21" s="52">
        <v>0</v>
      </c>
      <c r="K21" s="52">
        <v>0</v>
      </c>
      <c r="L21" s="52">
        <v>0</v>
      </c>
      <c r="M21" s="52">
        <v>0</v>
      </c>
      <c r="N21" s="52">
        <v>0</v>
      </c>
      <c r="O21" s="52">
        <v>0</v>
      </c>
      <c r="P21" s="52">
        <v>0</v>
      </c>
      <c r="Q21" s="52">
        <v>0</v>
      </c>
      <c r="R21" s="52">
        <v>0</v>
      </c>
      <c r="S21" s="52">
        <v>0</v>
      </c>
      <c r="T21" s="52">
        <v>0</v>
      </c>
      <c r="U21" s="52">
        <v>0</v>
      </c>
      <c r="V21" s="52">
        <v>0</v>
      </c>
      <c r="W21" s="52">
        <v>0</v>
      </c>
      <c r="X21" s="52">
        <v>0</v>
      </c>
      <c r="Y21" s="52">
        <v>0</v>
      </c>
      <c r="Z21" s="83">
        <f t="shared" si="0"/>
        <v>0</v>
      </c>
      <c r="AA21" s="69">
        <f t="shared" si="1"/>
        <v>0</v>
      </c>
      <c r="AB21" s="82">
        <v>0</v>
      </c>
    </row>
    <row r="22" spans="2:28">
      <c r="B22" s="67" t="s">
        <v>12</v>
      </c>
      <c r="C22" s="79" t="s">
        <v>81</v>
      </c>
      <c r="D22" s="80"/>
      <c r="E22" s="80"/>
      <c r="F22" s="80"/>
      <c r="G22" s="80"/>
      <c r="H22" s="52">
        <v>0</v>
      </c>
      <c r="I22" s="52">
        <v>0</v>
      </c>
      <c r="J22" s="52">
        <v>0</v>
      </c>
      <c r="K22" s="52">
        <v>0</v>
      </c>
      <c r="L22" s="52">
        <v>0</v>
      </c>
      <c r="M22" s="52">
        <v>0</v>
      </c>
      <c r="N22" s="52">
        <v>0</v>
      </c>
      <c r="O22" s="52">
        <v>0</v>
      </c>
      <c r="P22" s="52">
        <v>0</v>
      </c>
      <c r="Q22" s="52">
        <v>0</v>
      </c>
      <c r="R22" s="52">
        <v>0</v>
      </c>
      <c r="S22" s="52">
        <v>0</v>
      </c>
      <c r="T22" s="52">
        <v>0</v>
      </c>
      <c r="U22" s="52">
        <v>0</v>
      </c>
      <c r="V22" s="52">
        <v>0</v>
      </c>
      <c r="W22" s="52">
        <v>0</v>
      </c>
      <c r="X22" s="52">
        <v>0</v>
      </c>
      <c r="Y22" s="52">
        <v>0</v>
      </c>
      <c r="Z22" s="83">
        <f t="shared" si="0"/>
        <v>0</v>
      </c>
      <c r="AA22" s="69">
        <f t="shared" si="1"/>
        <v>0</v>
      </c>
      <c r="AB22" s="82">
        <v>0</v>
      </c>
    </row>
    <row r="23" spans="2:28" ht="15.6" thickBot="1">
      <c r="B23" s="70" t="s">
        <v>12</v>
      </c>
      <c r="C23" s="84" t="s">
        <v>82</v>
      </c>
      <c r="D23" s="80"/>
      <c r="E23" s="80"/>
      <c r="F23" s="80"/>
      <c r="G23" s="80"/>
      <c r="H23" s="52">
        <v>0</v>
      </c>
      <c r="I23" s="52">
        <v>0</v>
      </c>
      <c r="J23" s="52">
        <v>0</v>
      </c>
      <c r="K23" s="52">
        <v>0</v>
      </c>
      <c r="L23" s="52">
        <v>0</v>
      </c>
      <c r="M23" s="52">
        <v>0</v>
      </c>
      <c r="N23" s="52">
        <v>0</v>
      </c>
      <c r="O23" s="52">
        <v>0</v>
      </c>
      <c r="P23" s="52">
        <v>0</v>
      </c>
      <c r="Q23" s="52">
        <v>0</v>
      </c>
      <c r="R23" s="52">
        <v>0</v>
      </c>
      <c r="S23" s="52">
        <v>0</v>
      </c>
      <c r="T23" s="52">
        <v>0</v>
      </c>
      <c r="U23" s="52">
        <v>0</v>
      </c>
      <c r="V23" s="52">
        <v>0</v>
      </c>
      <c r="W23" s="52">
        <v>0</v>
      </c>
      <c r="X23" s="52">
        <v>0</v>
      </c>
      <c r="Y23" s="52">
        <v>0</v>
      </c>
      <c r="Z23" s="83">
        <f t="shared" si="0"/>
        <v>0</v>
      </c>
      <c r="AA23" s="69">
        <f t="shared" si="1"/>
        <v>0</v>
      </c>
      <c r="AB23" s="82">
        <v>0</v>
      </c>
    </row>
    <row r="24" spans="2:28">
      <c r="B24" s="61" t="s">
        <v>100</v>
      </c>
      <c r="C24" s="85" t="s">
        <v>80</v>
      </c>
      <c r="D24" s="80"/>
      <c r="E24" s="80"/>
      <c r="F24" s="80"/>
      <c r="G24" s="80"/>
      <c r="H24" s="52">
        <v>0</v>
      </c>
      <c r="I24" s="52">
        <v>0</v>
      </c>
      <c r="J24" s="52">
        <v>0</v>
      </c>
      <c r="K24" s="52">
        <v>0</v>
      </c>
      <c r="L24" s="52">
        <v>0</v>
      </c>
      <c r="M24" s="52">
        <v>0</v>
      </c>
      <c r="N24" s="52">
        <v>0</v>
      </c>
      <c r="O24" s="52">
        <v>0</v>
      </c>
      <c r="P24" s="52">
        <v>0</v>
      </c>
      <c r="Q24" s="52">
        <v>0</v>
      </c>
      <c r="R24" s="52">
        <v>0</v>
      </c>
      <c r="S24" s="52">
        <v>0</v>
      </c>
      <c r="T24" s="52">
        <v>0</v>
      </c>
      <c r="U24" s="52">
        <v>0</v>
      </c>
      <c r="V24" s="52">
        <v>0</v>
      </c>
      <c r="W24" s="52">
        <v>0</v>
      </c>
      <c r="X24" s="52">
        <v>0</v>
      </c>
      <c r="Y24" s="52">
        <v>0</v>
      </c>
      <c r="Z24" s="83">
        <f t="shared" si="0"/>
        <v>0</v>
      </c>
      <c r="AA24" s="69">
        <f t="shared" si="1"/>
        <v>0</v>
      </c>
      <c r="AB24" s="82">
        <v>0</v>
      </c>
    </row>
    <row r="25" spans="2:28">
      <c r="B25" s="67"/>
      <c r="C25" s="79" t="s">
        <v>81</v>
      </c>
      <c r="D25" s="80"/>
      <c r="E25" s="80"/>
      <c r="F25" s="80"/>
      <c r="G25" s="80"/>
      <c r="H25" s="52">
        <v>0</v>
      </c>
      <c r="I25" s="52">
        <v>0</v>
      </c>
      <c r="J25" s="52">
        <v>0</v>
      </c>
      <c r="K25" s="52">
        <v>0</v>
      </c>
      <c r="L25" s="52">
        <v>0</v>
      </c>
      <c r="M25" s="52">
        <v>0</v>
      </c>
      <c r="N25" s="52">
        <v>0</v>
      </c>
      <c r="O25" s="52">
        <v>0</v>
      </c>
      <c r="P25" s="52">
        <v>0</v>
      </c>
      <c r="Q25" s="52">
        <v>0</v>
      </c>
      <c r="R25" s="52">
        <v>0</v>
      </c>
      <c r="S25" s="52">
        <v>0</v>
      </c>
      <c r="T25" s="52">
        <v>0</v>
      </c>
      <c r="U25" s="52">
        <v>0</v>
      </c>
      <c r="V25" s="52">
        <v>0</v>
      </c>
      <c r="W25" s="52">
        <v>0</v>
      </c>
      <c r="X25" s="52">
        <v>0</v>
      </c>
      <c r="Y25" s="52">
        <v>0</v>
      </c>
      <c r="Z25" s="83">
        <f t="shared" si="0"/>
        <v>0</v>
      </c>
      <c r="AA25" s="69">
        <f t="shared" si="1"/>
        <v>0</v>
      </c>
      <c r="AB25" s="82">
        <v>0</v>
      </c>
    </row>
    <row r="26" spans="2:28" ht="15.6" thickBot="1">
      <c r="B26" s="70" t="s">
        <v>12</v>
      </c>
      <c r="C26" s="84" t="s">
        <v>82</v>
      </c>
      <c r="D26" s="80"/>
      <c r="E26" s="80"/>
      <c r="F26" s="80"/>
      <c r="G26" s="80"/>
      <c r="H26" s="52">
        <v>0</v>
      </c>
      <c r="I26" s="52">
        <v>0</v>
      </c>
      <c r="J26" s="52">
        <v>0</v>
      </c>
      <c r="K26" s="52">
        <v>0</v>
      </c>
      <c r="L26" s="52">
        <v>0</v>
      </c>
      <c r="M26" s="52">
        <v>0</v>
      </c>
      <c r="N26" s="52">
        <v>0</v>
      </c>
      <c r="O26" s="52">
        <v>0</v>
      </c>
      <c r="P26" s="52">
        <v>0</v>
      </c>
      <c r="Q26" s="52">
        <v>0</v>
      </c>
      <c r="R26" s="52">
        <v>0</v>
      </c>
      <c r="S26" s="52">
        <v>0</v>
      </c>
      <c r="T26" s="52">
        <v>0</v>
      </c>
      <c r="U26" s="52">
        <v>0</v>
      </c>
      <c r="V26" s="52">
        <v>0</v>
      </c>
      <c r="W26" s="52">
        <v>0</v>
      </c>
      <c r="X26" s="52">
        <v>0</v>
      </c>
      <c r="Y26" s="52">
        <v>0</v>
      </c>
      <c r="Z26" s="83">
        <f t="shared" si="0"/>
        <v>0</v>
      </c>
      <c r="AA26" s="69">
        <f t="shared" si="1"/>
        <v>0</v>
      </c>
      <c r="AB26" s="82">
        <v>0</v>
      </c>
    </row>
    <row r="27" spans="2:28">
      <c r="B27" s="61" t="s">
        <v>101</v>
      </c>
      <c r="C27" s="85" t="s">
        <v>80</v>
      </c>
      <c r="D27" s="80"/>
      <c r="E27" s="80"/>
      <c r="F27" s="80"/>
      <c r="G27" s="80"/>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52">
        <v>0</v>
      </c>
      <c r="Y27" s="52">
        <v>0</v>
      </c>
      <c r="Z27" s="83">
        <f t="shared" si="0"/>
        <v>0</v>
      </c>
      <c r="AA27" s="69">
        <f t="shared" si="1"/>
        <v>0</v>
      </c>
      <c r="AB27" s="82">
        <v>0</v>
      </c>
    </row>
    <row r="28" spans="2:28">
      <c r="B28" s="67" t="s">
        <v>12</v>
      </c>
      <c r="C28" s="79" t="s">
        <v>81</v>
      </c>
      <c r="D28" s="80"/>
      <c r="E28" s="80"/>
      <c r="F28" s="80"/>
      <c r="G28" s="80"/>
      <c r="H28" s="52">
        <v>0</v>
      </c>
      <c r="I28" s="52">
        <v>0</v>
      </c>
      <c r="J28" s="52">
        <v>0</v>
      </c>
      <c r="K28" s="52">
        <v>0</v>
      </c>
      <c r="L28" s="52">
        <v>0</v>
      </c>
      <c r="M28" s="52">
        <v>0</v>
      </c>
      <c r="N28" s="52">
        <v>0</v>
      </c>
      <c r="O28" s="52">
        <v>0</v>
      </c>
      <c r="P28" s="52">
        <v>0</v>
      </c>
      <c r="Q28" s="52">
        <v>0</v>
      </c>
      <c r="R28" s="52">
        <v>0</v>
      </c>
      <c r="S28" s="52">
        <v>0</v>
      </c>
      <c r="T28" s="52">
        <v>0</v>
      </c>
      <c r="U28" s="52">
        <v>0</v>
      </c>
      <c r="V28" s="52">
        <v>0</v>
      </c>
      <c r="W28" s="52">
        <v>0</v>
      </c>
      <c r="X28" s="52">
        <v>0</v>
      </c>
      <c r="Y28" s="52">
        <v>0</v>
      </c>
      <c r="Z28" s="83">
        <f t="shared" si="0"/>
        <v>0</v>
      </c>
      <c r="AA28" s="69">
        <f t="shared" si="1"/>
        <v>0</v>
      </c>
      <c r="AB28" s="82">
        <v>0</v>
      </c>
    </row>
    <row r="29" spans="2:28" ht="15.6" thickBot="1">
      <c r="B29" s="70"/>
      <c r="C29" s="84" t="s">
        <v>82</v>
      </c>
      <c r="D29" s="80"/>
      <c r="E29" s="80"/>
      <c r="F29" s="80"/>
      <c r="G29" s="80"/>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83">
        <f t="shared" si="0"/>
        <v>0</v>
      </c>
      <c r="AA29" s="69">
        <f t="shared" si="1"/>
        <v>0</v>
      </c>
      <c r="AB29" s="82">
        <v>0</v>
      </c>
    </row>
    <row r="30" spans="2:28">
      <c r="B30" s="61" t="s">
        <v>103</v>
      </c>
      <c r="C30" s="85" t="s">
        <v>80</v>
      </c>
      <c r="D30" s="80"/>
      <c r="E30" s="80"/>
      <c r="F30" s="80"/>
      <c r="G30" s="80"/>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0</v>
      </c>
      <c r="Z30" s="83">
        <f t="shared" si="0"/>
        <v>0</v>
      </c>
      <c r="AA30" s="69">
        <f t="shared" si="1"/>
        <v>0</v>
      </c>
      <c r="AB30" s="82">
        <v>0</v>
      </c>
    </row>
    <row r="31" spans="2:28">
      <c r="B31" s="67"/>
      <c r="C31" s="79" t="s">
        <v>81</v>
      </c>
      <c r="D31" s="80"/>
      <c r="E31" s="80"/>
      <c r="F31" s="80"/>
      <c r="G31" s="80"/>
      <c r="H31" s="52">
        <v>0</v>
      </c>
      <c r="I31" s="52">
        <v>0</v>
      </c>
      <c r="J31" s="52">
        <v>0</v>
      </c>
      <c r="K31" s="52">
        <v>0</v>
      </c>
      <c r="L31" s="52">
        <v>0</v>
      </c>
      <c r="M31" s="52">
        <v>0</v>
      </c>
      <c r="N31" s="52">
        <v>0</v>
      </c>
      <c r="O31" s="52">
        <v>0</v>
      </c>
      <c r="P31" s="52">
        <v>0</v>
      </c>
      <c r="Q31" s="52">
        <v>0</v>
      </c>
      <c r="R31" s="52">
        <v>0</v>
      </c>
      <c r="S31" s="52">
        <v>0</v>
      </c>
      <c r="T31" s="52">
        <v>0</v>
      </c>
      <c r="U31" s="52">
        <v>0</v>
      </c>
      <c r="V31" s="52">
        <v>0</v>
      </c>
      <c r="W31" s="52">
        <v>0</v>
      </c>
      <c r="X31" s="52">
        <v>0</v>
      </c>
      <c r="Y31" s="52">
        <v>0</v>
      </c>
      <c r="Z31" s="83">
        <f t="shared" si="0"/>
        <v>0</v>
      </c>
      <c r="AA31" s="69">
        <f t="shared" si="1"/>
        <v>0</v>
      </c>
      <c r="AB31" s="82">
        <v>0</v>
      </c>
    </row>
    <row r="32" spans="2:28" ht="15.6" thickBot="1">
      <c r="B32" s="70"/>
      <c r="C32" s="84" t="s">
        <v>82</v>
      </c>
      <c r="D32" s="80"/>
      <c r="E32" s="80"/>
      <c r="F32" s="80"/>
      <c r="G32" s="80"/>
      <c r="H32" s="52">
        <v>0</v>
      </c>
      <c r="I32" s="52">
        <v>0</v>
      </c>
      <c r="J32" s="52">
        <v>0</v>
      </c>
      <c r="K32" s="52">
        <v>0</v>
      </c>
      <c r="L32" s="52">
        <v>0</v>
      </c>
      <c r="M32" s="52">
        <v>0</v>
      </c>
      <c r="N32" s="52">
        <v>0</v>
      </c>
      <c r="O32" s="52">
        <v>0</v>
      </c>
      <c r="P32" s="52">
        <v>0</v>
      </c>
      <c r="Q32" s="52">
        <v>0</v>
      </c>
      <c r="R32" s="52">
        <v>0</v>
      </c>
      <c r="S32" s="52">
        <v>0</v>
      </c>
      <c r="T32" s="52">
        <v>0</v>
      </c>
      <c r="U32" s="52">
        <v>0</v>
      </c>
      <c r="V32" s="52">
        <v>0</v>
      </c>
      <c r="W32" s="52">
        <v>0</v>
      </c>
      <c r="X32" s="52">
        <v>0</v>
      </c>
      <c r="Y32" s="52">
        <v>0</v>
      </c>
      <c r="Z32" s="83">
        <f t="shared" si="0"/>
        <v>0</v>
      </c>
      <c r="AA32" s="69">
        <f t="shared" si="1"/>
        <v>0</v>
      </c>
      <c r="AB32" s="82">
        <v>0</v>
      </c>
    </row>
    <row r="33" spans="2:28">
      <c r="B33" s="61" t="s">
        <v>104</v>
      </c>
      <c r="C33" s="85" t="s">
        <v>80</v>
      </c>
      <c r="D33" s="80"/>
      <c r="E33" s="80"/>
      <c r="F33" s="80"/>
      <c r="G33" s="80"/>
      <c r="H33" s="52">
        <v>0</v>
      </c>
      <c r="I33" s="52">
        <v>0</v>
      </c>
      <c r="J33" s="52">
        <v>0</v>
      </c>
      <c r="K33" s="52">
        <v>0</v>
      </c>
      <c r="L33" s="52">
        <v>0</v>
      </c>
      <c r="M33" s="52">
        <v>0</v>
      </c>
      <c r="N33" s="52">
        <v>0</v>
      </c>
      <c r="O33" s="52">
        <v>0</v>
      </c>
      <c r="P33" s="52">
        <v>0</v>
      </c>
      <c r="Q33" s="52">
        <v>0</v>
      </c>
      <c r="R33" s="52">
        <v>0</v>
      </c>
      <c r="S33" s="52">
        <v>0</v>
      </c>
      <c r="T33" s="52">
        <v>0</v>
      </c>
      <c r="U33" s="52">
        <v>0</v>
      </c>
      <c r="V33" s="52">
        <v>0</v>
      </c>
      <c r="W33" s="52">
        <v>0</v>
      </c>
      <c r="X33" s="52">
        <v>0</v>
      </c>
      <c r="Y33" s="52">
        <v>0</v>
      </c>
      <c r="Z33" s="83">
        <f t="shared" si="0"/>
        <v>0</v>
      </c>
      <c r="AA33" s="69">
        <f t="shared" si="1"/>
        <v>0</v>
      </c>
      <c r="AB33" s="82">
        <v>0</v>
      </c>
    </row>
    <row r="34" spans="2:28">
      <c r="B34" s="67"/>
      <c r="C34" s="79" t="s">
        <v>81</v>
      </c>
      <c r="D34" s="80"/>
      <c r="E34" s="80"/>
      <c r="F34" s="80"/>
      <c r="G34" s="80"/>
      <c r="H34" s="52">
        <v>0</v>
      </c>
      <c r="I34" s="52">
        <v>0</v>
      </c>
      <c r="J34" s="52">
        <v>0</v>
      </c>
      <c r="K34" s="52">
        <v>0</v>
      </c>
      <c r="L34" s="52">
        <v>0</v>
      </c>
      <c r="M34" s="52">
        <v>0</v>
      </c>
      <c r="N34" s="52">
        <v>0</v>
      </c>
      <c r="O34" s="52">
        <v>0</v>
      </c>
      <c r="P34" s="52">
        <v>0</v>
      </c>
      <c r="Q34" s="52">
        <v>0</v>
      </c>
      <c r="R34" s="52">
        <v>0</v>
      </c>
      <c r="S34" s="52">
        <v>0</v>
      </c>
      <c r="T34" s="52">
        <v>0</v>
      </c>
      <c r="U34" s="52">
        <v>0</v>
      </c>
      <c r="V34" s="52">
        <v>0</v>
      </c>
      <c r="W34" s="52">
        <v>0</v>
      </c>
      <c r="X34" s="52">
        <v>0</v>
      </c>
      <c r="Y34" s="52">
        <v>0</v>
      </c>
      <c r="Z34" s="83">
        <f t="shared" si="0"/>
        <v>0</v>
      </c>
      <c r="AA34" s="69">
        <f t="shared" si="1"/>
        <v>0</v>
      </c>
      <c r="AB34" s="82">
        <v>0</v>
      </c>
    </row>
    <row r="35" spans="2:28" ht="15.6" thickBot="1">
      <c r="B35" s="70"/>
      <c r="C35" s="84" t="s">
        <v>82</v>
      </c>
      <c r="D35" s="80"/>
      <c r="E35" s="80"/>
      <c r="F35" s="80"/>
      <c r="G35" s="80"/>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83">
        <f t="shared" si="0"/>
        <v>0</v>
      </c>
      <c r="AA35" s="69">
        <f t="shared" si="1"/>
        <v>0</v>
      </c>
      <c r="AB35" s="82">
        <v>0</v>
      </c>
    </row>
    <row r="36" spans="2:28">
      <c r="B36" s="61" t="s">
        <v>116</v>
      </c>
      <c r="C36" s="85" t="s">
        <v>80</v>
      </c>
      <c r="D36" s="80"/>
      <c r="E36" s="80"/>
      <c r="F36" s="80"/>
      <c r="G36" s="80"/>
      <c r="H36" s="52">
        <v>0</v>
      </c>
      <c r="I36" s="52">
        <v>0</v>
      </c>
      <c r="J36" s="52">
        <v>0</v>
      </c>
      <c r="K36" s="52">
        <v>0</v>
      </c>
      <c r="L36" s="52">
        <v>0</v>
      </c>
      <c r="M36" s="52">
        <v>0</v>
      </c>
      <c r="N36" s="52">
        <v>0</v>
      </c>
      <c r="O36" s="52">
        <v>0</v>
      </c>
      <c r="P36" s="52">
        <v>0</v>
      </c>
      <c r="Q36" s="52">
        <v>0</v>
      </c>
      <c r="R36" s="52">
        <v>0</v>
      </c>
      <c r="S36" s="52">
        <v>0</v>
      </c>
      <c r="T36" s="52">
        <v>0</v>
      </c>
      <c r="U36" s="52">
        <v>0</v>
      </c>
      <c r="V36" s="52">
        <v>0</v>
      </c>
      <c r="W36" s="52">
        <v>0</v>
      </c>
      <c r="X36" s="52">
        <v>0</v>
      </c>
      <c r="Y36" s="52">
        <v>0</v>
      </c>
      <c r="Z36" s="83">
        <f t="shared" si="0"/>
        <v>0</v>
      </c>
      <c r="AA36" s="69">
        <f t="shared" si="1"/>
        <v>0</v>
      </c>
      <c r="AB36" s="82">
        <v>0</v>
      </c>
    </row>
    <row r="37" spans="2:28">
      <c r="B37" s="67"/>
      <c r="C37" s="79" t="s">
        <v>81</v>
      </c>
      <c r="D37" s="80"/>
      <c r="E37" s="80"/>
      <c r="F37" s="80"/>
      <c r="G37" s="80"/>
      <c r="H37" s="52">
        <v>0</v>
      </c>
      <c r="I37" s="52">
        <v>0</v>
      </c>
      <c r="J37" s="52">
        <v>0</v>
      </c>
      <c r="K37" s="52">
        <v>0</v>
      </c>
      <c r="L37" s="52">
        <v>0</v>
      </c>
      <c r="M37" s="52">
        <v>0</v>
      </c>
      <c r="N37" s="52">
        <v>0</v>
      </c>
      <c r="O37" s="52">
        <v>0</v>
      </c>
      <c r="P37" s="52">
        <v>0</v>
      </c>
      <c r="Q37" s="52">
        <v>0</v>
      </c>
      <c r="R37" s="52">
        <v>0</v>
      </c>
      <c r="S37" s="52">
        <v>0</v>
      </c>
      <c r="T37" s="52">
        <v>0</v>
      </c>
      <c r="U37" s="52">
        <v>0</v>
      </c>
      <c r="V37" s="52">
        <v>0</v>
      </c>
      <c r="W37" s="52">
        <v>0</v>
      </c>
      <c r="X37" s="52">
        <v>0</v>
      </c>
      <c r="Y37" s="52">
        <v>0</v>
      </c>
      <c r="Z37" s="83">
        <f t="shared" si="0"/>
        <v>0</v>
      </c>
      <c r="AA37" s="69">
        <f t="shared" si="1"/>
        <v>0</v>
      </c>
      <c r="AB37" s="82">
        <v>0</v>
      </c>
    </row>
    <row r="38" spans="2:28" ht="15.6" thickBot="1">
      <c r="B38" s="70"/>
      <c r="C38" s="84" t="s">
        <v>82</v>
      </c>
      <c r="D38" s="80"/>
      <c r="E38" s="80"/>
      <c r="F38" s="80"/>
      <c r="G38" s="80"/>
      <c r="H38" s="52">
        <v>0</v>
      </c>
      <c r="I38" s="52">
        <v>0</v>
      </c>
      <c r="J38" s="52">
        <v>0</v>
      </c>
      <c r="K38" s="52">
        <v>0</v>
      </c>
      <c r="L38" s="52">
        <v>0</v>
      </c>
      <c r="M38" s="52">
        <v>0</v>
      </c>
      <c r="N38" s="52">
        <v>0</v>
      </c>
      <c r="O38" s="52">
        <v>0</v>
      </c>
      <c r="P38" s="52">
        <v>0</v>
      </c>
      <c r="Q38" s="52">
        <v>0</v>
      </c>
      <c r="R38" s="52">
        <v>0</v>
      </c>
      <c r="S38" s="52">
        <v>0</v>
      </c>
      <c r="T38" s="52">
        <v>0</v>
      </c>
      <c r="U38" s="52">
        <v>0</v>
      </c>
      <c r="V38" s="52">
        <v>0</v>
      </c>
      <c r="W38" s="52">
        <v>0</v>
      </c>
      <c r="X38" s="52">
        <v>0</v>
      </c>
      <c r="Y38" s="52">
        <v>0</v>
      </c>
      <c r="Z38" s="83">
        <f t="shared" si="0"/>
        <v>0</v>
      </c>
      <c r="AA38" s="69">
        <f t="shared" si="1"/>
        <v>0</v>
      </c>
      <c r="AB38" s="82">
        <v>0</v>
      </c>
    </row>
    <row r="39" spans="2:28">
      <c r="B39" s="61" t="s">
        <v>105</v>
      </c>
      <c r="C39" s="85" t="s">
        <v>80</v>
      </c>
      <c r="D39" s="80"/>
      <c r="E39" s="80"/>
      <c r="F39" s="80"/>
      <c r="G39" s="80"/>
      <c r="H39" s="52">
        <v>0</v>
      </c>
      <c r="I39" s="52">
        <v>0</v>
      </c>
      <c r="J39" s="52">
        <v>0</v>
      </c>
      <c r="K39" s="52">
        <v>0</v>
      </c>
      <c r="L39" s="52">
        <v>0</v>
      </c>
      <c r="M39" s="52">
        <v>0</v>
      </c>
      <c r="N39" s="52">
        <v>0</v>
      </c>
      <c r="O39" s="52">
        <v>0</v>
      </c>
      <c r="P39" s="52">
        <v>0</v>
      </c>
      <c r="Q39" s="52">
        <v>0</v>
      </c>
      <c r="R39" s="52">
        <v>0</v>
      </c>
      <c r="S39" s="52">
        <v>0</v>
      </c>
      <c r="T39" s="52">
        <v>0</v>
      </c>
      <c r="U39" s="52">
        <v>0</v>
      </c>
      <c r="V39" s="52">
        <v>0</v>
      </c>
      <c r="W39" s="52">
        <v>0</v>
      </c>
      <c r="X39" s="52">
        <v>0</v>
      </c>
      <c r="Y39" s="52">
        <v>0</v>
      </c>
      <c r="Z39" s="83">
        <f t="shared" si="0"/>
        <v>0</v>
      </c>
      <c r="AA39" s="69">
        <f t="shared" si="1"/>
        <v>0</v>
      </c>
      <c r="AB39" s="82">
        <v>0</v>
      </c>
    </row>
    <row r="40" spans="2:28">
      <c r="B40" s="67"/>
      <c r="C40" s="79" t="s">
        <v>81</v>
      </c>
      <c r="D40" s="80"/>
      <c r="E40" s="80"/>
      <c r="F40" s="80"/>
      <c r="G40" s="80"/>
      <c r="H40" s="52">
        <v>0</v>
      </c>
      <c r="I40" s="52">
        <v>0</v>
      </c>
      <c r="J40" s="52">
        <v>0</v>
      </c>
      <c r="K40" s="52">
        <v>0</v>
      </c>
      <c r="L40" s="52">
        <v>0</v>
      </c>
      <c r="M40" s="52">
        <v>0</v>
      </c>
      <c r="N40" s="52">
        <v>0</v>
      </c>
      <c r="O40" s="52">
        <v>0</v>
      </c>
      <c r="P40" s="52">
        <v>0</v>
      </c>
      <c r="Q40" s="52">
        <v>0</v>
      </c>
      <c r="R40" s="52">
        <v>0</v>
      </c>
      <c r="S40" s="52">
        <v>0</v>
      </c>
      <c r="T40" s="52">
        <v>0</v>
      </c>
      <c r="U40" s="52">
        <v>0</v>
      </c>
      <c r="V40" s="52">
        <v>0</v>
      </c>
      <c r="W40" s="52">
        <v>0</v>
      </c>
      <c r="X40" s="52">
        <v>0</v>
      </c>
      <c r="Y40" s="52">
        <v>0</v>
      </c>
      <c r="Z40" s="83">
        <f t="shared" si="0"/>
        <v>0</v>
      </c>
      <c r="AA40" s="69">
        <f t="shared" si="1"/>
        <v>0</v>
      </c>
      <c r="AB40" s="82">
        <v>0</v>
      </c>
    </row>
    <row r="41" spans="2:28" ht="15.6" thickBot="1">
      <c r="B41" s="70"/>
      <c r="C41" s="84" t="s">
        <v>82</v>
      </c>
      <c r="D41" s="80"/>
      <c r="E41" s="80"/>
      <c r="F41" s="80"/>
      <c r="G41" s="80"/>
      <c r="H41" s="52">
        <v>0</v>
      </c>
      <c r="I41" s="52">
        <v>0</v>
      </c>
      <c r="J41" s="52">
        <v>0</v>
      </c>
      <c r="K41" s="52">
        <v>0</v>
      </c>
      <c r="L41" s="52">
        <v>0</v>
      </c>
      <c r="M41" s="52">
        <v>0</v>
      </c>
      <c r="N41" s="52">
        <v>0</v>
      </c>
      <c r="O41" s="52">
        <v>0</v>
      </c>
      <c r="P41" s="52">
        <v>0</v>
      </c>
      <c r="Q41" s="52">
        <v>0</v>
      </c>
      <c r="R41" s="52">
        <v>0</v>
      </c>
      <c r="S41" s="52">
        <v>0</v>
      </c>
      <c r="T41" s="52">
        <v>0</v>
      </c>
      <c r="U41" s="52">
        <v>0</v>
      </c>
      <c r="V41" s="52">
        <v>0</v>
      </c>
      <c r="W41" s="52">
        <v>0</v>
      </c>
      <c r="X41" s="52">
        <v>0</v>
      </c>
      <c r="Y41" s="52">
        <v>0</v>
      </c>
      <c r="Z41" s="83">
        <f t="shared" si="0"/>
        <v>0</v>
      </c>
      <c r="AA41" s="69">
        <f t="shared" si="1"/>
        <v>0</v>
      </c>
      <c r="AB41" s="82">
        <v>0</v>
      </c>
    </row>
    <row r="42" spans="2:28">
      <c r="B42" s="61" t="s">
        <v>106</v>
      </c>
      <c r="C42" s="85" t="s">
        <v>80</v>
      </c>
      <c r="D42" s="80"/>
      <c r="E42" s="80"/>
      <c r="F42" s="80"/>
      <c r="G42" s="80"/>
      <c r="H42" s="52">
        <v>0</v>
      </c>
      <c r="I42" s="52">
        <v>0</v>
      </c>
      <c r="J42" s="52">
        <v>0</v>
      </c>
      <c r="K42" s="52">
        <v>0</v>
      </c>
      <c r="L42" s="52">
        <v>0</v>
      </c>
      <c r="M42" s="52">
        <v>0</v>
      </c>
      <c r="N42" s="52">
        <v>0</v>
      </c>
      <c r="O42" s="52">
        <v>0</v>
      </c>
      <c r="P42" s="52">
        <v>0</v>
      </c>
      <c r="Q42" s="52">
        <v>0</v>
      </c>
      <c r="R42" s="52">
        <v>0</v>
      </c>
      <c r="S42" s="52">
        <v>0</v>
      </c>
      <c r="T42" s="52">
        <v>0</v>
      </c>
      <c r="U42" s="52">
        <v>0</v>
      </c>
      <c r="V42" s="52">
        <v>0</v>
      </c>
      <c r="W42" s="52">
        <v>0</v>
      </c>
      <c r="X42" s="52">
        <v>0</v>
      </c>
      <c r="Y42" s="52">
        <v>0</v>
      </c>
      <c r="Z42" s="83">
        <f t="shared" si="0"/>
        <v>0</v>
      </c>
      <c r="AA42" s="69">
        <f t="shared" si="1"/>
        <v>0</v>
      </c>
      <c r="AB42" s="82">
        <v>0</v>
      </c>
    </row>
    <row r="43" spans="2:28">
      <c r="B43" s="67"/>
      <c r="C43" s="79" t="s">
        <v>81</v>
      </c>
      <c r="D43" s="80"/>
      <c r="E43" s="80"/>
      <c r="F43" s="80"/>
      <c r="G43" s="80"/>
      <c r="H43" s="52">
        <v>0</v>
      </c>
      <c r="I43" s="52">
        <v>0</v>
      </c>
      <c r="J43" s="52">
        <v>0</v>
      </c>
      <c r="K43" s="52">
        <v>0</v>
      </c>
      <c r="L43" s="52">
        <v>0</v>
      </c>
      <c r="M43" s="52">
        <v>0</v>
      </c>
      <c r="N43" s="52">
        <v>0</v>
      </c>
      <c r="O43" s="52">
        <v>0</v>
      </c>
      <c r="P43" s="52">
        <v>0</v>
      </c>
      <c r="Q43" s="52">
        <v>0</v>
      </c>
      <c r="R43" s="52">
        <v>0</v>
      </c>
      <c r="S43" s="52">
        <v>0</v>
      </c>
      <c r="T43" s="52">
        <v>0</v>
      </c>
      <c r="U43" s="52">
        <v>0</v>
      </c>
      <c r="V43" s="52">
        <v>0</v>
      </c>
      <c r="W43" s="52">
        <v>0</v>
      </c>
      <c r="X43" s="52">
        <v>0</v>
      </c>
      <c r="Y43" s="52">
        <v>0</v>
      </c>
      <c r="Z43" s="83">
        <f t="shared" si="0"/>
        <v>0</v>
      </c>
      <c r="AA43" s="69">
        <f t="shared" si="1"/>
        <v>0</v>
      </c>
      <c r="AB43" s="82">
        <v>0</v>
      </c>
    </row>
    <row r="44" spans="2:28" ht="15.6" thickBot="1">
      <c r="B44" s="70"/>
      <c r="C44" s="84" t="s">
        <v>82</v>
      </c>
      <c r="D44" s="80"/>
      <c r="E44" s="80"/>
      <c r="F44" s="80"/>
      <c r="G44" s="80"/>
      <c r="H44" s="52">
        <v>0</v>
      </c>
      <c r="I44" s="52">
        <v>0</v>
      </c>
      <c r="J44" s="52">
        <v>0</v>
      </c>
      <c r="K44" s="52">
        <v>0</v>
      </c>
      <c r="L44" s="52">
        <v>0</v>
      </c>
      <c r="M44" s="52">
        <v>0</v>
      </c>
      <c r="N44" s="52">
        <v>0</v>
      </c>
      <c r="O44" s="52">
        <v>0</v>
      </c>
      <c r="P44" s="52">
        <v>0</v>
      </c>
      <c r="Q44" s="52">
        <v>0</v>
      </c>
      <c r="R44" s="52">
        <v>0</v>
      </c>
      <c r="S44" s="52">
        <v>0</v>
      </c>
      <c r="T44" s="52">
        <v>0</v>
      </c>
      <c r="U44" s="52">
        <v>0</v>
      </c>
      <c r="V44" s="52">
        <v>0</v>
      </c>
      <c r="W44" s="52">
        <v>0</v>
      </c>
      <c r="X44" s="52">
        <v>0</v>
      </c>
      <c r="Y44" s="52">
        <v>0</v>
      </c>
      <c r="Z44" s="83">
        <f t="shared" si="0"/>
        <v>0</v>
      </c>
      <c r="AA44" s="69">
        <f t="shared" si="1"/>
        <v>0</v>
      </c>
      <c r="AB44" s="82">
        <v>0</v>
      </c>
    </row>
    <row r="45" spans="2:28">
      <c r="B45" s="61" t="s">
        <v>107</v>
      </c>
      <c r="C45" s="85" t="s">
        <v>80</v>
      </c>
      <c r="D45" s="80"/>
      <c r="E45" s="80"/>
      <c r="F45" s="80"/>
      <c r="G45" s="80"/>
      <c r="H45" s="52">
        <v>0</v>
      </c>
      <c r="I45" s="52">
        <v>0</v>
      </c>
      <c r="J45" s="52">
        <v>0</v>
      </c>
      <c r="K45" s="52">
        <v>0</v>
      </c>
      <c r="L45" s="52">
        <v>0</v>
      </c>
      <c r="M45" s="52">
        <v>0</v>
      </c>
      <c r="N45" s="52">
        <v>0</v>
      </c>
      <c r="O45" s="52">
        <v>0</v>
      </c>
      <c r="P45" s="52">
        <v>0</v>
      </c>
      <c r="Q45" s="52">
        <v>0</v>
      </c>
      <c r="R45" s="52">
        <v>0</v>
      </c>
      <c r="S45" s="52">
        <v>0</v>
      </c>
      <c r="T45" s="52">
        <v>0</v>
      </c>
      <c r="U45" s="52">
        <v>0</v>
      </c>
      <c r="V45" s="52">
        <v>0</v>
      </c>
      <c r="W45" s="52">
        <v>0</v>
      </c>
      <c r="X45" s="52">
        <v>0</v>
      </c>
      <c r="Y45" s="52">
        <v>0</v>
      </c>
      <c r="Z45" s="83">
        <f t="shared" si="0"/>
        <v>0</v>
      </c>
      <c r="AA45" s="69">
        <f t="shared" si="1"/>
        <v>0</v>
      </c>
      <c r="AB45" s="82">
        <v>0</v>
      </c>
    </row>
    <row r="46" spans="2:28">
      <c r="B46" s="67"/>
      <c r="C46" s="79" t="s">
        <v>81</v>
      </c>
      <c r="D46" s="80"/>
      <c r="E46" s="80"/>
      <c r="F46" s="80"/>
      <c r="G46" s="80"/>
      <c r="H46" s="52">
        <v>0</v>
      </c>
      <c r="I46" s="52">
        <v>0</v>
      </c>
      <c r="J46" s="52">
        <v>0</v>
      </c>
      <c r="K46" s="52">
        <v>0</v>
      </c>
      <c r="L46" s="52">
        <v>0</v>
      </c>
      <c r="M46" s="52">
        <v>0</v>
      </c>
      <c r="N46" s="52">
        <v>0</v>
      </c>
      <c r="O46" s="52">
        <v>0</v>
      </c>
      <c r="P46" s="52">
        <v>0</v>
      </c>
      <c r="Q46" s="52">
        <v>0</v>
      </c>
      <c r="R46" s="52">
        <v>0</v>
      </c>
      <c r="S46" s="52">
        <v>0</v>
      </c>
      <c r="T46" s="52">
        <v>0</v>
      </c>
      <c r="U46" s="52">
        <v>0</v>
      </c>
      <c r="V46" s="52">
        <v>0</v>
      </c>
      <c r="W46" s="52">
        <v>0</v>
      </c>
      <c r="X46" s="52">
        <v>0</v>
      </c>
      <c r="Y46" s="52">
        <v>0</v>
      </c>
      <c r="Z46" s="83">
        <f t="shared" si="0"/>
        <v>0</v>
      </c>
      <c r="AA46" s="69">
        <f t="shared" si="1"/>
        <v>0</v>
      </c>
      <c r="AB46" s="82">
        <v>0</v>
      </c>
    </row>
    <row r="47" spans="2:28" ht="15.6" thickBot="1">
      <c r="B47" s="70"/>
      <c r="C47" s="84" t="s">
        <v>82</v>
      </c>
      <c r="D47" s="86"/>
      <c r="E47" s="86"/>
      <c r="F47" s="86"/>
      <c r="G47" s="86"/>
      <c r="H47" s="87">
        <v>0</v>
      </c>
      <c r="I47" s="87">
        <v>0</v>
      </c>
      <c r="J47" s="87">
        <v>0</v>
      </c>
      <c r="K47" s="87">
        <v>0</v>
      </c>
      <c r="L47" s="87">
        <v>0</v>
      </c>
      <c r="M47" s="87">
        <v>0</v>
      </c>
      <c r="N47" s="87">
        <v>0</v>
      </c>
      <c r="O47" s="87">
        <v>0</v>
      </c>
      <c r="P47" s="87">
        <v>0</v>
      </c>
      <c r="Q47" s="87">
        <v>0</v>
      </c>
      <c r="R47" s="87">
        <v>0</v>
      </c>
      <c r="S47" s="87">
        <v>0</v>
      </c>
      <c r="T47" s="87">
        <v>0</v>
      </c>
      <c r="U47" s="87">
        <v>0</v>
      </c>
      <c r="V47" s="87">
        <v>0</v>
      </c>
      <c r="W47" s="87">
        <v>0</v>
      </c>
      <c r="X47" s="87">
        <v>0</v>
      </c>
      <c r="Y47" s="87">
        <v>0</v>
      </c>
      <c r="Z47" s="88">
        <f t="shared" si="0"/>
        <v>0</v>
      </c>
      <c r="AA47" s="75">
        <f t="shared" si="1"/>
        <v>0</v>
      </c>
      <c r="AB47" s="89">
        <v>0</v>
      </c>
    </row>
  </sheetData>
  <sheetProtection algorithmName="SHA-512" hashValue="eM89USceQOE5Mm17tqWwwQIIvkL3SNU/0cyeuJbzvKsauuKMhsm3t1xCT+oY84TwcVp5B0PYQUMV/mMOVSruAg==" saltValue="ahNK3gjxifx0WRepsc68gQ==" spinCount="100000" sheet="1" objects="1" scenarios="1"/>
  <mergeCells count="2">
    <mergeCell ref="B2:D2"/>
    <mergeCell ref="B3:D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CA799-671A-4246-86A0-7766620F2B44}">
  <dimension ref="A1:H39"/>
  <sheetViews>
    <sheetView tabSelected="1" topLeftCell="A3" zoomScaleNormal="100" workbookViewId="0">
      <selection activeCell="C6" sqref="C6"/>
    </sheetView>
  </sheetViews>
  <sheetFormatPr defaultColWidth="10.81640625" defaultRowHeight="15"/>
  <cols>
    <col min="1" max="1" width="76.81640625" style="1" bestFit="1" customWidth="1"/>
    <col min="2" max="2" width="19.7265625" style="1" bestFit="1" customWidth="1"/>
    <col min="3" max="3" width="10.81640625" style="1"/>
    <col min="4" max="4" width="35.1796875" style="1" customWidth="1"/>
    <col min="5" max="16384" width="10.81640625" style="1"/>
  </cols>
  <sheetData>
    <row r="1" spans="1:8" ht="15" customHeight="1" thickBot="1">
      <c r="A1" s="20" t="s">
        <v>10</v>
      </c>
      <c r="B1" s="34"/>
      <c r="C1" s="34"/>
      <c r="D1" s="35" t="s">
        <v>40</v>
      </c>
      <c r="E1" s="23">
        <f>SUM(E5:E29)</f>
        <v>1800</v>
      </c>
      <c r="F1" s="34"/>
    </row>
    <row r="2" spans="1:8">
      <c r="B2" s="27"/>
      <c r="C2" s="27"/>
      <c r="D2" s="27"/>
      <c r="E2" s="27"/>
      <c r="F2" s="27"/>
    </row>
    <row r="3" spans="1:8" ht="15.6">
      <c r="A3" s="36" t="s">
        <v>12</v>
      </c>
      <c r="B3" s="27"/>
      <c r="C3" s="27"/>
      <c r="D3" s="27"/>
      <c r="E3" s="27"/>
      <c r="F3" s="27"/>
    </row>
    <row r="4" spans="1:8" ht="15.6" thickBot="1">
      <c r="A4" s="27"/>
      <c r="B4" s="27"/>
      <c r="C4" s="27"/>
      <c r="F4" s="27"/>
    </row>
    <row r="5" spans="1:8" ht="15.6" thickBot="1">
      <c r="A5" s="29" t="s">
        <v>41</v>
      </c>
      <c r="B5" s="29" t="s">
        <v>42</v>
      </c>
      <c r="C5" s="29" t="s">
        <v>43</v>
      </c>
      <c r="D5" s="29" t="s">
        <v>4</v>
      </c>
      <c r="E5" s="29" t="s">
        <v>44</v>
      </c>
      <c r="F5" s="27"/>
    </row>
    <row r="6" spans="1:8">
      <c r="A6" s="37" t="s">
        <v>45</v>
      </c>
      <c r="B6" s="38" t="s">
        <v>118</v>
      </c>
      <c r="C6" s="113">
        <v>10000</v>
      </c>
      <c r="D6" s="39">
        <v>0.18</v>
      </c>
      <c r="E6" s="40">
        <f t="shared" ref="E6:E23" si="0">C6*D6</f>
        <v>1800</v>
      </c>
      <c r="F6" s="27"/>
    </row>
    <row r="7" spans="1:8">
      <c r="A7" s="37" t="s">
        <v>72</v>
      </c>
      <c r="B7" s="38" t="s">
        <v>53</v>
      </c>
      <c r="C7" s="55"/>
      <c r="D7" s="39">
        <v>0.06</v>
      </c>
      <c r="E7" s="40">
        <f t="shared" si="0"/>
        <v>0</v>
      </c>
      <c r="F7" s="27"/>
    </row>
    <row r="8" spans="1:8">
      <c r="A8" s="37" t="s">
        <v>47</v>
      </c>
      <c r="B8" s="38" t="s">
        <v>46</v>
      </c>
      <c r="C8" s="55"/>
      <c r="D8" s="39">
        <v>0.05</v>
      </c>
      <c r="E8" s="40">
        <f t="shared" si="0"/>
        <v>0</v>
      </c>
      <c r="F8" s="27"/>
    </row>
    <row r="9" spans="1:8">
      <c r="A9" s="37" t="s">
        <v>48</v>
      </c>
      <c r="B9" s="38" t="s">
        <v>46</v>
      </c>
      <c r="C9" s="55"/>
      <c r="D9" s="39">
        <v>0.05</v>
      </c>
      <c r="E9" s="40">
        <f t="shared" si="0"/>
        <v>0</v>
      </c>
      <c r="F9" s="27"/>
    </row>
    <row r="10" spans="1:8">
      <c r="A10" s="37" t="s">
        <v>49</v>
      </c>
      <c r="B10" s="38" t="s">
        <v>46</v>
      </c>
      <c r="C10" s="55"/>
      <c r="D10" s="39">
        <v>0.02</v>
      </c>
      <c r="E10" s="40">
        <f t="shared" si="0"/>
        <v>0</v>
      </c>
      <c r="F10" s="27"/>
    </row>
    <row r="11" spans="1:8">
      <c r="A11" s="37" t="s">
        <v>50</v>
      </c>
      <c r="B11" s="38" t="s">
        <v>46</v>
      </c>
      <c r="C11" s="55"/>
      <c r="D11" s="39">
        <v>0.02</v>
      </c>
      <c r="E11" s="40">
        <f t="shared" si="0"/>
        <v>0</v>
      </c>
      <c r="F11" s="27"/>
      <c r="H11" s="41"/>
    </row>
    <row r="12" spans="1:8">
      <c r="A12" s="37" t="s">
        <v>51</v>
      </c>
      <c r="B12" s="38" t="s">
        <v>46</v>
      </c>
      <c r="C12" s="55"/>
      <c r="D12" s="39">
        <v>0.02</v>
      </c>
      <c r="E12" s="40">
        <f t="shared" si="0"/>
        <v>0</v>
      </c>
      <c r="F12" s="27"/>
    </row>
    <row r="13" spans="1:8">
      <c r="A13" s="37" t="s">
        <v>52</v>
      </c>
      <c r="B13" s="38" t="s">
        <v>46</v>
      </c>
      <c r="C13" s="55"/>
      <c r="D13" s="39">
        <v>0.02</v>
      </c>
      <c r="E13" s="40">
        <f t="shared" si="0"/>
        <v>0</v>
      </c>
      <c r="F13" s="27"/>
    </row>
    <row r="14" spans="1:8">
      <c r="A14" s="37" t="s">
        <v>54</v>
      </c>
      <c r="B14" s="38" t="s">
        <v>46</v>
      </c>
      <c r="C14" s="55"/>
      <c r="D14" s="39">
        <v>0.02</v>
      </c>
      <c r="E14" s="40">
        <f t="shared" si="0"/>
        <v>0</v>
      </c>
      <c r="F14" s="27"/>
    </row>
    <row r="15" spans="1:8">
      <c r="A15" s="37" t="s">
        <v>55</v>
      </c>
      <c r="B15" s="38" t="s">
        <v>46</v>
      </c>
      <c r="C15" s="55"/>
      <c r="D15" s="39">
        <v>0.02</v>
      </c>
      <c r="E15" s="40">
        <f t="shared" si="0"/>
        <v>0</v>
      </c>
      <c r="F15" s="27"/>
    </row>
    <row r="16" spans="1:8">
      <c r="A16" s="37" t="s">
        <v>56</v>
      </c>
      <c r="B16" s="38" t="s">
        <v>46</v>
      </c>
      <c r="C16" s="55"/>
      <c r="D16" s="39">
        <v>0.02</v>
      </c>
      <c r="E16" s="40">
        <f t="shared" si="0"/>
        <v>0</v>
      </c>
      <c r="F16" s="27"/>
    </row>
    <row r="17" spans="1:6">
      <c r="A17" s="37" t="s">
        <v>57</v>
      </c>
      <c r="B17" s="38" t="s">
        <v>46</v>
      </c>
      <c r="C17" s="55"/>
      <c r="D17" s="39">
        <v>0.02</v>
      </c>
      <c r="E17" s="40">
        <f t="shared" si="0"/>
        <v>0</v>
      </c>
      <c r="F17" s="27"/>
    </row>
    <row r="18" spans="1:6">
      <c r="A18" s="37" t="s">
        <v>58</v>
      </c>
      <c r="B18" s="38" t="s">
        <v>46</v>
      </c>
      <c r="C18" s="55"/>
      <c r="D18" s="39">
        <v>0.02</v>
      </c>
      <c r="E18" s="40">
        <f t="shared" si="0"/>
        <v>0</v>
      </c>
      <c r="F18" s="27"/>
    </row>
    <row r="19" spans="1:6">
      <c r="A19" s="37" t="s">
        <v>59</v>
      </c>
      <c r="B19" s="38" t="s">
        <v>46</v>
      </c>
      <c r="C19" s="55"/>
      <c r="D19" s="39">
        <v>0.02</v>
      </c>
      <c r="E19" s="40">
        <f t="shared" si="0"/>
        <v>0</v>
      </c>
      <c r="F19" s="27"/>
    </row>
    <row r="20" spans="1:6">
      <c r="A20" s="37" t="s">
        <v>60</v>
      </c>
      <c r="B20" s="38" t="s">
        <v>46</v>
      </c>
      <c r="C20" s="55"/>
      <c r="D20" s="39">
        <v>0.02</v>
      </c>
      <c r="E20" s="40">
        <f t="shared" si="0"/>
        <v>0</v>
      </c>
      <c r="F20" s="27"/>
    </row>
    <row r="21" spans="1:6">
      <c r="A21" s="37" t="s">
        <v>61</v>
      </c>
      <c r="B21" s="38" t="s">
        <v>46</v>
      </c>
      <c r="C21" s="55"/>
      <c r="D21" s="39">
        <v>0.05</v>
      </c>
      <c r="E21" s="40">
        <f t="shared" si="0"/>
        <v>0</v>
      </c>
      <c r="F21" s="27"/>
    </row>
    <row r="22" spans="1:6">
      <c r="A22" s="37" t="s">
        <v>62</v>
      </c>
      <c r="B22" s="38" t="s">
        <v>46</v>
      </c>
      <c r="C22" s="55"/>
      <c r="D22" s="39">
        <v>0.05</v>
      </c>
      <c r="E22" s="40">
        <f t="shared" si="0"/>
        <v>0</v>
      </c>
      <c r="F22" s="27"/>
    </row>
    <row r="23" spans="1:6">
      <c r="A23" s="37" t="s">
        <v>63</v>
      </c>
      <c r="B23" s="38" t="s">
        <v>46</v>
      </c>
      <c r="C23" s="55"/>
      <c r="D23" s="39">
        <v>0.1</v>
      </c>
      <c r="E23" s="40">
        <f t="shared" si="0"/>
        <v>0</v>
      </c>
      <c r="F23" s="27"/>
    </row>
    <row r="24" spans="1:6">
      <c r="A24" s="37" t="s">
        <v>64</v>
      </c>
      <c r="B24" s="38" t="s">
        <v>46</v>
      </c>
      <c r="C24" s="55"/>
      <c r="D24" s="39">
        <v>0.05</v>
      </c>
      <c r="E24" s="40">
        <f t="shared" ref="E24:E29" si="1">C24*D24</f>
        <v>0</v>
      </c>
      <c r="F24" s="27"/>
    </row>
    <row r="25" spans="1:6">
      <c r="A25" s="37" t="s">
        <v>65</v>
      </c>
      <c r="B25" s="38" t="s">
        <v>46</v>
      </c>
      <c r="C25" s="55"/>
      <c r="D25" s="39">
        <v>0.05</v>
      </c>
      <c r="E25" s="40">
        <f t="shared" si="1"/>
        <v>0</v>
      </c>
      <c r="F25" s="27"/>
    </row>
    <row r="26" spans="1:6">
      <c r="A26" s="37" t="s">
        <v>66</v>
      </c>
      <c r="B26" s="38" t="s">
        <v>46</v>
      </c>
      <c r="C26" s="55"/>
      <c r="D26" s="39">
        <v>0.05</v>
      </c>
      <c r="E26" s="40">
        <f t="shared" si="1"/>
        <v>0</v>
      </c>
      <c r="F26" s="27"/>
    </row>
    <row r="27" spans="1:6">
      <c r="A27" s="37" t="s">
        <v>67</v>
      </c>
      <c r="B27" s="38" t="s">
        <v>46</v>
      </c>
      <c r="C27" s="55"/>
      <c r="D27" s="39">
        <v>0.05</v>
      </c>
      <c r="E27" s="40">
        <f t="shared" si="1"/>
        <v>0</v>
      </c>
    </row>
    <row r="28" spans="1:6">
      <c r="A28" s="37" t="s">
        <v>84</v>
      </c>
      <c r="B28" s="38" t="s">
        <v>53</v>
      </c>
      <c r="C28" s="55"/>
      <c r="D28" s="39">
        <v>0.02</v>
      </c>
      <c r="E28" s="40">
        <f t="shared" si="1"/>
        <v>0</v>
      </c>
    </row>
    <row r="29" spans="1:6" ht="30.6">
      <c r="A29" s="92" t="s">
        <v>68</v>
      </c>
      <c r="B29" s="93"/>
      <c r="C29" s="55"/>
      <c r="D29" s="39">
        <v>0.02</v>
      </c>
      <c r="E29" s="40">
        <f t="shared" si="1"/>
        <v>0</v>
      </c>
    </row>
    <row r="30" spans="1:6">
      <c r="A30" s="94"/>
      <c r="B30" s="94"/>
      <c r="C30" s="94"/>
      <c r="D30" s="42">
        <f>SUM(D6:D29)</f>
        <v>1.0000000000000004</v>
      </c>
    </row>
    <row r="31" spans="1:6">
      <c r="A31" s="94"/>
      <c r="B31" s="94"/>
      <c r="C31" s="94"/>
    </row>
    <row r="32" spans="1:6">
      <c r="A32" s="94"/>
      <c r="B32" s="94"/>
      <c r="C32" s="94"/>
    </row>
    <row r="33" spans="1:3">
      <c r="A33" s="94"/>
      <c r="B33" s="94"/>
      <c r="C33" s="94"/>
    </row>
    <row r="34" spans="1:3">
      <c r="A34" s="94"/>
      <c r="B34" s="94"/>
      <c r="C34" s="94"/>
    </row>
    <row r="35" spans="1:3">
      <c r="A35" s="94"/>
      <c r="B35" s="94"/>
      <c r="C35" s="94"/>
    </row>
    <row r="36" spans="1:3">
      <c r="A36" s="94"/>
      <c r="B36" s="94"/>
      <c r="C36" s="94"/>
    </row>
    <row r="37" spans="1:3">
      <c r="A37" s="94"/>
      <c r="B37" s="94"/>
      <c r="C37" s="94"/>
    </row>
    <row r="38" spans="1:3">
      <c r="A38" s="94"/>
      <c r="B38" s="94"/>
      <c r="C38" s="94"/>
    </row>
    <row r="39" spans="1:3">
      <c r="A39" s="94"/>
      <c r="B39" s="94"/>
      <c r="C39" s="94"/>
    </row>
  </sheetData>
  <sheetProtection algorithmName="SHA-512" hashValue="eOhRzbtg0dik9wqiIN+nAz90Wdj5p+Z3YvRb1/ZkRl6ZXbF1ff8z5inFMuxzdklNGX+h8Opo4uWAs3XJpDwUYw==" saltValue="UUH6SQMEadQaV8KQOhSoD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4466B5DA28784387466A8152133690" ma:contentTypeVersion="3" ma:contentTypeDescription="Een nieuw document maken." ma:contentTypeScope="" ma:versionID="835da8c0bc05cdd8499ff4cabada35ca">
  <xsd:schema xmlns:xsd="http://www.w3.org/2001/XMLSchema" xmlns:xs="http://www.w3.org/2001/XMLSchema" xmlns:p="http://schemas.microsoft.com/office/2006/metadata/properties" xmlns:ns2="4aa2babf-0e60-4976-b455-533e1aac5db7" targetNamespace="http://schemas.microsoft.com/office/2006/metadata/properties" ma:root="true" ma:fieldsID="4f7a41e7a702404a8709005cbdedfe63" ns2:_="">
    <xsd:import namespace="4aa2babf-0e60-4976-b455-533e1aac5d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2babf-0e60-4976-b455-533e1aac5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8F8CD2-9C10-488E-B1E0-4224A6E14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2babf-0e60-4976-b455-533e1aac5d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254025-D02D-4F58-B8BB-690F7B22195C}">
  <ds:schemaRefs>
    <ds:schemaRef ds:uri="http://www.w3.org/XML/1998/namespace"/>
    <ds:schemaRef ds:uri="http://purl.org/dc/dcmitype/"/>
    <ds:schemaRef ds:uri="http://schemas.microsoft.com/office/2006/metadata/properties"/>
    <ds:schemaRef ds:uri="4aa2babf-0e60-4976-b455-533e1aac5db7"/>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F0E0A8AB-0D08-4B2A-B9DB-BEB81263E4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Toelichting</vt:lpstr>
      <vt:lpstr>Totaal Inschrijving</vt:lpstr>
      <vt:lpstr>A. Leasetarief grid lijst</vt:lpstr>
      <vt:lpstr>B. Alternatief aanbod</vt:lpstr>
      <vt:lpstr>C. Overige kosten</vt:lpstr>
      <vt:lpstr>'C. Overige kosten'!Afdrukbereik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Kamerman, G. (Gerrieke)</cp:lastModifiedBy>
  <cp:revision/>
  <dcterms:created xsi:type="dcterms:W3CDTF">2025-10-02T04:37:31Z</dcterms:created>
  <dcterms:modified xsi:type="dcterms:W3CDTF">2025-11-26T10:16:41Z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0x010100264466B5DA28784387466A8152133690</vt:lpwstr>
  </property>
  <property fmtid="{D5CDD505-2E9C-101B-9397-08002B2CF9AE}" pid="3" name="MediaServiceImageTags">
    <vt:lpwstr/>
  </property>
  <property fmtid="{D5CDD505-2E9C-101B-9397-08002B2CF9AE}" pid="4" name="MSIP_Label_1f7c1374-3856-4efe-8a20-c736d592c69d_Enabled">
    <vt:lpwstr>true</vt:lpwstr>
  </property>
  <property fmtid="{D5CDD505-2E9C-101B-9397-08002B2CF9AE}" pid="5" name="MSIP_Label_1f7c1374-3856-4efe-8a20-c736d592c69d_SetDate">
    <vt:lpwstr>2025-10-29T09:02:52Z</vt:lpwstr>
  </property>
  <property fmtid="{D5CDD505-2E9C-101B-9397-08002B2CF9AE}" pid="6" name="MSIP_Label_1f7c1374-3856-4efe-8a20-c736d592c69d_Method">
    <vt:lpwstr>Standard</vt:lpwstr>
  </property>
  <property fmtid="{D5CDD505-2E9C-101B-9397-08002B2CF9AE}" pid="7" name="MSIP_Label_1f7c1374-3856-4efe-8a20-c736d592c69d_Name">
    <vt:lpwstr>Intern</vt:lpwstr>
  </property>
  <property fmtid="{D5CDD505-2E9C-101B-9397-08002B2CF9AE}" pid="8" name="MSIP_Label_1f7c1374-3856-4efe-8a20-c736d592c69d_SiteId">
    <vt:lpwstr>198fc6c4-dbc7-4471-82ef-764d9e62caf1</vt:lpwstr>
  </property>
  <property fmtid="{D5CDD505-2E9C-101B-9397-08002B2CF9AE}" pid="9" name="MSIP_Label_1f7c1374-3856-4efe-8a20-c736d592c69d_ActionId">
    <vt:lpwstr>fed68cac-2653-4140-a5a5-72b7d1757894</vt:lpwstr>
  </property>
  <property fmtid="{D5CDD505-2E9C-101B-9397-08002B2CF9AE}" pid="10" name="MSIP_Label_1f7c1374-3856-4efe-8a20-c736d592c69d_ContentBits">
    <vt:lpwstr>0</vt:lpwstr>
  </property>
  <property fmtid="{D5CDD505-2E9C-101B-9397-08002B2CF9AE}" pid="11" name="MSIP_Label_1f7c1374-3856-4efe-8a20-c736d592c69d_Tag">
    <vt:lpwstr>10, 3, 0, 1</vt:lpwstr>
  </property>
</Properties>
</file>