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leonieh1\Downloads\"/>
    </mc:Choice>
  </mc:AlternateContent>
  <xr:revisionPtr revIDLastSave="0" documentId="8_{CDB9CCBB-C4F9-4945-A1E0-78484566B26A}" xr6:coauthVersionLast="47" xr6:coauthVersionMax="47" xr10:uidLastSave="{00000000-0000-0000-0000-000000000000}"/>
  <bookViews>
    <workbookView xWindow="-120" yWindow="-120" windowWidth="51840" windowHeight="21120" activeTab="1" xr2:uid="{4B3949BE-E442-4870-8F18-18958E8A4C5D}"/>
  </bookViews>
  <sheets>
    <sheet name="1. Voorblad" sheetId="2" r:id="rId1"/>
    <sheet name="2. Invulblad lease" sheetId="5" r:id="rId2"/>
    <sheet name="3. Invulblad ingredienten" sheetId="6" r:id="rId3"/>
    <sheet name="4. Optioneel"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5" l="1"/>
  <c r="G4" i="5" s="1"/>
  <c r="G6" i="5" s="1"/>
  <c r="H5" i="8"/>
  <c r="F3" i="5"/>
  <c r="G3" i="5" s="1"/>
  <c r="G4" i="8"/>
  <c r="H4" i="8" s="1"/>
  <c r="F12" i="6"/>
  <c r="F11" i="6"/>
  <c r="F10" i="6"/>
  <c r="F9" i="6"/>
  <c r="F8" i="6"/>
  <c r="F7" i="6"/>
  <c r="F6" i="6"/>
  <c r="F5" i="6"/>
  <c r="F3" i="6"/>
  <c r="F5" i="5"/>
  <c r="G5" i="5" s="1"/>
  <c r="G3" i="8"/>
  <c r="H3" i="8" s="1"/>
  <c r="F4" i="6"/>
  <c r="F13" i="6" l="1"/>
  <c r="F14" i="6" s="1"/>
  <c r="G7" i="5"/>
  <c r="H6" i="8"/>
  <c r="H7" i="8" s="1"/>
  <c r="E17"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<sst xmlns="http://schemas.openxmlformats.org/spreadsheetml/2006/main" count="99" uniqueCount="77">
  <si>
    <t>Bijlage - Prijzenblad Warme drankenautomaten</t>
  </si>
  <si>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</si>
  <si>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</si>
  <si>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</si>
  <si>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</si>
  <si>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</si>
  <si>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</si>
  <si>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</si>
  <si>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</si>
  <si>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</si>
  <si>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Totalen</t>
  </si>
  <si>
    <t>Berekeningen van totalen in werkblad. Niet wijzigen.</t>
  </si>
  <si>
    <t>Noten:</t>
  </si>
  <si>
    <t>1) De inschrijfprijs staat niet gelijk aan de opdrachtwaarde zoals deze is vermeld in hoofdstuk 1 van het aanbestedingsdocument.
2) Inschrijver geeft zijn prijzen op exclusief BTW.</t>
  </si>
  <si>
    <t>Recapitulatie:</t>
  </si>
  <si>
    <t>CONTACTGEGEVENS INSCHRIJVER</t>
  </si>
  <si>
    <t>Onderneming:</t>
  </si>
  <si>
    <t>Functie:</t>
  </si>
  <si>
    <t>Naam rechtsgeldig ondertekenaar:</t>
  </si>
  <si>
    <t>Datum:</t>
  </si>
  <si>
    <t>Handtekening:</t>
  </si>
  <si>
    <t>Lease kosten warme drankenautomaten</t>
  </si>
  <si>
    <t>Nr.</t>
  </si>
  <si>
    <t>Omschrijving</t>
  </si>
  <si>
    <t>Aantallen</t>
  </si>
  <si>
    <t>Prijs per maand</t>
  </si>
  <si>
    <t>Subtotaal per maand</t>
  </si>
  <si>
    <t>Technisch Service Contract</t>
  </si>
  <si>
    <t>Subtotaal per jaar</t>
  </si>
  <si>
    <t>Eenheid</t>
  </si>
  <si>
    <t>Prijs per eenheid (€ excl. BTW)</t>
  </si>
  <si>
    <t>Per automaat</t>
  </si>
  <si>
    <t xml:space="preserve">Totaal per jaar </t>
  </si>
  <si>
    <t>3. Ingrediënten</t>
  </si>
  <si>
    <t>Bestelhoeveelheden per eenheid per jaar (bij benadering)</t>
  </si>
  <si>
    <t>Prijs per eenheid</t>
  </si>
  <si>
    <t>3.1</t>
  </si>
  <si>
    <t>Koffiebonen (fairtrade)</t>
  </si>
  <si>
    <t>1 Kilogram</t>
  </si>
  <si>
    <t>3.2</t>
  </si>
  <si>
    <t>Koffiebonen cafeine vrij</t>
  </si>
  <si>
    <t>3.3</t>
  </si>
  <si>
    <t>1 doosje van 25 stuks a 2 gram</t>
  </si>
  <si>
    <t>3.4</t>
  </si>
  <si>
    <t>3.5</t>
  </si>
  <si>
    <t>3.6</t>
  </si>
  <si>
    <t>3.7</t>
  </si>
  <si>
    <t>Cacaopoeder voor koffiemachines</t>
  </si>
  <si>
    <t>Kilogram</t>
  </si>
  <si>
    <t>3.8</t>
  </si>
  <si>
    <t>Melkpoeder voor koffiemachines</t>
  </si>
  <si>
    <t>3.9</t>
  </si>
  <si>
    <t>Automaat suiker</t>
  </si>
  <si>
    <t>3.10</t>
  </si>
  <si>
    <t>Afvalzak automaat</t>
  </si>
  <si>
    <t>Per zak</t>
  </si>
  <si>
    <t>4.  Optioneel af te nemen (wordt niet meegenomen in de beoordeling)</t>
  </si>
  <si>
    <t xml:space="preserve">Schoonmaak en bijvullen warme dranken automaten (volledige ontzorging op schoonmaken en bijvullen). </t>
  </si>
  <si>
    <t>Optie voor plantaardige melk</t>
  </si>
  <si>
    <t>Verhuiskosten</t>
  </si>
  <si>
    <t>Aantal</t>
  </si>
  <si>
    <t xml:space="preserve">Eenheid </t>
  </si>
  <si>
    <t>Totaal per jaar</t>
  </si>
  <si>
    <t>Subtotaal o.b.v. 8 jaren</t>
  </si>
  <si>
    <t xml:space="preserve">Inschrijfprijs o.b.v. 8 jaar </t>
  </si>
  <si>
    <t>Rooibos thee (fairtrade)</t>
  </si>
  <si>
    <t>Grean tea lemon (fairtrade)</t>
  </si>
  <si>
    <t>English blend thee (fairtrade)</t>
  </si>
  <si>
    <t>Earl Grey thee (fairtrade)</t>
  </si>
  <si>
    <t>1a</t>
  </si>
  <si>
    <t>1b</t>
  </si>
  <si>
    <t>Operational lease automaten - type 1</t>
  </si>
  <si>
    <t>Operational lease automaten - type 2</t>
  </si>
  <si>
    <t>Type 1</t>
  </si>
  <si>
    <t>Type 2</t>
  </si>
  <si>
    <t>Huidig model - Espresso omni single 9100</t>
  </si>
  <si>
    <t xml:space="preserve">Huidig model - Koro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</si>
</sst>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quot;€&quot;\ * #,##0.0000_ ;_ &quot;€&quot;\ * \-#,##0.0000_ ;_ &quot;€&quot;\ * &quot;-&quot;??_ ;_ @_ "/>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8"/>
      <color theme="3"/>
      <name val="Calibri Light"/>
      <family val="2"/>
      <scheme val="major"/>
    </font>
    <font>
      <sz val="9"/>
      <color rgb="FF369F38"/>
      <name val="Lucida Sans Unicode"/>
      <family val="2"/>
    </font>
    <font>
      <sz val="11"/>
      <name val="Calibri"/>
      <family val="2"/>
      <scheme val="minor"/>
    </font>
    <font>
      <sz val="11"/>
      <name val="Calibri"/>
      <family val="2"/>
    </font>
    <font>
      <b/>
      <sz val="11"/>
      <name val="Calibri"/>
      <family val="2"/>
      <scheme val="minor"/>
    </font>
    <font>
      <sz val="11"/>
      <color indexed="8"/>
      <name val="Calibri"/>
      <family val="2"/>
      <scheme val="minor"/>
    </font>
    <font>
      <b/>
      <sz val="18"/>
      <name val="Calibri Light"/>
      <family val="1"/>
      <scheme val="major"/>
    </font>
    <font>
      <b/>
      <sz val="13"/>
      <name val="Calibri"/>
      <family val="2"/>
      <scheme val="minor"/>
    </font>
    <font>
      <sz val="8"/>
      <name val="Calibri"/>
      <family val="2"/>
      <scheme val="minor"/>
    </font>
    <font>
      <b/>
      <sz val="9"/>
      <color theme="1"/>
      <name val="Lucida Sans Unicode"/>
      <family val="2"/>
    </font>
    <font>
      <b/>
      <sz val="16"/>
      <name val="Calibri"/>
      <family val="2"/>
      <scheme val="minor"/>
    </font>
    <font>
      <b/>
      <sz val="14"/>
      <name val="Calibri"/>
      <family val="2"/>
      <scheme val="minor"/>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0"/>
        <bgColor indexed="64"/>
      </patternFill>
    </fill>
    <fill>
      <patternFill patternType="solid">
        <fgColor theme="3" tint="-0.249977111117893"/>
        <bgColor indexed="64"/>
      </patternFill>
    </fill>
    <fill>
      <patternFill patternType="solid">
        <fgColor rgb="FF024687"/>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rgb="FF92D050"/>
        <bgColor indexed="64"/>
      </patternFill>
    </fill>
  </fills>
  <borders count="48">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right style="thin">
        <color rgb="FF000000"/>
      </right>
      <top/>
      <bottom/>
      <diagonal/>
    </border>
    <border>
      <left style="thin">
        <color indexed="64"/>
      </left>
      <right style="thin">
        <color indexed="64"/>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5" fillId="3" borderId="2" applyNumberFormat="0" applyAlignment="0" applyProtection="0"/>
    <xf numFmtId="0" fontId="1" fillId="4" borderId="0" applyNumberFormat="0" applyBorder="0" applyAlignment="0" applyProtection="0"/>
    <xf numFmtId="0" fontId="9" fillId="0" borderId="0"/>
    <xf numFmtId="44" fontId="9" fillId="0" borderId="0" applyFont="0" applyFill="0" applyBorder="0" applyAlignment="0" applyProtection="0"/>
    <xf numFmtId="44" fontId="1" fillId="0" borderId="0" applyFont="0" applyFill="0" applyBorder="0" applyAlignment="0" applyProtection="0"/>
  </cellStyleXfs>
  <cellXfs count="111">
    <xf numFmtId="0" fontId="0" fillId="0" borderId="0" xfId="0"/>
    <xf numFmtId="0" fontId="9" fillId="0" borderId="0" xfId="6"/>
    <xf numFmtId="0" fontId="9" fillId="0" borderId="3" xfId="6" applyBorder="1"/>
    <xf numFmtId="0" fontId="9" fillId="0" borderId="4" xfId="6" applyBorder="1"/>
    <xf numFmtId="0" fontId="9" fillId="0" borderId="5" xfId="6" applyBorder="1"/>
    <xf numFmtId="0" fontId="10" fillId="0" borderId="6" xfId="1" applyFont="1" applyBorder="1" applyAlignment="1">
      <alignment horizontal="left"/>
    </xf>
    <xf numFmtId="0" fontId="11" fillId="0" borderId="0" xfId="6" applyFont="1"/>
    <xf numFmtId="0" fontId="9" fillId="0" borderId="7" xfId="6" applyBorder="1"/>
    <xf numFmtId="0" fontId="9" fillId="0" borderId="6" xfId="6" applyBorder="1"/>
    <xf numFmtId="0" fontId="1" fillId="5" borderId="11" xfId="5" applyFill="1" applyBorder="1"/>
    <xf numFmtId="0" fontId="6" fillId="6" borderId="11" xfId="6" applyFont="1" applyFill="1" applyBorder="1"/>
    <xf numFmtId="164" fontId="9" fillId="0" borderId="0" xfId="6" applyNumberFormat="1"/>
    <xf numFmtId="10" fontId="9" fillId="0" borderId="0" xfId="6" applyNumberFormat="1"/>
    <xf numFmtId="0" fontId="9" fillId="5" borderId="15" xfId="6" applyFill="1" applyBorder="1" applyAlignment="1">
      <alignment vertical="top"/>
    </xf>
    <xf numFmtId="0" fontId="9" fillId="5" borderId="17" xfId="6" applyFill="1" applyBorder="1" applyAlignment="1">
      <alignment horizontal="left" vertical="center"/>
    </xf>
    <xf numFmtId="0" fontId="1" fillId="0" borderId="0" xfId="6" applyFont="1"/>
    <xf numFmtId="0" fontId="1" fillId="0" borderId="11" xfId="6" applyFont="1" applyBorder="1"/>
    <xf numFmtId="0" fontId="15" fillId="0" borderId="11" xfId="6" applyFont="1" applyBorder="1" applyAlignment="1">
      <alignment horizontal="center" wrapText="1"/>
    </xf>
    <xf numFmtId="0" fontId="15" fillId="0" borderId="11" xfId="6" applyFont="1" applyBorder="1" applyAlignment="1">
      <alignment vertical="center" wrapText="1"/>
    </xf>
    <xf numFmtId="0" fontId="0" fillId="0" borderId="11" xfId="0" applyBorder="1"/>
    <xf numFmtId="0" fontId="1" fillId="0" borderId="11" xfId="6" applyFont="1" applyBorder="1" applyAlignment="1">
      <alignment horizontal="center"/>
    </xf>
    <xf numFmtId="0" fontId="15" fillId="0" borderId="11" xfId="6" applyFont="1" applyBorder="1" applyAlignment="1">
      <alignment horizontal="center" vertical="center" wrapText="1"/>
    </xf>
    <xf numFmtId="0" fontId="16" fillId="0" borderId="0" xfId="1" applyFont="1" applyBorder="1" applyAlignment="1">
      <alignment horizontal="left"/>
    </xf>
    <xf numFmtId="0" fontId="17" fillId="0" borderId="0" xfId="2" applyFont="1" applyBorder="1"/>
    <xf numFmtId="0" fontId="1" fillId="0" borderId="24" xfId="6" applyFont="1" applyBorder="1" applyAlignment="1">
      <alignment vertical="center"/>
    </xf>
    <xf numFmtId="0" fontId="1" fillId="0" borderId="24" xfId="6" applyFont="1" applyBorder="1" applyAlignment="1">
      <alignment horizontal="center" vertical="center"/>
    </xf>
    <xf numFmtId="0" fontId="8" fillId="9" borderId="22" xfId="3" applyFont="1" applyFill="1" applyBorder="1" applyAlignment="1" applyProtection="1">
      <alignment horizontal="center" vertical="center" wrapText="1"/>
    </xf>
    <xf numFmtId="0" fontId="8" fillId="9" borderId="23" xfId="3" applyFont="1" applyFill="1" applyBorder="1" applyAlignment="1" applyProtection="1">
      <alignment horizontal="center" vertical="center" wrapText="1"/>
    </xf>
    <xf numFmtId="44" fontId="12" fillId="9" borderId="24" xfId="7" applyFont="1" applyFill="1" applyBorder="1" applyAlignment="1" applyProtection="1">
      <alignment vertical="top"/>
      <protection locked="0"/>
    </xf>
    <xf numFmtId="0" fontId="8" fillId="9" borderId="6" xfId="3" applyFont="1" applyFill="1" applyBorder="1" applyAlignment="1" applyProtection="1">
      <alignment horizontal="center" vertical="center" wrapText="1"/>
    </xf>
    <xf numFmtId="0" fontId="8" fillId="9" borderId="21" xfId="3" applyFont="1" applyFill="1" applyBorder="1" applyAlignment="1" applyProtection="1">
      <alignment horizontal="center" vertical="center" wrapText="1"/>
    </xf>
    <xf numFmtId="44" fontId="12" fillId="9" borderId="11" xfId="7" applyFont="1" applyFill="1" applyBorder="1" applyAlignment="1" applyProtection="1">
      <alignment vertical="top"/>
      <protection locked="0"/>
    </xf>
    <xf numFmtId="44" fontId="12" fillId="9" borderId="11" xfId="8" applyFont="1" applyFill="1" applyBorder="1" applyAlignment="1" applyProtection="1">
      <alignment vertical="top"/>
      <protection locked="0"/>
    </xf>
    <xf numFmtId="44" fontId="12" fillId="9" borderId="11" xfId="7" applyFont="1" applyFill="1" applyBorder="1" applyAlignment="1" applyProtection="1">
      <alignment vertical="center"/>
      <protection locked="0"/>
    </xf>
    <xf numFmtId="0" fontId="1" fillId="0" borderId="15" xfId="6" applyFont="1" applyBorder="1" applyAlignment="1">
      <alignment horizontal="center" vertical="center"/>
    </xf>
    <xf numFmtId="0" fontId="12" fillId="9" borderId="11" xfId="3" applyFont="1" applyFill="1" applyBorder="1" applyAlignment="1">
      <alignment vertical="top"/>
    </xf>
    <xf numFmtId="0" fontId="7" fillId="3" borderId="11" xfId="4" applyFont="1" applyBorder="1"/>
    <xf numFmtId="0" fontId="12" fillId="2" borderId="8" xfId="3" applyFont="1" applyBorder="1" applyAlignment="1" applyProtection="1">
      <alignment horizontal="center" vertical="top"/>
      <protection locked="0"/>
    </xf>
    <xf numFmtId="0" fontId="12" fillId="2" borderId="9" xfId="3" applyFont="1" applyBorder="1" applyAlignment="1" applyProtection="1">
      <alignment horizontal="center" vertical="top"/>
      <protection locked="0"/>
    </xf>
    <xf numFmtId="0" fontId="12" fillId="2" borderId="16" xfId="3" applyFont="1" applyBorder="1" applyAlignment="1" applyProtection="1">
      <alignment horizontal="center" vertical="top"/>
      <protection locked="0"/>
    </xf>
    <xf numFmtId="0" fontId="1" fillId="0" borderId="11" xfId="6" applyFont="1" applyBorder="1" applyAlignment="1">
      <alignment horizontal="center" vertical="center"/>
    </xf>
    <xf numFmtId="0" fontId="1" fillId="0" borderId="5" xfId="6" applyFont="1" applyBorder="1" applyAlignment="1">
      <alignment horizontal="center" vertical="center"/>
    </xf>
    <xf numFmtId="44" fontId="7" fillId="3" borderId="11" xfId="8" applyFont="1" applyFill="1" applyBorder="1" applyAlignment="1" applyProtection="1">
      <alignment horizontal="center" vertical="center"/>
    </xf>
    <xf numFmtId="0" fontId="1" fillId="0" borderId="10" xfId="6" applyFont="1" applyBorder="1" applyAlignment="1">
      <alignment horizontal="center" vertical="center"/>
    </xf>
    <xf numFmtId="44" fontId="7" fillId="3" borderId="26" xfId="4" applyNumberFormat="1" applyFont="1" applyBorder="1" applyAlignment="1" applyProtection="1"/>
    <xf numFmtId="0" fontId="15" fillId="0" borderId="10" xfId="6" applyFont="1" applyBorder="1" applyAlignment="1">
      <alignment horizontal="center" vertical="center" wrapText="1"/>
    </xf>
    <xf numFmtId="44" fontId="14" fillId="8" borderId="28" xfId="6" applyNumberFormat="1" applyFont="1" applyFill="1" applyBorder="1"/>
    <xf numFmtId="0" fontId="8" fillId="9" borderId="7" xfId="3" applyFont="1" applyFill="1" applyBorder="1" applyAlignment="1" applyProtection="1">
      <alignment horizontal="center" vertical="center" wrapText="1"/>
    </xf>
    <xf numFmtId="18" fontId="1" fillId="0" borderId="25" xfId="6" applyNumberFormat="1" applyFont="1" applyBorder="1" applyAlignment="1">
      <alignment horizontal="center" vertical="center"/>
    </xf>
    <xf numFmtId="0" fontId="8" fillId="9" borderId="33" xfId="3" applyFont="1" applyFill="1" applyBorder="1" applyAlignment="1" applyProtection="1">
      <alignment horizontal="center" vertical="center" wrapText="1"/>
    </xf>
    <xf numFmtId="44" fontId="7" fillId="3" borderId="36" xfId="4" applyNumberFormat="1" applyFont="1" applyBorder="1" applyAlignment="1" applyProtection="1">
      <alignment vertical="center"/>
    </xf>
    <xf numFmtId="44" fontId="7" fillId="3" borderId="11" xfId="4" applyNumberFormat="1" applyFont="1" applyBorder="1" applyAlignment="1" applyProtection="1">
      <alignment horizontal="center" vertical="center"/>
    </xf>
    <xf numFmtId="165" fontId="8" fillId="9" borderId="38" xfId="3" applyNumberFormat="1" applyFont="1" applyFill="1" applyBorder="1" applyAlignment="1" applyProtection="1">
      <alignment horizontal="center" vertical="center" wrapText="1"/>
    </xf>
    <xf numFmtId="165" fontId="8" fillId="9" borderId="37" xfId="3" applyNumberFormat="1" applyFont="1" applyFill="1" applyBorder="1" applyAlignment="1" applyProtection="1">
      <alignment horizontal="center" vertical="center" wrapText="1"/>
    </xf>
    <xf numFmtId="165" fontId="8" fillId="9" borderId="39" xfId="3" applyNumberFormat="1" applyFont="1" applyFill="1" applyBorder="1" applyAlignment="1" applyProtection="1">
      <alignment horizontal="center" vertical="center" wrapText="1"/>
    </xf>
    <xf numFmtId="44" fontId="7" fillId="3" borderId="11" xfId="4" applyNumberFormat="1" applyFont="1" applyBorder="1" applyAlignment="1" applyProtection="1"/>
    <xf numFmtId="44" fontId="7" fillId="3" borderId="36" xfId="4" applyNumberFormat="1" applyFont="1" applyBorder="1" applyAlignment="1" applyProtection="1"/>
    <xf numFmtId="44" fontId="7" fillId="3" borderId="24" xfId="4" applyNumberFormat="1" applyFont="1" applyBorder="1" applyAlignment="1" applyProtection="1"/>
    <xf numFmtId="165" fontId="8" fillId="9" borderId="29" xfId="3" applyNumberFormat="1" applyFont="1" applyFill="1" applyBorder="1" applyAlignment="1" applyProtection="1">
      <alignment horizontal="center" vertical="center" wrapText="1"/>
    </xf>
    <xf numFmtId="44" fontId="14" fillId="8" borderId="27" xfId="6" applyNumberFormat="1" applyFont="1" applyFill="1" applyBorder="1"/>
    <xf numFmtId="44" fontId="20" fillId="10" borderId="43" xfId="6" applyNumberFormat="1" applyFont="1" applyFill="1" applyBorder="1"/>
    <xf numFmtId="44" fontId="14" fillId="8" borderId="38" xfId="6" applyNumberFormat="1" applyFont="1" applyFill="1" applyBorder="1"/>
    <xf numFmtId="44" fontId="20" fillId="10" borderId="32" xfId="6" applyNumberFormat="1" applyFont="1" applyFill="1" applyBorder="1"/>
    <xf numFmtId="44" fontId="20" fillId="10" borderId="47" xfId="6" applyNumberFormat="1" applyFont="1" applyFill="1" applyBorder="1"/>
    <xf numFmtId="0" fontId="12" fillId="2" borderId="8" xfId="3" applyFont="1" applyBorder="1" applyAlignment="1" applyProtection="1">
      <alignment horizontal="center" vertical="top"/>
      <protection locked="0"/>
    </xf>
    <xf numFmtId="0" fontId="12" fillId="2" borderId="9" xfId="3" applyFont="1" applyBorder="1" applyAlignment="1" applyProtection="1">
      <alignment horizontal="center" vertical="top"/>
      <protection locked="0"/>
    </xf>
    <xf numFmtId="0" fontId="12" fillId="2" borderId="16" xfId="3" applyFont="1" applyBorder="1" applyAlignment="1" applyProtection="1">
      <alignment horizontal="center" vertical="top"/>
      <protection locked="0"/>
    </xf>
    <xf numFmtId="0" fontId="12" fillId="2" borderId="18" xfId="3" applyFont="1" applyBorder="1" applyAlignment="1" applyProtection="1">
      <alignment horizontal="center" vertical="top"/>
      <protection locked="0"/>
    </xf>
    <xf numFmtId="0" fontId="12" fillId="2" borderId="19" xfId="3" applyFont="1" applyBorder="1" applyAlignment="1" applyProtection="1">
      <alignment horizontal="center" vertical="top"/>
      <protection locked="0"/>
    </xf>
    <xf numFmtId="0" fontId="12" fillId="2" borderId="20" xfId="3" applyFont="1" applyBorder="1" applyAlignment="1" applyProtection="1">
      <alignment horizontal="center" vertical="top"/>
      <protection locked="0"/>
    </xf>
    <xf numFmtId="0" fontId="1" fillId="5" borderId="9" xfId="5" applyFill="1" applyBorder="1" applyAlignment="1">
      <alignment horizontal="left" wrapText="1"/>
    </xf>
    <xf numFmtId="0" fontId="1" fillId="5" borderId="10" xfId="5" applyFill="1" applyBorder="1" applyAlignment="1">
      <alignment horizontal="left" wrapText="1"/>
    </xf>
    <xf numFmtId="0" fontId="12" fillId="5" borderId="8" xfId="5" applyFont="1" applyFill="1" applyBorder="1" applyAlignment="1">
      <alignment horizontal="left" vertical="top" wrapText="1"/>
    </xf>
    <xf numFmtId="0" fontId="12" fillId="5" borderId="9" xfId="5" applyFont="1" applyFill="1" applyBorder="1" applyAlignment="1">
      <alignment horizontal="left" vertical="top" wrapText="1"/>
    </xf>
    <xf numFmtId="0" fontId="12" fillId="5" borderId="10" xfId="5" applyFont="1" applyFill="1" applyBorder="1" applyAlignment="1">
      <alignment horizontal="left" vertical="top" wrapText="1"/>
    </xf>
    <xf numFmtId="0" fontId="1" fillId="5" borderId="8" xfId="5" applyFill="1" applyBorder="1" applyAlignment="1">
      <alignment horizontal="left" vertical="top" wrapText="1"/>
    </xf>
    <xf numFmtId="0" fontId="1" fillId="5" borderId="9" xfId="5" applyFill="1" applyBorder="1" applyAlignment="1">
      <alignment horizontal="left" vertical="top" wrapText="1"/>
    </xf>
    <xf numFmtId="0" fontId="1" fillId="5" borderId="10" xfId="5" applyFill="1" applyBorder="1" applyAlignment="1">
      <alignment horizontal="left" vertical="top" wrapText="1"/>
    </xf>
    <xf numFmtId="0" fontId="1" fillId="5" borderId="8" xfId="5" applyFill="1" applyBorder="1" applyAlignment="1">
      <alignment horizontal="left" wrapText="1"/>
    </xf>
    <xf numFmtId="0" fontId="13" fillId="5" borderId="8" xfId="5" applyFont="1" applyFill="1" applyBorder="1" applyAlignment="1">
      <alignment horizontal="left" vertical="top" wrapText="1"/>
    </xf>
    <xf numFmtId="0" fontId="9" fillId="5" borderId="9" xfId="6" applyFill="1" applyBorder="1" applyAlignment="1">
      <alignment vertical="top" wrapText="1"/>
    </xf>
    <xf numFmtId="0" fontId="9" fillId="5" borderId="10" xfId="6" applyFill="1" applyBorder="1" applyAlignment="1">
      <alignment vertical="top" wrapText="1"/>
    </xf>
    <xf numFmtId="0" fontId="6" fillId="7" borderId="12" xfId="6" applyFont="1" applyFill="1" applyBorder="1" applyAlignment="1">
      <alignment horizontal="left"/>
    </xf>
    <xf numFmtId="0" fontId="6" fillId="7" borderId="13" xfId="6" applyFont="1" applyFill="1" applyBorder="1" applyAlignment="1">
      <alignment horizontal="left"/>
    </xf>
    <xf numFmtId="0" fontId="6" fillId="7" borderId="14" xfId="6" applyFont="1" applyFill="1" applyBorder="1" applyAlignment="1">
      <alignment horizontal="left"/>
    </xf>
    <xf numFmtId="0" fontId="19" fillId="10" borderId="4" xfId="6" applyFont="1" applyFill="1" applyBorder="1" applyAlignment="1">
      <alignment horizontal="center" vertical="center" wrapText="1"/>
    </xf>
    <xf numFmtId="0" fontId="19" fillId="10" borderId="0" xfId="6" applyFont="1" applyFill="1" applyAlignment="1">
      <alignment horizontal="center" vertical="center" wrapText="1"/>
    </xf>
    <xf numFmtId="44" fontId="19" fillId="10" borderId="4" xfId="6" applyNumberFormat="1" applyFont="1" applyFill="1" applyBorder="1" applyAlignment="1">
      <alignment horizontal="center"/>
    </xf>
    <xf numFmtId="0" fontId="19" fillId="10" borderId="4" xfId="6" applyFont="1" applyFill="1" applyBorder="1" applyAlignment="1">
      <alignment horizontal="center"/>
    </xf>
    <xf numFmtId="0" fontId="19" fillId="10" borderId="0" xfId="6" applyFont="1" applyFill="1" applyAlignment="1">
      <alignment horizontal="center"/>
    </xf>
    <xf numFmtId="0" fontId="21" fillId="10" borderId="30" xfId="6" applyFont="1" applyFill="1" applyBorder="1" applyAlignment="1">
      <alignment horizontal="right"/>
    </xf>
    <xf numFmtId="0" fontId="21" fillId="10" borderId="31" xfId="6" applyFont="1" applyFill="1" applyBorder="1" applyAlignment="1">
      <alignment horizontal="right"/>
    </xf>
    <xf numFmtId="0" fontId="21" fillId="10" borderId="46" xfId="6" applyFont="1" applyFill="1" applyBorder="1" applyAlignment="1">
      <alignment horizontal="right"/>
    </xf>
    <xf numFmtId="0" fontId="14" fillId="8" borderId="3" xfId="6" applyFont="1" applyFill="1" applyBorder="1" applyAlignment="1">
      <alignment horizontal="right"/>
    </xf>
    <xf numFmtId="0" fontId="14" fillId="8" borderId="4" xfId="6" applyFont="1" applyFill="1" applyBorder="1" applyAlignment="1">
      <alignment horizontal="right"/>
    </xf>
    <xf numFmtId="0" fontId="14" fillId="8" borderId="5" xfId="6" applyFont="1" applyFill="1" applyBorder="1" applyAlignment="1">
      <alignment horizontal="right"/>
    </xf>
    <xf numFmtId="0" fontId="7" fillId="8" borderId="30" xfId="6" applyFont="1" applyFill="1" applyBorder="1" applyAlignment="1">
      <alignment horizontal="center" vertical="center"/>
    </xf>
    <xf numFmtId="0" fontId="7" fillId="8" borderId="31" xfId="6" applyFont="1" applyFill="1" applyBorder="1" applyAlignment="1">
      <alignment horizontal="center" vertical="center"/>
    </xf>
    <xf numFmtId="0" fontId="7" fillId="8" borderId="32" xfId="6" applyFont="1" applyFill="1" applyBorder="1" applyAlignment="1">
      <alignment horizontal="center" vertical="center"/>
    </xf>
    <xf numFmtId="0" fontId="14" fillId="8" borderId="40" xfId="6" applyFont="1" applyFill="1" applyBorder="1" applyAlignment="1">
      <alignment horizontal="right"/>
    </xf>
    <xf numFmtId="0" fontId="14" fillId="8" borderId="41" xfId="6" applyFont="1" applyFill="1" applyBorder="1" applyAlignment="1">
      <alignment horizontal="right"/>
    </xf>
    <xf numFmtId="0" fontId="20" fillId="10" borderId="30" xfId="6" applyFont="1" applyFill="1" applyBorder="1" applyAlignment="1">
      <alignment horizontal="right"/>
    </xf>
    <xf numFmtId="0" fontId="20" fillId="10" borderId="31" xfId="6" applyFont="1" applyFill="1" applyBorder="1" applyAlignment="1">
      <alignment horizontal="right"/>
    </xf>
    <xf numFmtId="0" fontId="20" fillId="10" borderId="42" xfId="6" applyFont="1" applyFill="1" applyBorder="1" applyAlignment="1">
      <alignment horizontal="right"/>
    </xf>
    <xf numFmtId="0" fontId="20" fillId="10" borderId="44" xfId="6" applyFont="1" applyFill="1" applyBorder="1" applyAlignment="1">
      <alignment horizontal="right"/>
    </xf>
    <xf numFmtId="0" fontId="20" fillId="10" borderId="45" xfId="6" applyFont="1" applyFill="1" applyBorder="1" applyAlignment="1">
      <alignment horizontal="right"/>
    </xf>
    <xf numFmtId="0" fontId="8" fillId="9" borderId="34" xfId="3" applyFont="1" applyFill="1" applyBorder="1" applyAlignment="1" applyProtection="1">
      <alignment horizontal="center" vertical="center" wrapText="1"/>
    </xf>
    <xf numFmtId="0" fontId="8" fillId="9" borderId="35" xfId="3" applyFont="1" applyFill="1" applyBorder="1" applyAlignment="1" applyProtection="1">
      <alignment horizontal="center" vertical="center" wrapText="1"/>
    </xf>
    <xf numFmtId="0" fontId="15" fillId="0" borderId="8" xfId="6" applyFont="1" applyBorder="1" applyAlignment="1">
      <alignment horizontal="center" vertical="center" wrapText="1"/>
    </xf>
    <xf numFmtId="0" fontId="15" fillId="0" borderId="10" xfId="6" applyFont="1" applyBorder="1" applyAlignment="1">
      <alignment horizontal="center" vertical="center" wrapText="1"/>
    </xf>
    <xf numFmtId="0" fontId="14" fillId="8" borderId="27" xfId="6" applyFont="1" applyFill="1" applyBorder="1" applyAlignment="1">
      <alignment horizontal="right"/>
    </xf>
  </cellXfs>
  <cellStyles count="9">
    <cellStyle name="40% - Accent1" xfId="5" builtinId="31"/>
    <cellStyle name="Berekening" xfId="4" builtinId="22"/>
    <cellStyle name="Invoer" xfId="3" builtinId="20"/>
    <cellStyle name="Kop 2" xfId="2" builtinId="17"/>
    <cellStyle name="Standaard" xfId="0" builtinId="0"/>
    <cellStyle name="Standaard 2" xfId="6" xr:uid="{A2355CB4-E83F-4CED-8500-FE4F84BE8C24}"/>
    <cellStyle name="Titel" xfId="1" builtinId="15"/>
    <cellStyle name="Valuta" xfId="8" builtinId="4"/>
    <cellStyle name="Valuta 2" xfId="7" xr:uid="{43DEA701-2526-4141-9424-83536D0344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F9CC2-6731-4EB9-BB54-0D342731C469}">
  <dimension ref="A1:M58"/>
  <sheetViews>
    <sheetView showGridLines="0" zoomScaleNormal="100" workbookViewId="0">
      <selection activeCell="D23" sqref="D23:H23"/>
    </sheetView>
  </sheetViews>
  <sheetFormatPr defaultColWidth="0" defaultRowHeight="15" customHeight="1" zeroHeight="1" x14ac:dyDescent="0.25"/>
  <cols>
    <col min="1" max="2" width="2.5703125" style="1" customWidth="1"/>
    <col min="3" max="3" width="33" style="1" customWidth="1"/>
    <col min="4" max="4" width="27.42578125" style="1" customWidth="1"/>
    <col min="5" max="5" width="19.5703125" style="1" customWidth="1"/>
    <col min="6" max="6" width="27.42578125" style="1" customWidth="1"/>
    <col min="7" max="7" width="6.42578125" style="1" customWidth="1"/>
    <col min="8" max="8" width="18.140625" style="1" customWidth="1"/>
    <col min="9" max="10" width="2.5703125" style="1" customWidth="1"/>
    <col min="11" max="13" width="0" style="1" hidden="1" customWidth="1"/>
    <col min="14" max="16384" width="9.140625" style="1" hidden="1"/>
  </cols>
  <sheetData>
    <row r="1" spans="2:9" ht="13.5" x14ac:dyDescent="0.25"/>
    <row r="2" spans="2:9" ht="13.5" x14ac:dyDescent="0.25">
      <c r="B2" s="2"/>
      <c r="C2" s="3"/>
      <c r="D2" s="3"/>
      <c r="E2" s="3"/>
      <c r="F2" s="3"/>
      <c r="G2" s="3"/>
      <c r="H2" s="3"/>
      <c r="I2" s="4"/>
    </row>
    <row r="3" spans="2:9" ht="23.25" x14ac:dyDescent="0.35">
      <c r="B3" s="5"/>
      <c r="C3" s="22" t="s">
        <v>0</v>
      </c>
      <c r="D3" s="6"/>
      <c r="H3" s="1" t="e" vm="1">
        <v>#VALUE!</v>
      </c>
      <c r="I3" s="7"/>
    </row>
    <row r="4" spans="2:9" ht="13.5" x14ac:dyDescent="0.25">
      <c r="B4" s="8"/>
      <c r="I4" s="7"/>
    </row>
    <row r="5" spans="2:9" ht="13.5" x14ac:dyDescent="0.25">
      <c r="B5" s="8"/>
      <c r="I5" s="7"/>
    </row>
    <row r="6" spans="2:9" ht="17.25" x14ac:dyDescent="0.3">
      <c r="B6" s="8"/>
      <c r="C6" s="23" t="s">
        <v>1</v>
      </c>
      <c r="I6" s="7"/>
    </row>
    <row r="7" spans="2:9" ht="32.25" customHeight="1" x14ac:dyDescent="0.25">
      <c r="B7" s="8"/>
      <c r="C7" s="72" t="s">
        <v>2</v>
      </c>
      <c r="D7" s="73"/>
      <c r="E7" s="73"/>
      <c r="F7" s="73"/>
      <c r="G7" s="73"/>
      <c r="H7" s="74"/>
      <c r="I7" s="7"/>
    </row>
    <row r="8" spans="2:9" ht="13.5" x14ac:dyDescent="0.25">
      <c r="B8" s="8"/>
      <c r="I8" s="7"/>
    </row>
    <row r="9" spans="2:9" ht="17.25" x14ac:dyDescent="0.3">
      <c r="B9" s="8"/>
      <c r="C9" s="23" t="s">
        <v>3</v>
      </c>
      <c r="I9" s="7"/>
    </row>
    <row r="10" spans="2:9" x14ac:dyDescent="0.25">
      <c r="B10" s="8"/>
      <c r="C10" s="9" t="s">
        <v>4</v>
      </c>
      <c r="D10" s="70" t="s">
        <v>5</v>
      </c>
      <c r="E10" s="70"/>
      <c r="F10" s="70"/>
      <c r="G10" s="70"/>
      <c r="H10" s="71"/>
      <c r="I10" s="7"/>
    </row>
    <row r="11" spans="2:9" ht="47.25" customHeight="1" x14ac:dyDescent="0.25">
      <c r="B11" s="8"/>
      <c r="C11" s="35" t="s">
        <v>6</v>
      </c>
      <c r="D11" s="75" t="s">
        <v>7</v>
      </c>
      <c r="E11" s="76"/>
      <c r="F11" s="76"/>
      <c r="G11" s="76"/>
      <c r="H11" s="77"/>
      <c r="I11" s="7"/>
    </row>
    <row r="12" spans="2:9" ht="14.45" customHeight="1" x14ac:dyDescent="0.25">
      <c r="B12" s="8"/>
      <c r="C12" s="36" t="s">
        <v>8</v>
      </c>
      <c r="D12" s="78" t="s">
        <v>9</v>
      </c>
      <c r="E12" s="70"/>
      <c r="F12" s="70"/>
      <c r="G12" s="70"/>
      <c r="H12" s="71"/>
      <c r="I12" s="7"/>
    </row>
    <row r="13" spans="2:9" x14ac:dyDescent="0.25">
      <c r="B13" s="8"/>
      <c r="C13" s="10" t="s">
        <v>10</v>
      </c>
      <c r="D13" s="70" t="s">
        <v>11</v>
      </c>
      <c r="E13" s="70"/>
      <c r="F13" s="70"/>
      <c r="G13" s="70"/>
      <c r="H13" s="71"/>
      <c r="I13" s="7"/>
    </row>
    <row r="14" spans="2:9" ht="13.5" x14ac:dyDescent="0.25">
      <c r="B14" s="8"/>
      <c r="I14" s="7"/>
    </row>
    <row r="15" spans="2:9" ht="17.25" x14ac:dyDescent="0.3">
      <c r="B15" s="8"/>
      <c r="C15" s="23" t="s">
        <v>12</v>
      </c>
      <c r="F15" s="11"/>
      <c r="G15" s="12"/>
      <c r="H15" s="11"/>
      <c r="I15" s="7"/>
    </row>
    <row r="16" spans="2:9" ht="51.75" customHeight="1" x14ac:dyDescent="0.25">
      <c r="B16" s="8"/>
      <c r="C16" s="79" t="s">
        <v>13</v>
      </c>
      <c r="D16" s="80"/>
      <c r="E16" s="80"/>
      <c r="F16" s="80"/>
      <c r="G16" s="80"/>
      <c r="H16" s="81"/>
      <c r="I16" s="7"/>
    </row>
    <row r="17" spans="2:9" ht="13.5" x14ac:dyDescent="0.25">
      <c r="B17" s="8"/>
      <c r="C17" s="85" t="s">
        <v>64</v>
      </c>
      <c r="D17" s="85"/>
      <c r="E17" s="87">
        <f>'2. Invulblad lease'!G7+'3. Invulblad ingredienten'!F14</f>
        <v>0</v>
      </c>
      <c r="F17" s="88"/>
      <c r="G17" s="88"/>
      <c r="H17" s="88"/>
      <c r="I17" s="7"/>
    </row>
    <row r="18" spans="2:9" ht="13.5" x14ac:dyDescent="0.25">
      <c r="B18" s="8"/>
      <c r="C18" s="86"/>
      <c r="D18" s="86"/>
      <c r="E18" s="89"/>
      <c r="F18" s="89"/>
      <c r="G18" s="89"/>
      <c r="H18" s="89"/>
      <c r="I18" s="7"/>
    </row>
    <row r="19" spans="2:9" ht="13.5" x14ac:dyDescent="0.25">
      <c r="B19" s="8"/>
      <c r="C19" s="86"/>
      <c r="D19" s="86"/>
      <c r="E19" s="89"/>
      <c r="F19" s="89"/>
      <c r="G19" s="89"/>
      <c r="H19" s="89"/>
      <c r="I19" s="7"/>
    </row>
    <row r="20" spans="2:9" ht="13.5" x14ac:dyDescent="0.25">
      <c r="B20" s="8"/>
      <c r="C20" s="86"/>
      <c r="D20" s="86"/>
      <c r="E20" s="89"/>
      <c r="F20" s="89"/>
      <c r="G20" s="89"/>
      <c r="H20" s="89"/>
      <c r="I20" s="7"/>
    </row>
    <row r="21" spans="2:9" ht="18" thickBot="1" x14ac:dyDescent="0.35">
      <c r="B21" s="8"/>
      <c r="C21" s="23" t="s">
        <v>14</v>
      </c>
      <c r="I21" s="7"/>
    </row>
    <row r="22" spans="2:9" x14ac:dyDescent="0.25">
      <c r="B22" s="8"/>
      <c r="C22" s="82" t="s">
        <v>15</v>
      </c>
      <c r="D22" s="83"/>
      <c r="E22" s="83"/>
      <c r="F22" s="83"/>
      <c r="G22" s="83"/>
      <c r="H22" s="84"/>
      <c r="I22" s="7"/>
    </row>
    <row r="23" spans="2:9" x14ac:dyDescent="0.25">
      <c r="B23" s="8"/>
      <c r="C23" s="13" t="s">
        <v>16</v>
      </c>
      <c r="D23" s="64"/>
      <c r="E23" s="65"/>
      <c r="F23" s="65"/>
      <c r="G23" s="65"/>
      <c r="H23" s="66"/>
      <c r="I23" s="7"/>
    </row>
    <row r="24" spans="2:9" ht="62.25" customHeight="1" x14ac:dyDescent="0.25">
      <c r="B24" s="8"/>
      <c r="C24" s="13" t="s">
        <v>17</v>
      </c>
      <c r="D24" s="64"/>
      <c r="E24" s="65"/>
      <c r="F24" s="65"/>
      <c r="G24" s="65"/>
      <c r="H24" s="66"/>
      <c r="I24" s="7"/>
    </row>
    <row r="25" spans="2:9" x14ac:dyDescent="0.25">
      <c r="B25" s="8"/>
      <c r="C25" s="13" t="s">
        <v>18</v>
      </c>
      <c r="D25" s="64"/>
      <c r="E25" s="65"/>
      <c r="F25" s="65"/>
      <c r="G25" s="65"/>
      <c r="H25" s="66"/>
      <c r="I25" s="7"/>
    </row>
    <row r="26" spans="2:9" ht="11.85" hidden="1" customHeight="1" x14ac:dyDescent="0.25">
      <c r="C26" s="13" t="s">
        <v>19</v>
      </c>
      <c r="D26" s="37"/>
      <c r="E26" s="38"/>
      <c r="F26" s="38"/>
      <c r="G26" s="38"/>
      <c r="H26" s="39"/>
    </row>
    <row r="27" spans="2:9" ht="15" customHeight="1" thickBot="1" x14ac:dyDescent="0.3">
      <c r="C27" s="14" t="s">
        <v>20</v>
      </c>
      <c r="D27" s="67"/>
      <c r="E27" s="68"/>
      <c r="F27" s="68"/>
      <c r="G27" s="68"/>
      <c r="H27" s="69"/>
    </row>
    <row r="28" spans="2:9" ht="15" customHeight="1" x14ac:dyDescent="0.25"/>
    <row r="29" spans="2:9" ht="15" customHeight="1" x14ac:dyDescent="0.25"/>
    <row r="30" spans="2:9" ht="15" customHeight="1" x14ac:dyDescent="0.25"/>
    <row r="31" spans="2:9" ht="15" customHeight="1" x14ac:dyDescent="0.25"/>
    <row r="32" spans="2:9" ht="15" customHeight="1" x14ac:dyDescent="0.25"/>
    <row r="33" s="1" customFormat="1" ht="15" hidden="1" customHeight="1" x14ac:dyDescent="0.25"/>
    <row r="34" s="1" customFormat="1" ht="15" hidden="1" customHeight="1" x14ac:dyDescent="0.25"/>
    <row r="35" s="1" customFormat="1" ht="15" hidden="1" customHeight="1" x14ac:dyDescent="0.25"/>
    <row r="36" s="1" customFormat="1" ht="15" hidden="1" customHeight="1" x14ac:dyDescent="0.25"/>
    <row r="37" s="1" customFormat="1" ht="15" hidden="1" customHeight="1" x14ac:dyDescent="0.25"/>
    <row r="38" s="1" customFormat="1" ht="15" hidden="1" customHeight="1" x14ac:dyDescent="0.25"/>
    <row r="39" s="1" customFormat="1" ht="15" hidden="1" customHeight="1" x14ac:dyDescent="0.25"/>
    <row r="40" s="1" customFormat="1" ht="15" hidden="1" customHeight="1" x14ac:dyDescent="0.25"/>
    <row r="41" s="1" customFormat="1" ht="15" hidden="1" customHeight="1" x14ac:dyDescent="0.25"/>
    <row r="42" s="1" customFormat="1" ht="15" hidden="1" customHeight="1" x14ac:dyDescent="0.25"/>
    <row r="43" s="1" customFormat="1" ht="15" hidden="1" customHeight="1" x14ac:dyDescent="0.25"/>
    <row r="44" s="1" customFormat="1" ht="15" hidden="1" customHeight="1" x14ac:dyDescent="0.25"/>
    <row r="45" s="1" customFormat="1" ht="15" hidden="1" customHeight="1" x14ac:dyDescent="0.25"/>
    <row r="46" s="1" customFormat="1" ht="15" customHeight="1" x14ac:dyDescent="0.25"/>
    <row r="47" s="1" customFormat="1" ht="15" customHeight="1" x14ac:dyDescent="0.25"/>
    <row r="48" s="1" customFormat="1" ht="15" hidden="1" customHeight="1" x14ac:dyDescent="0.25"/>
    <row r="49" s="1" customFormat="1" ht="15" customHeight="1" x14ac:dyDescent="0.25"/>
    <row r="50" s="1" customFormat="1" ht="15" customHeight="1" x14ac:dyDescent="0.25"/>
    <row r="51" s="1" customFormat="1" ht="15" customHeight="1" x14ac:dyDescent="0.25"/>
    <row r="52" s="1" customFormat="1" ht="15" customHeight="1" x14ac:dyDescent="0.25"/>
    <row r="53" s="1" customFormat="1" ht="15" customHeight="1" x14ac:dyDescent="0.25"/>
    <row r="54" s="1" customFormat="1" ht="15" customHeight="1" x14ac:dyDescent="0.25"/>
    <row r="55" s="1" customFormat="1" ht="15" customHeight="1" x14ac:dyDescent="0.25"/>
    <row r="56" s="1" customFormat="1" ht="15" customHeight="1" x14ac:dyDescent="0.25"/>
    <row r="57" s="1" customFormat="1" ht="15" customHeight="1" x14ac:dyDescent="0.25"/>
    <row r="58" s="1" customFormat="1" ht="15" customHeight="1" x14ac:dyDescent="0.25"/>
  </sheetData>
  <sheetProtection sheet="1" selectLockedCells="1"/>
  <protectedRanges>
    <protectedRange sqref="D23 D24 D25 D27 E17" name="Bereik1"/>
  </protectedRanges>
  <mergeCells count="13">
    <mergeCell ref="D24:H24"/>
    <mergeCell ref="D25:H25"/>
    <mergeCell ref="D27:H27"/>
    <mergeCell ref="D13:H13"/>
    <mergeCell ref="C7:H7"/>
    <mergeCell ref="D10:H10"/>
    <mergeCell ref="D11:H11"/>
    <mergeCell ref="D12:H12"/>
    <mergeCell ref="C16:H16"/>
    <mergeCell ref="C22:H22"/>
    <mergeCell ref="D23:H23"/>
    <mergeCell ref="C17:D20"/>
    <mergeCell ref="E17:H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D9C48-B37C-4DAB-A81E-D148F5815BE3}">
  <dimension ref="A1:G10"/>
  <sheetViews>
    <sheetView tabSelected="1" workbookViewId="0">
      <selection activeCell="D26" sqref="D26"/>
    </sheetView>
  </sheetViews>
  <sheetFormatPr defaultRowHeight="15" x14ac:dyDescent="0.25"/>
  <cols>
    <col min="1" max="1" width="15.85546875" customWidth="1"/>
    <col min="2" max="2" width="40.140625" bestFit="1" customWidth="1"/>
    <col min="3" max="3" width="17" customWidth="1"/>
    <col min="4" max="4" width="16.42578125" customWidth="1"/>
    <col min="5" max="5" width="29.42578125" customWidth="1"/>
    <col min="6" max="7" width="21.42578125" customWidth="1"/>
  </cols>
  <sheetData>
    <row r="1" spans="1:7" ht="15.75" thickBot="1" x14ac:dyDescent="0.3">
      <c r="A1" s="96" t="s">
        <v>21</v>
      </c>
      <c r="B1" s="97"/>
      <c r="C1" s="97"/>
      <c r="D1" s="97"/>
      <c r="E1" s="97"/>
      <c r="F1" s="97"/>
      <c r="G1" s="98"/>
    </row>
    <row r="2" spans="1:7" x14ac:dyDescent="0.25">
      <c r="A2" s="26" t="s">
        <v>22</v>
      </c>
      <c r="B2" s="27" t="s">
        <v>23</v>
      </c>
      <c r="C2" s="27" t="s">
        <v>61</v>
      </c>
      <c r="D2" s="27" t="s">
        <v>24</v>
      </c>
      <c r="E2" s="27" t="s">
        <v>30</v>
      </c>
      <c r="F2" s="53" t="s">
        <v>26</v>
      </c>
      <c r="G2" s="58" t="s">
        <v>28</v>
      </c>
    </row>
    <row r="3" spans="1:7" x14ac:dyDescent="0.25">
      <c r="A3" s="48" t="s">
        <v>69</v>
      </c>
      <c r="B3" s="24" t="s">
        <v>71</v>
      </c>
      <c r="C3" s="24" t="s">
        <v>31</v>
      </c>
      <c r="D3" s="25">
        <v>17</v>
      </c>
      <c r="E3" s="28"/>
      <c r="F3" s="57">
        <f>D3*E3</f>
        <v>0</v>
      </c>
      <c r="G3" s="56">
        <f>F3*12</f>
        <v>0</v>
      </c>
    </row>
    <row r="4" spans="1:7" x14ac:dyDescent="0.25">
      <c r="A4" s="41" t="s">
        <v>70</v>
      </c>
      <c r="B4" s="24" t="s">
        <v>72</v>
      </c>
      <c r="C4" s="24" t="s">
        <v>31</v>
      </c>
      <c r="D4" s="25">
        <v>1</v>
      </c>
      <c r="E4" s="28"/>
      <c r="F4" s="57">
        <f>D4*E4</f>
        <v>0</v>
      </c>
      <c r="G4" s="56">
        <f>F4*12</f>
        <v>0</v>
      </c>
    </row>
    <row r="5" spans="1:7" x14ac:dyDescent="0.25">
      <c r="A5" s="41">
        <v>2</v>
      </c>
      <c r="B5" s="16" t="s">
        <v>27</v>
      </c>
      <c r="C5" s="24" t="s">
        <v>31</v>
      </c>
      <c r="D5" s="25">
        <v>18</v>
      </c>
      <c r="E5" s="28"/>
      <c r="F5" s="55">
        <f>D5*E5</f>
        <v>0</v>
      </c>
      <c r="G5" s="56">
        <f>F5*12</f>
        <v>0</v>
      </c>
    </row>
    <row r="6" spans="1:7" ht="15.75" thickBot="1" x14ac:dyDescent="0.3">
      <c r="A6" s="93" t="s">
        <v>62</v>
      </c>
      <c r="B6" s="94"/>
      <c r="C6" s="94"/>
      <c r="D6" s="94"/>
      <c r="E6" s="94"/>
      <c r="F6" s="95"/>
      <c r="G6" s="46">
        <f>SUM(G3:G5)</f>
        <v>0</v>
      </c>
    </row>
    <row r="7" spans="1:7" ht="21.75" thickBot="1" x14ac:dyDescent="0.4">
      <c r="A7" s="90" t="s">
        <v>63</v>
      </c>
      <c r="B7" s="91"/>
      <c r="C7" s="91"/>
      <c r="D7" s="91"/>
      <c r="E7" s="91"/>
      <c r="F7" s="92"/>
      <c r="G7" s="63">
        <f>G6*8</f>
        <v>0</v>
      </c>
    </row>
    <row r="9" spans="1:7" x14ac:dyDescent="0.25">
      <c r="A9" t="s">
        <v>73</v>
      </c>
      <c r="B9" t="s">
        <v>75</v>
      </c>
    </row>
    <row r="10" spans="1:7" x14ac:dyDescent="0.25">
      <c r="A10" t="s">
        <v>74</v>
      </c>
      <c r="B10" t="s">
        <v>76</v>
      </c>
    </row>
  </sheetData>
  <sheetProtection sheet="1"/>
  <protectedRanges>
    <protectedRange sqref="E3:E5" name="Bereik2"/>
    <protectedRange sqref="E3:E5" name="Bereik1"/>
  </protectedRanges>
  <mergeCells count="3">
    <mergeCell ref="A7:F7"/>
    <mergeCell ref="A6:F6"/>
    <mergeCell ref="A1:G1"/>
  </mergeCells>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74C13-92D7-4CF1-A7A2-C08206903474}">
  <dimension ref="A1:F14"/>
  <sheetViews>
    <sheetView workbookViewId="0">
      <selection activeCell="D7" sqref="D7:E7"/>
    </sheetView>
  </sheetViews>
  <sheetFormatPr defaultRowHeight="15" x14ac:dyDescent="0.25"/>
  <cols>
    <col min="1" max="1" width="14.42578125" bestFit="1" customWidth="1"/>
    <col min="2" max="2" width="29.5703125" customWidth="1"/>
    <col min="3" max="3" width="31.5703125" customWidth="1"/>
    <col min="4" max="4" width="27.140625" customWidth="1"/>
    <col min="5" max="5" width="20.5703125" customWidth="1"/>
    <col min="6" max="6" width="31.42578125" customWidth="1"/>
  </cols>
  <sheetData>
    <row r="1" spans="1:6" ht="15.75" thickBot="1" x14ac:dyDescent="0.3">
      <c r="A1" s="96" t="s">
        <v>33</v>
      </c>
      <c r="B1" s="97"/>
      <c r="C1" s="97"/>
      <c r="D1" s="97"/>
      <c r="E1" s="97"/>
      <c r="F1" s="98"/>
    </row>
    <row r="2" spans="1:6" ht="45" x14ac:dyDescent="0.25">
      <c r="A2" s="26" t="s">
        <v>22</v>
      </c>
      <c r="B2" s="29" t="s">
        <v>23</v>
      </c>
      <c r="C2" s="29" t="s">
        <v>29</v>
      </c>
      <c r="D2" s="27" t="s">
        <v>34</v>
      </c>
      <c r="E2" s="30" t="s">
        <v>35</v>
      </c>
      <c r="F2" s="54" t="s">
        <v>28</v>
      </c>
    </row>
    <row r="3" spans="1:6" x14ac:dyDescent="0.25">
      <c r="A3" s="20" t="s">
        <v>36</v>
      </c>
      <c r="B3" s="16" t="s">
        <v>37</v>
      </c>
      <c r="C3" s="16" t="s">
        <v>38</v>
      </c>
      <c r="D3" s="17">
        <v>1490</v>
      </c>
      <c r="E3" s="31"/>
      <c r="F3" s="55">
        <f>D3*E3</f>
        <v>0</v>
      </c>
    </row>
    <row r="4" spans="1:6" x14ac:dyDescent="0.25">
      <c r="A4" s="20" t="s">
        <v>39</v>
      </c>
      <c r="B4" s="15" t="s">
        <v>40</v>
      </c>
      <c r="C4" s="16" t="s">
        <v>38</v>
      </c>
      <c r="D4" s="17">
        <v>100</v>
      </c>
      <c r="E4" s="31"/>
      <c r="F4" s="55">
        <f t="shared" ref="F4" si="0">D4*E4</f>
        <v>0</v>
      </c>
    </row>
    <row r="5" spans="1:6" x14ac:dyDescent="0.25">
      <c r="A5" s="20" t="s">
        <v>41</v>
      </c>
      <c r="B5" s="16" t="s">
        <v>65</v>
      </c>
      <c r="C5" s="16" t="s">
        <v>42</v>
      </c>
      <c r="D5" s="17">
        <v>525</v>
      </c>
      <c r="E5" s="31"/>
      <c r="F5" s="55">
        <f t="shared" ref="F5:F12" si="1">D5*E5</f>
        <v>0</v>
      </c>
    </row>
    <row r="6" spans="1:6" x14ac:dyDescent="0.25">
      <c r="A6" s="20" t="s">
        <v>43</v>
      </c>
      <c r="B6" s="19" t="s">
        <v>66</v>
      </c>
      <c r="C6" s="16" t="s">
        <v>42</v>
      </c>
      <c r="D6" s="17">
        <v>640</v>
      </c>
      <c r="E6" s="31"/>
      <c r="F6" s="55">
        <f t="shared" si="1"/>
        <v>0</v>
      </c>
    </row>
    <row r="7" spans="1:6" x14ac:dyDescent="0.25">
      <c r="A7" s="20" t="s">
        <v>44</v>
      </c>
      <c r="B7" s="19" t="s">
        <v>67</v>
      </c>
      <c r="C7" s="16" t="s">
        <v>42</v>
      </c>
      <c r="D7" s="17">
        <v>445</v>
      </c>
      <c r="E7" s="31"/>
      <c r="F7" s="55">
        <f t="shared" si="1"/>
        <v>0</v>
      </c>
    </row>
    <row r="8" spans="1:6" x14ac:dyDescent="0.25">
      <c r="A8" s="20" t="s">
        <v>45</v>
      </c>
      <c r="B8" s="19" t="s">
        <v>68</v>
      </c>
      <c r="C8" s="16" t="s">
        <v>42</v>
      </c>
      <c r="D8" s="17">
        <v>265</v>
      </c>
      <c r="E8" s="31"/>
      <c r="F8" s="55">
        <f t="shared" si="1"/>
        <v>0</v>
      </c>
    </row>
    <row r="9" spans="1:6" x14ac:dyDescent="0.25">
      <c r="A9" s="20" t="s">
        <v>46</v>
      </c>
      <c r="B9" s="16" t="s">
        <v>47</v>
      </c>
      <c r="C9" s="16" t="s">
        <v>48</v>
      </c>
      <c r="D9" s="17">
        <v>275</v>
      </c>
      <c r="E9" s="31"/>
      <c r="F9" s="55">
        <f t="shared" si="1"/>
        <v>0</v>
      </c>
    </row>
    <row r="10" spans="1:6" x14ac:dyDescent="0.25">
      <c r="A10" s="20" t="s">
        <v>49</v>
      </c>
      <c r="B10" s="16" t="s">
        <v>50</v>
      </c>
      <c r="C10" s="16" t="s">
        <v>48</v>
      </c>
      <c r="D10" s="17">
        <v>465</v>
      </c>
      <c r="E10" s="32"/>
      <c r="F10" s="55">
        <f t="shared" si="1"/>
        <v>0</v>
      </c>
    </row>
    <row r="11" spans="1:6" x14ac:dyDescent="0.25">
      <c r="A11" s="20" t="s">
        <v>51</v>
      </c>
      <c r="B11" s="18" t="s">
        <v>52</v>
      </c>
      <c r="C11" s="18" t="s">
        <v>48</v>
      </c>
      <c r="D11" s="17">
        <v>25</v>
      </c>
      <c r="E11" s="28"/>
      <c r="F11" s="55">
        <f t="shared" si="1"/>
        <v>0</v>
      </c>
    </row>
    <row r="12" spans="1:6" x14ac:dyDescent="0.25">
      <c r="A12" s="20" t="s">
        <v>53</v>
      </c>
      <c r="B12" s="18" t="s">
        <v>54</v>
      </c>
      <c r="C12" s="18" t="s">
        <v>55</v>
      </c>
      <c r="D12" s="17">
        <v>2000</v>
      </c>
      <c r="E12" s="31"/>
      <c r="F12" s="55">
        <f t="shared" si="1"/>
        <v>0</v>
      </c>
    </row>
    <row r="13" spans="1:6" ht="15.75" thickBot="1" x14ac:dyDescent="0.3">
      <c r="A13" s="99" t="s">
        <v>32</v>
      </c>
      <c r="B13" s="94"/>
      <c r="C13" s="94"/>
      <c r="D13" s="94"/>
      <c r="E13" s="100"/>
      <c r="F13" s="59">
        <f>SUM(F3:F12)</f>
        <v>0</v>
      </c>
    </row>
    <row r="14" spans="1:6" ht="21.75" thickBot="1" x14ac:dyDescent="0.4">
      <c r="A14" s="101" t="s">
        <v>63</v>
      </c>
      <c r="B14" s="102"/>
      <c r="C14" s="102"/>
      <c r="D14" s="102"/>
      <c r="E14" s="103"/>
      <c r="F14" s="60">
        <f>F13*8</f>
        <v>0</v>
      </c>
    </row>
  </sheetData>
  <sheetProtection sheet="1"/>
  <protectedRanges>
    <protectedRange sqref="E3:E12" name="Bereik1"/>
  </protectedRanges>
  <mergeCells count="3">
    <mergeCell ref="A1:F1"/>
    <mergeCell ref="A13:E13"/>
    <mergeCell ref="A14:E14"/>
  </mergeCells>
  <phoneticPr fontId="1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6E42B-9130-4EF6-8E8F-4AEB92E3935B}">
  <dimension ref="A1:H7"/>
  <sheetViews>
    <sheetView workbookViewId="0">
      <selection activeCell="G5" sqref="G5"/>
    </sheetView>
  </sheetViews>
  <sheetFormatPr defaultRowHeight="15" x14ac:dyDescent="0.25"/>
  <cols>
    <col min="1" max="1" width="12.5703125" customWidth="1"/>
    <col min="2" max="2" width="42.42578125" customWidth="1"/>
    <col min="3" max="3" width="27.5703125" bestFit="1" customWidth="1"/>
    <col min="4" max="4" width="27.5703125" customWidth="1"/>
    <col min="5" max="5" width="22.42578125" customWidth="1"/>
    <col min="6" max="6" width="25.42578125" customWidth="1"/>
    <col min="7" max="7" width="20.5703125" customWidth="1"/>
    <col min="8" max="8" width="16.85546875" bestFit="1" customWidth="1"/>
  </cols>
  <sheetData>
    <row r="1" spans="1:8" ht="15.75" thickBot="1" x14ac:dyDescent="0.3">
      <c r="A1" s="96" t="s">
        <v>56</v>
      </c>
      <c r="B1" s="97"/>
      <c r="C1" s="97"/>
      <c r="D1" s="97"/>
      <c r="E1" s="97"/>
      <c r="F1" s="97"/>
      <c r="G1" s="97"/>
      <c r="H1" s="98"/>
    </row>
    <row r="2" spans="1:8" ht="30" x14ac:dyDescent="0.25">
      <c r="A2" s="49" t="s">
        <v>22</v>
      </c>
      <c r="B2" s="106" t="s">
        <v>23</v>
      </c>
      <c r="C2" s="107"/>
      <c r="D2" s="47" t="s">
        <v>61</v>
      </c>
      <c r="E2" s="27" t="s">
        <v>60</v>
      </c>
      <c r="F2" s="30" t="s">
        <v>25</v>
      </c>
      <c r="G2" s="53" t="s">
        <v>26</v>
      </c>
      <c r="H2" s="52" t="s">
        <v>28</v>
      </c>
    </row>
    <row r="3" spans="1:8" ht="50.45" customHeight="1" x14ac:dyDescent="0.25">
      <c r="A3" s="34">
        <v>1</v>
      </c>
      <c r="B3" s="108" t="s">
        <v>57</v>
      </c>
      <c r="C3" s="109"/>
      <c r="D3" s="45" t="s">
        <v>31</v>
      </c>
      <c r="E3" s="21">
        <v>18</v>
      </c>
      <c r="F3" s="33"/>
      <c r="G3" s="51">
        <f>E3*F3</f>
        <v>0</v>
      </c>
      <c r="H3" s="50">
        <f>G3*12</f>
        <v>0</v>
      </c>
    </row>
    <row r="4" spans="1:8" ht="50.45" customHeight="1" x14ac:dyDescent="0.25">
      <c r="A4" s="43">
        <v>2</v>
      </c>
      <c r="B4" s="108" t="s">
        <v>58</v>
      </c>
      <c r="C4" s="109"/>
      <c r="D4" s="45" t="s">
        <v>38</v>
      </c>
      <c r="E4" s="21">
        <v>100</v>
      </c>
      <c r="F4" s="33"/>
      <c r="G4" s="42">
        <f>E4*F4</f>
        <v>0</v>
      </c>
      <c r="H4" s="44">
        <f>G4*12</f>
        <v>0</v>
      </c>
    </row>
    <row r="5" spans="1:8" ht="50.45" customHeight="1" x14ac:dyDescent="0.25">
      <c r="A5" s="40">
        <v>3</v>
      </c>
      <c r="B5" s="108" t="s">
        <v>59</v>
      </c>
      <c r="C5" s="109"/>
      <c r="D5" s="45" t="s">
        <v>31</v>
      </c>
      <c r="E5" s="21">
        <v>18</v>
      </c>
      <c r="F5" s="33"/>
      <c r="G5" s="42"/>
      <c r="H5" s="44">
        <f>G5*12</f>
        <v>0</v>
      </c>
    </row>
    <row r="6" spans="1:8" ht="15.75" thickBot="1" x14ac:dyDescent="0.3">
      <c r="A6" s="110" t="s">
        <v>32</v>
      </c>
      <c r="B6" s="110"/>
      <c r="C6" s="110"/>
      <c r="D6" s="110"/>
      <c r="E6" s="110"/>
      <c r="F6" s="110"/>
      <c r="G6" s="110"/>
      <c r="H6" s="61">
        <f>SUM(H3:H4)</f>
        <v>0</v>
      </c>
    </row>
    <row r="7" spans="1:8" ht="21.75" thickBot="1" x14ac:dyDescent="0.4">
      <c r="A7" s="104" t="s">
        <v>63</v>
      </c>
      <c r="B7" s="105"/>
      <c r="C7" s="105"/>
      <c r="D7" s="105"/>
      <c r="E7" s="105"/>
      <c r="F7" s="105"/>
      <c r="G7" s="105"/>
      <c r="H7" s="62">
        <f>H6*8</f>
        <v>0</v>
      </c>
    </row>
  </sheetData>
  <sheetProtection sheet="1"/>
  <protectedRanges>
    <protectedRange sqref="F3:F5" name="Bereik2"/>
    <protectedRange sqref="F3:F5" name="Bereik1"/>
    <protectedRange sqref="F3:F5" name="Bereik3"/>
  </protectedRanges>
  <mergeCells count="7">
    <mergeCell ref="A1:H1"/>
    <mergeCell ref="A7:G7"/>
    <mergeCell ref="B2:C2"/>
    <mergeCell ref="B3:C3"/>
    <mergeCell ref="B4:C4"/>
    <mergeCell ref="B5:C5"/>
    <mergeCell ref="A6:G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3516ef-7e4a-48cd-8c20-40647d8a0df7">
      <Terms xmlns="http://schemas.microsoft.com/office/infopath/2007/PartnerControls"/>
    </lcf76f155ced4ddcb4097134ff3c332f>
    <Procedure xmlns="9c3516ef-7e4a-48cd-8c20-40647d8a0d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4568ACEBEC934FB2052A9916C7E191" ma:contentTypeVersion="13" ma:contentTypeDescription="Een nieuw document maken." ma:contentTypeScope="" ma:versionID="2aa8a0b30c866a93988e650738a08f65">
  <xsd:schema xmlns:xsd="http://www.w3.org/2001/XMLSchema" xmlns:xs="http://www.w3.org/2001/XMLSchema" xmlns:p="http://schemas.microsoft.com/office/2006/metadata/properties" xmlns:ns2="b65effe1-9a48-4d96-8eda-a5379df97a70" xmlns:ns3="9c3516ef-7e4a-48cd-8c20-40647d8a0df7" targetNamespace="http://schemas.microsoft.com/office/2006/metadata/properties" ma:root="true" ma:fieldsID="0f01418dc18467dbedd1d792ec3b013d" ns2:_="" ns3:_="">
    <xsd:import namespace="b65effe1-9a48-4d96-8eda-a5379df97a70"/>
    <xsd:import namespace="9c3516ef-7e4a-48cd-8c20-40647d8a0df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element ref="ns3:Proced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effe1-9a48-4d96-8eda-a5379df97a7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3516ef-7e4a-48cd-8c20-40647d8a0df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8e14bcad-e05b-4644-8240-3470e275e6d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cedure" ma:index="20" nillable="true" ma:displayName="Procedure" ma:format="Dropdown" ma:internalName="Procedure">
      <xsd:simpleType>
        <xsd:restriction base="dms:Choice">
          <xsd:enumeration value="EU"/>
          <xsd:enumeration value="NL"/>
          <xsd:enumeration value="MVO"/>
          <xsd:enumeration value="EV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6B178C-5B48-4B70-9FA1-018E6E4DB06C}">
  <ds:schemaRefs>
    <ds:schemaRef ds:uri="http://schemas.microsoft.com/office/2006/documentManagement/types"/>
    <ds:schemaRef ds:uri="http://purl.org/dc/elements/1.1/"/>
    <ds:schemaRef ds:uri="9c3516ef-7e4a-48cd-8c20-40647d8a0df7"/>
    <ds:schemaRef ds:uri="http://www.w3.org/XML/1998/namespace"/>
    <ds:schemaRef ds:uri="http://schemas.openxmlformats.org/package/2006/metadata/core-properties"/>
    <ds:schemaRef ds:uri="http://purl.org/dc/terms/"/>
    <ds:schemaRef ds:uri="http://schemas.microsoft.com/office/2006/metadata/properties"/>
    <ds:schemaRef ds:uri="http://purl.org/dc/dcmitype/"/>
    <ds:schemaRef ds:uri="http://schemas.microsoft.com/office/infopath/2007/PartnerControls"/>
    <ds:schemaRef ds:uri="b65effe1-9a48-4d96-8eda-a5379df97a70"/>
  </ds:schemaRefs>
</ds:datastoreItem>
</file>

<file path=customXml/itemProps2.xml><?xml version="1.0" encoding="utf-8"?>
<ds:datastoreItem xmlns:ds="http://schemas.openxmlformats.org/officeDocument/2006/customXml" ds:itemID="{2E183E69-9217-4EA8-922A-9F6DD5EBD4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effe1-9a48-4d96-8eda-a5379df97a70"/>
    <ds:schemaRef ds:uri="9c3516ef-7e4a-48cd-8c20-40647d8a0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D1AC2E-B103-442A-B8D9-D7CC5F6628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1. Voorblad</vt:lpstr>
      <vt:lpstr>2. Invulblad lease</vt:lpstr>
      <vt:lpstr>3. Invulblad ingredienten</vt:lpstr>
      <vt:lpstr>4. Optioneel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Hartsuiker, Léonie</cp:lastModifiedBy>
  <cp:revision/>
  <dcterms:created xsi:type="dcterms:W3CDTF">2022-01-19T14:13:12Z</dcterms:created>
  <dcterms:modified xsi:type="dcterms:W3CDTF">2026-01-07T13:43:09Z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0x010100AC4568ACEBEC934FB2052A9916C7E191</vt:lpwstr>
  </property>
  <property fmtid="{D5CDD505-2E9C-101B-9397-08002B2CF9AE}" pid="3" name="MediaServiceImageTags">
    <vt:lpwstr/>
  </property>
  <property fmtid="{D5CDD505-2E9C-101B-9397-08002B2CF9AE}" pid="4" name="Order">
    <vt:r8>93500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