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pantar.sharepoint.com/sites/afd-facility/Gedeelde documenten/General/02. Europees aanbesteden/Aanbestedingen 2025/EA - Warme drankenautomaten/04 Beschrijvend document/Bijlagen/"/>
    </mc:Choice>
  </mc:AlternateContent>
  <xr:revisionPtr revIDLastSave="42" documentId="8_{FE1C5D54-1ADE-4A45-8306-2822174C30B1}" xr6:coauthVersionLast="47" xr6:coauthVersionMax="47" xr10:uidLastSave="{A86000A9-4E34-481F-A724-B3ADF76E53EE}"/>
  <bookViews>
    <workbookView xWindow="-23148" yWindow="-912" windowWidth="23256" windowHeight="12456" xr2:uid="{D0F73525-F73B-4360-8263-8B568590615A}"/>
  </bookViews>
  <sheets>
    <sheet name="Invulinstructie" sheetId="1" r:id="rId1"/>
    <sheet name="1. Automaten" sheetId="2" r:id="rId2"/>
    <sheet name="2. Ingrediënten" sheetId="3" r:id="rId3"/>
    <sheet name="3. Overige kosten" sheetId="4" r:id="rId4"/>
    <sheet name="4. Inschrijfprij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 l="1"/>
  <c r="D4" i="4" l="1"/>
  <c r="F4" i="2"/>
  <c r="F5" i="2"/>
  <c r="F3" i="2"/>
  <c r="G4" i="3"/>
  <c r="G5" i="3"/>
  <c r="G6" i="3"/>
  <c r="G7" i="3"/>
  <c r="G8" i="3"/>
  <c r="G9" i="3"/>
  <c r="G10" i="3"/>
  <c r="G11" i="3"/>
  <c r="G12" i="3"/>
  <c r="G13" i="3"/>
  <c r="G3" i="3"/>
  <c r="G14" i="3" l="1"/>
  <c r="C4" i="5" s="1"/>
  <c r="F6" i="2" l="1"/>
  <c r="F8" i="2" s="1"/>
  <c r="C3" i="5" s="1"/>
  <c r="C6" i="5" s="1"/>
</calcChain>
</file>

<file path=xl/sharedStrings.xml><?xml version="1.0" encoding="utf-8"?>
<sst xmlns="http://schemas.openxmlformats.org/spreadsheetml/2006/main" count="85" uniqueCount="63">
  <si>
    <t>Tafelmodel</t>
  </si>
  <si>
    <t>Omschrijving type automaat</t>
  </si>
  <si>
    <t>Model automaat</t>
  </si>
  <si>
    <t>Aantal</t>
  </si>
  <si>
    <t>Hoog model (inclusief onderkast)</t>
  </si>
  <si>
    <t>Tafelmodel (met braillebediening)</t>
  </si>
  <si>
    <t xml:space="preserve">&lt; Merk en model invullen &gt; </t>
  </si>
  <si>
    <t>Leaseprijs per maand</t>
  </si>
  <si>
    <t>Totaal per jaar</t>
  </si>
  <si>
    <t>Totaal</t>
  </si>
  <si>
    <t>1. Vaste kosten voor de lease van warme dranken automaten</t>
  </si>
  <si>
    <t>Nr.</t>
  </si>
  <si>
    <t>Eenheid</t>
  </si>
  <si>
    <t>Geraamde afname per jaar</t>
  </si>
  <si>
    <t>Cacao poeder (automaatvulling)</t>
  </si>
  <si>
    <t>Suiker (automaatvulling)</t>
  </si>
  <si>
    <t>Melk poeder (automaatvulling)</t>
  </si>
  <si>
    <t>Per kg</t>
  </si>
  <si>
    <t>Suikersticks</t>
  </si>
  <si>
    <t>Creamersticks</t>
  </si>
  <si>
    <t>Zoetstof / zoetjes</t>
  </si>
  <si>
    <t>Roerstaafjes</t>
  </si>
  <si>
    <t>Kartonnen beker</t>
  </si>
  <si>
    <t>Per 100 zakjes</t>
  </si>
  <si>
    <t>Per 2000 stuks</t>
  </si>
  <si>
    <t>Per 1000 stuks (á 4 gr)</t>
  </si>
  <si>
    <t>Per 1000 stuks (á 2,5 gr)</t>
  </si>
  <si>
    <t>Per 500 stuks (á  0,5 gr)</t>
  </si>
  <si>
    <t>Per 2500 stuks (150cc)</t>
  </si>
  <si>
    <t>Thee (6 soorten)</t>
  </si>
  <si>
    <t>Ingrediënt</t>
  </si>
  <si>
    <t>Instantkoffie blend A</t>
  </si>
  <si>
    <t>Instantkoffie blend B</t>
  </si>
  <si>
    <t>Artikelnaam</t>
  </si>
  <si>
    <t>&lt; Artikelnaam invullen &gt;</t>
  </si>
  <si>
    <t>Prijs per eenheid in €</t>
  </si>
  <si>
    <t>Totaal per maand</t>
  </si>
  <si>
    <t>2. Variabele kosten voor ingrediënten en condimenten</t>
  </si>
  <si>
    <t>3. Overige kosten</t>
  </si>
  <si>
    <t>Omschrijving kosten</t>
  </si>
  <si>
    <t>Toelichting</t>
  </si>
  <si>
    <t>Eenmalige, vaste vergoeding voor implementatiekosten</t>
  </si>
  <si>
    <t>Implementatiekosten</t>
  </si>
  <si>
    <t xml:space="preserve">Nr. </t>
  </si>
  <si>
    <t xml:space="preserve">Inschrijfsom voor de lease van 29 warme dranken automaten </t>
  </si>
  <si>
    <t>Implementatie</t>
  </si>
  <si>
    <t>Variabele kosten: ingrediënten</t>
  </si>
  <si>
    <t>Overige kosten: eenmalig</t>
  </si>
  <si>
    <t>4. Inschrijfprijs</t>
  </si>
  <si>
    <t>Algemeen</t>
  </si>
  <si>
    <t>1. Inschrijvers vullen enkel de geel gearceerde cellen in.</t>
  </si>
  <si>
    <t>5. Opgegeven prijzen staan in redelijke verhouding tot de werkzaamheden. Met de opgegeven prijzen kan de Inschrijver de werkzaamheden uitvoeren en producten leveren zoals beschreven in het Programma van Eisen.</t>
  </si>
  <si>
    <t>7. Het indienen van negatieve prijzen of tarieven is niet toegestaan.</t>
  </si>
  <si>
    <t xml:space="preserve">8. Aan de genoemde aantallen in dit prijzenblad kunnen geen rechten worden ontleend. De ingrediënten worden tijdens de looptijd van de overeenkomst verrekend tegen de aangeboden tarieven op basis van daadwerkelijk verbruik middels nacalculatie. </t>
  </si>
  <si>
    <t xml:space="preserve">Totaal </t>
  </si>
  <si>
    <t xml:space="preserve">10. Inschrijvingen boven het hierboven genoemde plafondbedrag worden uitgesloten van verdere deelname aan deze aanbesteding en terzijde gelegd. </t>
  </si>
  <si>
    <t>1. Instructie voor het invullen van dit prijzenblad</t>
  </si>
  <si>
    <t>6. Het door Inschrijvers aangebodene in het kader van de gunningscriteria kwaliteit is verdisconteerd in de opgegeven prijzen.</t>
  </si>
  <si>
    <t>Vaste kosten: lease 29 automaten</t>
  </si>
  <si>
    <t xml:space="preserve">3. Prijzen en tarieven zijn opgegeven in Euro en exclusief BTW, prijspeil januari 2026. </t>
  </si>
  <si>
    <t xml:space="preserve">4.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u als professionele onderneming moet kunnen voorzien, moeten zijn inbegrepen. </t>
  </si>
  <si>
    <t>2. Het prijzenblad bevat vaste velden en beschermde formules; het wijzigen van structuur/formules of het omzeilen van berekeningen is niet toegestaan. Niet-conforme invulling leidt tot terzijdelegging.</t>
  </si>
  <si>
    <r>
      <t>9. Voor de totale Inschrijfprijs geldt een plafond van</t>
    </r>
    <r>
      <rPr>
        <b/>
        <sz val="14"/>
        <color theme="1"/>
        <rFont val="Aptos Narrow"/>
        <family val="2"/>
        <scheme val="minor"/>
      </rPr>
      <t xml:space="preserve"> € 150.000,- </t>
    </r>
    <r>
      <rPr>
        <sz val="14"/>
        <color theme="1"/>
        <rFont val="Aptos Narrow"/>
        <family val="2"/>
        <scheme val="minor"/>
      </rPr>
      <t xml:space="preserve">exclusief BTW. Dit plafondbedrag is tot stand gekomen op basis van uitgaven uit het verleden, verwachte afname op basis van historische gegevens en opgedane kennis tijdens de marktconsultatie.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</si>
</sst>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Aptos Narrow"/>
      <family val="2"/>
      <scheme val="minor"/>
    </font>
    <font>
      <b/>
      <sz val="14"/>
      <color theme="1"/>
      <name val="Aptos Narrow"/>
      <family val="2"/>
      <scheme val="minor"/>
    </font>
    <font>
      <b/>
      <sz val="16"/>
      <color theme="1"/>
      <name val="Aptos Narrow"/>
      <family val="2"/>
      <scheme val="minor"/>
    </font>
    <font>
      <sz val="14"/>
      <color theme="1"/>
      <name val="Aptos Narrow"/>
      <family val="2"/>
      <scheme val="minor"/>
    </font>
    <font>
      <i/>
      <sz val="14"/>
      <color theme="1"/>
      <name val="Aptos Narrow"/>
      <family val="2"/>
      <scheme val="minor"/>
    </font>
    <font>
      <i/>
      <sz val="14"/>
      <color theme="1" tint="0.499984740745262"/>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0" fillId="3" borderId="0" xfId="0" applyFill="1"/>
    <xf numFmtId="0" fontId="2" fillId="5" borderId="1" xfId="0" applyFont="1" applyFill="1" applyBorder="1"/>
    <xf numFmtId="44" fontId="2" fillId="5" borderId="1" xfId="1" applyFont="1" applyFill="1" applyBorder="1"/>
    <xf numFmtId="0" fontId="4" fillId="3" borderId="5" xfId="0" applyFont="1" applyFill="1" applyBorder="1"/>
    <xf numFmtId="0" fontId="5" fillId="2" borderId="0" xfId="0" applyFont="1" applyFill="1"/>
    <xf numFmtId="44" fontId="4" fillId="3" borderId="6" xfId="0" applyNumberFormat="1" applyFont="1" applyFill="1" applyBorder="1"/>
    <xf numFmtId="0" fontId="2" fillId="5" borderId="1" xfId="0" applyFont="1" applyFill="1" applyBorder="1" applyAlignment="1">
      <alignment horizontal="center"/>
    </xf>
    <xf numFmtId="44" fontId="2" fillId="5" borderId="1" xfId="0" applyNumberFormat="1" applyFont="1" applyFill="1" applyBorder="1"/>
    <xf numFmtId="0" fontId="6" fillId="3" borderId="5" xfId="0" applyFont="1" applyFill="1" applyBorder="1"/>
    <xf numFmtId="0" fontId="4" fillId="3" borderId="7" xfId="0" applyFont="1" applyFill="1" applyBorder="1"/>
    <xf numFmtId="0" fontId="4" fillId="3" borderId="8" xfId="0" applyFont="1" applyFill="1" applyBorder="1"/>
    <xf numFmtId="0" fontId="4" fillId="3" borderId="9" xfId="0" applyFont="1" applyFill="1" applyBorder="1"/>
    <xf numFmtId="44" fontId="4" fillId="2" borderId="7" xfId="1" applyFont="1" applyFill="1" applyBorder="1"/>
    <xf numFmtId="44" fontId="4" fillId="2" borderId="8" xfId="1" applyFont="1" applyFill="1" applyBorder="1"/>
    <xf numFmtId="44" fontId="4" fillId="2" borderId="9" xfId="1" applyFont="1" applyFill="1" applyBorder="1"/>
    <xf numFmtId="0" fontId="5" fillId="2" borderId="8" xfId="0" applyFont="1" applyFill="1" applyBorder="1"/>
    <xf numFmtId="0" fontId="4" fillId="3" borderId="7" xfId="0" applyFont="1" applyFill="1" applyBorder="1" applyAlignment="1">
      <alignment horizontal="center"/>
    </xf>
    <xf numFmtId="0" fontId="4" fillId="3" borderId="8" xfId="0" applyFont="1" applyFill="1" applyBorder="1" applyAlignment="1">
      <alignment horizontal="center"/>
    </xf>
    <xf numFmtId="0" fontId="4" fillId="3" borderId="9" xfId="0" applyFont="1" applyFill="1" applyBorder="1" applyAlignment="1">
      <alignment horizontal="center"/>
    </xf>
    <xf numFmtId="44" fontId="4" fillId="3" borderId="9" xfId="1" applyFont="1" applyFill="1" applyBorder="1"/>
    <xf numFmtId="44" fontId="2" fillId="5" borderId="2" xfId="1" applyFont="1" applyFill="1" applyBorder="1" applyAlignment="1"/>
    <xf numFmtId="0" fontId="2" fillId="3" borderId="9" xfId="0" applyFont="1" applyFill="1" applyBorder="1"/>
    <xf numFmtId="0" fontId="4" fillId="3" borderId="8" xfId="0" applyFont="1" applyFill="1" applyBorder="1" applyAlignment="1">
      <alignment horizontal="left" vertical="top"/>
    </xf>
    <xf numFmtId="0" fontId="4" fillId="3" borderId="8" xfId="0" applyFont="1" applyFill="1" applyBorder="1" applyAlignment="1">
      <alignment horizontal="left" vertical="top" wrapText="1"/>
    </xf>
    <xf numFmtId="0" fontId="3" fillId="4" borderId="7" xfId="0" applyFont="1" applyFill="1" applyBorder="1" applyAlignment="1">
      <alignment vertical="top"/>
    </xf>
    <xf numFmtId="0" fontId="4" fillId="3" borderId="9" xfId="0" applyFont="1" applyFill="1" applyBorder="1" applyAlignment="1">
      <alignment horizontal="left" vertical="top" wrapText="1"/>
    </xf>
    <xf numFmtId="0" fontId="4" fillId="2" borderId="8" xfId="0" applyFont="1" applyFill="1" applyBorder="1" applyAlignment="1">
      <alignment horizontal="left" vertical="top" wrapText="1"/>
    </xf>
    <xf numFmtId="0" fontId="3" fillId="4" borderId="0" xfId="0" applyFont="1" applyFill="1" applyAlignment="1">
      <alignment horizontal="left" vertical="top"/>
    </xf>
    <xf numFmtId="0" fontId="3" fillId="4" borderId="6" xfId="0" applyFont="1" applyFill="1" applyBorder="1" applyAlignment="1">
      <alignment horizontal="left" vertical="top"/>
    </xf>
    <xf numFmtId="0" fontId="2" fillId="5" borderId="2" xfId="0" applyFont="1" applyFill="1" applyBorder="1" applyAlignment="1">
      <alignment horizontal="left"/>
    </xf>
    <xf numFmtId="0" fontId="2" fillId="5" borderId="4" xfId="0" applyFont="1" applyFill="1" applyBorder="1" applyAlignment="1">
      <alignment horizontal="left"/>
    </xf>
    <xf numFmtId="0" fontId="2" fillId="5" borderId="3" xfId="0" applyFont="1" applyFill="1" applyBorder="1" applyAlignment="1">
      <alignment horizontal="left"/>
    </xf>
    <xf numFmtId="0" fontId="3" fillId="4" borderId="10" xfId="0" applyFont="1" applyFill="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8C8E0-9AB6-4F80-B9ED-0B58A7949275}">
  <dimension ref="A1:I12"/>
  <sheetViews>
    <sheetView tabSelected="1" zoomScaleNormal="100" workbookViewId="0">
      <selection activeCell="A3" sqref="A3"/>
    </sheetView>
  </sheetViews>
  <sheetFormatPr defaultColWidth="0" defaultRowHeight="15" zeroHeight="1" x14ac:dyDescent="0.25"/>
  <cols>
    <col min="1" max="1" width="255.5703125" customWidth="1"/>
    <col min="2" max="8" width="9.140625" hidden="1" customWidth="1"/>
    <col min="9" max="9" width="0" hidden="1" customWidth="1"/>
    <col min="10" max="16384" width="9.140625" hidden="1"/>
  </cols>
  <sheetData>
    <row r="1" spans="1:1" ht="45.75" customHeight="1" x14ac:dyDescent="0.25">
      <c r="A1" s="25" t="s">
        <v>56</v>
      </c>
    </row>
    <row r="2" spans="1:1" ht="18.75" x14ac:dyDescent="0.3">
      <c r="A2" s="2" t="s">
        <v>49</v>
      </c>
    </row>
    <row r="3" spans="1:1" ht="18.75" x14ac:dyDescent="0.25">
      <c r="A3" s="27" t="s">
        <v>50</v>
      </c>
    </row>
    <row r="4" spans="1:1" ht="18.75" x14ac:dyDescent="0.25">
      <c r="A4" s="24" t="s">
        <v>61</v>
      </c>
    </row>
    <row r="5" spans="1:1" ht="18.75" x14ac:dyDescent="0.25">
      <c r="A5" s="24" t="s">
        <v>59</v>
      </c>
    </row>
    <row r="6" spans="1:1" ht="37.5" x14ac:dyDescent="0.25">
      <c r="A6" s="24" t="s">
        <v>60</v>
      </c>
    </row>
    <row r="7" spans="1:1" ht="18.75" x14ac:dyDescent="0.25">
      <c r="A7" s="23" t="s">
        <v>51</v>
      </c>
    </row>
    <row r="8" spans="1:1" ht="18.75" x14ac:dyDescent="0.25">
      <c r="A8" s="24" t="s">
        <v>57</v>
      </c>
    </row>
    <row r="9" spans="1:1" ht="18.75" x14ac:dyDescent="0.25">
      <c r="A9" s="24" t="s">
        <v>52</v>
      </c>
    </row>
    <row r="10" spans="1:1" ht="37.5" x14ac:dyDescent="0.25">
      <c r="A10" s="24" t="s">
        <v>53</v>
      </c>
    </row>
    <row r="11" spans="1:1" ht="37.5" x14ac:dyDescent="0.25">
      <c r="A11" s="24" t="s">
        <v>62</v>
      </c>
    </row>
    <row r="12" spans="1:1" ht="18.75" x14ac:dyDescent="0.25">
      <c r="A12" s="26"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F88F-A2BE-40FC-9B72-6A68A8A987E8}">
  <dimension ref="A1:F8"/>
  <sheetViews>
    <sheetView workbookViewId="0">
      <selection activeCell="E6" sqref="E6"/>
    </sheetView>
  </sheetViews>
  <sheetFormatPr defaultColWidth="0" defaultRowHeight="15" zeroHeight="1" x14ac:dyDescent="0.25"/>
  <cols>
    <col min="1" max="1" width="4.7109375" customWidth="1"/>
    <col min="2" max="2" width="44" customWidth="1"/>
    <col min="3" max="3" width="62" customWidth="1"/>
    <col min="4" max="4" width="13.42578125" customWidth="1"/>
    <col min="5" max="5" width="29.28515625" customWidth="1"/>
    <col min="6" max="6" width="47.5703125" customWidth="1"/>
    <col min="7" max="16384" width="9.140625" hidden="1"/>
  </cols>
  <sheetData>
    <row r="1" spans="1:6" ht="44.25" customHeight="1" x14ac:dyDescent="0.25">
      <c r="A1" s="28" t="s">
        <v>10</v>
      </c>
      <c r="B1" s="28"/>
      <c r="C1" s="28"/>
      <c r="D1" s="28"/>
      <c r="E1" s="28"/>
      <c r="F1" s="29"/>
    </row>
    <row r="2" spans="1:6" ht="18.75" x14ac:dyDescent="0.3">
      <c r="A2" s="2" t="s">
        <v>11</v>
      </c>
      <c r="B2" s="2" t="s">
        <v>1</v>
      </c>
      <c r="C2" s="2" t="s">
        <v>2</v>
      </c>
      <c r="D2" s="2" t="s">
        <v>3</v>
      </c>
      <c r="E2" s="2" t="s">
        <v>7</v>
      </c>
      <c r="F2" s="2" t="s">
        <v>36</v>
      </c>
    </row>
    <row r="3" spans="1:6" ht="18.75" x14ac:dyDescent="0.3">
      <c r="A3" s="9">
        <v>1</v>
      </c>
      <c r="B3" s="10" t="s">
        <v>0</v>
      </c>
      <c r="C3" s="5" t="s">
        <v>6</v>
      </c>
      <c r="D3" s="17">
        <v>18</v>
      </c>
      <c r="E3" s="13">
        <v>0</v>
      </c>
      <c r="F3" s="6">
        <f>D3*E3</f>
        <v>0</v>
      </c>
    </row>
    <row r="4" spans="1:6" ht="18.75" x14ac:dyDescent="0.3">
      <c r="A4" s="9">
        <v>2</v>
      </c>
      <c r="B4" s="11" t="s">
        <v>5</v>
      </c>
      <c r="C4" s="5" t="s">
        <v>6</v>
      </c>
      <c r="D4" s="18">
        <v>1</v>
      </c>
      <c r="E4" s="14">
        <v>0</v>
      </c>
      <c r="F4" s="6">
        <f t="shared" ref="F4:F5" si="0">D4*E4</f>
        <v>0</v>
      </c>
    </row>
    <row r="5" spans="1:6" ht="18.75" x14ac:dyDescent="0.3">
      <c r="A5" s="9">
        <v>3</v>
      </c>
      <c r="B5" s="12" t="s">
        <v>4</v>
      </c>
      <c r="C5" s="5" t="s">
        <v>6</v>
      </c>
      <c r="D5" s="19">
        <v>10</v>
      </c>
      <c r="E5" s="15">
        <v>0</v>
      </c>
      <c r="F5" s="6">
        <f t="shared" si="0"/>
        <v>0</v>
      </c>
    </row>
    <row r="6" spans="1:6" ht="18.75" x14ac:dyDescent="0.3">
      <c r="A6" s="30" t="s">
        <v>9</v>
      </c>
      <c r="B6" s="31"/>
      <c r="C6" s="2"/>
      <c r="D6" s="7">
        <v>29</v>
      </c>
      <c r="E6" s="2"/>
      <c r="F6" s="3">
        <f>SUM(F3:F5)</f>
        <v>0</v>
      </c>
    </row>
    <row r="7" spans="1:6" x14ac:dyDescent="0.25">
      <c r="A7" s="1"/>
      <c r="B7" s="1"/>
      <c r="C7" s="1"/>
      <c r="D7" s="1"/>
      <c r="E7" s="1"/>
      <c r="F7" s="1"/>
    </row>
    <row r="8" spans="1:6" ht="18.75" x14ac:dyDescent="0.3">
      <c r="A8" s="30" t="s">
        <v>44</v>
      </c>
      <c r="B8" s="32"/>
      <c r="C8" s="32"/>
      <c r="D8" s="32"/>
      <c r="E8" s="31"/>
      <c r="F8" s="8">
        <f>F6*12</f>
        <v>0</v>
      </c>
    </row>
  </sheetData>
  <mergeCells count="3">
    <mergeCell ref="A1:F1"/>
    <mergeCell ref="A6:B6"/>
    <mergeCell ref="A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773A0-1A91-4F93-911A-67C4AF3A05B8}">
  <dimension ref="A1:G14"/>
  <sheetViews>
    <sheetView zoomScaleNormal="100" workbookViewId="0">
      <selection activeCell="A14" sqref="A14:F14"/>
    </sheetView>
  </sheetViews>
  <sheetFormatPr defaultColWidth="0" defaultRowHeight="15" zeroHeight="1" x14ac:dyDescent="0.25"/>
  <cols>
    <col min="1" max="1" width="4.85546875" customWidth="1"/>
    <col min="2" max="2" width="36.140625" customWidth="1"/>
    <col min="3" max="3" width="27.28515625" customWidth="1"/>
    <col min="4" max="4" width="31.140625" bestFit="1" customWidth="1"/>
    <col min="5" max="5" width="29.5703125" customWidth="1"/>
    <col min="6" max="6" width="25.85546875" customWidth="1"/>
    <col min="7" max="7" width="34.7109375" customWidth="1"/>
    <col min="8" max="16384" width="9.140625" hidden="1"/>
  </cols>
  <sheetData>
    <row r="1" spans="1:7" ht="42" customHeight="1" x14ac:dyDescent="0.25">
      <c r="A1" s="33" t="s">
        <v>37</v>
      </c>
      <c r="B1" s="33"/>
      <c r="C1" s="33"/>
      <c r="D1" s="33"/>
      <c r="E1" s="33"/>
      <c r="F1" s="33"/>
      <c r="G1" s="33"/>
    </row>
    <row r="2" spans="1:7" ht="18.75" x14ac:dyDescent="0.3">
      <c r="A2" s="2" t="s">
        <v>11</v>
      </c>
      <c r="B2" s="2" t="s">
        <v>30</v>
      </c>
      <c r="C2" s="2" t="s">
        <v>12</v>
      </c>
      <c r="D2" s="2" t="s">
        <v>13</v>
      </c>
      <c r="E2" s="2" t="s">
        <v>33</v>
      </c>
      <c r="F2" s="2" t="s">
        <v>35</v>
      </c>
      <c r="G2" s="2" t="s">
        <v>8</v>
      </c>
    </row>
    <row r="3" spans="1:7" ht="18.75" x14ac:dyDescent="0.3">
      <c r="A3" s="9">
        <v>1</v>
      </c>
      <c r="B3" s="4" t="s">
        <v>31</v>
      </c>
      <c r="C3" s="10" t="s">
        <v>17</v>
      </c>
      <c r="D3" s="17">
        <v>420</v>
      </c>
      <c r="E3" s="16" t="s">
        <v>34</v>
      </c>
      <c r="F3" s="13">
        <v>0</v>
      </c>
      <c r="G3" s="6">
        <f>D3*F3</f>
        <v>0</v>
      </c>
    </row>
    <row r="4" spans="1:7" ht="18.75" x14ac:dyDescent="0.3">
      <c r="A4" s="9">
        <v>2</v>
      </c>
      <c r="B4" s="4" t="s">
        <v>32</v>
      </c>
      <c r="C4" s="11" t="s">
        <v>17</v>
      </c>
      <c r="D4" s="18">
        <v>420</v>
      </c>
      <c r="E4" s="16" t="s">
        <v>34</v>
      </c>
      <c r="F4" s="14">
        <v>0</v>
      </c>
      <c r="G4" s="6">
        <f t="shared" ref="G4:G13" si="0">D4*F4</f>
        <v>0</v>
      </c>
    </row>
    <row r="5" spans="1:7" ht="18.75" x14ac:dyDescent="0.3">
      <c r="A5" s="9">
        <v>3</v>
      </c>
      <c r="B5" s="4" t="s">
        <v>14</v>
      </c>
      <c r="C5" s="11" t="s">
        <v>17</v>
      </c>
      <c r="D5" s="18">
        <v>1780</v>
      </c>
      <c r="E5" s="16" t="s">
        <v>34</v>
      </c>
      <c r="F5" s="14">
        <v>0</v>
      </c>
      <c r="G5" s="6">
        <f t="shared" si="0"/>
        <v>0</v>
      </c>
    </row>
    <row r="6" spans="1:7" ht="18.75" x14ac:dyDescent="0.3">
      <c r="A6" s="9">
        <v>4</v>
      </c>
      <c r="B6" s="4" t="s">
        <v>15</v>
      </c>
      <c r="C6" s="11" t="s">
        <v>17</v>
      </c>
      <c r="D6" s="18">
        <v>312</v>
      </c>
      <c r="E6" s="16" t="s">
        <v>34</v>
      </c>
      <c r="F6" s="14">
        <v>0</v>
      </c>
      <c r="G6" s="6">
        <f t="shared" si="0"/>
        <v>0</v>
      </c>
    </row>
    <row r="7" spans="1:7" ht="18.75" x14ac:dyDescent="0.3">
      <c r="A7" s="9">
        <v>5</v>
      </c>
      <c r="B7" s="4" t="s">
        <v>16</v>
      </c>
      <c r="C7" s="11" t="s">
        <v>17</v>
      </c>
      <c r="D7" s="18">
        <v>1724</v>
      </c>
      <c r="E7" s="16" t="s">
        <v>34</v>
      </c>
      <c r="F7" s="14">
        <v>0</v>
      </c>
      <c r="G7" s="6">
        <f t="shared" si="0"/>
        <v>0</v>
      </c>
    </row>
    <row r="8" spans="1:7" ht="18.75" x14ac:dyDescent="0.3">
      <c r="A8" s="9">
        <v>6</v>
      </c>
      <c r="B8" s="4" t="s">
        <v>29</v>
      </c>
      <c r="C8" s="11" t="s">
        <v>23</v>
      </c>
      <c r="D8" s="18">
        <v>2548</v>
      </c>
      <c r="E8" s="16" t="s">
        <v>34</v>
      </c>
      <c r="F8" s="14">
        <v>0</v>
      </c>
      <c r="G8" s="6">
        <f t="shared" si="0"/>
        <v>0</v>
      </c>
    </row>
    <row r="9" spans="1:7" ht="18.75" x14ac:dyDescent="0.3">
      <c r="A9" s="9">
        <v>7</v>
      </c>
      <c r="B9" s="4" t="s">
        <v>18</v>
      </c>
      <c r="C9" s="11" t="s">
        <v>25</v>
      </c>
      <c r="D9" s="18">
        <v>633</v>
      </c>
      <c r="E9" s="16" t="s">
        <v>34</v>
      </c>
      <c r="F9" s="14">
        <v>0</v>
      </c>
      <c r="G9" s="6">
        <f t="shared" si="0"/>
        <v>0</v>
      </c>
    </row>
    <row r="10" spans="1:7" ht="18.75" x14ac:dyDescent="0.3">
      <c r="A10" s="9">
        <v>8</v>
      </c>
      <c r="B10" s="4" t="s">
        <v>19</v>
      </c>
      <c r="C10" s="11" t="s">
        <v>26</v>
      </c>
      <c r="D10" s="18">
        <v>328</v>
      </c>
      <c r="E10" s="16" t="s">
        <v>34</v>
      </c>
      <c r="F10" s="14">
        <v>0</v>
      </c>
      <c r="G10" s="6">
        <f t="shared" si="0"/>
        <v>0</v>
      </c>
    </row>
    <row r="11" spans="1:7" ht="18.75" x14ac:dyDescent="0.3">
      <c r="A11" s="9">
        <v>9</v>
      </c>
      <c r="B11" s="4" t="s">
        <v>20</v>
      </c>
      <c r="C11" s="11" t="s">
        <v>27</v>
      </c>
      <c r="D11" s="18">
        <v>252</v>
      </c>
      <c r="E11" s="16" t="s">
        <v>34</v>
      </c>
      <c r="F11" s="14">
        <v>0</v>
      </c>
      <c r="G11" s="6">
        <f t="shared" si="0"/>
        <v>0</v>
      </c>
    </row>
    <row r="12" spans="1:7" ht="18.75" x14ac:dyDescent="0.3">
      <c r="A12" s="9">
        <v>10</v>
      </c>
      <c r="B12" s="4" t="s">
        <v>21</v>
      </c>
      <c r="C12" s="11" t="s">
        <v>24</v>
      </c>
      <c r="D12" s="18">
        <v>259</v>
      </c>
      <c r="E12" s="16" t="s">
        <v>34</v>
      </c>
      <c r="F12" s="14">
        <v>0</v>
      </c>
      <c r="G12" s="6">
        <f t="shared" si="0"/>
        <v>0</v>
      </c>
    </row>
    <row r="13" spans="1:7" ht="18.75" x14ac:dyDescent="0.3">
      <c r="A13" s="9">
        <v>11</v>
      </c>
      <c r="B13" s="4" t="s">
        <v>22</v>
      </c>
      <c r="C13" s="12" t="s">
        <v>28</v>
      </c>
      <c r="D13" s="19">
        <v>156</v>
      </c>
      <c r="E13" s="16" t="s">
        <v>34</v>
      </c>
      <c r="F13" s="14">
        <v>0</v>
      </c>
      <c r="G13" s="6">
        <f t="shared" si="0"/>
        <v>0</v>
      </c>
    </row>
    <row r="14" spans="1:7" ht="18.75" x14ac:dyDescent="0.3">
      <c r="A14" s="30" t="s">
        <v>9</v>
      </c>
      <c r="B14" s="32"/>
      <c r="C14" s="32"/>
      <c r="D14" s="32"/>
      <c r="E14" s="32"/>
      <c r="F14" s="31"/>
      <c r="G14" s="3">
        <f>SUM(G3:G13)</f>
        <v>0</v>
      </c>
    </row>
  </sheetData>
  <mergeCells count="2">
    <mergeCell ref="A1:G1"/>
    <mergeCell ref="A14:F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F13C-D9C3-4716-B625-1A6B3D54C373}">
  <dimension ref="A1:D4"/>
  <sheetViews>
    <sheetView workbookViewId="0">
      <selection activeCell="D4" sqref="D4"/>
    </sheetView>
  </sheetViews>
  <sheetFormatPr defaultColWidth="0" defaultRowHeight="15" zeroHeight="1" x14ac:dyDescent="0.25"/>
  <cols>
    <col min="1" max="1" width="4.7109375" customWidth="1"/>
    <col min="2" max="2" width="44" customWidth="1"/>
    <col min="3" max="3" width="62" customWidth="1"/>
    <col min="4" max="4" width="29.28515625" customWidth="1"/>
    <col min="5" max="16384" width="9.140625" hidden="1"/>
  </cols>
  <sheetData>
    <row r="1" spans="1:4" ht="39" customHeight="1" x14ac:dyDescent="0.25">
      <c r="A1" s="33" t="s">
        <v>38</v>
      </c>
      <c r="B1" s="33"/>
      <c r="C1" s="33"/>
      <c r="D1" s="33"/>
    </row>
    <row r="2" spans="1:4" ht="18.75" x14ac:dyDescent="0.3">
      <c r="A2" s="2" t="s">
        <v>11</v>
      </c>
      <c r="B2" s="2" t="s">
        <v>39</v>
      </c>
      <c r="C2" s="2" t="s">
        <v>40</v>
      </c>
      <c r="D2" s="2" t="s">
        <v>42</v>
      </c>
    </row>
    <row r="3" spans="1:4" ht="18.75" x14ac:dyDescent="0.3">
      <c r="A3" s="9">
        <v>1</v>
      </c>
      <c r="B3" s="10" t="s">
        <v>45</v>
      </c>
      <c r="C3" s="10" t="s">
        <v>41</v>
      </c>
      <c r="D3" s="13">
        <v>0</v>
      </c>
    </row>
    <row r="4" spans="1:4" ht="18.75" x14ac:dyDescent="0.3">
      <c r="A4" s="30" t="s">
        <v>9</v>
      </c>
      <c r="B4" s="32"/>
      <c r="C4" s="31"/>
      <c r="D4" s="8">
        <f>D3</f>
        <v>0</v>
      </c>
    </row>
  </sheetData>
  <mergeCells count="2">
    <mergeCell ref="A1:D1"/>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763B-8A38-4117-92D1-E28013F08D3A}">
  <dimension ref="A1:F6"/>
  <sheetViews>
    <sheetView workbookViewId="0">
      <selection activeCell="C5" sqref="C5"/>
    </sheetView>
  </sheetViews>
  <sheetFormatPr defaultColWidth="0" defaultRowHeight="15" zeroHeight="1" x14ac:dyDescent="0.25"/>
  <cols>
    <col min="1" max="1" width="4.85546875" customWidth="1"/>
    <col min="2" max="2" width="73.7109375" customWidth="1"/>
    <col min="3" max="3" width="35.28515625" customWidth="1"/>
    <col min="4" max="6" width="0" hidden="1" customWidth="1"/>
    <col min="7" max="16384" width="9.140625" hidden="1"/>
  </cols>
  <sheetData>
    <row r="1" spans="1:3" ht="43.5" customHeight="1" x14ac:dyDescent="0.25">
      <c r="A1" s="33" t="s">
        <v>48</v>
      </c>
      <c r="B1" s="33"/>
      <c r="C1" s="33"/>
    </row>
    <row r="2" spans="1:3" ht="15.75" customHeight="1" x14ac:dyDescent="0.3">
      <c r="A2" s="2" t="s">
        <v>43</v>
      </c>
      <c r="B2" s="2" t="s">
        <v>40</v>
      </c>
      <c r="C2" s="2" t="s">
        <v>8</v>
      </c>
    </row>
    <row r="3" spans="1:3" ht="18.75" x14ac:dyDescent="0.3">
      <c r="A3" s="9">
        <v>1</v>
      </c>
      <c r="B3" s="22" t="s">
        <v>58</v>
      </c>
      <c r="C3" s="20">
        <f>'1. Automaten'!F8</f>
        <v>0</v>
      </c>
    </row>
    <row r="4" spans="1:3" ht="18.75" x14ac:dyDescent="0.3">
      <c r="A4" s="9">
        <v>2</v>
      </c>
      <c r="B4" s="22" t="s">
        <v>46</v>
      </c>
      <c r="C4" s="20">
        <f>'2. Ingrediënten'!G14</f>
        <v>0</v>
      </c>
    </row>
    <row r="5" spans="1:3" ht="18.75" x14ac:dyDescent="0.3">
      <c r="A5" s="9">
        <v>3</v>
      </c>
      <c r="B5" s="22" t="s">
        <v>47</v>
      </c>
      <c r="C5" s="20">
        <f>('3. Overige kosten'!D4)/4</f>
        <v>0</v>
      </c>
    </row>
    <row r="6" spans="1:3" ht="18.75" x14ac:dyDescent="0.3">
      <c r="A6" s="30" t="s">
        <v>54</v>
      </c>
      <c r="B6" s="32"/>
      <c r="C6" s="21">
        <f>SUM(C3:C5)</f>
        <v>0</v>
      </c>
    </row>
  </sheetData>
  <mergeCells count="2">
    <mergeCell ref="A6:B6"/>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ebcb1a-02a1-42f8-8bdd-9164dd104662">
      <Terms xmlns="http://schemas.microsoft.com/office/infopath/2007/PartnerControls"/>
    </lcf76f155ced4ddcb4097134ff3c332f>
    <TaxCatchAll xmlns="441a1e78-b2b4-406d-9f4d-9140b7df505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CBD178EA5B4F48A192917FDD5DA9E7" ma:contentTypeVersion="15" ma:contentTypeDescription="Een nieuw document maken." ma:contentTypeScope="" ma:versionID="2ec29dd41539f21f7e2fa557c2f8b714">
  <xsd:schema xmlns:xsd="http://www.w3.org/2001/XMLSchema" xmlns:xs="http://www.w3.org/2001/XMLSchema" xmlns:p="http://schemas.microsoft.com/office/2006/metadata/properties" xmlns:ns2="d0ebcb1a-02a1-42f8-8bdd-9164dd104662" xmlns:ns3="441a1e78-b2b4-406d-9f4d-9140b7df505f" targetNamespace="http://schemas.microsoft.com/office/2006/metadata/properties" ma:root="true" ma:fieldsID="1477658ba1cdeebe9516c018ada2dc6f" ns2:_="" ns3:_="">
    <xsd:import namespace="d0ebcb1a-02a1-42f8-8bdd-9164dd104662"/>
    <xsd:import namespace="441a1e78-b2b4-406d-9f4d-9140b7df50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bcb1a-02a1-42f8-8bdd-9164dd1046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144ec63-26a9-4180-8909-6482bb6c920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1a1e78-b2b4-406d-9f4d-9140b7df50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fd28c263-5c8e-4dbf-91a3-346de07c67c7}" ma:internalName="TaxCatchAll" ma:showField="CatchAllData" ma:web="441a1e78-b2b4-406d-9f4d-9140b7df50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AE1968-62E7-47E0-AE37-B55A1136B36A}">
  <ds:schemaRefs>
    <ds:schemaRef ds:uri="http://schemas.microsoft.com/office/2006/metadata/properties"/>
    <ds:schemaRef ds:uri="http://schemas.microsoft.com/office/infopath/2007/PartnerControls"/>
    <ds:schemaRef ds:uri="d0ebcb1a-02a1-42f8-8bdd-9164dd104662"/>
    <ds:schemaRef ds:uri="441a1e78-b2b4-406d-9f4d-9140b7df505f"/>
  </ds:schemaRefs>
</ds:datastoreItem>
</file>

<file path=customXml/itemProps2.xml><?xml version="1.0" encoding="utf-8"?>
<ds:datastoreItem xmlns:ds="http://schemas.openxmlformats.org/officeDocument/2006/customXml" ds:itemID="{90157D86-6BEE-41F6-9077-DF423D09F14F}">
  <ds:schemaRefs>
    <ds:schemaRef ds:uri="http://schemas.microsoft.com/sharepoint/v3/contenttype/forms"/>
  </ds:schemaRefs>
</ds:datastoreItem>
</file>

<file path=customXml/itemProps3.xml><?xml version="1.0" encoding="utf-8"?>
<ds:datastoreItem xmlns:ds="http://schemas.openxmlformats.org/officeDocument/2006/customXml" ds:itemID="{8CF856AB-C49F-48F8-B762-1481AE2D04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ebcb1a-02a1-42f8-8bdd-9164dd104662"/>
    <ds:schemaRef ds:uri="441a1e78-b2b4-406d-9f4d-9140b7df50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1. Automaten</vt:lpstr>
      <vt:lpstr>2. Ingrediënten</vt:lpstr>
      <vt:lpstr>3. Overige kosten</vt:lpstr>
      <vt:lpstr>4.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Harmsma</dc:creator>
  <cp:lastModifiedBy>Jouke Harmsma</cp:lastModifiedBy>
  <dcterms:created xsi:type="dcterms:W3CDTF">2025-10-20T09:53:48Z</dcterms:created>
  <dcterms:modified xsi:type="dcterms:W3CDTF">2025-10-28T16:00:06Z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0x01010087CBD178EA5B4F48A192917FDD5DA9E7</vt:lpwstr>
  </property>
  <property fmtid="{D5CDD505-2E9C-101B-9397-08002B2CF9AE}" pid="3" name="MediaServiceImageTags">
    <vt:lpwstr/>
  </property>
</Properties>
</file>