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lkmaar.sharepoint.com/teams/STWProDigitaliserenafvalbakken-Aanbestedingsfase/Gedeelde documenten/Aanbestedingsfase/"/>
    </mc:Choice>
  </mc:AlternateContent>
  <xr:revisionPtr revIDLastSave="503" documentId="8_{C9B65602-363F-4966-87D4-6D769CF4E5FA}" xr6:coauthVersionLast="47" xr6:coauthVersionMax="47" xr10:uidLastSave="{FEC29F04-DB47-403E-98D2-1627C43EEE8D}"/>
  <bookViews>
    <workbookView xWindow="-120" yWindow="-120" windowWidth="29040" windowHeight="15720" xr2:uid="{62F68796-4B6F-401B-9DAE-0F7799DF112F}"/>
  </bookViews>
  <sheets>
    <sheet name="Voorblad" sheetId="4" r:id="rId1"/>
    <sheet name="Instructie" sheetId="10" r:id="rId2"/>
    <sheet name="1. Eenmalige kosten" sheetId="2" r:id="rId3"/>
    <sheet name="2. Structurele kosten" sheetId="1" r:id="rId4"/>
    <sheet name="3. Additionele kosten" sheetId="11" r:id="rId5"/>
    <sheet name="Totale kosten" sheetId="12" r:id="rId6"/>
  </sheets>
  <definedNames>
    <definedName name="_xlnm.Print_Titles" localSheetId="2">'1. Eenmalige kosten'!$1:$2</definedName>
    <definedName name="_xlnm.Print_Titles" localSheetId="3">'2. Structurele kosten'!$1:$2</definedName>
    <definedName name="_xlnm.Print_Titles" localSheetId="4">'3. Additionele kosten'!$1:$2</definedName>
    <definedName name="_xlnm.Print_Titles" localSheetId="1">Instructie!$1:$2</definedName>
    <definedName name="_xlnm.Print_Titles" localSheetId="5">'Totale kosten'!$1:$2</definedName>
    <definedName name="_xlnm.Print_Titles" localSheetId="0">Voorblad!$1:$2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1" l="1"/>
  <c r="E17" i="11" s="1"/>
  <c r="E27" i="12" s="1"/>
  <c r="E14" i="11"/>
  <c r="E13" i="11"/>
  <c r="E22" i="12"/>
  <c r="E19" i="12"/>
  <c r="E18" i="12"/>
  <c r="E17" i="12"/>
  <c r="E16" i="12"/>
  <c r="E15" i="12"/>
  <c r="E14" i="12"/>
  <c r="E13" i="12"/>
  <c r="G28" i="1"/>
  <c r="G26" i="1"/>
  <c r="G25" i="1"/>
  <c r="G24" i="1"/>
  <c r="G23" i="1"/>
  <c r="G22" i="1"/>
  <c r="G20" i="1"/>
  <c r="G19" i="1"/>
  <c r="G18" i="1"/>
  <c r="G17" i="1"/>
  <c r="G16" i="1"/>
  <c r="G15" i="1"/>
  <c r="G14" i="1"/>
  <c r="G33" i="2"/>
  <c r="G30" i="2"/>
  <c r="G29" i="2"/>
  <c r="G28" i="2"/>
  <c r="G27" i="2"/>
  <c r="G25" i="2"/>
  <c r="G24" i="2"/>
  <c r="G23" i="2"/>
  <c r="G22" i="2"/>
  <c r="G21" i="2"/>
  <c r="G20" i="2"/>
  <c r="G12" i="2"/>
  <c r="G16" i="2" l="1"/>
  <c r="G15" i="2"/>
  <c r="G17" i="2" s="1"/>
  <c r="E22" i="2"/>
  <c r="G31" i="2" l="1"/>
  <c r="F25" i="1"/>
  <c r="F24" i="1"/>
  <c r="F23" i="1"/>
  <c r="F22" i="1"/>
  <c r="B4" i="2" l="1"/>
</calcChain>
</file>

<file path=xl/sharedStrings.xml><?xml version="1.0" encoding="utf-8"?>
<sst xmlns="http://schemas.openxmlformats.org/spreadsheetml/2006/main" count="132" uniqueCount="110">
  <si>
    <t>TABBLAD: VOORBLAD</t>
  </si>
  <si>
    <t xml:space="preserve">Europese openbare aanbesteding: </t>
  </si>
  <si>
    <t xml:space="preserve">Kenmerk: </t>
  </si>
  <si>
    <t>TenderNed Kenmerk</t>
  </si>
  <si>
    <t xml:space="preserve">Datum: </t>
  </si>
  <si>
    <t>Naam inschrijver:</t>
  </si>
  <si>
    <t>TABBLAD: INSTRUCTIE</t>
  </si>
  <si>
    <t>Nr.</t>
  </si>
  <si>
    <t>Invulinstructie</t>
  </si>
  <si>
    <r>
      <t xml:space="preserve">Inschrijver dient uitsluitend de </t>
    </r>
    <r>
      <rPr>
        <b/>
        <sz val="11"/>
        <rFont val="Calibri"/>
        <family val="2"/>
        <scheme val="minor"/>
      </rPr>
      <t>grijs gearceerde cellen</t>
    </r>
    <r>
      <rPr>
        <sz val="11"/>
        <rFont val="Calibri"/>
        <family val="2"/>
        <scheme val="minor"/>
      </rPr>
      <t xml:space="preserve"> te voorzien van de gevraagde informatie. Om de werking van het prijzenblad te laten zien staat er nu</t>
    </r>
    <r>
      <rPr>
        <b/>
        <sz val="11"/>
        <color theme="9" tint="0.39997558519241921"/>
        <rFont val="Calibri"/>
        <family val="2"/>
        <scheme val="minor"/>
      </rPr>
      <t xml:space="preserve"> </t>
    </r>
    <r>
      <rPr>
        <b/>
        <sz val="11"/>
        <rFont val="Calibri"/>
        <family val="2"/>
        <scheme val="minor"/>
      </rPr>
      <t xml:space="preserve">fictief 1,00 </t>
    </r>
    <r>
      <rPr>
        <sz val="11"/>
        <rFont val="Calibri"/>
        <family val="2"/>
        <scheme val="minor"/>
      </rPr>
      <t>euro of het getal 1 in. Dit kan Inschrijver zelf aanpassen.</t>
    </r>
  </si>
  <si>
    <t>De in te vullen bedragen zijn gebaseerd op de in Offerteaanvraag en bijlagen vermelde informatie.</t>
  </si>
  <si>
    <r>
      <t xml:space="preserve">Inschrijvers dienen </t>
    </r>
    <r>
      <rPr>
        <b/>
        <sz val="11"/>
        <color theme="1"/>
        <rFont val="Calibri"/>
        <family val="2"/>
        <scheme val="minor"/>
      </rPr>
      <t>alle gevraagde prijzen volledig in te vullen</t>
    </r>
    <r>
      <rPr>
        <sz val="11"/>
        <color theme="1"/>
        <rFont val="Calibri"/>
        <family val="2"/>
        <scheme val="minor"/>
      </rPr>
      <t xml:space="preserve"> met gebruikmaking van dit prijzenblad.</t>
    </r>
    <r>
      <rPr>
        <sz val="11"/>
        <rFont val="Calibri"/>
        <family val="2"/>
        <scheme val="minor"/>
      </rPr>
      <t xml:space="preserve"> Tabblad [Totale kosten] </t>
    </r>
    <r>
      <rPr>
        <sz val="11"/>
        <color theme="1"/>
        <rFont val="Calibri"/>
        <family val="2"/>
        <scheme val="minor"/>
      </rPr>
      <t>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</si>
  <si>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</si>
  <si>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</si>
  <si>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r>
      <t>De opgegeven prijzen dien</t>
    </r>
    <r>
      <rPr>
        <sz val="11"/>
        <rFont val="Calibri"/>
        <family val="2"/>
        <scheme val="minor"/>
      </rPr>
      <t>en op op hele bedragen te w</t>
    </r>
    <r>
      <rPr>
        <sz val="11"/>
        <color theme="1"/>
        <rFont val="Calibri"/>
        <family val="2"/>
        <scheme val="minor"/>
      </rPr>
      <t>orden afgerond.</t>
    </r>
  </si>
  <si>
    <r>
      <rPr>
        <sz val="11"/>
        <color rgb="FF000000"/>
        <rFont val="Calibri"/>
        <scheme val="minor"/>
      </rPr>
      <t>Abnormaal lage prijzen kunnen door Opdrachtgever gecontroleerd/onderzocht worden,</t>
    </r>
    <r>
      <rPr>
        <b/>
        <sz val="11"/>
        <color rgb="FFA9D08E"/>
        <rFont val="Calibri"/>
        <scheme val="minor"/>
      </rPr>
      <t xml:space="preserve"> </t>
    </r>
    <r>
      <rPr>
        <sz val="11"/>
        <color rgb="FF000000"/>
        <rFont val="Calibri"/>
        <scheme val="minor"/>
      </rPr>
      <t>conform artikel 2.116 Aw kan de Inschrijving ongeldig worden verklaard.</t>
    </r>
  </si>
  <si>
    <t>Het verkeerd interpreteren van het prijzenblad komt voor verantwoordelijkheid van Inschrijver. Vragen omtrent dit prijzenblad kunnen gesteld worden, conform de mogelijkheden die staan beschreven in het aanbestedingsdocument.</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</si>
  <si>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</si>
  <si>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</si>
  <si>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</si>
  <si>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</si>
  <si>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</si>
  <si>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[1. Eenmalige kosten]: in dit tabblad zijn de eenmalige kosten opgenomen.</t>
  </si>
  <si>
    <t>Tabblad [2. Structurele kosten]: in dit tabblad zijn de structurele kosten opgenomen.</t>
  </si>
  <si>
    <t>Tabblad [3. Additionele kosten]: in dit tabblad is een gestaffeld uurtarief uitgevraagd voor de doorontwikkeling.</t>
  </si>
  <si>
    <t>Tabblad [Totaal]: dit tabblad wordt automatisch gevuld, Inschrijver hoeft deze niet te vullen.</t>
  </si>
  <si>
    <t>TABBLAD:  EENMALIGE KOSTEN</t>
  </si>
  <si>
    <t>In deze bijlage dient de inschrijver een kostenopgave te doen van het aangeboden systeem en alle bijbehorende dienstverlening. De kosten dienen gebaseerd te zijn op alle functionaliteiten zoals opgenomen in het aanbestedingsdocument en bijbehorende bijlagen.</t>
  </si>
  <si>
    <t>1. Implementatie</t>
  </si>
  <si>
    <t>(Hoeveelheid indicatief)</t>
  </si>
  <si>
    <t>Rekenhoeveelheid</t>
  </si>
  <si>
    <t>Tarief per stuk</t>
  </si>
  <si>
    <t>Bedrag</t>
  </si>
  <si>
    <t>1a. Projectmanagement</t>
  </si>
  <si>
    <t>Subtotaal 1a</t>
  </si>
  <si>
    <t>1b. Levering goederen</t>
  </si>
  <si>
    <t>Levering vulgraadsensoren (configuratie volgens PvE), per stuk. (ook voor nalevering)</t>
  </si>
  <si>
    <t>1425 tot 1475</t>
  </si>
  <si>
    <t>Levering persafvalbakken (configuratie volgens PvE), per stuk. (ook voor nalevering)</t>
  </si>
  <si>
    <t>60 tot 90</t>
  </si>
  <si>
    <t>Subtotaal 1b</t>
  </si>
  <si>
    <t>1c. Technische installatie</t>
  </si>
  <si>
    <t>Installatie/montage van de sensoren in de afvalbakken (inclusief montagemateriaal)</t>
  </si>
  <si>
    <t>Installatie/montage van persafvalbakken (inclusief funderingstegel)</t>
  </si>
  <si>
    <t>Het koppelen, definiëren en inregelen van de hardware in het softwareplatform.</t>
  </si>
  <si>
    <t>Het realiseren en testen van de importfunctionaliteit en/of koppeling met Geovisia</t>
  </si>
  <si>
    <t>Subtotaal 1c</t>
  </si>
  <si>
    <t>1d. Opleiding</t>
  </si>
  <si>
    <t>Functioneel beheerders</t>
  </si>
  <si>
    <t>Beheerders / Key-users</t>
  </si>
  <si>
    <t>Medewerkers buitendienst</t>
  </si>
  <si>
    <t>Floor support bij live-gang</t>
  </si>
  <si>
    <t>Samen met gebruikers het areaal inrichten en indelen in het softwareplatform, inzamelplannen opstellen.</t>
  </si>
  <si>
    <t>Subtotaal 1d</t>
  </si>
  <si>
    <t>Totaal eenmalige kosten exclusief BTW (optelsom van prijsitem 1a t/m 1c)</t>
  </si>
  <si>
    <t>TABBLAD: STRUCTURELE KOSTEN</t>
  </si>
  <si>
    <t xml:space="preserve">In deze bijlage dient de inschrijver een kostenopgave te doen van het aangeboden systeem en alle bijbehorende dienstverlening. De kosten dienen gebaseerd te zijn op alle functionaliteiten zoals opgenomen in het aanbestedingsdocument en bijbehorende bijlagen.
</t>
  </si>
  <si>
    <t xml:space="preserve">
De kosten dienen separaat te worden ingevuld. Indien er meerdere kostensoorten inbegrepen zijn in één kostennoemer en niet uitgesplitst kunnen worden, dan kan dit in de toelichting worden omschreven.</t>
  </si>
  <si>
    <t>2. Licentie en overige kosten</t>
  </si>
  <si>
    <t>2a. Kosten software en platform</t>
  </si>
  <si>
    <t>(hoeveelheid indicatief)</t>
  </si>
  <si>
    <t>Tarief maand</t>
  </si>
  <si>
    <t>Maanden</t>
  </si>
  <si>
    <t>Bedrag jaar</t>
  </si>
  <si>
    <t>Toelichting inschrijver</t>
  </si>
  <si>
    <t>Licentiekosten o.b.v. verwachte aantal planners (incl. functioneel beheer)</t>
  </si>
  <si>
    <t>Licentiekosten o.b.v. verwachte aantal medewerkers buitendienst</t>
  </si>
  <si>
    <t>Licentiekosten vulgraadsensoren straatafvalbakken</t>
  </si>
  <si>
    <t>Licentiekosten vulgraadsensoren persafvalbakken</t>
  </si>
  <si>
    <t>Kosten connectiviteit vulgraadsensoren straatafvalbakken</t>
  </si>
  <si>
    <t>Kosten connectiviteit vulgraadsensoren persafvalbakken</t>
  </si>
  <si>
    <t>Subtotaal 2a</t>
  </si>
  <si>
    <t>2b. Overige kosten</t>
  </si>
  <si>
    <t>Onderhoudsabonnement technische werking persafvalbakken</t>
  </si>
  <si>
    <t>Onderhoud software en platform</t>
  </si>
  <si>
    <t xml:space="preserve">Onderhoud interfaces/standaardkoppelingen </t>
  </si>
  <si>
    <t>Gebruikersondersteuning</t>
  </si>
  <si>
    <t>Subtotaal 2b</t>
  </si>
  <si>
    <t>Totaal structurele kosten exclusief BTW (optelsom van prijsitem 2a t/m 2b)</t>
  </si>
  <si>
    <t>TABBLAD: ADDITIONELE KOSTEN</t>
  </si>
  <si>
    <t>3. Dienstverlening</t>
  </si>
  <si>
    <t>3a. Optionele leveringen</t>
  </si>
  <si>
    <t>Tarief</t>
  </si>
  <si>
    <t>Levering van accessoire: inwerpklepverkleiner (per stuk)</t>
  </si>
  <si>
    <t>Levering van een full-body bestickering van de persafvalbak (per stuk)</t>
  </si>
  <si>
    <t>Subtotaal 3a</t>
  </si>
  <si>
    <t>Totaal fictieve additionele kosten exclusief BTW</t>
  </si>
  <si>
    <t>TABBLAD: TOTALE KOSTEN</t>
  </si>
  <si>
    <t>Totale kostenberekening</t>
  </si>
  <si>
    <t>(niet in te vullen door inschrijver; volgt automatisch bij invullen van voorgaande tabbladen)</t>
  </si>
  <si>
    <t>Prijsitem</t>
  </si>
  <si>
    <t>Type kosten</t>
  </si>
  <si>
    <t>Totale kosten, looptijd 36 maanden, excl. BTW</t>
  </si>
  <si>
    <t>1.Eenmalige kosten</t>
  </si>
  <si>
    <t>2. Structurele kosten</t>
  </si>
  <si>
    <t>Subtotaal</t>
  </si>
  <si>
    <t>Totale inschrijfprijs exclusief BTW</t>
  </si>
  <si>
    <r>
      <t xml:space="preserve">De additionele kosten voor de dienstverlening zijn geen verplichte afname. En worden </t>
    </r>
    <r>
      <rPr>
        <b/>
        <u/>
        <sz val="12"/>
        <rFont val="Calibri"/>
        <family val="2"/>
        <scheme val="minor"/>
      </rPr>
      <t>niet</t>
    </r>
    <r>
      <rPr>
        <sz val="12"/>
        <rFont val="Calibri"/>
        <family val="2"/>
        <scheme val="minor"/>
      </rPr>
      <t xml:space="preserve"> meegenomen in de totale inschrijfprijs.</t>
    </r>
  </si>
  <si>
    <t>3. Additionele kosten</t>
  </si>
  <si>
    <t>Naam:</t>
  </si>
  <si>
    <t>Functie:</t>
  </si>
  <si>
    <t>Datum:</t>
  </si>
  <si>
    <t>Handtekening</t>
  </si>
  <si>
    <r>
      <t xml:space="preserve">Het indienen van negatieve prijzen, prijzen onder de </t>
    </r>
    <r>
      <rPr>
        <b/>
        <sz val="11"/>
        <color rgb="FF000000"/>
        <rFont val="Calibri"/>
      </rPr>
      <t xml:space="preserve">onderdrempel of boven de bovendrempel </t>
    </r>
    <r>
      <rPr>
        <sz val="11"/>
        <color rgb="FF000000"/>
        <rFont val="Calibri"/>
      </rPr>
      <t>(per prijsitem) (indien van toepassing) is niet toegestaan op straffe van uitsluiting.</t>
    </r>
  </si>
  <si>
    <t>Onder Opleiding (punt 1d) wordt verstaan: het begeleiden van de medewerkers bij het juiste gebruik van het platform en de hardware, inclusief het monitoren ervan tijdens de implementatiefase.</t>
  </si>
  <si>
    <t>Digitalisering (straat) afvalbakken openbare ruimte, gemeente Alkmaar</t>
  </si>
  <si>
    <t>24-3075</t>
  </si>
  <si>
    <t xml:space="preserve">• Indexering:
In de Concept Overeenkomst is opgenomen artikel 8.3:
De prijzen zijn vast gedurende de initiële looptijd van de Overeenkomst, met de mogelijkheid tot indexering per 1 januari 2027. De wijze van indexering staat in artikel 11.8 uit Inkoopvoorwaarden GIBIT 2023 beschreven. 
</t>
  </si>
  <si>
    <r>
      <t>• Indexering:
I</t>
    </r>
    <r>
      <rPr>
        <sz val="11"/>
        <rFont val="Calibri"/>
        <family val="2"/>
      </rPr>
      <t>n de Concept Overeenko</t>
    </r>
    <r>
      <rPr>
        <sz val="11"/>
        <color rgb="FF000000"/>
        <rFont val="Calibri"/>
        <family val="2"/>
      </rPr>
      <t xml:space="preserve">mst is opgenomen artikel 8.3:
De prijzen zijn vast gedurende de initiële looptijd van de Overeenkomst, met de mogelijkheid tot indexering per 1 januari 2026. De wijze van indexering staat in artikel 11.8 uit Inkoopvoorwaarden GIBIT 2023 beschreven. 
</t>
    </r>
  </si>
  <si>
    <t>30-9-2025 /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</si>
</sst>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quot;€&quot;\ * #,##0_ ;_ &quot;€&quot;\ * \-#,##0_ ;_ &quot;€&quot;\ * &quot;-&quot;_ ;_ @_ "/>
    <numFmt numFmtId="41" formatCode="_ * #,##0_ ;_ * \-#,##0_ ;_ * &quot;-&quot;_ ;_ @_ "/>
    <numFmt numFmtId="164" formatCode="_ [$€-413]\ * #,##0.00_ ;_ [$€-413]\ * \-#,##0.00_ ;_ [$€-413]\ * &quot;-&quot;??_ ;_ @_ "/>
    <numFmt numFmtId="165" formatCode="_ [$€-413]\ * #,##0_ ;_ [$€-413]\ * \-#,##0_ ;_ [$€-413]\ * &quot;-&quot;_ ;_ @_ "/>
  </numFmts>
  <fonts count="31" x14ac:knownFonts="1">
    <font>
      <sz val="11"/>
      <color theme="1"/>
      <name val="Calibri"/>
      <family val="2"/>
      <scheme val="minor"/>
    </font>
    <font>
      <sz val="11"/>
      <color theme="1"/>
      <name val="Calibri"/>
      <scheme val="minor"/>
    </font>
    <font>
      <sz val="10"/>
      <color rgb="FF000000"/>
      <name val="Arial"/>
      <family val="2"/>
    </font>
    <font>
      <b/>
      <sz val="12"/>
      <color rgb="FFFFFFFF"/>
      <name val="Arial"/>
      <family val="2"/>
    </font>
    <font>
      <sz val="12"/>
      <color rgb="FF000000"/>
      <name val="Arial"/>
      <family val="2"/>
    </font>
    <font>
      <sz val="12"/>
      <color rgb="FF000000"/>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2"/>
      <color rgb="FF000000"/>
      <name val="Calibri"/>
      <family val="2"/>
      <scheme val="minor"/>
    </font>
    <font>
      <b/>
      <sz val="12"/>
      <color rgb="FFFFFFFF"/>
      <name val="Calibri"/>
      <family val="2"/>
      <scheme val="minor"/>
    </font>
    <font>
      <b/>
      <sz val="11"/>
      <color rgb="FF000000"/>
      <name val="Calibri"/>
      <family val="2"/>
      <scheme val="minor"/>
    </font>
    <font>
      <sz val="11"/>
      <name val="Calibri"/>
      <family val="2"/>
      <scheme val="minor"/>
    </font>
    <font>
      <b/>
      <sz val="11"/>
      <name val="Calibri"/>
      <family val="2"/>
      <scheme val="minor"/>
    </font>
    <font>
      <b/>
      <sz val="12"/>
      <name val="Calibri"/>
      <family val="2"/>
      <scheme val="minor"/>
    </font>
    <font>
      <sz val="10"/>
      <color rgb="FF000000"/>
      <name val="Calibri"/>
      <family val="2"/>
      <scheme val="minor"/>
    </font>
    <font>
      <sz val="12"/>
      <color rgb="FFFFFFFF"/>
      <name val="Calibri"/>
      <family val="2"/>
      <scheme val="minor"/>
    </font>
    <font>
      <sz val="12"/>
      <name val="Calibri"/>
      <family val="2"/>
      <scheme val="minor"/>
    </font>
    <font>
      <sz val="11"/>
      <color rgb="FF3F3F3F"/>
      <name val="Calibri"/>
      <family val="2"/>
      <scheme val="minor"/>
    </font>
    <font>
      <b/>
      <sz val="12"/>
      <color rgb="FF3F3F3F"/>
      <name val="Calibri"/>
      <family val="2"/>
      <scheme val="minor"/>
    </font>
    <font>
      <b/>
      <sz val="11"/>
      <color theme="9" tint="0.39997558519241921"/>
      <name val="Calibri"/>
      <family val="2"/>
      <scheme val="minor"/>
    </font>
    <font>
      <b/>
      <u/>
      <sz val="12"/>
      <name val="Calibri"/>
      <family val="2"/>
      <scheme val="minor"/>
    </font>
    <font>
      <sz val="11"/>
      <color rgb="FF000000"/>
      <name val="Calibri"/>
      <family val="2"/>
    </font>
    <font>
      <sz val="11"/>
      <color rgb="FF000000"/>
      <name val="Calibri"/>
      <scheme val="minor"/>
    </font>
    <font>
      <b/>
      <sz val="11"/>
      <color rgb="FFA9D08E"/>
      <name val="Calibri"/>
      <scheme val="minor"/>
    </font>
    <font>
      <sz val="11"/>
      <color rgb="FF000000"/>
      <name val="Calibri"/>
    </font>
    <font>
      <b/>
      <sz val="11"/>
      <color rgb="FF000000"/>
      <name val="Calibri"/>
    </font>
    <font>
      <sz val="11"/>
      <name val="Calibri"/>
      <family val="2"/>
    </font>
  </fonts>
  <fills count="14">
    <fill>
      <patternFill patternType="none"/>
    </fill>
    <fill>
      <patternFill patternType="gray125"/>
    </fill>
    <fill>
      <patternFill patternType="solid">
        <fgColor rgb="FFFFFFFF"/>
        <bgColor rgb="FF000000"/>
      </patternFill>
    </fill>
    <fill>
      <patternFill patternType="solid">
        <fgColor rgb="FFC00000"/>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rgb="FFFFFF00"/>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rgb="FF7F7F7F"/>
      </right>
      <top style="thin">
        <color auto="1"/>
      </top>
      <bottom style="thin">
        <color rgb="FF7F7F7F"/>
      </bottom>
      <diagonal/>
    </border>
    <border>
      <left style="thin">
        <color auto="1"/>
      </left>
      <right style="thin">
        <color rgb="FF7F7F7F"/>
      </right>
      <top style="thin">
        <color rgb="FF7F7F7F"/>
      </top>
      <bottom style="thin">
        <color rgb="FF7F7F7F"/>
      </bottom>
      <diagonal/>
    </border>
    <border>
      <left style="thin">
        <color auto="1"/>
      </left>
      <right style="thin">
        <color rgb="FF7F7F7F"/>
      </right>
      <top style="thin">
        <color rgb="FF7F7F7F"/>
      </top>
      <bottom style="thin">
        <color auto="1"/>
      </bottom>
      <diagonal/>
    </border>
    <border>
      <left style="thin">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rgb="FF7F7F7F"/>
      </right>
      <top/>
      <bottom style="thin">
        <color rgb="FF7F7F7F"/>
      </bottom>
      <diagonal/>
    </border>
    <border>
      <left style="thin">
        <color rgb="FF7F7F7F"/>
      </left>
      <right/>
      <top style="thin">
        <color auto="1"/>
      </top>
      <bottom style="thin">
        <color auto="1"/>
      </bottom>
      <diagonal/>
    </border>
    <border>
      <left style="thin">
        <color rgb="FF7F7F7F"/>
      </left>
      <right/>
      <top style="thin">
        <color indexed="64"/>
      </top>
      <bottom style="thin">
        <color rgb="FF7F7F7F"/>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7F7F7F"/>
      </left>
      <right/>
      <top style="thin">
        <color rgb="FF7F7F7F"/>
      </top>
      <bottom style="thin">
        <color auto="1"/>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7F7F7F"/>
      </bottom>
      <diagonal/>
    </border>
    <border>
      <left style="thin">
        <color rgb="FF000000"/>
      </left>
      <right style="thin">
        <color rgb="FF000000"/>
      </right>
      <top style="thin">
        <color rgb="FF7F7F7F"/>
      </top>
      <bottom style="thin">
        <color rgb="FF000000"/>
      </bottom>
      <diagonal/>
    </border>
    <border>
      <left/>
      <right style="thin">
        <color auto="1"/>
      </right>
      <top style="thin">
        <color auto="1"/>
      </top>
      <bottom style="thin">
        <color rgb="FF7F7F7F"/>
      </bottom>
      <diagonal/>
    </border>
    <border>
      <left/>
      <right style="thin">
        <color auto="1"/>
      </right>
      <top style="thin">
        <color rgb="FF7F7F7F"/>
      </top>
      <bottom style="thin">
        <color rgb="FF7F7F7F"/>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6" fillId="0" borderId="0"/>
  </cellStyleXfs>
  <cellXfs count="179">
    <xf numFmtId="0" fontId="0" fillId="0" borderId="0" xfId="0"/>
    <xf numFmtId="0" fontId="11" fillId="10" borderId="1" xfId="0" applyFont="1" applyFill="1" applyBorder="1" applyAlignment="1" applyProtection="1">
      <alignment vertical="top" wrapText="1"/>
      <protection locked="0"/>
    </xf>
    <xf numFmtId="165" fontId="15" fillId="10" borderId="13" xfId="0" applyNumberFormat="1" applyFont="1" applyFill="1" applyBorder="1" applyProtection="1">
      <protection locked="0"/>
    </xf>
    <xf numFmtId="165" fontId="15" fillId="10" borderId="9" xfId="0" applyNumberFormat="1" applyFont="1" applyFill="1" applyBorder="1" applyProtection="1">
      <protection locked="0"/>
    </xf>
    <xf numFmtId="165" fontId="15" fillId="10" borderId="18" xfId="0" applyNumberFormat="1" applyFont="1" applyFill="1" applyBorder="1" applyProtection="1">
      <protection locked="0"/>
    </xf>
    <xf numFmtId="165" fontId="15" fillId="10" borderId="10" xfId="0" applyNumberFormat="1" applyFont="1" applyFill="1" applyBorder="1" applyProtection="1">
      <protection locked="0"/>
    </xf>
    <xf numFmtId="165" fontId="15" fillId="10" borderId="11" xfId="0" applyNumberFormat="1" applyFont="1" applyFill="1" applyBorder="1" applyProtection="1">
      <protection locked="0"/>
    </xf>
    <xf numFmtId="165" fontId="15" fillId="10" borderId="26" xfId="0" applyNumberFormat="1" applyFont="1" applyFill="1" applyBorder="1" applyProtection="1">
      <protection locked="0"/>
    </xf>
    <xf numFmtId="165" fontId="15" fillId="10" borderId="27" xfId="0" applyNumberFormat="1" applyFont="1" applyFill="1" applyBorder="1" applyProtection="1">
      <protection locked="0"/>
    </xf>
    <xf numFmtId="49" fontId="15" fillId="10" borderId="13" xfId="0" applyNumberFormat="1" applyFont="1" applyFill="1" applyBorder="1" applyAlignment="1" applyProtection="1">
      <alignment wrapText="1"/>
      <protection locked="0"/>
    </xf>
    <xf numFmtId="0" fontId="0" fillId="0" borderId="0" xfId="0" applyProtection="1"/>
    <xf numFmtId="0" fontId="0" fillId="4" borderId="0" xfId="0" applyFill="1" applyProtection="1"/>
    <xf numFmtId="0" fontId="12" fillId="5" borderId="0" xfId="0" applyFont="1" applyFill="1" applyProtection="1"/>
    <xf numFmtId="0" fontId="11" fillId="5" borderId="1" xfId="0" applyFont="1" applyFill="1" applyBorder="1" applyProtection="1"/>
    <xf numFmtId="0" fontId="11" fillId="5" borderId="1" xfId="0" applyFont="1" applyFill="1" applyBorder="1" applyAlignment="1" applyProtection="1">
      <alignment vertical="top" wrapText="1"/>
    </xf>
    <xf numFmtId="0" fontId="2" fillId="5" borderId="0" xfId="0" applyFont="1" applyFill="1" applyAlignment="1" applyProtection="1">
      <alignment vertical="top" wrapText="1"/>
    </xf>
    <xf numFmtId="0" fontId="11" fillId="5" borderId="0" xfId="0" applyFont="1" applyFill="1" applyAlignment="1" applyProtection="1">
      <alignment horizontal="left"/>
    </xf>
    <xf numFmtId="0" fontId="18" fillId="5" borderId="0" xfId="0" applyFont="1" applyFill="1" applyProtection="1"/>
    <xf numFmtId="0" fontId="13" fillId="3" borderId="3" xfId="0" applyFont="1" applyFill="1" applyBorder="1" applyProtection="1"/>
    <xf numFmtId="0" fontId="13" fillId="3" borderId="2" xfId="0" applyFont="1" applyFill="1" applyBorder="1" applyProtection="1"/>
    <xf numFmtId="0" fontId="0" fillId="8" borderId="2" xfId="0" applyFill="1" applyBorder="1" applyProtection="1"/>
    <xf numFmtId="0" fontId="0" fillId="8" borderId="4" xfId="0" applyFill="1" applyBorder="1" applyProtection="1"/>
    <xf numFmtId="0" fontId="18" fillId="5" borderId="2" xfId="0" applyFont="1" applyFill="1" applyBorder="1" applyAlignment="1" applyProtection="1">
      <alignment vertical="top" wrapText="1"/>
    </xf>
    <xf numFmtId="0" fontId="18" fillId="6" borderId="2" xfId="0" applyFont="1" applyFill="1" applyBorder="1" applyAlignment="1" applyProtection="1">
      <alignment vertical="top" wrapText="1"/>
    </xf>
    <xf numFmtId="0" fontId="0" fillId="7" borderId="2" xfId="0" applyFill="1" applyBorder="1" applyProtection="1"/>
    <xf numFmtId="0" fontId="6" fillId="4" borderId="1" xfId="1" applyFill="1" applyBorder="1" applyAlignment="1" applyProtection="1">
      <alignment horizontal="center" vertical="top" wrapText="1"/>
    </xf>
    <xf numFmtId="0" fontId="15" fillId="4" borderId="1" xfId="1" applyFont="1" applyFill="1" applyBorder="1" applyAlignment="1" applyProtection="1">
      <alignment horizontal="left" vertical="top" wrapText="1"/>
    </xf>
    <xf numFmtId="0" fontId="6" fillId="4" borderId="1" xfId="1" applyFill="1" applyBorder="1" applyAlignment="1" applyProtection="1">
      <alignment horizontal="left" vertical="top" wrapText="1"/>
    </xf>
    <xf numFmtId="0" fontId="0" fillId="4" borderId="1" xfId="1" applyFont="1" applyFill="1" applyBorder="1" applyAlignment="1" applyProtection="1">
      <alignment horizontal="left" vertical="top" wrapText="1"/>
    </xf>
    <xf numFmtId="0" fontId="11" fillId="0" borderId="1" xfId="1" applyFont="1" applyBorder="1" applyAlignment="1" applyProtection="1">
      <alignment horizontal="left" vertical="top" wrapText="1"/>
    </xf>
    <xf numFmtId="0" fontId="6" fillId="0" borderId="1" xfId="1" applyBorder="1" applyAlignment="1" applyProtection="1">
      <alignment horizontal="left" vertical="top" wrapText="1"/>
    </xf>
    <xf numFmtId="0" fontId="28" fillId="0" borderId="1" xfId="1" applyFont="1" applyBorder="1" applyAlignment="1" applyProtection="1">
      <alignment horizontal="left" vertical="top" wrapText="1"/>
    </xf>
    <xf numFmtId="0" fontId="1" fillId="4" borderId="1" xfId="1" applyFont="1" applyFill="1" applyBorder="1" applyAlignment="1" applyProtection="1">
      <alignment horizontal="left" vertical="top" wrapText="1"/>
    </xf>
    <xf numFmtId="0" fontId="11" fillId="4" borderId="1" xfId="1" applyFont="1" applyFill="1" applyBorder="1" applyAlignment="1" applyProtection="1">
      <alignment horizontal="left" vertical="top" wrapText="1"/>
    </xf>
    <xf numFmtId="0" fontId="6" fillId="4" borderId="2" xfId="1" applyFill="1" applyBorder="1" applyAlignment="1" applyProtection="1">
      <alignment horizontal="center" vertical="top" wrapText="1"/>
    </xf>
    <xf numFmtId="0" fontId="6" fillId="4" borderId="2" xfId="1" applyFill="1" applyBorder="1" applyAlignment="1" applyProtection="1">
      <alignment horizontal="left" vertical="top" wrapText="1"/>
    </xf>
    <xf numFmtId="0" fontId="0" fillId="8" borderId="2" xfId="1" applyFont="1" applyFill="1" applyBorder="1" applyAlignment="1" applyProtection="1">
      <alignment horizontal="left" vertical="top" wrapText="1"/>
    </xf>
    <xf numFmtId="0" fontId="0" fillId="8" borderId="4" xfId="1" applyFont="1" applyFill="1" applyBorder="1" applyAlignment="1" applyProtection="1">
      <alignment horizontal="left" vertical="top" wrapText="1"/>
    </xf>
    <xf numFmtId="0" fontId="0" fillId="4" borderId="1" xfId="1" applyFont="1" applyFill="1" applyBorder="1" applyAlignment="1" applyProtection="1">
      <alignment horizontal="center" vertical="top" wrapText="1"/>
    </xf>
    <xf numFmtId="0" fontId="0" fillId="4" borderId="14" xfId="1" applyFont="1" applyFill="1" applyBorder="1" applyAlignment="1" applyProtection="1">
      <alignment horizontal="center" vertical="top" wrapText="1"/>
    </xf>
    <xf numFmtId="0" fontId="0" fillId="0" borderId="3" xfId="1" applyFont="1" applyBorder="1" applyAlignment="1" applyProtection="1">
      <alignment horizontal="left" vertical="top" wrapText="1"/>
    </xf>
    <xf numFmtId="0" fontId="0" fillId="0" borderId="2" xfId="1" applyFont="1" applyBorder="1" applyAlignment="1" applyProtection="1">
      <alignment horizontal="left" vertical="top" wrapText="1"/>
    </xf>
    <xf numFmtId="0" fontId="0" fillId="0" borderId="4" xfId="1" applyFont="1" applyBorder="1" applyAlignment="1" applyProtection="1">
      <alignment horizontal="left" vertical="top" wrapText="1"/>
    </xf>
    <xf numFmtId="0" fontId="0" fillId="0" borderId="0" xfId="0" applyAlignment="1" applyProtection="1">
      <alignment horizontal="left"/>
    </xf>
    <xf numFmtId="42" fontId="0" fillId="0" borderId="0" xfId="0" applyNumberFormat="1" applyProtection="1"/>
    <xf numFmtId="0" fontId="0" fillId="4" borderId="0" xfId="0" applyFill="1" applyAlignment="1" applyProtection="1">
      <alignment horizontal="left"/>
    </xf>
    <xf numFmtId="42" fontId="0" fillId="4" borderId="0" xfId="0" applyNumberFormat="1" applyFill="1" applyProtection="1"/>
    <xf numFmtId="0" fontId="11" fillId="5" borderId="0" xfId="0" applyFont="1" applyFill="1" applyProtection="1"/>
    <xf numFmtId="0" fontId="11" fillId="5" borderId="0" xfId="0" applyFont="1" applyFill="1" applyAlignment="1" applyProtection="1">
      <alignment vertical="top" wrapText="1"/>
    </xf>
    <xf numFmtId="0" fontId="13" fillId="3" borderId="24" xfId="0" applyFont="1" applyFill="1" applyBorder="1" applyAlignment="1" applyProtection="1">
      <alignment horizontal="left"/>
    </xf>
    <xf numFmtId="42" fontId="13" fillId="3" borderId="2" xfId="0" applyNumberFormat="1" applyFont="1" applyFill="1" applyBorder="1" applyProtection="1"/>
    <xf numFmtId="0" fontId="13" fillId="3" borderId="4" xfId="0" applyFont="1" applyFill="1" applyBorder="1" applyProtection="1"/>
    <xf numFmtId="0" fontId="13" fillId="4" borderId="0" xfId="0" applyFont="1" applyFill="1" applyProtection="1"/>
    <xf numFmtId="0" fontId="20" fillId="4" borderId="0" xfId="0" applyFont="1" applyFill="1" applyAlignment="1" applyProtection="1">
      <alignment horizontal="left"/>
    </xf>
    <xf numFmtId="0" fontId="20" fillId="4" borderId="1" xfId="0" applyFont="1" applyFill="1" applyBorder="1" applyProtection="1"/>
    <xf numFmtId="42" fontId="20" fillId="4" borderId="0" xfId="0" applyNumberFormat="1" applyFont="1" applyFill="1" applyProtection="1"/>
    <xf numFmtId="0" fontId="11" fillId="2" borderId="0" xfId="0" applyFont="1" applyFill="1" applyAlignment="1" applyProtection="1">
      <alignment horizontal="center"/>
    </xf>
    <xf numFmtId="0" fontId="14" fillId="0" borderId="0" xfId="0" applyFont="1" applyProtection="1"/>
    <xf numFmtId="0" fontId="13" fillId="0" borderId="0" xfId="0" applyFont="1" applyProtection="1"/>
    <xf numFmtId="0" fontId="11" fillId="4" borderId="0" xfId="0" applyFont="1" applyFill="1" applyAlignment="1" applyProtection="1">
      <alignment horizontal="left"/>
    </xf>
    <xf numFmtId="0" fontId="11" fillId="4" borderId="1" xfId="0" applyFont="1" applyFill="1" applyBorder="1" applyProtection="1"/>
    <xf numFmtId="0" fontId="11" fillId="4" borderId="0" xfId="0" applyFont="1" applyFill="1" applyProtection="1"/>
    <xf numFmtId="42" fontId="11" fillId="4" borderId="0" xfId="0" applyNumberFormat="1" applyFont="1" applyFill="1" applyProtection="1"/>
    <xf numFmtId="42" fontId="15" fillId="0" borderId="0" xfId="0" applyNumberFormat="1" applyFont="1" applyProtection="1"/>
    <xf numFmtId="0" fontId="11" fillId="0" borderId="0" xfId="0" applyFont="1" applyAlignment="1" applyProtection="1">
      <alignment horizontal="left" indent="2"/>
    </xf>
    <xf numFmtId="0" fontId="11" fillId="0" borderId="1" xfId="0" applyFont="1" applyBorder="1" applyProtection="1"/>
    <xf numFmtId="0" fontId="11" fillId="0" borderId="0" xfId="0" applyFont="1" applyProtection="1"/>
    <xf numFmtId="42" fontId="11" fillId="4" borderId="4" xfId="0" applyNumberFormat="1" applyFont="1" applyFill="1" applyBorder="1" applyProtection="1"/>
    <xf numFmtId="42" fontId="15" fillId="0" borderId="4" xfId="0" applyNumberFormat="1" applyFont="1" applyBorder="1" applyProtection="1"/>
    <xf numFmtId="0" fontId="13" fillId="0" borderId="0" xfId="0" applyFont="1" applyAlignment="1" applyProtection="1">
      <alignment horizontal="left"/>
    </xf>
    <xf numFmtId="42" fontId="13" fillId="0" borderId="0" xfId="0" applyNumberFormat="1" applyFont="1" applyProtection="1"/>
    <xf numFmtId="0" fontId="14" fillId="2" borderId="0" xfId="0" applyFont="1" applyFill="1" applyAlignment="1" applyProtection="1">
      <alignment vertical="top" wrapText="1"/>
    </xf>
    <xf numFmtId="0" fontId="11" fillId="2" borderId="0" xfId="0" applyFont="1" applyFill="1" applyProtection="1"/>
    <xf numFmtId="0" fontId="11" fillId="2" borderId="0" xfId="0" applyFont="1" applyFill="1" applyAlignment="1" applyProtection="1">
      <alignment horizontal="left" indent="2"/>
    </xf>
    <xf numFmtId="0" fontId="11" fillId="0" borderId="30" xfId="0" applyFont="1" applyBorder="1" applyProtection="1"/>
    <xf numFmtId="0" fontId="11" fillId="0" borderId="31" xfId="0" applyFont="1" applyBorder="1" applyProtection="1"/>
    <xf numFmtId="42" fontId="16" fillId="0" borderId="4" xfId="0" applyNumberFormat="1" applyFont="1" applyBorder="1" applyProtection="1"/>
    <xf numFmtId="0" fontId="14" fillId="2" borderId="0" xfId="0" applyFont="1" applyFill="1" applyAlignment="1" applyProtection="1">
      <alignment wrapText="1"/>
    </xf>
    <xf numFmtId="42" fontId="15" fillId="2" borderId="0" xfId="0" applyNumberFormat="1" applyFont="1" applyFill="1" applyProtection="1"/>
    <xf numFmtId="0" fontId="7" fillId="2" borderId="0" xfId="0" applyFont="1" applyFill="1" applyProtection="1"/>
    <xf numFmtId="0" fontId="12" fillId="2" borderId="5" xfId="0" applyFont="1" applyFill="1" applyBorder="1" applyProtection="1"/>
    <xf numFmtId="0" fontId="5" fillId="2" borderId="6" xfId="0" applyFont="1" applyFill="1" applyBorder="1" applyProtection="1"/>
    <xf numFmtId="0" fontId="22" fillId="0" borderId="6" xfId="0" applyFont="1" applyBorder="1" applyAlignment="1" applyProtection="1">
      <alignment horizontal="left"/>
    </xf>
    <xf numFmtId="0" fontId="22" fillId="0" borderId="6" xfId="0" applyFont="1" applyBorder="1" applyProtection="1"/>
    <xf numFmtId="42" fontId="22" fillId="0" borderId="6" xfId="0" applyNumberFormat="1" applyFont="1" applyBorder="1" applyProtection="1"/>
    <xf numFmtId="42" fontId="17" fillId="2" borderId="7" xfId="0" applyNumberFormat="1" applyFont="1" applyFill="1" applyBorder="1" applyProtection="1"/>
    <xf numFmtId="0" fontId="5" fillId="2" borderId="0" xfId="0" applyFont="1" applyFill="1" applyProtection="1"/>
    <xf numFmtId="0" fontId="5" fillId="2" borderId="0" xfId="0" applyFont="1" applyFill="1" applyAlignment="1" applyProtection="1">
      <alignment horizontal="left"/>
    </xf>
    <xf numFmtId="42" fontId="5" fillId="2" borderId="0" xfId="0" applyNumberFormat="1" applyFont="1" applyFill="1" applyProtection="1"/>
    <xf numFmtId="0" fontId="5" fillId="0" borderId="0" xfId="0" applyFont="1" applyProtection="1"/>
    <xf numFmtId="0" fontId="5" fillId="0" borderId="0" xfId="0" applyFont="1" applyAlignment="1" applyProtection="1">
      <alignment horizontal="left"/>
    </xf>
    <xf numFmtId="42" fontId="5" fillId="0" borderId="0" xfId="0" applyNumberFormat="1" applyFont="1" applyProtection="1"/>
    <xf numFmtId="42" fontId="11" fillId="9" borderId="4" xfId="0" applyNumberFormat="1" applyFont="1" applyFill="1" applyBorder="1" applyProtection="1">
      <protection locked="0"/>
    </xf>
    <xf numFmtId="0" fontId="12" fillId="5" borderId="0" xfId="0" applyFont="1" applyFill="1" applyAlignment="1" applyProtection="1">
      <alignment horizontal="left"/>
    </xf>
    <xf numFmtId="0" fontId="18" fillId="5" borderId="0" xfId="0" applyFont="1" applyFill="1" applyAlignment="1" applyProtection="1">
      <alignment horizontal="left"/>
    </xf>
    <xf numFmtId="0" fontId="11" fillId="5" borderId="0" xfId="0" applyFont="1" applyFill="1" applyAlignment="1" applyProtection="1">
      <alignment horizontal="left" vertical="top" wrapText="1"/>
    </xf>
    <xf numFmtId="0" fontId="18" fillId="5" borderId="0" xfId="0" applyFont="1" applyFill="1" applyAlignment="1" applyProtection="1">
      <alignment horizontal="left" vertical="top" wrapText="1"/>
    </xf>
    <xf numFmtId="0" fontId="11" fillId="0" borderId="0" xfId="0" applyFont="1" applyAlignment="1" applyProtection="1">
      <alignment horizontal="left" vertical="top" wrapText="1"/>
    </xf>
    <xf numFmtId="0" fontId="13" fillId="3" borderId="2" xfId="0" applyFont="1" applyFill="1" applyBorder="1" applyAlignment="1" applyProtection="1">
      <alignment horizontal="left"/>
    </xf>
    <xf numFmtId="0" fontId="25" fillId="0" borderId="3" xfId="0" applyFont="1" applyBorder="1" applyAlignment="1" applyProtection="1">
      <alignment horizontal="left" vertical="top" wrapText="1"/>
    </xf>
    <xf numFmtId="0" fontId="25" fillId="0" borderId="24" xfId="0" applyFont="1" applyBorder="1" applyAlignment="1" applyProtection="1">
      <alignment horizontal="left" vertical="top" wrapText="1"/>
    </xf>
    <xf numFmtId="0" fontId="25" fillId="0" borderId="2" xfId="0" applyFont="1" applyBorder="1" applyAlignment="1" applyProtection="1">
      <alignment horizontal="left" vertical="top" wrapText="1"/>
    </xf>
    <xf numFmtId="0" fontId="25" fillId="0" borderId="4" xfId="0" applyFont="1" applyBorder="1" applyAlignment="1" applyProtection="1">
      <alignment horizontal="left" vertical="top" wrapText="1"/>
    </xf>
    <xf numFmtId="0" fontId="14" fillId="2" borderId="0" xfId="0" applyFont="1" applyFill="1" applyProtection="1"/>
    <xf numFmtId="0" fontId="11" fillId="2" borderId="24" xfId="0" applyFont="1" applyFill="1" applyBorder="1" applyAlignment="1" applyProtection="1">
      <alignment horizontal="left"/>
    </xf>
    <xf numFmtId="0" fontId="11" fillId="2" borderId="25" xfId="0" applyFont="1" applyFill="1" applyBorder="1" applyAlignment="1" applyProtection="1">
      <alignment horizontal="center"/>
    </xf>
    <xf numFmtId="1" fontId="15" fillId="0" borderId="0" xfId="0" applyNumberFormat="1" applyFont="1" applyAlignment="1" applyProtection="1">
      <alignment horizontal="left"/>
    </xf>
    <xf numFmtId="1" fontId="15" fillId="0" borderId="12" xfId="0" applyNumberFormat="1" applyFont="1" applyBorder="1" applyProtection="1"/>
    <xf numFmtId="1" fontId="15" fillId="0" borderId="19" xfId="0" applyNumberFormat="1" applyFont="1" applyBorder="1" applyProtection="1"/>
    <xf numFmtId="165" fontId="15" fillId="4" borderId="1" xfId="0" applyNumberFormat="1" applyFont="1" applyFill="1" applyBorder="1" applyProtection="1"/>
    <xf numFmtId="1" fontId="15" fillId="5" borderId="0" xfId="0" applyNumberFormat="1" applyFont="1" applyFill="1" applyProtection="1"/>
    <xf numFmtId="165" fontId="16" fillId="4" borderId="1" xfId="0" applyNumberFormat="1" applyFont="1" applyFill="1" applyBorder="1" applyProtection="1"/>
    <xf numFmtId="0" fontId="0" fillId="0" borderId="1" xfId="0" applyBorder="1" applyProtection="1"/>
    <xf numFmtId="0" fontId="14" fillId="2" borderId="0" xfId="0" applyFont="1" applyFill="1" applyAlignment="1" applyProtection="1">
      <alignment horizontal="left"/>
    </xf>
    <xf numFmtId="0" fontId="15" fillId="2" borderId="0" xfId="0" applyFont="1" applyFill="1" applyProtection="1"/>
    <xf numFmtId="41" fontId="15" fillId="2" borderId="0" xfId="0" applyNumberFormat="1" applyFont="1" applyFill="1" applyProtection="1"/>
    <xf numFmtId="1" fontId="15" fillId="0" borderId="20" xfId="0" applyNumberFormat="1" applyFont="1" applyBorder="1" applyProtection="1"/>
    <xf numFmtId="0" fontId="11" fillId="2" borderId="0" xfId="0" applyFont="1" applyFill="1" applyAlignment="1" applyProtection="1">
      <alignment horizontal="left"/>
    </xf>
    <xf numFmtId="1" fontId="15" fillId="0" borderId="21" xfId="0" applyNumberFormat="1" applyFont="1" applyBorder="1" applyProtection="1"/>
    <xf numFmtId="0" fontId="11" fillId="2" borderId="1" xfId="0" applyFont="1" applyFill="1" applyBorder="1" applyProtection="1"/>
    <xf numFmtId="1" fontId="15" fillId="0" borderId="22" xfId="0" applyNumberFormat="1" applyFont="1" applyBorder="1" applyProtection="1"/>
    <xf numFmtId="1" fontId="15" fillId="0" borderId="23" xfId="0" applyNumberFormat="1" applyFont="1" applyBorder="1" applyProtection="1"/>
    <xf numFmtId="165" fontId="16" fillId="2" borderId="1" xfId="0" applyNumberFormat="1" applyFont="1" applyFill="1" applyBorder="1" applyProtection="1"/>
    <xf numFmtId="0" fontId="5" fillId="2" borderId="0" xfId="0" applyFont="1" applyFill="1" applyAlignment="1" applyProtection="1">
      <alignment horizontal="right"/>
    </xf>
    <xf numFmtId="0" fontId="20" fillId="2" borderId="0" xfId="0" applyFont="1" applyFill="1" applyProtection="1"/>
    <xf numFmtId="0" fontId="12" fillId="2" borderId="6" xfId="0" applyFont="1" applyFill="1" applyBorder="1" applyAlignment="1" applyProtection="1">
      <alignment horizontal="left"/>
    </xf>
    <xf numFmtId="0" fontId="12" fillId="2" borderId="6" xfId="0" applyFont="1" applyFill="1" applyBorder="1" applyProtection="1"/>
    <xf numFmtId="0" fontId="20" fillId="2" borderId="6" xfId="0" applyFont="1" applyFill="1" applyBorder="1" applyProtection="1"/>
    <xf numFmtId="0" fontId="17" fillId="2" borderId="6" xfId="0" applyFont="1" applyFill="1" applyBorder="1" applyProtection="1"/>
    <xf numFmtId="165" fontId="17" fillId="2" borderId="7" xfId="0" applyNumberFormat="1" applyFont="1" applyFill="1" applyBorder="1" applyProtection="1"/>
    <xf numFmtId="0" fontId="12" fillId="0" borderId="0" xfId="0" applyFont="1" applyProtection="1"/>
    <xf numFmtId="0" fontId="3" fillId="3" borderId="2" xfId="0" applyFont="1" applyFill="1" applyBorder="1" applyProtection="1"/>
    <xf numFmtId="0" fontId="3" fillId="3" borderId="4" xfId="0" applyFont="1" applyFill="1" applyBorder="1" applyProtection="1"/>
    <xf numFmtId="0" fontId="0" fillId="0" borderId="2" xfId="0" applyBorder="1" applyAlignment="1" applyProtection="1">
      <alignment horizontal="left" vertical="top" wrapText="1"/>
    </xf>
    <xf numFmtId="0" fontId="0" fillId="0" borderId="4" xfId="0" applyBorder="1" applyAlignment="1" applyProtection="1">
      <alignment horizontal="left" vertical="top" wrapText="1"/>
    </xf>
    <xf numFmtId="0" fontId="11" fillId="2" borderId="0" xfId="0" applyFont="1" applyFill="1" applyAlignment="1" applyProtection="1">
      <alignment horizontal="center" vertical="top"/>
    </xf>
    <xf numFmtId="165" fontId="15" fillId="4" borderId="28" xfId="0" applyNumberFormat="1" applyFont="1" applyFill="1" applyBorder="1" applyProtection="1"/>
    <xf numFmtId="165" fontId="15" fillId="4" borderId="29" xfId="0" applyNumberFormat="1" applyFont="1" applyFill="1" applyBorder="1" applyProtection="1"/>
    <xf numFmtId="165" fontId="16" fillId="4" borderId="8" xfId="0" applyNumberFormat="1" applyFont="1" applyFill="1" applyBorder="1" applyProtection="1"/>
    <xf numFmtId="0" fontId="4" fillId="2" borderId="0" xfId="0" applyFont="1" applyFill="1" applyAlignment="1" applyProtection="1">
      <alignment horizontal="right"/>
    </xf>
    <xf numFmtId="0" fontId="15" fillId="2" borderId="6" xfId="0" applyFont="1" applyFill="1" applyBorder="1" applyProtection="1"/>
    <xf numFmtId="0" fontId="16" fillId="2" borderId="6" xfId="0" applyFont="1" applyFill="1" applyBorder="1" applyProtection="1"/>
    <xf numFmtId="0" fontId="4" fillId="2" borderId="0" xfId="0" applyFont="1" applyFill="1" applyProtection="1"/>
    <xf numFmtId="0" fontId="19" fillId="3" borderId="2" xfId="0" applyFont="1" applyFill="1" applyBorder="1" applyProtection="1"/>
    <xf numFmtId="0" fontId="5" fillId="3" borderId="2" xfId="0" applyFont="1" applyFill="1" applyBorder="1" applyAlignment="1" applyProtection="1">
      <alignment vertical="top"/>
    </xf>
    <xf numFmtId="0" fontId="5" fillId="3" borderId="4" xfId="0" applyFont="1" applyFill="1" applyBorder="1" applyAlignment="1" applyProtection="1">
      <alignment vertical="top"/>
    </xf>
    <xf numFmtId="0" fontId="15" fillId="13" borderId="0" xfId="0" applyFont="1" applyFill="1" applyProtection="1"/>
    <xf numFmtId="164" fontId="15" fillId="5" borderId="0" xfId="0" applyNumberFormat="1" applyFont="1" applyFill="1" applyProtection="1"/>
    <xf numFmtId="0" fontId="16" fillId="2" borderId="1" xfId="0" applyFont="1" applyFill="1" applyBorder="1" applyAlignment="1" applyProtection="1">
      <alignment vertical="top"/>
    </xf>
    <xf numFmtId="0" fontId="14" fillId="2" borderId="3" xfId="0" applyFont="1" applyFill="1" applyBorder="1" applyAlignment="1" applyProtection="1">
      <alignment vertical="top"/>
    </xf>
    <xf numFmtId="0" fontId="10" fillId="4" borderId="4" xfId="0" applyFont="1" applyFill="1" applyBorder="1" applyAlignment="1" applyProtection="1">
      <alignment vertical="top"/>
    </xf>
    <xf numFmtId="164" fontId="16" fillId="5" borderId="1" xfId="0" applyNumberFormat="1" applyFont="1" applyFill="1" applyBorder="1" applyAlignment="1" applyProtection="1">
      <alignment wrapText="1"/>
    </xf>
    <xf numFmtId="0" fontId="11" fillId="2" borderId="1" xfId="0" applyFont="1" applyFill="1" applyBorder="1" applyAlignment="1" applyProtection="1">
      <alignment vertical="top" wrapText="1"/>
    </xf>
    <xf numFmtId="0" fontId="15" fillId="2" borderId="3" xfId="0" applyFont="1" applyFill="1" applyBorder="1" applyProtection="1"/>
    <xf numFmtId="0" fontId="0" fillId="4" borderId="4" xfId="0" applyFill="1" applyBorder="1" applyProtection="1"/>
    <xf numFmtId="165" fontId="15" fillId="2" borderId="1" xfId="0" applyNumberFormat="1" applyFont="1" applyFill="1" applyBorder="1" applyProtection="1"/>
    <xf numFmtId="0" fontId="11" fillId="2" borderId="1" xfId="0" applyFont="1" applyFill="1" applyBorder="1" applyAlignment="1" applyProtection="1">
      <alignment wrapText="1"/>
    </xf>
    <xf numFmtId="0" fontId="11" fillId="2" borderId="3" xfId="0" applyFont="1" applyFill="1" applyBorder="1" applyProtection="1"/>
    <xf numFmtId="0" fontId="0" fillId="4" borderId="2" xfId="0" applyFill="1" applyBorder="1" applyProtection="1"/>
    <xf numFmtId="0" fontId="11" fillId="0" borderId="4" xfId="0" applyFont="1" applyBorder="1" applyProtection="1"/>
    <xf numFmtId="165" fontId="9" fillId="11" borderId="1" xfId="0" applyNumberFormat="1" applyFont="1" applyFill="1" applyBorder="1" applyProtection="1"/>
    <xf numFmtId="164" fontId="15" fillId="4" borderId="0" xfId="0" applyNumberFormat="1" applyFont="1" applyFill="1" applyProtection="1"/>
    <xf numFmtId="0" fontId="8" fillId="2" borderId="0" xfId="0" applyFont="1" applyFill="1" applyProtection="1"/>
    <xf numFmtId="0" fontId="17" fillId="2" borderId="0" xfId="0" applyFont="1" applyFill="1" applyProtection="1"/>
    <xf numFmtId="164" fontId="8" fillId="0" borderId="0" xfId="0" applyNumberFormat="1" applyFont="1" applyProtection="1"/>
    <xf numFmtId="165" fontId="9" fillId="11" borderId="17" xfId="0" applyNumberFormat="1" applyFont="1" applyFill="1" applyBorder="1" applyProtection="1"/>
    <xf numFmtId="165" fontId="9" fillId="0" borderId="0" xfId="0" applyNumberFormat="1" applyFont="1" applyProtection="1"/>
    <xf numFmtId="0" fontId="20" fillId="0" borderId="14" xfId="0" applyFont="1" applyBorder="1" applyAlignment="1" applyProtection="1">
      <alignment horizontal="left" wrapText="1"/>
    </xf>
    <xf numFmtId="0" fontId="20" fillId="0" borderId="8" xfId="0" applyFont="1" applyBorder="1" applyAlignment="1" applyProtection="1">
      <alignment horizontal="left" wrapText="1"/>
    </xf>
    <xf numFmtId="164" fontId="21" fillId="2" borderId="0" xfId="0" applyNumberFormat="1" applyFont="1" applyFill="1" applyProtection="1"/>
    <xf numFmtId="0" fontId="11" fillId="2" borderId="16" xfId="0" applyFont="1" applyFill="1" applyBorder="1" applyProtection="1"/>
    <xf numFmtId="0" fontId="0" fillId="4" borderId="16" xfId="0" applyFill="1" applyBorder="1" applyProtection="1"/>
    <xf numFmtId="164" fontId="21" fillId="2" borderId="16" xfId="0" applyNumberFormat="1" applyFont="1" applyFill="1" applyBorder="1" applyProtection="1"/>
    <xf numFmtId="165" fontId="9" fillId="12" borderId="1" xfId="0" applyNumberFormat="1" applyFont="1" applyFill="1" applyBorder="1" applyProtection="1"/>
    <xf numFmtId="0" fontId="12" fillId="5" borderId="1" xfId="0" applyFont="1" applyFill="1" applyBorder="1" applyProtection="1"/>
    <xf numFmtId="0" fontId="7" fillId="6" borderId="1" xfId="0" applyFont="1" applyFill="1" applyBorder="1" applyProtection="1"/>
    <xf numFmtId="0" fontId="17" fillId="5" borderId="14" xfId="0" applyFont="1" applyFill="1" applyBorder="1" applyProtection="1"/>
    <xf numFmtId="0" fontId="5" fillId="5" borderId="15" xfId="0" applyFont="1" applyFill="1" applyBorder="1" applyProtection="1"/>
    <xf numFmtId="0" fontId="5" fillId="5" borderId="8" xfId="0" applyFont="1" applyFill="1" applyBorder="1" applyProtection="1"/>
  </cellXfs>
  <cellStyles count="2">
    <cellStyle name="Standaard" xfId="0" builtinId="0"/>
    <cellStyle name="Standaard 2" xfId="1" xr:uid="{749BEEB2-CEE7-489B-A88E-D82A4372D7FF}"/>
  </cellStyles>
  <dxfs count="0"/>
  <tableStyles count="1" defaultTableStyle="TableStyleMedium2" defaultPivotStyle="PivotStyleLight16">
    <tableStyle name="Invisible" pivot="0" table="0" count="0" xr9:uid="{57C548E7-D0CD-4936-B103-F5ABDB288896}"/>
  </tableStyles>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3" name="Afbeelding 2" descr="Afbeelding met Lettertype, tekst, logo, Graphics&#10;&#10;Automatisch gegenereerde beschrijving">
          <a:extLst>
            <a:ext uri="{FF2B5EF4-FFF2-40B4-BE49-F238E27FC236}">
              <a16:creationId xmlns:a16="http://schemas.microsoft.com/office/drawing/2014/main" id="{6DB6C389-8F3C-4D07-9703-B8BF6B49E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133350"/>
          <a:ext cx="2689305" cy="75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2" name="Afbeelding 1" descr="Afbeelding met Lettertype, tekst, logo, Graphics&#10;&#10;Automatisch gegenereerde beschrijving">
          <a:extLst>
            <a:ext uri="{FF2B5EF4-FFF2-40B4-BE49-F238E27FC236}">
              <a16:creationId xmlns:a16="http://schemas.microsoft.com/office/drawing/2014/main" id="{8C85C33A-8AA2-478E-9536-C7CCB138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133350"/>
          <a:ext cx="2685495" cy="752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1684405</xdr:colOff>
      <xdr:row>1</xdr:row>
      <xdr:rowOff>752961</xdr:rowOff>
    </xdr:to>
    <xdr:pic>
      <xdr:nvPicPr>
        <xdr:cNvPr id="2" name="Afbeelding 1">
          <a:extLst>
            <a:ext uri="{FF2B5EF4-FFF2-40B4-BE49-F238E27FC236}">
              <a16:creationId xmlns:a16="http://schemas.microsoft.com/office/drawing/2014/main" id="{F324386B-31BC-4091-A76A-67377A9C4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133350"/>
          <a:ext cx="2751205" cy="752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521415</xdr:colOff>
      <xdr:row>1</xdr:row>
      <xdr:rowOff>756000</xdr:rowOff>
    </xdr:to>
    <xdr:pic>
      <xdr:nvPicPr>
        <xdr:cNvPr id="8" name="Afbeelding 7">
          <a:extLst>
            <a:ext uri="{FF2B5EF4-FFF2-40B4-BE49-F238E27FC236}">
              <a16:creationId xmlns:a16="http://schemas.microsoft.com/office/drawing/2014/main" id="{235D7864-12EC-4D13-8071-A3AE7D364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192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9E19EBC5-3644-49D7-B0ED-D38FE5F2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246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195CAEE0-2E49-4B2B-B664-A2BE932C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9F9-5A2E-46B9-A509-A4B68C6A34D4}">
  <sheetPr>
    <pageSetUpPr fitToPage="1"/>
  </sheetPr>
  <dimension ref="B1:F9"/>
  <sheetViews>
    <sheetView showGridLines="0" tabSelected="1" workbookViewId="0"/>
  </sheetViews>
  <sheetFormatPr defaultRowHeight="15" x14ac:dyDescent="0.25"/>
  <cols>
    <col min="1" max="1" width="3.5703125" style="10" customWidth="1"/>
    <col min="2" max="2" width="40.5703125" style="10" customWidth="1"/>
    <col min="3" max="3" width="60.5703125" style="10" customWidth="1"/>
    <col min="4" max="6" width="15.5703125" style="10" customWidth="1"/>
    <col min="7" max="16384" width="9.140625" style="10"/>
  </cols>
  <sheetData>
    <row r="1" spans="2:6" ht="10.35" customHeight="1" x14ac:dyDescent="0.25"/>
    <row r="2" spans="2:6" ht="60" customHeight="1" x14ac:dyDescent="0.25">
      <c r="B2" s="11"/>
      <c r="C2" s="11"/>
      <c r="D2" s="11"/>
      <c r="E2" s="11"/>
      <c r="F2" s="11"/>
    </row>
    <row r="3" spans="2:6" ht="15.6" customHeight="1" x14ac:dyDescent="0.25">
      <c r="B3" s="12" t="s">
        <v>0</v>
      </c>
      <c r="C3" s="12"/>
      <c r="D3" s="11"/>
      <c r="E3" s="11"/>
      <c r="F3" s="11"/>
    </row>
    <row r="4" spans="2:6" x14ac:dyDescent="0.25">
      <c r="B4" s="13" t="s">
        <v>1</v>
      </c>
      <c r="C4" s="13" t="s">
        <v>105</v>
      </c>
      <c r="D4" s="11"/>
      <c r="E4" s="11"/>
      <c r="F4" s="11"/>
    </row>
    <row r="5" spans="2:6" x14ac:dyDescent="0.25">
      <c r="B5" s="13" t="s">
        <v>2</v>
      </c>
      <c r="C5" s="13" t="s">
        <v>106</v>
      </c>
      <c r="D5" s="11"/>
      <c r="E5" s="11"/>
      <c r="F5" s="11"/>
    </row>
    <row r="6" spans="2:6" x14ac:dyDescent="0.25">
      <c r="B6" s="13" t="s">
        <v>3</v>
      </c>
      <c r="C6" s="13">
        <v>539606</v>
      </c>
      <c r="D6" s="11"/>
      <c r="E6" s="11"/>
      <c r="F6" s="11"/>
    </row>
    <row r="7" spans="2:6" x14ac:dyDescent="0.25">
      <c r="B7" s="13" t="s">
        <v>4</v>
      </c>
      <c r="C7" s="13" t="s">
        <v>109</v>
      </c>
      <c r="D7" s="11"/>
      <c r="E7" s="11"/>
      <c r="F7" s="11"/>
    </row>
    <row r="8" spans="2:6" x14ac:dyDescent="0.25">
      <c r="B8" s="14" t="s">
        <v>5</v>
      </c>
      <c r="C8" s="1"/>
      <c r="D8" s="11"/>
      <c r="E8" s="11"/>
      <c r="F8" s="11"/>
    </row>
    <row r="9" spans="2:6" x14ac:dyDescent="0.25">
      <c r="B9" s="15"/>
      <c r="C9" s="15"/>
      <c r="D9" s="11"/>
      <c r="E9" s="11"/>
      <c r="F9" s="11"/>
    </row>
  </sheetData>
  <sheetProtection algorithmName="SHA-512" hashValue="wvaE0tX1iTr2IcN+i5TpHIU0jWEYWrwMpfHSQutLofvzRd+9QzRvL8NPvqfiXM7Pri/jcqiRVkkwG355Zig1Kg==" saltValue="RisuFoLbs26AygM7j/7U1g==" spinCount="100000" sheet="1" objects="1" scenarios="1"/>
  <protectedRanges>
    <protectedRange sqref="C8" name="Voorblad"/>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FCFB-9DDB-4903-9A9D-388BBF1172D6}">
  <sheetPr>
    <pageSetUpPr fitToPage="1"/>
  </sheetPr>
  <dimension ref="B1:F27"/>
  <sheetViews>
    <sheetView showGridLines="0" workbookViewId="0"/>
  </sheetViews>
  <sheetFormatPr defaultRowHeight="15" x14ac:dyDescent="0.25"/>
  <cols>
    <col min="1" max="1" width="3.5703125" style="10" customWidth="1"/>
    <col min="2" max="2" width="5.5703125" style="10" customWidth="1"/>
    <col min="3" max="3" width="95.5703125" style="10" customWidth="1"/>
    <col min="4" max="6" width="15.5703125" style="10" customWidth="1"/>
    <col min="7" max="16384" width="9.140625" style="10"/>
  </cols>
  <sheetData>
    <row r="1" spans="2:6" ht="10.35" customHeight="1" x14ac:dyDescent="0.25"/>
    <row r="2" spans="2:6" ht="60" customHeight="1" x14ac:dyDescent="0.25">
      <c r="B2" s="11"/>
      <c r="C2" s="11"/>
      <c r="D2" s="11"/>
      <c r="E2" s="11"/>
      <c r="F2" s="11"/>
    </row>
    <row r="3" spans="2:6" ht="15.6" customHeight="1" x14ac:dyDescent="0.25">
      <c r="B3" s="12" t="s">
        <v>6</v>
      </c>
      <c r="C3" s="12"/>
      <c r="D3" s="11"/>
      <c r="E3" s="11"/>
      <c r="F3" s="11"/>
    </row>
    <row r="4" spans="2:6" x14ac:dyDescent="0.25">
      <c r="B4" s="16"/>
      <c r="C4" s="16"/>
      <c r="D4" s="11"/>
      <c r="E4" s="11"/>
      <c r="F4" s="11"/>
    </row>
    <row r="5" spans="2:6" x14ac:dyDescent="0.25">
      <c r="B5" s="17"/>
      <c r="C5" s="17"/>
      <c r="D5" s="11"/>
      <c r="E5" s="11"/>
      <c r="F5" s="11"/>
    </row>
    <row r="6" spans="2:6" x14ac:dyDescent="0.25">
      <c r="B6" s="17"/>
      <c r="C6" s="17"/>
      <c r="D6" s="11"/>
      <c r="E6" s="11"/>
      <c r="F6" s="11"/>
    </row>
    <row r="7" spans="2:6" ht="15.75" x14ac:dyDescent="0.25">
      <c r="B7" s="18" t="s">
        <v>7</v>
      </c>
      <c r="C7" s="19" t="s">
        <v>8</v>
      </c>
      <c r="D7" s="20"/>
      <c r="E7" s="20"/>
      <c r="F7" s="21"/>
    </row>
    <row r="8" spans="2:6" x14ac:dyDescent="0.25">
      <c r="B8" s="22"/>
      <c r="C8" s="23"/>
      <c r="D8" s="24"/>
      <c r="E8" s="24"/>
      <c r="F8" s="24"/>
    </row>
    <row r="9" spans="2:6" ht="38.1" customHeight="1" x14ac:dyDescent="0.25">
      <c r="B9" s="25">
        <v>1</v>
      </c>
      <c r="C9" s="26" t="s">
        <v>9</v>
      </c>
      <c r="D9" s="26"/>
      <c r="E9" s="26"/>
      <c r="F9" s="26"/>
    </row>
    <row r="10" spans="2:6" ht="25.35" customHeight="1" x14ac:dyDescent="0.25">
      <c r="B10" s="25">
        <v>2</v>
      </c>
      <c r="C10" s="27" t="s">
        <v>10</v>
      </c>
      <c r="D10" s="27"/>
      <c r="E10" s="27"/>
      <c r="F10" s="27"/>
    </row>
    <row r="11" spans="2:6" ht="38.1" customHeight="1" x14ac:dyDescent="0.25">
      <c r="B11" s="25">
        <v>3</v>
      </c>
      <c r="C11" s="28" t="s">
        <v>11</v>
      </c>
      <c r="D11" s="27"/>
      <c r="E11" s="27"/>
      <c r="F11" s="27"/>
    </row>
    <row r="12" spans="2:6" ht="51" customHeight="1" x14ac:dyDescent="0.25">
      <c r="B12" s="25">
        <v>4</v>
      </c>
      <c r="C12" s="29" t="s">
        <v>12</v>
      </c>
      <c r="D12" s="30"/>
      <c r="E12" s="30"/>
      <c r="F12" s="30"/>
    </row>
    <row r="13" spans="2:6" ht="26.1" customHeight="1" x14ac:dyDescent="0.25">
      <c r="B13" s="25">
        <v>5</v>
      </c>
      <c r="C13" s="27" t="s">
        <v>13</v>
      </c>
      <c r="D13" s="27"/>
      <c r="E13" s="27"/>
      <c r="F13" s="27"/>
    </row>
    <row r="14" spans="2:6" ht="38.1" customHeight="1" x14ac:dyDescent="0.25">
      <c r="B14" s="25">
        <v>6</v>
      </c>
      <c r="C14" s="31" t="s">
        <v>103</v>
      </c>
      <c r="D14" s="30"/>
      <c r="E14" s="30"/>
      <c r="F14" s="30"/>
    </row>
    <row r="15" spans="2:6" ht="26.45" customHeight="1" x14ac:dyDescent="0.25">
      <c r="B15" s="25">
        <v>7</v>
      </c>
      <c r="C15" s="28" t="s">
        <v>14</v>
      </c>
      <c r="D15" s="27"/>
      <c r="E15" s="27"/>
      <c r="F15" s="27"/>
    </row>
    <row r="16" spans="2:6" ht="27" customHeight="1" x14ac:dyDescent="0.25">
      <c r="B16" s="25">
        <v>8</v>
      </c>
      <c r="C16" s="32" t="s">
        <v>15</v>
      </c>
      <c r="D16" s="27"/>
      <c r="E16" s="27"/>
      <c r="F16" s="27"/>
    </row>
    <row r="17" spans="2:6" ht="38.1" customHeight="1" x14ac:dyDescent="0.25">
      <c r="B17" s="25">
        <v>9</v>
      </c>
      <c r="C17" s="33" t="s">
        <v>16</v>
      </c>
      <c r="D17" s="28"/>
      <c r="E17" s="28"/>
      <c r="F17" s="28"/>
    </row>
    <row r="18" spans="2:6" ht="38.1" customHeight="1" x14ac:dyDescent="0.25">
      <c r="B18" s="25">
        <v>10</v>
      </c>
      <c r="C18" s="27" t="s">
        <v>17</v>
      </c>
      <c r="D18" s="27"/>
      <c r="E18" s="27"/>
      <c r="F18" s="27"/>
    </row>
    <row r="19" spans="2:6" ht="38.1" customHeight="1" x14ac:dyDescent="0.25">
      <c r="B19" s="25">
        <v>11</v>
      </c>
      <c r="C19" s="27" t="s">
        <v>18</v>
      </c>
      <c r="D19" s="27"/>
      <c r="E19" s="27"/>
      <c r="F19" s="27"/>
    </row>
    <row r="20" spans="2:6" x14ac:dyDescent="0.25">
      <c r="B20" s="34"/>
      <c r="C20" s="35"/>
      <c r="D20" s="35"/>
      <c r="E20" s="35"/>
      <c r="F20" s="35"/>
    </row>
    <row r="21" spans="2:6" ht="15.75" customHeight="1" x14ac:dyDescent="0.25">
      <c r="B21" s="18"/>
      <c r="C21" s="19" t="s">
        <v>19</v>
      </c>
      <c r="D21" s="36"/>
      <c r="E21" s="36"/>
      <c r="F21" s="37"/>
    </row>
    <row r="22" spans="2:6" ht="38.1" customHeight="1" x14ac:dyDescent="0.25">
      <c r="B22" s="38">
        <v>12</v>
      </c>
      <c r="C22" s="28" t="s">
        <v>20</v>
      </c>
      <c r="D22" s="28"/>
      <c r="E22" s="28"/>
      <c r="F22" s="28"/>
    </row>
    <row r="23" spans="2:6" ht="38.1" customHeight="1" x14ac:dyDescent="0.25">
      <c r="B23" s="38">
        <v>13</v>
      </c>
      <c r="C23" s="28" t="s">
        <v>21</v>
      </c>
      <c r="D23" s="28"/>
      <c r="E23" s="28"/>
      <c r="F23" s="28"/>
    </row>
    <row r="24" spans="2:6" ht="38.1" customHeight="1" x14ac:dyDescent="0.25">
      <c r="B24" s="39">
        <v>14</v>
      </c>
      <c r="C24" s="40" t="s">
        <v>22</v>
      </c>
      <c r="D24" s="41"/>
      <c r="E24" s="41"/>
      <c r="F24" s="42"/>
    </row>
    <row r="25" spans="2:6" ht="38.1" customHeight="1" x14ac:dyDescent="0.25">
      <c r="B25" s="39">
        <v>15</v>
      </c>
      <c r="C25" s="40" t="s">
        <v>23</v>
      </c>
      <c r="D25" s="41"/>
      <c r="E25" s="41"/>
      <c r="F25" s="42"/>
    </row>
    <row r="26" spans="2:6" ht="38.1" customHeight="1" x14ac:dyDescent="0.25">
      <c r="B26" s="39">
        <v>16</v>
      </c>
      <c r="C26" s="40" t="s">
        <v>24</v>
      </c>
      <c r="D26" s="41"/>
      <c r="E26" s="41"/>
      <c r="F26" s="42"/>
    </row>
    <row r="27" spans="2:6" ht="38.1" customHeight="1" x14ac:dyDescent="0.25">
      <c r="B27" s="38">
        <v>17</v>
      </c>
      <c r="C27" s="40" t="s">
        <v>25</v>
      </c>
      <c r="D27" s="41"/>
      <c r="E27" s="41"/>
      <c r="F27" s="42"/>
    </row>
  </sheetData>
  <sheetProtection algorithmName="SHA-512" hashValue="0hAiPWbdy40imD4MdrlMUArp9FWNTV3gyAN6vC3npW6ow6YRK+1xFGWcI5eaFcogsfXWYnO7kJx3/zc62dDZ9Q==" saltValue="0g//GQIxMcG7PkOKBFDeMA==" spinCount="100000" sheet="1" objects="1" scenarios="1"/>
  <mergeCells count="18">
    <mergeCell ref="B4:C4"/>
    <mergeCell ref="C9:F9"/>
    <mergeCell ref="C10:F10"/>
    <mergeCell ref="C11:F11"/>
    <mergeCell ref="C12:F12"/>
    <mergeCell ref="C13:F13"/>
    <mergeCell ref="C14:F14"/>
    <mergeCell ref="C15:F15"/>
    <mergeCell ref="C16:F16"/>
    <mergeCell ref="C17:F17"/>
    <mergeCell ref="C24:F24"/>
    <mergeCell ref="C25:F25"/>
    <mergeCell ref="C26:F26"/>
    <mergeCell ref="C27:F27"/>
    <mergeCell ref="C18:F18"/>
    <mergeCell ref="C19:F19"/>
    <mergeCell ref="C22:F22"/>
    <mergeCell ref="C23:F23"/>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0820-9118-40AB-8CCD-8FD60882A363}">
  <sheetPr>
    <pageSetUpPr fitToPage="1"/>
  </sheetPr>
  <dimension ref="B1:G91"/>
  <sheetViews>
    <sheetView showGridLines="0" workbookViewId="0"/>
  </sheetViews>
  <sheetFormatPr defaultRowHeight="15" x14ac:dyDescent="0.25"/>
  <cols>
    <col min="1" max="1" width="3.5703125" style="10" customWidth="1"/>
    <col min="2" max="2" width="100.5703125" style="10" customWidth="1"/>
    <col min="3" max="3" width="15.5703125" style="10" customWidth="1"/>
    <col min="4" max="4" width="25.5703125" style="43" customWidth="1"/>
    <col min="5" max="5" width="19.42578125" style="10" customWidth="1"/>
    <col min="6" max="6" width="19.42578125" style="44" customWidth="1"/>
    <col min="7" max="7" width="15.5703125" style="10" customWidth="1"/>
    <col min="8" max="16384" width="9.140625" style="10"/>
  </cols>
  <sheetData>
    <row r="1" spans="2:7" ht="10.35" customHeight="1" x14ac:dyDescent="0.25"/>
    <row r="2" spans="2:7" ht="60" customHeight="1" x14ac:dyDescent="0.25">
      <c r="B2" s="11"/>
      <c r="C2" s="11"/>
      <c r="D2" s="45"/>
      <c r="E2" s="11"/>
      <c r="F2" s="46"/>
      <c r="G2" s="11"/>
    </row>
    <row r="3" spans="2:7" ht="15.75" x14ac:dyDescent="0.25">
      <c r="B3" s="12" t="s">
        <v>26</v>
      </c>
      <c r="C3" s="11"/>
      <c r="D3" s="45"/>
      <c r="E3" s="11"/>
      <c r="F3" s="46"/>
      <c r="G3" s="11"/>
    </row>
    <row r="4" spans="2:7" x14ac:dyDescent="0.25">
      <c r="B4" s="47" t="str">
        <f>"Behorende bij de aanbesteding "&amp;Voorblad!C4</f>
        <v>Behorende bij de aanbesteding Digitalisering (straat) afvalbakken openbare ruimte, gemeente Alkmaar</v>
      </c>
      <c r="C4" s="11"/>
      <c r="D4" s="45"/>
      <c r="E4" s="11"/>
      <c r="F4" s="46"/>
      <c r="G4" s="11"/>
    </row>
    <row r="5" spans="2:7" x14ac:dyDescent="0.25">
      <c r="B5" s="11"/>
      <c r="C5" s="11"/>
      <c r="D5" s="45"/>
      <c r="E5" s="11"/>
      <c r="F5" s="46"/>
      <c r="G5" s="11"/>
    </row>
    <row r="6" spans="2:7" ht="45" customHeight="1" x14ac:dyDescent="0.25">
      <c r="B6" s="48" t="s">
        <v>27</v>
      </c>
      <c r="C6" s="11"/>
      <c r="D6" s="45"/>
      <c r="E6" s="11"/>
      <c r="F6" s="46"/>
      <c r="G6" s="11"/>
    </row>
    <row r="7" spans="2:7" x14ac:dyDescent="0.25">
      <c r="B7" s="48"/>
      <c r="C7" s="11"/>
      <c r="D7" s="45"/>
      <c r="E7" s="11"/>
      <c r="F7" s="46"/>
      <c r="G7" s="11"/>
    </row>
    <row r="8" spans="2:7" ht="30" x14ac:dyDescent="0.25">
      <c r="B8" s="48" t="s">
        <v>104</v>
      </c>
      <c r="C8" s="11"/>
      <c r="D8" s="45"/>
      <c r="E8" s="11"/>
      <c r="F8" s="46"/>
      <c r="G8" s="11"/>
    </row>
    <row r="9" spans="2:7" x14ac:dyDescent="0.25">
      <c r="B9" s="11"/>
      <c r="C9" s="11"/>
      <c r="D9" s="45"/>
      <c r="E9" s="11"/>
      <c r="F9" s="46"/>
      <c r="G9" s="11"/>
    </row>
    <row r="10" spans="2:7" ht="15.75" x14ac:dyDescent="0.25">
      <c r="B10" s="18" t="s">
        <v>28</v>
      </c>
      <c r="C10" s="19"/>
      <c r="D10" s="49"/>
      <c r="E10" s="19"/>
      <c r="F10" s="50"/>
      <c r="G10" s="51"/>
    </row>
    <row r="11" spans="2:7" s="11" customFormat="1" ht="15.75" x14ac:dyDescent="0.25">
      <c r="B11" s="52"/>
      <c r="C11" s="52"/>
      <c r="D11" s="53" t="s">
        <v>29</v>
      </c>
      <c r="E11" s="54" t="s">
        <v>30</v>
      </c>
      <c r="F11" s="55" t="s">
        <v>31</v>
      </c>
      <c r="G11" s="56" t="s">
        <v>32</v>
      </c>
    </row>
    <row r="12" spans="2:7" ht="15.75" x14ac:dyDescent="0.25">
      <c r="B12" s="57" t="s">
        <v>33</v>
      </c>
      <c r="C12" s="58"/>
      <c r="D12" s="59"/>
      <c r="E12" s="60" t="s">
        <v>34</v>
      </c>
      <c r="F12" s="92">
        <v>1</v>
      </c>
      <c r="G12" s="68">
        <f>F12</f>
        <v>1</v>
      </c>
    </row>
    <row r="13" spans="2:7" ht="15.75" x14ac:dyDescent="0.25">
      <c r="B13" s="57"/>
      <c r="C13" s="58"/>
      <c r="D13" s="59"/>
      <c r="E13" s="61"/>
      <c r="F13" s="62"/>
      <c r="G13" s="63"/>
    </row>
    <row r="14" spans="2:7" ht="15.75" x14ac:dyDescent="0.25">
      <c r="B14" s="57" t="s">
        <v>35</v>
      </c>
      <c r="C14" s="58"/>
      <c r="D14" s="59"/>
      <c r="E14" s="61"/>
      <c r="F14" s="62"/>
      <c r="G14" s="63"/>
    </row>
    <row r="15" spans="2:7" ht="15.75" x14ac:dyDescent="0.25">
      <c r="B15" s="64" t="s">
        <v>36</v>
      </c>
      <c r="C15" s="58"/>
      <c r="D15" s="59" t="s">
        <v>37</v>
      </c>
      <c r="E15" s="65">
        <v>1450</v>
      </c>
      <c r="F15" s="92">
        <v>1</v>
      </c>
      <c r="G15" s="68">
        <f>E15*F15</f>
        <v>1450</v>
      </c>
    </row>
    <row r="16" spans="2:7" ht="15.75" x14ac:dyDescent="0.25">
      <c r="B16" s="64" t="s">
        <v>38</v>
      </c>
      <c r="C16" s="58"/>
      <c r="D16" s="59" t="s">
        <v>39</v>
      </c>
      <c r="E16" s="65">
        <v>75</v>
      </c>
      <c r="F16" s="92">
        <v>1</v>
      </c>
      <c r="G16" s="68">
        <f t="shared" ref="G16" si="0">E16*F16</f>
        <v>75</v>
      </c>
    </row>
    <row r="17" spans="2:7" ht="15.75" x14ac:dyDescent="0.25">
      <c r="B17" s="66"/>
      <c r="C17" s="58"/>
      <c r="D17" s="59"/>
      <c r="E17" s="60" t="s">
        <v>40</v>
      </c>
      <c r="F17" s="67"/>
      <c r="G17" s="68">
        <f>SUM(G15:G16)</f>
        <v>1525</v>
      </c>
    </row>
    <row r="18" spans="2:7" ht="15.75" x14ac:dyDescent="0.25">
      <c r="B18" s="58"/>
      <c r="C18" s="58"/>
      <c r="D18" s="69"/>
      <c r="E18" s="58"/>
      <c r="F18" s="70"/>
      <c r="G18" s="70"/>
    </row>
    <row r="19" spans="2:7" x14ac:dyDescent="0.25">
      <c r="B19" s="71" t="s">
        <v>41</v>
      </c>
      <c r="C19" s="72"/>
      <c r="D19" s="59"/>
      <c r="E19" s="61"/>
      <c r="F19" s="62"/>
      <c r="G19" s="44"/>
    </row>
    <row r="20" spans="2:7" x14ac:dyDescent="0.25">
      <c r="B20" s="73" t="s">
        <v>42</v>
      </c>
      <c r="C20" s="72"/>
      <c r="D20" s="59" t="s">
        <v>37</v>
      </c>
      <c r="E20" s="65">
        <v>1450</v>
      </c>
      <c r="F20" s="92">
        <v>1</v>
      </c>
      <c r="G20" s="68">
        <f>E20*F20</f>
        <v>1450</v>
      </c>
    </row>
    <row r="21" spans="2:7" x14ac:dyDescent="0.25">
      <c r="B21" s="73" t="s">
        <v>43</v>
      </c>
      <c r="C21" s="72"/>
      <c r="D21" s="59" t="s">
        <v>39</v>
      </c>
      <c r="E21" s="65">
        <v>75</v>
      </c>
      <c r="F21" s="92">
        <v>1</v>
      </c>
      <c r="G21" s="68">
        <f>E21*F21</f>
        <v>75</v>
      </c>
    </row>
    <row r="22" spans="2:7" x14ac:dyDescent="0.25">
      <c r="B22" s="73" t="s">
        <v>44</v>
      </c>
      <c r="C22" s="72"/>
      <c r="D22" s="59">
        <v>1525</v>
      </c>
      <c r="E22" s="65">
        <f>E20+E21</f>
        <v>1525</v>
      </c>
      <c r="F22" s="92">
        <v>1</v>
      </c>
      <c r="G22" s="68">
        <f>E22*F22</f>
        <v>1525</v>
      </c>
    </row>
    <row r="23" spans="2:7" x14ac:dyDescent="0.25">
      <c r="B23" s="73" t="s">
        <v>52</v>
      </c>
      <c r="C23" s="72"/>
      <c r="D23" s="59"/>
      <c r="E23" s="74"/>
      <c r="F23" s="92">
        <v>1</v>
      </c>
      <c r="G23" s="68">
        <f>F23</f>
        <v>1</v>
      </c>
    </row>
    <row r="24" spans="2:7" x14ac:dyDescent="0.25">
      <c r="B24" s="73" t="s">
        <v>45</v>
      </c>
      <c r="C24" s="72"/>
      <c r="D24" s="59"/>
      <c r="E24" s="75"/>
      <c r="F24" s="92">
        <v>1</v>
      </c>
      <c r="G24" s="68">
        <f>F24</f>
        <v>1</v>
      </c>
    </row>
    <row r="25" spans="2:7" x14ac:dyDescent="0.25">
      <c r="B25" s="64"/>
      <c r="C25" s="72"/>
      <c r="D25" s="59"/>
      <c r="E25" s="60" t="s">
        <v>46</v>
      </c>
      <c r="F25" s="67"/>
      <c r="G25" s="76">
        <f>+SUM(G20:G24)</f>
        <v>3052</v>
      </c>
    </row>
    <row r="26" spans="2:7" x14ac:dyDescent="0.25">
      <c r="B26" s="77" t="s">
        <v>47</v>
      </c>
      <c r="C26" s="72"/>
      <c r="D26" s="59"/>
      <c r="E26" s="61"/>
      <c r="F26" s="62"/>
      <c r="G26" s="78"/>
    </row>
    <row r="27" spans="2:7" x14ac:dyDescent="0.25">
      <c r="B27" s="73" t="s">
        <v>48</v>
      </c>
      <c r="C27" s="72"/>
      <c r="D27" s="59"/>
      <c r="E27" s="60">
        <v>2</v>
      </c>
      <c r="F27" s="92">
        <v>1</v>
      </c>
      <c r="G27" s="68">
        <f>E27*F27</f>
        <v>2</v>
      </c>
    </row>
    <row r="28" spans="2:7" x14ac:dyDescent="0.25">
      <c r="B28" s="73" t="s">
        <v>49</v>
      </c>
      <c r="C28" s="72"/>
      <c r="D28" s="59"/>
      <c r="E28" s="60">
        <v>3</v>
      </c>
      <c r="F28" s="92">
        <v>1</v>
      </c>
      <c r="G28" s="68">
        <f>E28*F28</f>
        <v>3</v>
      </c>
    </row>
    <row r="29" spans="2:7" x14ac:dyDescent="0.25">
      <c r="B29" s="73" t="s">
        <v>50</v>
      </c>
      <c r="C29" s="72"/>
      <c r="D29" s="59"/>
      <c r="E29" s="60">
        <v>5</v>
      </c>
      <c r="F29" s="92">
        <v>1</v>
      </c>
      <c r="G29" s="68">
        <f>E29*F29</f>
        <v>5</v>
      </c>
    </row>
    <row r="30" spans="2:7" x14ac:dyDescent="0.25">
      <c r="B30" s="64" t="s">
        <v>51</v>
      </c>
      <c r="C30" s="72"/>
      <c r="D30" s="59"/>
      <c r="E30" s="60">
        <v>1</v>
      </c>
      <c r="F30" s="92">
        <v>1</v>
      </c>
      <c r="G30" s="68">
        <f>E30*F30</f>
        <v>1</v>
      </c>
    </row>
    <row r="31" spans="2:7" x14ac:dyDescent="0.25">
      <c r="B31" s="64"/>
      <c r="C31" s="79"/>
      <c r="D31" s="59"/>
      <c r="E31" s="60" t="s">
        <v>53</v>
      </c>
      <c r="F31" s="67"/>
      <c r="G31" s="76">
        <f>+SUM(G27:G30)</f>
        <v>11</v>
      </c>
    </row>
    <row r="32" spans="2:7" ht="15.75" thickBot="1" x14ac:dyDescent="0.3">
      <c r="B32" s="72"/>
      <c r="C32" s="79"/>
      <c r="D32" s="59"/>
      <c r="E32" s="61"/>
      <c r="F32" s="62"/>
      <c r="G32" s="78"/>
    </row>
    <row r="33" spans="2:7" ht="16.5" thickBot="1" x14ac:dyDescent="0.3">
      <c r="B33" s="80" t="s">
        <v>54</v>
      </c>
      <c r="C33" s="81"/>
      <c r="D33" s="82"/>
      <c r="E33" s="83"/>
      <c r="F33" s="84"/>
      <c r="G33" s="85">
        <f>SUM(G12,G17,G25,G31)</f>
        <v>4589</v>
      </c>
    </row>
    <row r="34" spans="2:7" ht="15.75" x14ac:dyDescent="0.25">
      <c r="B34" s="86"/>
      <c r="C34" s="86"/>
      <c r="D34" s="87"/>
      <c r="E34" s="86"/>
      <c r="F34" s="88"/>
      <c r="G34" s="86"/>
    </row>
    <row r="86" spans="2:7" ht="15.75" x14ac:dyDescent="0.25">
      <c r="B86" s="89"/>
      <c r="C86" s="89"/>
      <c r="D86" s="90"/>
      <c r="E86" s="89"/>
      <c r="F86" s="91"/>
      <c r="G86" s="89"/>
    </row>
    <row r="87" spans="2:7" ht="15.75" x14ac:dyDescent="0.25">
      <c r="C87" s="89"/>
      <c r="D87" s="90"/>
      <c r="E87" s="89"/>
      <c r="F87" s="91"/>
      <c r="G87" s="89"/>
    </row>
    <row r="88" spans="2:7" ht="15.75" x14ac:dyDescent="0.25">
      <c r="B88" s="89"/>
      <c r="C88" s="89"/>
      <c r="D88" s="90"/>
      <c r="E88" s="89"/>
      <c r="F88" s="91"/>
      <c r="G88" s="89"/>
    </row>
    <row r="89" spans="2:7" ht="15.75" x14ac:dyDescent="0.25">
      <c r="B89" s="89"/>
      <c r="C89" s="89"/>
      <c r="D89" s="90"/>
      <c r="E89" s="89"/>
      <c r="F89" s="91"/>
      <c r="G89" s="89"/>
    </row>
    <row r="90" spans="2:7" ht="15.75" x14ac:dyDescent="0.25">
      <c r="B90" s="89"/>
      <c r="C90" s="89"/>
      <c r="D90" s="90"/>
      <c r="E90" s="89"/>
      <c r="F90" s="91"/>
      <c r="G90" s="89"/>
    </row>
    <row r="91" spans="2:7" ht="15.75" x14ac:dyDescent="0.25">
      <c r="B91" s="89"/>
      <c r="C91" s="89"/>
      <c r="D91" s="90"/>
      <c r="E91" s="89"/>
      <c r="F91" s="91"/>
      <c r="G91" s="89"/>
    </row>
  </sheetData>
  <sheetProtection algorithmName="SHA-512" hashValue="lWv4L1a7Jz/AQqVEOi+WiJnIPCBj6ArUVMeiiJB7aw7rpEf8RspWu390iZeO42ast+1x8/TOVHA7ep8VfRYPLQ==" saltValue="fbbZL696RnoFY7aGCLjivA==" spinCount="100000" sheet="1" objects="1" scenarios="1"/>
  <protectedRanges>
    <protectedRange sqref="G12:G17 G27:G30 G20:G24" name="Eenmalige kosten"/>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E3CA-30B3-4669-8F1B-72BE13565959}">
  <sheetPr>
    <pageSetUpPr fitToPage="1"/>
  </sheetPr>
  <dimension ref="B1:H30"/>
  <sheetViews>
    <sheetView showGridLines="0" workbookViewId="0"/>
  </sheetViews>
  <sheetFormatPr defaultRowHeight="15" x14ac:dyDescent="0.25"/>
  <cols>
    <col min="1" max="1" width="3.5703125" style="10" customWidth="1"/>
    <col min="2" max="2" width="85.5703125" style="10" customWidth="1"/>
    <col min="3" max="3" width="22.85546875" style="43" customWidth="1"/>
    <col min="4" max="4" width="19.140625" style="10" customWidth="1"/>
    <col min="5" max="7" width="15.5703125" style="10" customWidth="1"/>
    <col min="8" max="8" width="44" style="10" customWidth="1"/>
    <col min="9" max="16384" width="9.140625" style="10"/>
  </cols>
  <sheetData>
    <row r="1" spans="2:8" ht="10.35" customHeight="1" x14ac:dyDescent="0.25"/>
    <row r="2" spans="2:8" ht="60" customHeight="1" x14ac:dyDescent="0.25">
      <c r="B2" s="11"/>
      <c r="C2" s="45"/>
      <c r="D2" s="11"/>
      <c r="E2" s="11"/>
      <c r="F2" s="11"/>
      <c r="G2" s="11"/>
    </row>
    <row r="3" spans="2:8" ht="15.75" x14ac:dyDescent="0.25">
      <c r="B3" s="12" t="s">
        <v>55</v>
      </c>
      <c r="C3" s="93"/>
      <c r="D3" s="12"/>
      <c r="E3" s="11"/>
      <c r="F3" s="11"/>
      <c r="G3" s="11"/>
    </row>
    <row r="4" spans="2:8" x14ac:dyDescent="0.25">
      <c r="B4" s="47"/>
      <c r="C4" s="94"/>
      <c r="D4" s="17"/>
      <c r="E4" s="11"/>
      <c r="F4" s="11"/>
      <c r="G4" s="11"/>
    </row>
    <row r="5" spans="2:8" x14ac:dyDescent="0.25">
      <c r="B5" s="11"/>
      <c r="C5" s="45"/>
      <c r="D5" s="11"/>
      <c r="E5" s="11"/>
      <c r="F5" s="11"/>
      <c r="G5" s="11"/>
    </row>
    <row r="6" spans="2:8" x14ac:dyDescent="0.25">
      <c r="B6" s="95" t="s">
        <v>56</v>
      </c>
      <c r="C6" s="96"/>
      <c r="D6" s="96"/>
      <c r="E6" s="11"/>
      <c r="F6" s="11"/>
      <c r="G6" s="11"/>
    </row>
    <row r="7" spans="2:8" x14ac:dyDescent="0.25">
      <c r="B7" s="95"/>
      <c r="C7" s="96"/>
      <c r="D7" s="96"/>
      <c r="E7" s="11"/>
      <c r="F7" s="11"/>
      <c r="G7" s="11"/>
    </row>
    <row r="8" spans="2:8" x14ac:dyDescent="0.25">
      <c r="B8" s="95"/>
      <c r="C8" s="96"/>
      <c r="D8" s="96"/>
      <c r="E8" s="11"/>
      <c r="F8" s="11"/>
      <c r="G8" s="11"/>
    </row>
    <row r="9" spans="2:8" ht="62.25" customHeight="1" x14ac:dyDescent="0.25">
      <c r="B9" s="97" t="s">
        <v>57</v>
      </c>
      <c r="C9" s="96"/>
      <c r="D9" s="96"/>
      <c r="E9" s="11"/>
      <c r="F9" s="11"/>
      <c r="G9" s="11"/>
    </row>
    <row r="10" spans="2:8" x14ac:dyDescent="0.25">
      <c r="B10" s="11"/>
      <c r="C10" s="45"/>
      <c r="D10" s="11"/>
      <c r="E10" s="11"/>
      <c r="F10" s="11"/>
      <c r="G10" s="11"/>
    </row>
    <row r="11" spans="2:8" ht="15.75" x14ac:dyDescent="0.25">
      <c r="B11" s="18" t="s">
        <v>58</v>
      </c>
      <c r="C11" s="98"/>
      <c r="D11" s="19"/>
      <c r="E11" s="19"/>
      <c r="F11" s="19"/>
      <c r="G11" s="51"/>
    </row>
    <row r="12" spans="2:8" ht="67.349999999999994" customHeight="1" x14ac:dyDescent="0.25">
      <c r="B12" s="99" t="s">
        <v>107</v>
      </c>
      <c r="C12" s="100"/>
      <c r="D12" s="101"/>
      <c r="E12" s="101"/>
      <c r="F12" s="101"/>
      <c r="G12" s="102"/>
    </row>
    <row r="13" spans="2:8" x14ac:dyDescent="0.25">
      <c r="B13" s="103" t="s">
        <v>59</v>
      </c>
      <c r="C13" s="104" t="s">
        <v>60</v>
      </c>
      <c r="D13" s="105" t="s">
        <v>30</v>
      </c>
      <c r="E13" s="56" t="s">
        <v>61</v>
      </c>
      <c r="F13" s="56" t="s">
        <v>62</v>
      </c>
      <c r="G13" s="56" t="s">
        <v>63</v>
      </c>
      <c r="H13" s="56" t="s">
        <v>64</v>
      </c>
    </row>
    <row r="14" spans="2:8" x14ac:dyDescent="0.25">
      <c r="B14" s="72" t="s">
        <v>65</v>
      </c>
      <c r="C14" s="106">
        <v>5</v>
      </c>
      <c r="D14" s="107">
        <v>5</v>
      </c>
      <c r="E14" s="2">
        <v>1</v>
      </c>
      <c r="F14" s="108">
        <v>12</v>
      </c>
      <c r="G14" s="109">
        <f>D14*E14*F14</f>
        <v>60</v>
      </c>
      <c r="H14" s="9"/>
    </row>
    <row r="15" spans="2:8" x14ac:dyDescent="0.25">
      <c r="B15" s="72" t="s">
        <v>66</v>
      </c>
      <c r="C15" s="106">
        <v>5</v>
      </c>
      <c r="D15" s="107">
        <v>5</v>
      </c>
      <c r="E15" s="2">
        <v>1</v>
      </c>
      <c r="F15" s="108">
        <v>12</v>
      </c>
      <c r="G15" s="109">
        <f>D15*E15*F15</f>
        <v>60</v>
      </c>
      <c r="H15" s="9"/>
    </row>
    <row r="16" spans="2:8" x14ac:dyDescent="0.25">
      <c r="B16" s="72" t="s">
        <v>67</v>
      </c>
      <c r="C16" s="106" t="s">
        <v>37</v>
      </c>
      <c r="D16" s="107">
        <v>1450</v>
      </c>
      <c r="E16" s="2">
        <v>1</v>
      </c>
      <c r="F16" s="108">
        <v>12</v>
      </c>
      <c r="G16" s="109">
        <f>D16*E16*F16</f>
        <v>17400</v>
      </c>
      <c r="H16" s="9"/>
    </row>
    <row r="17" spans="2:8" x14ac:dyDescent="0.25">
      <c r="B17" s="72" t="s">
        <v>68</v>
      </c>
      <c r="C17" s="106" t="s">
        <v>39</v>
      </c>
      <c r="D17" s="107">
        <v>75</v>
      </c>
      <c r="E17" s="2">
        <v>1</v>
      </c>
      <c r="F17" s="108">
        <v>12</v>
      </c>
      <c r="G17" s="109">
        <f>D17*E17*F17</f>
        <v>900</v>
      </c>
      <c r="H17" s="9"/>
    </row>
    <row r="18" spans="2:8" x14ac:dyDescent="0.25">
      <c r="B18" s="72" t="s">
        <v>69</v>
      </c>
      <c r="C18" s="106" t="s">
        <v>37</v>
      </c>
      <c r="D18" s="107">
        <v>1450</v>
      </c>
      <c r="E18" s="2">
        <v>1</v>
      </c>
      <c r="F18" s="108">
        <v>12</v>
      </c>
      <c r="G18" s="109">
        <f>D18*E18*F18</f>
        <v>17400</v>
      </c>
      <c r="H18" s="9"/>
    </row>
    <row r="19" spans="2:8" x14ac:dyDescent="0.25">
      <c r="B19" s="72" t="s">
        <v>70</v>
      </c>
      <c r="C19" s="106" t="s">
        <v>39</v>
      </c>
      <c r="D19" s="107">
        <v>75</v>
      </c>
      <c r="E19" s="2">
        <v>1</v>
      </c>
      <c r="F19" s="108">
        <v>12</v>
      </c>
      <c r="G19" s="109">
        <f>D19*E19*F19</f>
        <v>900</v>
      </c>
      <c r="H19" s="9"/>
    </row>
    <row r="20" spans="2:8" x14ac:dyDescent="0.25">
      <c r="C20" s="45"/>
      <c r="D20" s="11"/>
      <c r="E20" s="110"/>
      <c r="F20" s="61" t="s">
        <v>71</v>
      </c>
      <c r="G20" s="111">
        <f>SUM(G14:G19)</f>
        <v>36720</v>
      </c>
      <c r="H20" s="112"/>
    </row>
    <row r="21" spans="2:8" x14ac:dyDescent="0.25">
      <c r="B21" s="103" t="s">
        <v>72</v>
      </c>
      <c r="C21" s="113"/>
      <c r="D21" s="103"/>
      <c r="E21" s="114"/>
      <c r="F21" s="114"/>
      <c r="G21" s="115"/>
    </row>
    <row r="22" spans="2:8" x14ac:dyDescent="0.25">
      <c r="B22" s="72" t="s">
        <v>73</v>
      </c>
      <c r="C22" s="106" t="s">
        <v>39</v>
      </c>
      <c r="D22" s="107">
        <v>75</v>
      </c>
      <c r="E22" s="3">
        <v>1</v>
      </c>
      <c r="F22" s="116">
        <f>F14</f>
        <v>12</v>
      </c>
      <c r="G22" s="109">
        <f>D22*E22*F22</f>
        <v>900</v>
      </c>
      <c r="H22" s="9"/>
    </row>
    <row r="23" spans="2:8" x14ac:dyDescent="0.25">
      <c r="B23" s="72" t="s">
        <v>74</v>
      </c>
      <c r="C23" s="117"/>
      <c r="D23" s="107">
        <v>1</v>
      </c>
      <c r="E23" s="4">
        <v>1</v>
      </c>
      <c r="F23" s="118">
        <f>F14</f>
        <v>12</v>
      </c>
      <c r="G23" s="109">
        <f>D23*E23*F23</f>
        <v>12</v>
      </c>
      <c r="H23" s="9"/>
    </row>
    <row r="24" spans="2:8" x14ac:dyDescent="0.25">
      <c r="B24" s="72" t="s">
        <v>75</v>
      </c>
      <c r="C24" s="117"/>
      <c r="D24" s="119">
        <v>1</v>
      </c>
      <c r="E24" s="5">
        <v>1</v>
      </c>
      <c r="F24" s="120">
        <f>F14</f>
        <v>12</v>
      </c>
      <c r="G24" s="109">
        <f>D24*E24*F24</f>
        <v>12</v>
      </c>
      <c r="H24" s="9"/>
    </row>
    <row r="25" spans="2:8" x14ac:dyDescent="0.25">
      <c r="B25" s="72" t="s">
        <v>76</v>
      </c>
      <c r="C25" s="117"/>
      <c r="D25" s="119">
        <v>1</v>
      </c>
      <c r="E25" s="6">
        <v>1</v>
      </c>
      <c r="F25" s="121">
        <f>F14</f>
        <v>12</v>
      </c>
      <c r="G25" s="109">
        <f>D25*E25*F25</f>
        <v>12</v>
      </c>
      <c r="H25" s="9"/>
    </row>
    <row r="26" spans="2:8" x14ac:dyDescent="0.25">
      <c r="C26" s="45"/>
      <c r="D26" s="11"/>
      <c r="E26" s="11"/>
      <c r="F26" s="61" t="s">
        <v>77</v>
      </c>
      <c r="G26" s="122">
        <f>SUM(G22:G25)</f>
        <v>936</v>
      </c>
      <c r="H26" s="112"/>
    </row>
    <row r="27" spans="2:8" ht="16.5" thickBot="1" x14ac:dyDescent="0.3">
      <c r="B27" s="123"/>
      <c r="C27" s="87"/>
      <c r="D27" s="123"/>
      <c r="E27" s="124"/>
      <c r="F27" s="124"/>
      <c r="G27" s="115"/>
    </row>
    <row r="28" spans="2:8" ht="16.5" thickBot="1" x14ac:dyDescent="0.3">
      <c r="B28" s="80" t="s">
        <v>78</v>
      </c>
      <c r="C28" s="125"/>
      <c r="D28" s="126"/>
      <c r="E28" s="127"/>
      <c r="F28" s="128"/>
      <c r="G28" s="129">
        <f>+G20+G26</f>
        <v>37656</v>
      </c>
    </row>
    <row r="29" spans="2:8" ht="15.75" x14ac:dyDescent="0.25">
      <c r="B29" s="86"/>
      <c r="C29" s="87"/>
      <c r="D29" s="86"/>
      <c r="E29" s="86"/>
      <c r="F29" s="86"/>
      <c r="G29" s="86"/>
    </row>
    <row r="30" spans="2:8" ht="15.75" x14ac:dyDescent="0.25">
      <c r="B30" s="86"/>
      <c r="C30" s="87"/>
      <c r="D30" s="86"/>
      <c r="E30" s="86"/>
      <c r="F30" s="86"/>
      <c r="G30" s="86"/>
    </row>
  </sheetData>
  <sheetProtection algorithmName="SHA-512" hashValue="7hoUqFIg3DBFdOaRYxBsNo5WE+8nXhM7cPdrJhzzh+xM7or+pjCGCFp771SdxC+5Uwb4vb/tjmkcxyLhLhYInw==" saltValue="vgsVIDxeNE1s4RMmv7BwHg==" spinCount="100000" sheet="1" objects="1" scenarios="1"/>
  <protectedRanges>
    <protectedRange sqref="E14:E19 E22:E25" name="Structurele kosten"/>
  </protectedRanges>
  <mergeCells count="2">
    <mergeCell ref="B6:B8"/>
    <mergeCell ref="B12:G12"/>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D644-CA56-4653-AF7D-1B163E936C7B}">
  <sheetPr>
    <pageSetUpPr fitToPage="1"/>
  </sheetPr>
  <dimension ref="B1:E19"/>
  <sheetViews>
    <sheetView showGridLines="0" workbookViewId="0"/>
  </sheetViews>
  <sheetFormatPr defaultRowHeight="15" x14ac:dyDescent="0.25"/>
  <cols>
    <col min="1" max="1" width="3.5703125" style="10" customWidth="1"/>
    <col min="2" max="2" width="100.5703125" style="10" customWidth="1"/>
    <col min="3" max="5" width="15.5703125" style="10" customWidth="1"/>
    <col min="6" max="16384" width="9.140625" style="10"/>
  </cols>
  <sheetData>
    <row r="1" spans="2:5" ht="10.35" customHeight="1" x14ac:dyDescent="0.25"/>
    <row r="2" spans="2:5" ht="60" customHeight="1" x14ac:dyDescent="0.25">
      <c r="B2" s="11"/>
      <c r="C2" s="11"/>
      <c r="D2" s="11"/>
      <c r="E2" s="11"/>
    </row>
    <row r="3" spans="2:5" ht="15.75" x14ac:dyDescent="0.25">
      <c r="B3" s="130" t="s">
        <v>79</v>
      </c>
      <c r="C3" s="11"/>
      <c r="D3" s="11"/>
      <c r="E3" s="11"/>
    </row>
    <row r="4" spans="2:5" x14ac:dyDescent="0.25">
      <c r="B4" s="47"/>
      <c r="C4" s="11"/>
      <c r="D4" s="11"/>
      <c r="E4" s="11"/>
    </row>
    <row r="5" spans="2:5" x14ac:dyDescent="0.25">
      <c r="B5" s="11"/>
      <c r="C5" s="11"/>
      <c r="D5" s="11"/>
      <c r="E5" s="11"/>
    </row>
    <row r="6" spans="2:5" ht="14.85" customHeight="1" x14ac:dyDescent="0.25">
      <c r="B6" s="95" t="s">
        <v>27</v>
      </c>
      <c r="C6" s="11"/>
      <c r="D6" s="11"/>
      <c r="E6" s="11"/>
    </row>
    <row r="7" spans="2:5" x14ac:dyDescent="0.25">
      <c r="B7" s="95"/>
      <c r="C7" s="11"/>
      <c r="D7" s="11"/>
      <c r="E7" s="11"/>
    </row>
    <row r="8" spans="2:5" x14ac:dyDescent="0.25">
      <c r="B8" s="95"/>
      <c r="C8" s="11"/>
      <c r="D8" s="11"/>
      <c r="E8" s="11"/>
    </row>
    <row r="9" spans="2:5" x14ac:dyDescent="0.25">
      <c r="B9" s="11"/>
      <c r="C9" s="11"/>
      <c r="D9" s="11"/>
      <c r="E9" s="11"/>
    </row>
    <row r="10" spans="2:5" ht="15.75" x14ac:dyDescent="0.25">
      <c r="B10" s="18" t="s">
        <v>80</v>
      </c>
      <c r="C10" s="131"/>
      <c r="D10" s="131"/>
      <c r="E10" s="132"/>
    </row>
    <row r="11" spans="2:5" ht="67.349999999999994" customHeight="1" x14ac:dyDescent="0.25">
      <c r="B11" s="99" t="s">
        <v>108</v>
      </c>
      <c r="C11" s="133"/>
      <c r="D11" s="133"/>
      <c r="E11" s="134"/>
    </row>
    <row r="12" spans="2:5" x14ac:dyDescent="0.25">
      <c r="B12" s="103" t="s">
        <v>81</v>
      </c>
      <c r="C12" s="135"/>
      <c r="D12" s="135" t="s">
        <v>82</v>
      </c>
      <c r="E12" s="135" t="s">
        <v>32</v>
      </c>
    </row>
    <row r="13" spans="2:5" x14ac:dyDescent="0.25">
      <c r="B13" s="72" t="s">
        <v>83</v>
      </c>
      <c r="C13" s="110"/>
      <c r="D13" s="7">
        <v>1</v>
      </c>
      <c r="E13" s="136">
        <f>D13</f>
        <v>1</v>
      </c>
    </row>
    <row r="14" spans="2:5" x14ac:dyDescent="0.25">
      <c r="B14" s="72" t="s">
        <v>84</v>
      </c>
      <c r="C14" s="110"/>
      <c r="D14" s="8">
        <v>1</v>
      </c>
      <c r="E14" s="137">
        <f>D14</f>
        <v>1</v>
      </c>
    </row>
    <row r="15" spans="2:5" x14ac:dyDescent="0.25">
      <c r="C15" s="110"/>
      <c r="D15" s="61" t="s">
        <v>85</v>
      </c>
      <c r="E15" s="138">
        <f>SUM(E13:E14)</f>
        <v>2</v>
      </c>
    </row>
    <row r="16" spans="2:5" ht="16.5" thickBot="1" x14ac:dyDescent="0.3">
      <c r="B16" s="139"/>
      <c r="C16" s="114"/>
      <c r="D16" s="114"/>
      <c r="E16" s="114"/>
    </row>
    <row r="17" spans="2:5" ht="16.5" thickBot="1" x14ac:dyDescent="0.3">
      <c r="B17" s="80" t="s">
        <v>86</v>
      </c>
      <c r="C17" s="140"/>
      <c r="D17" s="141"/>
      <c r="E17" s="129">
        <f>E15</f>
        <v>2</v>
      </c>
    </row>
    <row r="18" spans="2:5" ht="15.75" x14ac:dyDescent="0.25">
      <c r="B18" s="142"/>
      <c r="C18" s="142"/>
      <c r="D18" s="142"/>
      <c r="E18" s="142"/>
    </row>
    <row r="19" spans="2:5" ht="15.75" x14ac:dyDescent="0.25">
      <c r="B19" s="142"/>
      <c r="C19" s="142"/>
      <c r="D19" s="142"/>
      <c r="E19" s="142"/>
    </row>
  </sheetData>
  <sheetProtection algorithmName="SHA-512" hashValue="NZC1yj+dH3zkykTmyIKSTXLIJ5+65h4EdvZIVB1BnMDtaM31JAdAPWOsZOXQoJ5WLHhclIp9EJroHi92OdHkYw==" saltValue="ZdSZMJhzz0Vd/9/5jz6dKQ==" spinCount="100000" sheet="1" objects="1" scenarios="1"/>
  <protectedRanges>
    <protectedRange sqref="D13:D14" name="Additionele kosten"/>
  </protectedRanges>
  <mergeCells count="2">
    <mergeCell ref="B6:B8"/>
    <mergeCell ref="B11:E11"/>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3CFE2-5ACD-40D7-BA1E-3B20634F2F96}">
  <sheetPr>
    <pageSetUpPr fitToPage="1"/>
  </sheetPr>
  <dimension ref="B1:E54"/>
  <sheetViews>
    <sheetView showGridLines="0" workbookViewId="0"/>
  </sheetViews>
  <sheetFormatPr defaultRowHeight="15" x14ac:dyDescent="0.25"/>
  <cols>
    <col min="1" max="1" width="3.5703125" style="10" customWidth="1"/>
    <col min="2" max="2" width="100.5703125" style="10" customWidth="1"/>
    <col min="3" max="5" width="15.5703125" style="10" customWidth="1"/>
    <col min="6" max="16384" width="9.140625" style="10"/>
  </cols>
  <sheetData>
    <row r="1" spans="2:5" ht="10.35" customHeight="1" x14ac:dyDescent="0.25"/>
    <row r="2" spans="2:5" ht="60" customHeight="1" x14ac:dyDescent="0.25">
      <c r="B2" s="11"/>
      <c r="C2" s="11"/>
      <c r="D2" s="11"/>
      <c r="E2" s="11"/>
    </row>
    <row r="3" spans="2:5" ht="15.75" x14ac:dyDescent="0.25">
      <c r="B3" s="12" t="s">
        <v>87</v>
      </c>
      <c r="C3" s="11"/>
      <c r="D3" s="11"/>
      <c r="E3" s="11"/>
    </row>
    <row r="4" spans="2:5" x14ac:dyDescent="0.25">
      <c r="B4" s="47"/>
      <c r="C4" s="11"/>
      <c r="D4" s="11"/>
      <c r="E4" s="11"/>
    </row>
    <row r="5" spans="2:5" x14ac:dyDescent="0.25">
      <c r="B5" s="11"/>
      <c r="C5" s="11"/>
      <c r="D5" s="11"/>
      <c r="E5" s="11"/>
    </row>
    <row r="6" spans="2:5" ht="14.85" customHeight="1" x14ac:dyDescent="0.25">
      <c r="B6" s="95" t="s">
        <v>27</v>
      </c>
      <c r="C6" s="11"/>
      <c r="D6" s="11"/>
      <c r="E6" s="11"/>
    </row>
    <row r="7" spans="2:5" x14ac:dyDescent="0.25">
      <c r="B7" s="95"/>
      <c r="C7" s="11"/>
      <c r="D7" s="11"/>
      <c r="E7" s="11"/>
    </row>
    <row r="8" spans="2:5" x14ac:dyDescent="0.25">
      <c r="B8" s="95"/>
      <c r="C8" s="11"/>
      <c r="D8" s="11"/>
      <c r="E8" s="11"/>
    </row>
    <row r="9" spans="2:5" x14ac:dyDescent="0.25">
      <c r="B9" s="11"/>
      <c r="C9" s="11"/>
      <c r="D9" s="11"/>
      <c r="E9" s="11"/>
    </row>
    <row r="10" spans="2:5" ht="15.75" x14ac:dyDescent="0.25">
      <c r="B10" s="18" t="s">
        <v>88</v>
      </c>
      <c r="C10" s="143"/>
      <c r="D10" s="144"/>
      <c r="E10" s="145"/>
    </row>
    <row r="11" spans="2:5" ht="15.75" x14ac:dyDescent="0.25">
      <c r="B11" s="146" t="s">
        <v>89</v>
      </c>
      <c r="C11" s="86"/>
      <c r="D11" s="11"/>
      <c r="E11" s="147"/>
    </row>
    <row r="12" spans="2:5" ht="60" x14ac:dyDescent="0.25">
      <c r="B12" s="148" t="s">
        <v>90</v>
      </c>
      <c r="C12" s="149" t="s">
        <v>91</v>
      </c>
      <c r="D12" s="150"/>
      <c r="E12" s="151" t="s">
        <v>92</v>
      </c>
    </row>
    <row r="13" spans="2:5" x14ac:dyDescent="0.25">
      <c r="B13" s="152" t="s">
        <v>33</v>
      </c>
      <c r="C13" s="153" t="s">
        <v>93</v>
      </c>
      <c r="D13" s="154"/>
      <c r="E13" s="155">
        <f>'1. Eenmalige kosten'!G12</f>
        <v>1</v>
      </c>
    </row>
    <row r="14" spans="2:5" x14ac:dyDescent="0.25">
      <c r="B14" s="152" t="s">
        <v>35</v>
      </c>
      <c r="C14" s="153" t="s">
        <v>93</v>
      </c>
      <c r="D14" s="154"/>
      <c r="E14" s="155">
        <f>'1. Eenmalige kosten'!G17</f>
        <v>1525</v>
      </c>
    </row>
    <row r="15" spans="2:5" x14ac:dyDescent="0.25">
      <c r="B15" s="152" t="s">
        <v>41</v>
      </c>
      <c r="C15" s="153" t="s">
        <v>93</v>
      </c>
      <c r="D15" s="154"/>
      <c r="E15" s="155">
        <f>'1. Eenmalige kosten'!G25</f>
        <v>3052</v>
      </c>
    </row>
    <row r="16" spans="2:5" x14ac:dyDescent="0.25">
      <c r="B16" s="156" t="s">
        <v>47</v>
      </c>
      <c r="C16" s="153" t="s">
        <v>93</v>
      </c>
      <c r="D16" s="154"/>
      <c r="E16" s="155">
        <f>'1. Eenmalige kosten'!G31</f>
        <v>11</v>
      </c>
    </row>
    <row r="17" spans="2:5" x14ac:dyDescent="0.25">
      <c r="B17" s="119" t="s">
        <v>59</v>
      </c>
      <c r="C17" s="157" t="s">
        <v>94</v>
      </c>
      <c r="D17" s="154"/>
      <c r="E17" s="155">
        <f>'2. Structurele kosten'!G20</f>
        <v>36720</v>
      </c>
    </row>
    <row r="18" spans="2:5" x14ac:dyDescent="0.25">
      <c r="B18" s="119" t="s">
        <v>72</v>
      </c>
      <c r="C18" s="157" t="s">
        <v>94</v>
      </c>
      <c r="D18" s="154"/>
      <c r="E18" s="155">
        <f>'2. Structurele kosten'!G26</f>
        <v>936</v>
      </c>
    </row>
    <row r="19" spans="2:5" x14ac:dyDescent="0.25">
      <c r="B19" s="119"/>
      <c r="C19" s="158"/>
      <c r="D19" s="159" t="s">
        <v>95</v>
      </c>
      <c r="E19" s="160">
        <f>SUM(E13:E18)</f>
        <v>42245</v>
      </c>
    </row>
    <row r="20" spans="2:5" ht="15.75" x14ac:dyDescent="0.25">
      <c r="B20" s="124"/>
      <c r="C20" s="86"/>
      <c r="D20" s="147"/>
      <c r="E20" s="161"/>
    </row>
    <row r="21" spans="2:5" ht="15.75" x14ac:dyDescent="0.25">
      <c r="B21" s="86"/>
      <c r="C21" s="162"/>
      <c r="D21" s="124"/>
      <c r="E21" s="114"/>
    </row>
    <row r="22" spans="2:5" ht="15.75" x14ac:dyDescent="0.25">
      <c r="B22" s="163" t="s">
        <v>96</v>
      </c>
      <c r="C22" s="164"/>
      <c r="D22" s="163"/>
      <c r="E22" s="165">
        <f>E19</f>
        <v>42245</v>
      </c>
    </row>
    <row r="23" spans="2:5" ht="15.75" x14ac:dyDescent="0.25">
      <c r="B23" s="163"/>
      <c r="C23" s="164"/>
      <c r="D23" s="163"/>
      <c r="E23" s="166"/>
    </row>
    <row r="24" spans="2:5" ht="15.75" customHeight="1" x14ac:dyDescent="0.25">
      <c r="B24" s="167" t="s">
        <v>97</v>
      </c>
      <c r="C24" s="163"/>
      <c r="D24" s="163"/>
      <c r="E24" s="166"/>
    </row>
    <row r="25" spans="2:5" ht="15" customHeight="1" x14ac:dyDescent="0.25">
      <c r="B25" s="168"/>
      <c r="C25" s="163"/>
      <c r="D25" s="163"/>
      <c r="E25" s="169"/>
    </row>
    <row r="26" spans="2:5" x14ac:dyDescent="0.25">
      <c r="B26" s="170"/>
      <c r="C26" s="170"/>
      <c r="D26" s="171"/>
      <c r="E26" s="172"/>
    </row>
    <row r="27" spans="2:5" x14ac:dyDescent="0.25">
      <c r="B27" s="119" t="s">
        <v>81</v>
      </c>
      <c r="C27" s="157" t="s">
        <v>98</v>
      </c>
      <c r="D27" s="154"/>
      <c r="E27" s="173">
        <f>'3. Additionele kosten'!E17</f>
        <v>2</v>
      </c>
    </row>
    <row r="28" spans="2:5" x14ac:dyDescent="0.25">
      <c r="B28" s="72"/>
      <c r="C28" s="72"/>
      <c r="D28" s="11"/>
      <c r="E28" s="166"/>
    </row>
    <row r="29" spans="2:5" x14ac:dyDescent="0.25">
      <c r="B29" s="72"/>
      <c r="C29" s="72"/>
      <c r="D29" s="11"/>
      <c r="E29" s="166"/>
    </row>
    <row r="30" spans="2:5" ht="15.75" x14ac:dyDescent="0.25">
      <c r="B30" s="86"/>
      <c r="C30" s="86"/>
      <c r="D30" s="86"/>
      <c r="E30" s="86"/>
    </row>
    <row r="31" spans="2:5" ht="15.75" x14ac:dyDescent="0.25">
      <c r="B31" s="86"/>
      <c r="C31" s="86"/>
      <c r="D31" s="86"/>
      <c r="E31" s="86"/>
    </row>
    <row r="32" spans="2:5" ht="15.75" x14ac:dyDescent="0.25">
      <c r="B32" s="86"/>
      <c r="C32" s="86"/>
      <c r="D32" s="86"/>
      <c r="E32" s="86"/>
    </row>
    <row r="33" spans="2:5" ht="20.100000000000001" customHeight="1" x14ac:dyDescent="0.25">
      <c r="B33" s="174" t="s">
        <v>99</v>
      </c>
      <c r="C33" s="175"/>
      <c r="D33" s="175"/>
      <c r="E33" s="175"/>
    </row>
    <row r="34" spans="2:5" ht="20.100000000000001" customHeight="1" x14ac:dyDescent="0.25">
      <c r="B34" s="174" t="s">
        <v>100</v>
      </c>
      <c r="C34" s="175"/>
      <c r="D34" s="175"/>
      <c r="E34" s="175"/>
    </row>
    <row r="35" spans="2:5" ht="20.100000000000001" customHeight="1" x14ac:dyDescent="0.25">
      <c r="B35" s="174" t="s">
        <v>101</v>
      </c>
      <c r="C35" s="175"/>
      <c r="D35" s="175"/>
      <c r="E35" s="175"/>
    </row>
    <row r="36" spans="2:5" ht="15.75" x14ac:dyDescent="0.25">
      <c r="B36" s="176" t="s">
        <v>102</v>
      </c>
      <c r="C36" s="175"/>
      <c r="D36" s="175"/>
      <c r="E36" s="175"/>
    </row>
    <row r="37" spans="2:5" ht="15.75" x14ac:dyDescent="0.25">
      <c r="B37" s="177"/>
      <c r="C37" s="175"/>
      <c r="D37" s="175"/>
      <c r="E37" s="175"/>
    </row>
    <row r="38" spans="2:5" ht="15.75" x14ac:dyDescent="0.25">
      <c r="B38" s="177"/>
      <c r="C38" s="175"/>
      <c r="D38" s="175"/>
      <c r="E38" s="175"/>
    </row>
    <row r="39" spans="2:5" ht="15.75" x14ac:dyDescent="0.25">
      <c r="B39" s="177"/>
      <c r="C39" s="175"/>
      <c r="D39" s="175"/>
      <c r="E39" s="175"/>
    </row>
    <row r="40" spans="2:5" ht="15.75" x14ac:dyDescent="0.25">
      <c r="B40" s="178"/>
      <c r="C40" s="175"/>
      <c r="D40" s="175"/>
      <c r="E40" s="175"/>
    </row>
    <row r="53" spans="2:2" ht="15.75" x14ac:dyDescent="0.25">
      <c r="B53" s="142"/>
    </row>
    <row r="54" spans="2:2" ht="15.75" x14ac:dyDescent="0.25">
      <c r="B54" s="142"/>
    </row>
  </sheetData>
  <sheetProtection algorithmName="SHA-512" hashValue="NTcsegXRPtQ6tNXyRBcthNFHbphYlRJkrQ+Vy11F93+hQex1kaUSpeIaP1J/MCfVeQDKXW/7jZzbjIKC2MlGzQ==" saltValue="yznh3o5XvHUhIikJRakEiw==" spinCount="100000" sheet="1" objects="1" scenarios="1"/>
  <mergeCells count="6">
    <mergeCell ref="B6:B8"/>
    <mergeCell ref="C33:E33"/>
    <mergeCell ref="C35:E35"/>
    <mergeCell ref="C36:E40"/>
    <mergeCell ref="C34:E34"/>
    <mergeCell ref="B24:B25"/>
  </mergeCells>
  <pageMargins left="0.70866141732283472" right="0.70866141732283472" top="0.74803149606299213" bottom="0.74803149606299213" header="0.31496062992125984" footer="0.31496062992125984"/>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5edb5e-6977-4420-a43c-f78149519ef6" xsi:nil="true"/>
    <lcf76f155ced4ddcb4097134ff3c332f xmlns="c9a54ba3-d356-42a7-b443-bb265bb61d1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15C85401EE2C04099FE400FC3860A2A" ma:contentTypeVersion="14" ma:contentTypeDescription="Een nieuw document maken." ma:contentTypeScope="" ma:versionID="c88d136ea9e318de5b85b6fb5fbe27f9">
  <xsd:schema xmlns:xsd="http://www.w3.org/2001/XMLSchema" xmlns:xs="http://www.w3.org/2001/XMLSchema" xmlns:p="http://schemas.microsoft.com/office/2006/metadata/properties" xmlns:ns2="535edb5e-6977-4420-a43c-f78149519ef6" xmlns:ns3="c9a54ba3-d356-42a7-b443-bb265bb61d1b" targetNamespace="http://schemas.microsoft.com/office/2006/metadata/properties" ma:root="true" ma:fieldsID="9fcd971ec86a2d531f58ed0371d980b6" ns2:_="" ns3:_="">
    <xsd:import namespace="535edb5e-6977-4420-a43c-f78149519ef6"/>
    <xsd:import namespace="c9a54ba3-d356-42a7-b443-bb265bb61d1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edb5e-6977-4420-a43c-f78149519e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1c166a61-3e60-4fab-ad61-9e07853c40f3}" ma:internalName="TaxCatchAll" ma:showField="CatchAllData" ma:web="535edb5e-6977-4420-a43c-f78149519e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a54ba3-d356-42a7-b443-bb265bb61d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8A3347-59F2-4DED-8DC5-C5E21AA65524}">
  <ds:schemaRefs>
    <ds:schemaRef ds:uri="http://www.w3.org/XML/1998/namespace"/>
    <ds:schemaRef ds:uri="http://schemas.microsoft.com/office/2006/documentManagement/types"/>
    <ds:schemaRef ds:uri="http://purl.org/dc/terms/"/>
    <ds:schemaRef ds:uri="http://schemas.openxmlformats.org/package/2006/metadata/core-properties"/>
    <ds:schemaRef ds:uri="c2e10689-92ee-4944-b648-e6661a6248a3"/>
    <ds:schemaRef ds:uri="http://schemas.microsoft.com/office/2006/metadata/properties"/>
    <ds:schemaRef ds:uri="http://purl.org/dc/elements/1.1/"/>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9E3E64AD-2E4B-40E4-8673-B99B64D4300B}"/>
</file>

<file path=customXml/itemProps3.xml><?xml version="1.0" encoding="utf-8"?>
<ds:datastoreItem xmlns:ds="http://schemas.openxmlformats.org/officeDocument/2006/customXml" ds:itemID="{E4682B01-40E0-4466-BB9E-56F8C6589C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Instructie</vt:lpstr>
      <vt:lpstr>1. Eenmalige kosten</vt:lpstr>
      <vt:lpstr>2. Structurele kosten</vt:lpstr>
      <vt:lpstr>3. Additionele kosten</vt:lpstr>
      <vt:lpstr>Totale kosten</vt:lpstr>
      <vt:lpstr>'1. Eenmalige kosten'!Afdruktitels</vt:lpstr>
      <vt:lpstr>'2. Structurele kosten'!Afdruktitels</vt:lpstr>
      <vt:lpstr>'3. Additionele kosten'!Afdruktitels</vt:lpstr>
      <vt:lpstr>Instructie!Afdruktitels</vt:lpstr>
      <vt:lpstr>'Totale kosten'!Afdruktitels</vt:lpstr>
      <vt:lpstr>Voorblad!Afdruktitels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Dolsma</dc:creator>
  <cp:keywords/>
  <dc:description/>
  <cp:lastModifiedBy>Alexander op de Weegh</cp:lastModifiedBy>
  <cp:revision/>
  <dcterms:created xsi:type="dcterms:W3CDTF">2023-11-17T07:29:45Z</dcterms:created>
  <dcterms:modified xsi:type="dcterms:W3CDTF">2025-09-30T07:26:56Z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0x010100715C85401EE2C04099FE400FC3860A2A</vt:lpwstr>
  </property>
  <property fmtid="{D5CDD505-2E9C-101B-9397-08002B2CF9AE}" pid="3" name="MediaServiceImageTags">
    <vt:lpwstr/>
  </property>
  <property fmtid="{D5CDD505-2E9C-101B-9397-08002B2CF9AE}" pid="4" name="Order">
    <vt:r8>400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