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lkmaar.sharepoint.com/teams/STWProDigitaliserenafvalbakken-Aanbestedingsfase/Gedeelde documenten/Aanbestedingsfase/"/>
    </mc:Choice>
  </mc:AlternateContent>
  <xr:revisionPtr revIDLastSave="1173" documentId="8_{52E3CBC2-1576-4BFE-972C-6987D734E10B}" xr6:coauthVersionLast="47" xr6:coauthVersionMax="47" xr10:uidLastSave="{AA24727E-E4D3-4128-952D-88D84DF25A05}"/>
  <bookViews>
    <workbookView xWindow="-108" yWindow="-108" windowWidth="23256" windowHeight="12456" tabRatio="791" xr2:uid="{009A4DEF-5A4B-4D8A-8B53-289EBF9B99B8}"/>
  </bookViews>
  <sheets>
    <sheet name="Instructie" sheetId="1" r:id="rId1"/>
    <sheet name="1. Algemeen" sheetId="2" r:id="rId2"/>
    <sheet name="2. Functionaliteit" sheetId="3" r:id="rId3"/>
    <sheet name="3. Architectuur" sheetId="4" r:id="rId4"/>
    <sheet name="4. Techniek" sheetId="5" r:id="rId5"/>
    <sheet name="5. Koppelingen" sheetId="6" r:id="rId6"/>
    <sheet name="6. Informatiebeveiliging" sheetId="7" r:id="rId7"/>
    <sheet name="7. Gegevensmanagement" sheetId="8" r:id="rId8"/>
    <sheet name="8. Beheer en gebruik" sheetId="9" r:id="rId9"/>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18" i="1"/>
  <c r="C17" i="1"/>
  <c r="C16" i="1"/>
  <c r="C15" i="1"/>
  <c r="C14" i="1"/>
  <c r="B19" i="1"/>
  <c r="B18" i="1"/>
  <c r="B17" i="1"/>
  <c r="B16" i="1"/>
  <c r="B15" i="1"/>
  <c r="B14" i="1"/>
  <c r="C13" i="1"/>
  <c r="B13" i="1"/>
  <c r="C12" i="1"/>
  <c r="B12" i="1"/>
  <c r="B20" i="1" l="1"/>
</calcChain>
</file>

<file path=xl/sharedStrings.xml><?xml version="1.0" encoding="utf-8"?>
<sst xmlns="http://schemas.openxmlformats.org/spreadsheetml/2006/main" count="653" uniqueCount="521">
  <si>
    <t>Invulinstructie</t>
  </si>
  <si>
    <t>In de volgende tabbladen vindt u de eisen en wensen per onderdeel gecategoriseerd. In de nota van inlichtingen kunt u vragen stellen als u een toelichting wenst op een specifieke eis of wens. Geeft u het nummer van de eis of wens aan.</t>
  </si>
  <si>
    <t>Indien u voldoet aan een eis of wens kiest u ja in de betreffende cel. Kunt u niet voldoen dan kiest u nee. De eisen zijn knock-out criteria, dat betekent dat bij een nee u uitgesloten wordt van verdere deelname.</t>
  </si>
  <si>
    <t>Als u eisen met nee hebt beantwoord wordt u uitgesloten van deelname.</t>
  </si>
  <si>
    <t>Resultaten per pagina</t>
  </si>
  <si>
    <t>Voldoet aan eisen</t>
  </si>
  <si>
    <t>Voldoet aan aantal wensen</t>
  </si>
  <si>
    <t>1. Algemeen</t>
  </si>
  <si>
    <t>2. Functionaliteit</t>
  </si>
  <si>
    <t>3. Architectuur</t>
  </si>
  <si>
    <t>4. Techniek</t>
  </si>
  <si>
    <t>5. Koppelingen</t>
  </si>
  <si>
    <t>6. Informatiebeveiliging</t>
  </si>
  <si>
    <t>7. Gegevensmanagement</t>
  </si>
  <si>
    <t>8. Beheer en gebruik</t>
  </si>
  <si>
    <t>Totaal</t>
  </si>
  <si>
    <t>Nr</t>
  </si>
  <si>
    <t>Omschrijving</t>
  </si>
  <si>
    <t>Eis/Wens</t>
  </si>
  <si>
    <t>Akkoord</t>
  </si>
  <si>
    <t>Toelichting</t>
  </si>
  <si>
    <t>1.1</t>
  </si>
  <si>
    <t>De aanbestedende dienst stelt als eis in dit Programma van Eisen en Wensen dat inschrijver voldoet aan de Inkoopvoorwaarden GIBIT 2023 Artikelen. Op de concept overeenkomst zijn deze voorwaarden van toepassing tenzij daarvan wordt afgeweken in dit Programma van Eisen.</t>
  </si>
  <si>
    <t>Eis</t>
  </si>
  <si>
    <t>1.2</t>
  </si>
  <si>
    <t>De inschrijver kan minimaal 1 referentie opgeven waar het aangeboden systeem aantoonbaar functioneert.</t>
  </si>
  <si>
    <t>1.3</t>
  </si>
  <si>
    <t>De inschrijver geeft 1 of meer referenties op die aan kunnen geven hoeveel tijdsbesparing zij hebben gerealiseerd.</t>
  </si>
  <si>
    <t>Wens</t>
  </si>
  <si>
    <t>1.4</t>
  </si>
  <si>
    <t>1.5</t>
  </si>
  <si>
    <t>1.6</t>
  </si>
  <si>
    <t>Inschrijver heeft een vaste overlegstructuur met klanten.</t>
  </si>
  <si>
    <t>1.7</t>
  </si>
  <si>
    <t>1.8</t>
  </si>
  <si>
    <t>1.9</t>
  </si>
  <si>
    <t>Inschrijver heeft het Groeipact Common Ground ondertekend of kan in een product strategie/release agenda aantonen dat hier naartoe wordt gewerkt.</t>
  </si>
  <si>
    <t>1.10</t>
  </si>
  <si>
    <t>De inschrijver deelt wensen m.b.t doorontwikkeling vanuit andere klanten.</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</si>
  <si>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</si>
  <si>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</si>
  <si>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</si>
  <si>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</si>
  <si>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</si>
  <si>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</si>
  <si>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</si>
  <si>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</si>
  <si>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</si>
  <si>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</si>
  <si>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</si>
  <si>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</si>
  <si>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</si>
  <si>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</si>
  <si>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</si>
  <si>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</si>
  <si>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</si>
  <si>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</si>
  <si>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</si>
  <si>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</si>
  <si>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</si>
  <si>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</si>
  <si>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</si>
  <si>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</si>
  <si>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</si>
  <si>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</si>
  <si>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</si>
  <si>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</si>
  <si>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</si>
  <si>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</si>
  <si>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</si>
  <si>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</si>
  <si>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</si>
  <si>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</si>
  <si>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</si>
  <si>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</si>
  <si>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</si>
  <si>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</si>
  <si>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</si>
  <si>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</si>
  <si>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2.1</t>
  </si>
  <si>
    <t>Het moet instelbaar zijn wat de maximale vulgraad van een afvalbak is.</t>
  </si>
  <si>
    <t>2.2</t>
  </si>
  <si>
    <t>De planningssoftware moet voor de eerstvolgende werkdag kunnen voorspellen welke afvalbakken geleegd moeten worden.</t>
  </si>
  <si>
    <t>2.3</t>
  </si>
  <si>
    <t>Bij het voorspellen van de te legen afvalbakken moet rekening gehouden worden met werkdagen en weekenden/feestdagen.</t>
  </si>
  <si>
    <t>2.4</t>
  </si>
  <si>
    <t>Bij het voorspellen van de te legen afvalbakken moet rekening worden gehouden met seizoensinvloeden.</t>
  </si>
  <si>
    <t>2.5</t>
  </si>
  <si>
    <t>Bij het voorspellen van de te legen afvalbakken moet rekening worden gehouden met weersinvloeden.</t>
  </si>
  <si>
    <t>2.6</t>
  </si>
  <si>
    <t>De planningssoftware moet de mogelijkheid bieden handmatig afvalbakken te selecteren die geleegd moeten worden.</t>
  </si>
  <si>
    <t>2.7</t>
  </si>
  <si>
    <t>De planningssoftware moet voor de te legen afvalbakken de meest gunstige route kunnen plannen.</t>
  </si>
  <si>
    <t>2.8</t>
  </si>
  <si>
    <t>De ingeplande route moet ook gereden kunnen worden door voetgangersgebieden.</t>
  </si>
  <si>
    <t>2.9</t>
  </si>
  <si>
    <t>2.10</t>
  </si>
  <si>
    <t>Routes moeten kunnen worden bepaald op basis van verschillende geografische gebieden.</t>
  </si>
  <si>
    <t>2.11</t>
  </si>
  <si>
    <t>De mobiele app laat de route zien van de afvalbakken die geleegd moeten worden.</t>
  </si>
  <si>
    <t>2.12</t>
  </si>
  <si>
    <t>De mobiele app navigeert de medewerker naar de eerstvolgende te legen afvalbak.</t>
  </si>
  <si>
    <t>2.13</t>
  </si>
  <si>
    <t>De mobiele app geeft de mogelijkheid aan te geven of de afvalbak geleegd is of niet. In beide gevallen kan worden genavigeerd naar de volgende te legen afvalbak.</t>
  </si>
  <si>
    <t>2.14</t>
  </si>
  <si>
    <t>De mobiele app geeft de mogelijkheid notities per afvalbak op te slaan.</t>
  </si>
  <si>
    <t>2.15</t>
  </si>
  <si>
    <t>De mobiele app registreert de tijd die nodig is om te navigeren van de ene naar de volgende afvalbak. Hiermee moet een sluitende tijdregistratie worden bereikt.</t>
  </si>
  <si>
    <t>2.16</t>
  </si>
  <si>
    <t>Alle gegevens die via de mobiele app worden verzameld (notities, tijdregistratie, enz.) moeten in de planningssoftware inzichtelijk zijn.</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</si>
  <si>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</si>
  <si>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</si>
  <si>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</si>
  <si>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</si>
  <si>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</si>
  <si>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</si>
  <si>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</si>
  <si>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</si>
  <si>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</si>
  <si>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</si>
  <si>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</si>
  <si>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</si>
  <si>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</si>
  <si>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</si>
  <si>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</si>
  <si>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</si>
  <si>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</si>
  <si>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</si>
  <si>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</si>
  <si>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</si>
  <si>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</si>
  <si>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</si>
  <si>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</si>
  <si>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</si>
  <si>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</si>
  <si>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</si>
  <si>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</si>
  <si>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</si>
  <si>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</si>
  <si>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</si>
  <si>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</si>
  <si>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</si>
  <si>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</si>
  <si>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</si>
  <si>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3.1</t>
  </si>
  <si>
    <t>Het systeem voldoet bij aan de door de overheid opgestelde lijst van verplichte open standaarden voor zover van toepassing.
Zie https://www.forumstandaardisatie.nl/open-standaarden.
De inschrijver waarborgt dat de oplossing niet meer dan één major versie achterloopt (‘neerwaartse comptabiliteit’) op de open standaarden van het Forum Standaardisatie. Daarnaast wordt de oude versie nog minimaal 12 maanden ondersteund.</t>
  </si>
  <si>
    <t>3.2</t>
  </si>
  <si>
    <t>De inschrijver levert bij de offerte een visualisatie van het aangeboden systeem, modulen en koppelingen door middel van een architectuurschets waarin wordt aangegeven welke componenten worden geleverd en hoe deze op elkaar aansluiten. U kunt de schets als aparte bijlage toevoegen.</t>
  </si>
  <si>
    <t>3.3</t>
  </si>
  <si>
    <t>De inschrijver actualiseert na afloop van de implementatie de visualisatie van de aangeboden systeem, modulen en koppelingen door middel van een architectuurschets waarin wordt aangegeven welke componenten worden geleverd en hoe deze op elkaar aansluiten.</t>
  </si>
  <si>
    <t>3.4</t>
  </si>
  <si>
    <t>Bij afname van gegevens van een Landelijke Voorziening, gebeurt dit conform de relevante standaarden. Het systeem ondersteunt altijd de meest recente of de voorlaatste versie van Stuf en/of API (haalcentraal/api). De aanbestedende dienst koppelt met API's conform Gibit gemeentelijke-ict-kwaliteitsnormen-v2023-1 hoofdstuk 3, met name 3.3 B3. U kunt een toelichting geven als u afwijkt van de Gibit.</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</si>
  <si>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</si>
  <si>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</si>
  <si>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</si>
  <si>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</si>
  <si>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</si>
  <si>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</si>
  <si>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</si>
  <si>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</si>
  <si>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</si>
  <si>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</si>
  <si>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</si>
  <si>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</si>
  <si>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</si>
  <si>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</si>
  <si>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</si>
  <si>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</si>
  <si>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</si>
  <si>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</si>
  <si>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</si>
  <si>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</si>
  <si>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</si>
  <si>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</si>
  <si>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</si>
  <si>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</si>
  <si>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</si>
  <si>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</si>
  <si>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</si>
  <si>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</si>
  <si>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</si>
  <si>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</si>
  <si>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</si>
  <si>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</si>
  <si>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</si>
  <si>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</si>
  <si>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</si>
  <si>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</si>
  <si>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</si>
  <si>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</si>
  <si>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</si>
  <si>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</si>
  <si>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</si>
  <si>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</si>
  <si>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</si>
  <si>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</si>
  <si>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</si>
  <si>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</si>
  <si>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4.1</t>
  </si>
  <si>
    <t>De planningssoftware is volledig web-based beschikbaar binnen ten minste de browsers Edge, Chrome en Firefox.</t>
  </si>
  <si>
    <t>4.2</t>
  </si>
  <si>
    <t>De software is benaderbaar via ieder beschikbaar netwerk (Openbaar/bedrijfs /Mobiel netwerk).</t>
  </si>
  <si>
    <t>4.3</t>
  </si>
  <si>
    <t>De mobiele app is te gebruiken op Android mobiel devices (Smartphone, Tablet) via een native- of webapp.</t>
  </si>
  <si>
    <t>4.4</t>
  </si>
  <si>
    <t>De mobiele app is te  gebruiken op iOS mobiel devices (Smartphone, Tablet) via een native- of webapp.</t>
  </si>
  <si>
    <t>4.5</t>
  </si>
  <si>
    <t>De gebruikersauthenticatie vindt plaats op basis van Microsoft Single Sign On (AAD) "Modern Authentication" rollen en rechten:  Stadswerk072 (en Gemeente Alkmaar) werkt met Microsoft als strategisch partner. Het is wenselijk dat er gebruik kan worden gemaakt van Microsoft Entra. Dit houdt o.a. in dat de authenticatie van de medewerkers plaatsvindt op basis van het gebruikersprofiel binnen de organisatie.</t>
  </si>
  <si>
    <t>4.6</t>
  </si>
  <si>
    <t>Het systeem is te benaderen via zowel Ipv4 als via Ipv6.</t>
  </si>
  <si>
    <t>4.7</t>
  </si>
  <si>
    <t>Voor communicatie tussen softwarecomponenten dient het verkeer gebaseerd te zijn op het https protocol, zowel intern als extern.</t>
  </si>
  <si>
    <t>4.8</t>
  </si>
  <si>
    <t>Het systeem moet voldoen aan de internetstandaarden volgens de site 'internet.nl' en moet hier 100% score behalen. Hierop kan getoetst worden.</t>
  </si>
  <si>
    <t>4.9</t>
  </si>
  <si>
    <t>De mobiele app kan mutaties registreren ook als er geen netwerkverbinding aanwezig is. De verwerking moet dan plaatsvinden zodra er weer connectie is gemaakt. Hiermee moet gezorgd worden dat er gewerkt kan worden in gebieden met geen of slechte dekking. Deze postprocessing synchronisatie moet dan geautomatiseerd plaatsvinden.</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</si>
  <si>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</si>
  <si>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</si>
  <si>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</si>
  <si>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</si>
  <si>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</si>
  <si>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</si>
  <si>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</si>
  <si>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</si>
  <si>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</si>
  <si>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</si>
  <si>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</si>
  <si>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</si>
  <si>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</si>
  <si>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</si>
  <si>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</si>
  <si>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</si>
  <si>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</si>
  <si>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</si>
  <si>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</si>
  <si>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</si>
  <si>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</si>
  <si>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</si>
  <si>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</si>
  <si>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</si>
  <si>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</si>
  <si>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</si>
  <si>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</si>
  <si>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</si>
  <si>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</si>
  <si>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</si>
  <si>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</si>
  <si>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</si>
  <si>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</si>
  <si>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</si>
  <si>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</si>
  <si>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</si>
  <si>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</si>
  <si>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</si>
  <si>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</si>
  <si>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</si>
  <si>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</si>
  <si>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5.1</t>
  </si>
  <si>
    <t>De planningssoftware dient zijn brongegevens (locatie en andere gegevens van afvalbakken) vanuit een bestand te kunnen importeren.</t>
  </si>
  <si>
    <t>5.2</t>
  </si>
  <si>
    <t>De planningssoftware dient zijn brongegevens (locatie en andere gegevens van afvalbakken) via een koppeling met Geovisia automatisch te kunnen importeren.</t>
  </si>
  <si>
    <t>5.3</t>
  </si>
  <si>
    <t>Indien de koppeling met Geovisia wordt aangeboden dan wordt de data-uitwisseling versleuteld uitgevoerd.</t>
  </si>
  <si>
    <t>5.4</t>
  </si>
  <si>
    <t>Bij het importeren van gegevens (via een bestand of een koppeling) detecteert de planningssoftware zelf de wijzigingen (nieuwe, verwijderde of verplaatste afvalbakken, andere informatie) en verwerkt dit zoveel als mogelijk automatisch.</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</si>
  <si>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</si>
  <si>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</si>
  <si>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</si>
  <si>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</si>
  <si>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</si>
  <si>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</si>
  <si>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</si>
  <si>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</si>
  <si>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</si>
  <si>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</si>
  <si>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</si>
  <si>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</si>
  <si>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</si>
  <si>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</si>
  <si>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</si>
  <si>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</si>
  <si>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</si>
  <si>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</si>
  <si>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</si>
  <si>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</si>
  <si>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</si>
  <si>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</si>
  <si>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</si>
  <si>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</si>
  <si>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</si>
  <si>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</si>
  <si>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</si>
  <si>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</si>
  <si>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</si>
  <si>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</si>
  <si>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</si>
  <si>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</si>
  <si>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</si>
  <si>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</si>
  <si>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</si>
  <si>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</si>
  <si>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</si>
  <si>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</si>
  <si>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</si>
  <si>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</si>
  <si>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</si>
  <si>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</si>
  <si>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</si>
  <si>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</si>
  <si>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</si>
  <si>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</si>
  <si>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6.1</t>
  </si>
  <si>
    <t>De inschrijver hanteert de normen die worden gesteld conform AVG.</t>
  </si>
  <si>
    <t>6.2</t>
  </si>
  <si>
    <t>De inschrijver is in het bezit van een ISO 27001 certificaat conform de controls van ISO27002, of aantoonbaar gelijkwaardig.</t>
  </si>
  <si>
    <t>6.3</t>
  </si>
  <si>
    <t>De inschrijver hanteert de normen die worden gesteld in BIO (Baseline Informatiebeveiliging Overheid) voor de reikwijdte die redelijkerwijs aan een SAAS-leverancier kan worden gesteld.</t>
  </si>
  <si>
    <t>6.4</t>
  </si>
  <si>
    <t>De inschrijver zorgt voor een passende informatiebeveiliging van de (persoons)gegevens, controleert hier jaarlijks op en treft waar nodig passende maatregelen. De inschrijver informeert de aanbestedende dienst over risicovolle bevindingen en levert binnen drie maanden een verbeterplan met maatregelen.</t>
  </si>
  <si>
    <t>6.5</t>
  </si>
  <si>
    <t>De inschrijver zorgt dat de applicatie en koppelingen bestand zijn tegen bedreigingen van buitenaf en neemt passende maatregelen om dit te borgen. De inschrijver informeert de aanbestedende dienst over risicovolle bevindingen en levert binnen 3 maanden een verbeterplan met maatregelen.</t>
  </si>
  <si>
    <t>6.6</t>
  </si>
  <si>
    <t>Het systeem beschikt over auditing mogelijkheden zoals loggingmechanismen van systeemgebeurtenissen en acties van beheerders. </t>
  </si>
  <si>
    <t>6.7</t>
  </si>
  <si>
    <t>In de logbestanden wordt vastgelegd: de datum en tijd, de identificatie van de dienst dat gebruikt is (incl. versienummer), het OIN (Organisatie-identificatienummer) van de organisatie die de dienst heeft aangeroepen, de doelbindingsclaim en de unieke log-ID waarmee de aanroep herleid kan worden naar de logging van de dienstenafnemer.</t>
  </si>
  <si>
    <t>6.8</t>
  </si>
  <si>
    <t>In het systeem en bijbehorende database opgeslagen gegevens zijn alleen toegankelijk voor geautoriseerde gebruikers en behandelaars.</t>
  </si>
  <si>
    <t>6.9</t>
  </si>
  <si>
    <t>Binnen het systeem kunnen specifieke toegangsrechten tot gegevens en functies verleend worden op basis van een rol gebaseerde autorisatie (Role Based Access Control).</t>
  </si>
  <si>
    <t>6.10</t>
  </si>
  <si>
    <t xml:space="preserve">De inschrijver garandeert, back-up- en restorevoorzieningen van het systeem en de data. Dit gebeurt op aanvraag van de aanbestedende dienst en waarbij die volgende voorwaarden van toepassing zijn (conform de BIO).
- RPO minder dan 24 uur.
- RTO minder dan 16 uur.       </t>
  </si>
  <si>
    <t>6.11</t>
  </si>
  <si>
    <t>Indien het systeem vastloopt, mag er geen data in de database verloren gaan of corrupt raken.</t>
  </si>
  <si>
    <t>6.12</t>
  </si>
  <si>
    <t>De restore procedure wordt minimaal jaarlijks getest of na een grote wijziging. De aanbestedende dienst ontvangt hiervan een rapportage.</t>
  </si>
  <si>
    <t>6.13</t>
  </si>
  <si>
    <t>6.14</t>
  </si>
  <si>
    <t>Er worden geen mutaties in logbestanden toegestaan.</t>
  </si>
  <si>
    <t>6.15</t>
  </si>
  <si>
    <t>Wettelijke kaders op het gebied van privacy, informatiebeveiliging en duurzame toegankelijkheid (AVG, BIO , Archiefwet, Omgevingswet) zijn verankerd in het ontwerp van de lifecycle van data.</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</si>
  <si>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</si>
  <si>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</si>
  <si>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</si>
  <si>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</si>
  <si>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</si>
  <si>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</si>
  <si>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</si>
  <si>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</si>
  <si>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</si>
  <si>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</si>
  <si>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</si>
  <si>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</si>
  <si>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</si>
  <si>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</si>
  <si>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</si>
  <si>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</si>
  <si>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</si>
  <si>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</si>
  <si>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</si>
  <si>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</si>
  <si>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</si>
  <si>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</si>
  <si>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</si>
  <si>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</si>
  <si>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</si>
  <si>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</si>
  <si>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</si>
  <si>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</si>
  <si>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</si>
  <si>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</si>
  <si>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</si>
  <si>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</si>
  <si>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</si>
  <si>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</si>
  <si>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</si>
  <si>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7.1</t>
  </si>
  <si>
    <t>De data vanuit het systeem moet naar een bestand geexporteerd kunnen worden.</t>
  </si>
  <si>
    <t>7.2</t>
  </si>
  <si>
    <t>7.3</t>
  </si>
  <si>
    <t>7.4</t>
  </si>
  <si>
    <t>De inschrijver levert aan de aanbestedende dienst een juiste, volledige en gedetailleerde beschrijving van de aan het systeem ten grondslag liggende datamodellen inclusief kenmerken, relaties en eventuele toegepaste berekeningen. Met als doel dat de aanbestedende dienst de gegevens zelf kan ontsluiten/publiceren. Zoals beschreven in de GIBIT inkoopvoorwaarden 2023 21.2 III</t>
  </si>
  <si>
    <t>7.5</t>
  </si>
  <si>
    <t>De inschrijver levert aan de aanbestedende dienst de specificaties voor dataportaliteit. Deze specificaties bevatten de export en import van data van en vooral naar een ander systeem:
- de beschrijving van betekenis van de data van entiteit, atributen en waardebereik
- de beschrijving van betekenis en relaties tussen gegevens
- het formaat waarin data kan worden geïmporteerd/ geëxporteerd
- welke gegevens en metadata wel en niet worden meegenomen en het formaat waarin dat plaatsvindt
- de beschrijving van de import en exportfunctionaliteit die de software ondersteund
- de data die niet in de im- /exportfunctionaliteit wordt meegenomen
- opgave van technische formaten die voor dataportaliteit gebruikt worden
Dit alles conform Gibit 2020-2023 Gemeentelijke ICT-Kwaliteitsnormen paragraaf 5.3.D1</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</si>
  <si>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</si>
  <si>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</si>
  <si>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</si>
  <si>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</si>
  <si>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</si>
  <si>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</si>
  <si>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</si>
  <si>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</si>
  <si>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</si>
  <si>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</si>
  <si>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</si>
  <si>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</si>
  <si>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</si>
  <si>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</si>
  <si>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</si>
  <si>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</si>
  <si>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</si>
  <si>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</si>
  <si>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</si>
  <si>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</si>
  <si>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</si>
  <si>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</si>
  <si>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</si>
  <si>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</si>
  <si>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</si>
  <si>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</si>
  <si>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</si>
  <si>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</si>
  <si>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</si>
  <si>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</si>
  <si>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</si>
  <si>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</si>
  <si>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</si>
  <si>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</si>
  <si>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</si>
  <si>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</si>
  <si>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</si>
  <si>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</si>
  <si>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</si>
  <si>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</si>
  <si>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</si>
  <si>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</si>
  <si>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</si>
  <si>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</si>
  <si>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</si>
  <si>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8.1</t>
  </si>
  <si>
    <t>De inschrijver stelt (digitale) gebruikers- en beheerdershandleidingen, compleet en in de Nederlandse taal, beschikbaar aan de aanbestedende dienst. Aanvullende informatie staat vermeld in artikel 14 van de Gibit 2023.</t>
  </si>
  <si>
    <t>8.2</t>
  </si>
  <si>
    <t>De Inschrijver verzorgt een Nederlandstalige helpdesk voor zowel technische als functionele ondersteuning. De helpdesk is het centrale punt voor het melden van incidenten, het stellen van vragen, indienen van wijzigingsvoorstellen en geeft informatie/inzicht in de afhandeling daarvan. De helpdesk van de Inschrijver levert zowel telefonische ondersteuning als ondersteuning via een klantportal. De helpdesk is telefonisch bereikbaar op werkdagen tussen 08.00 en 17.00 uur. Voor Calamiteiten met een hoge impact wordt ondersteuning geboden buiten de standaarduren.</t>
  </si>
  <si>
    <t>8.3</t>
  </si>
  <si>
    <t>De helpdesk van de inschrijver is verantwoordelijk voor de gehele behandeling van meldingen, incidenten m.b.t. het systeem volgens de procedures zoals vastgelegd in de Service Level Agreement (SLA).</t>
  </si>
  <si>
    <t>8.4</t>
  </si>
  <si>
    <t>De inschrijver verzorgt een klantportal waarop incidenten, informatieverzoeken, status en storingen kunnen worden uitgewisseld met de aanbestedende dienst.</t>
  </si>
  <si>
    <t>8.5</t>
  </si>
  <si>
    <t>Geplande service windows voor releases zijn doordeweeks buiten werktijden (6:30-17:00 uur), of in het weekend.</t>
  </si>
  <si>
    <t>8.6</t>
  </si>
  <si>
    <t>Op werkdagen van 06.30- 17.00 uur wordt de beschikbaarheid van het systeem voor minimaal 98 %  per maand gegarandeerd.</t>
  </si>
  <si>
    <t>8.7</t>
  </si>
  <si>
    <t>De inschrijver zal periodiek aan de aanbestedende dienst rapporteren over de mate waarin de overeengekomen Service levels zijn nagekomen en het niveau van de diensten, waaronder in ieder geval begrepen de beschikbaarheid en het onderhoud. De frequentie van deze rapportage wordt vastgelegd in de SLA.</t>
  </si>
  <si>
    <t>8.8</t>
  </si>
  <si>
    <t>De inschrijver houdt het systeem en de koppeling binnen de overeenkomst actueel ten aanzien van wijzigingen in van toepassing zijnde wet en regelgeving.</t>
  </si>
  <si>
    <t>8.9</t>
  </si>
  <si>
    <t>Nieuwe releases mogen niet leiden tot verminderde functionaliteit (zoals beschreven in dit PVE) van het systeem.</t>
  </si>
  <si>
    <t>8.10</t>
  </si>
  <si>
    <t>Nieuwe releases worden standaard voorzien van releasenotes vooraf, welke minimaal 5 werkdagen voorafgaand aan de release worden verstrekt aan de aanbestedende partij.</t>
  </si>
  <si>
    <t>8.11</t>
  </si>
  <si>
    <t>De functioneel beheerder van de aanbestedende dienst heeft beheer over de toegang tot het systeem dmv een autorisatietool.</t>
  </si>
  <si>
    <t>8.12</t>
  </si>
  <si>
    <t>Autorisatieschemas zijn te exporteren naar een bestand wat aan auditoren, accountants etc is over te dragen.</t>
  </si>
  <si>
    <t>8.13</t>
  </si>
  <si>
    <t>Het systeem beschikt over de functionaliteit voor het autoriseren van rollen als (functioneel) beheerder, gebruikers, en raadplegers.</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</si>
  <si>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</si>
  <si>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</si>
  <si>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</si>
  <si>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</si>
  <si>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</si>
  <si>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</si>
  <si>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</si>
  <si>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</si>
  <si>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</si>
  <si>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</si>
  <si>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</si>
  <si>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</si>
  <si>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</si>
  <si>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</si>
  <si>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</si>
  <si>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</si>
  <si>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</si>
  <si>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</si>
  <si>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</si>
  <si>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</si>
  <si>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</si>
  <si>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</si>
  <si>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</si>
  <si>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</si>
  <si>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</si>
  <si>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</si>
  <si>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</si>
  <si>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</si>
  <si>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</si>
  <si>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</si>
  <si>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</si>
  <si>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</si>
  <si>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</si>
  <si>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</si>
  <si>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</si>
  <si>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</si>
  <si>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</si>
  <si>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Inschrijver levert een concept SLA aan.</t>
  </si>
  <si>
    <t>Het systeem voldoet aan alle relevante standaarden zoals beschreven in de gemeentelijke ICT-kwaliteitsnormen versie 2023-1- geldig vanaf 17-07-2023, met uitzondering van specifieke artikelen welke als eis zijn opgenomen in dit Programma van Eisen en Wensen.</t>
  </si>
  <si>
    <t>De planningssoftware signaleert wanneer een vulgraadsensor offline is, of onverwacht op een andere GPS-locatie verschijnt.</t>
  </si>
  <si>
    <t>De mobiele app navigeert de gebruiker ook naar de eerstvolgende te legen afvalbak als er geen netwerkverbinding aanwezig is.</t>
  </si>
  <si>
    <t>De tijdsregistratie op de systemen is op de seconde nauwkeurig en in de tijdzone van Stadswerk072 (GMT+1 en GMT+2 in geval van zomertijd).</t>
  </si>
  <si>
    <t>Per afvalbak worden historische gegevens bewaard (vulgraad, leging, enz…)</t>
  </si>
  <si>
    <t>Het systeem wordt ter beschikking gesteld in de Nederlandse taal.</t>
  </si>
  <si>
    <t>De mobiele app wordt ter beschikking gesteld in de Nederlandse taal op niveau B1.</t>
  </si>
  <si>
    <t>Gegevens worden opgeslagen en verwerkt binnen de EER zone en verlaten deze zone niet.</t>
  </si>
  <si>
    <t>De sensoren geven minimaal 2x per 24 uur hun informatie door aan de beheersoftware.</t>
  </si>
  <si>
    <t>De inschrijver biedt ten minste 8 jaar garantie op een correcte werking van de informatieverzameling en -uitwisseling van de vulgraadsensoren (incl. de sensoren in de persafvalbakken). Schade door geweld, brand o.i.d. uitgesloten. Zowel materiaal als manuren valt binnen de garantiedekking.</t>
  </si>
  <si>
    <t>De inschrijver biedt ten minste 5 jaar garantie op een correcte werking van het perssysteem, inclusief de daarbij behorende modules (stroomvoorziening, sensor, communicatie, aansturing)  in de persafvalbakken. Zowel materiaal als manuren valt binnen de garantiedekking.</t>
  </si>
  <si>
    <t>De data vanuit het systeem moet via een koppeling te raadplegen zijn, bijvoorbeeld voor de realisatie van maatwerk dashboards. De koppeling moet voldoen aan de REST API Design Rules en Open API Specification (OAS) 3.0.</t>
  </si>
  <si>
    <t>Het systeem moet voldoen aan de toegankelijkheidsnormen van WCAG 2.1 AA.</t>
  </si>
  <si>
    <t>De sensoren registreren zelf hun actuele GPS-locatie. Eventuele mismatches met de brongegevens worden in het systeem gesignaleerd.</t>
  </si>
  <si>
    <t>De inschrijver biedt een persafvalbak aan met een inwerpklep die desgewenst verkleind kan worden met als doel (sluik)stortingen van huishoudelijk afval te voorkomen.</t>
  </si>
  <si>
    <t>De inschrijver biedt een persafvalbak aan die is voorzien van een asbak.</t>
  </si>
  <si>
    <t>Ten behoeve van snelle vervanging van defecte sensoren als gevolg van vandalisme dienen jaarlijks ca. 25 sensoren op afroep te kunnen worden uitgeleverd aan de klant. De inschrijver kan garanderen dat de voorraad jaarlijks kan worden aangevuld tot de minimale hoeveelheid.</t>
  </si>
  <si>
    <t>De inschrijver biedt een persafvalbak aan die aan de voorzijde is voorzien een lichtsignaalfunctie over de vulgraad van de afvalbak. Hierbij worden ten minste de kleuren groen en rood wordt gebruikt, waarbij rood het signaal geeft dat de ingestelde vulgraad is bereikt en lediging dient plaats te vinden.</t>
  </si>
  <si>
    <t xml:space="preserve">De inschrijver biedt een sensor aan die qua afmeting past in de afvalbakken die gemeente Alkmaar gebruikt en qua formaat het gebruik van de afvalbak niet belemmert doordat deze de inwerpopening blokkeert of het in- en uitnemen van de binnenbak onmogelijk maakt. </t>
  </si>
  <si>
    <t>Ten behoeve van snelle vervanging van defecte sensoren als gevolg van een fabricagefout onder garantie dienen jaarlijks ca. 50 sensoren bij de leverancier op vooraad gehouden kunnen worden. De inschrijver kan garanderen dat de voorraad jaarlijks kan worden aangevuld tot de minimale hoeveelheid.</t>
  </si>
  <si>
    <t>De straatafvalbakken en persafvalbakken moeten geïntegreerd in de routes worden verwerkt.</t>
  </si>
  <si>
    <t xml:space="preserve">De vulgraadsensor is in staat om nauwkeurig, betrouwbaar en adequaat de vulgraad van afval te meten in straatafvalbakken met een inhoud vanaf 50 liter tot 120 liter of meer. Met betrouwbaar en adequaat wordt bedoeld dat de gemeten vulling correspondeert met de feitelijke vulling en dat met deze data een optimaal efficiënte dynamische inzamelplanning kan worden gemaakt. </t>
  </si>
  <si>
    <t>De inschrijver biedt een persafvalbak aan met een voetpedaal waarmee de inwerpklep kan worden geopend.</t>
  </si>
  <si>
    <t xml:space="preserve">De inschrijver biedt een sensor aan die goed functioneert in een ijzeren/stalen afvalbak met een aluminium binnenbak. </t>
  </si>
  <si>
    <t xml:space="preserve">De inschrijver biedt een persafvalbak aan met een inhoudscapaciteit aan van ca. 550 liter (bijvoorbeeld 120 liter bij verdichtingsfactor 5). </t>
  </si>
  <si>
    <t>De inschrijver biedt een persafvalbak aan waarvan de binnenbak machinaal geleegd kan worden met kam-belading.</t>
  </si>
  <si>
    <t>Updates en upgrades worden zonder meerprijs geimplementeerd.</t>
  </si>
  <si>
    <t>Schades die binnen de garantie vallen worden binnen 48 uur na melding opgelost. Leverancier is ervoor verantwoordelijk om de betreffende sensor zelf op te halen en opnieuw te monteren.</t>
  </si>
  <si>
    <t>De planningssoftware biedt de mogelijkheid om vulgraadsensoren van derde partijen te koppelen, op basis van hiervoor geldende open standaarden.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</si>
</sst>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0"/>
      <name val="Aptos Narrow"/>
      <family val="2"/>
      <scheme val="minor"/>
    </font>
    <font>
      <b/>
      <sz val="11"/>
      <color theme="1"/>
      <name val="Aptos Narrow"/>
      <family val="2"/>
      <scheme val="minor"/>
    </font>
    <font>
      <sz val="8"/>
      <name val="Aptos Narrow"/>
      <family val="2"/>
      <scheme val="minor"/>
    </font>
    <font>
      <b/>
      <u/>
      <sz val="11"/>
      <color theme="1"/>
      <name val="Aptos Narrow"/>
      <family val="2"/>
      <scheme val="minor"/>
    </font>
    <font>
      <sz val="11"/>
      <color theme="1"/>
      <name val="Aptos Narrow"/>
      <family val="2"/>
      <scheme val="minor"/>
    </font>
    <font>
      <sz val="10"/>
      <color theme="1"/>
      <name val="Arial"/>
      <family val="2"/>
    </font>
    <font>
      <sz val="10"/>
      <name val="Arial"/>
      <family val="2"/>
    </font>
    <font>
      <sz val="11"/>
      <name val="Aptos Narrow"/>
      <family val="2"/>
      <scheme val="minor"/>
    </font>
    <font>
      <sz val="11"/>
      <color rgb="FF3F3F76"/>
      <name val="Aptos Narrow"/>
      <family val="2"/>
      <scheme val="minor"/>
    </font>
  </fonts>
  <fills count="4">
    <fill>
      <patternFill patternType="none"/>
    </fill>
    <fill>
      <patternFill patternType="gray125"/>
    </fill>
    <fill>
      <patternFill patternType="solid">
        <fgColor theme="4"/>
        <bgColor theme="4"/>
      </patternFill>
    </fill>
    <fill>
      <patternFill patternType="solid">
        <fgColor rgb="FFFFCC99"/>
      </patternFill>
    </fill>
  </fills>
  <borders count="8">
    <border>
      <left/>
      <right/>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style="double">
        <color theme="4"/>
      </top>
      <bottom style="thin">
        <color theme="4"/>
      </bottom>
      <diagonal/>
    </border>
    <border>
      <left/>
      <right/>
      <top style="double">
        <color theme="4"/>
      </top>
      <bottom style="thin">
        <color theme="4"/>
      </bottom>
      <diagonal/>
    </border>
    <border>
      <left/>
      <right style="thin">
        <color theme="4"/>
      </right>
      <top style="double">
        <color theme="4"/>
      </top>
      <bottom style="thin">
        <color theme="4"/>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7" fillId="0" borderId="0"/>
    <xf numFmtId="0" fontId="6" fillId="0" borderId="0"/>
    <xf numFmtId="0" fontId="5" fillId="0" borderId="0"/>
    <xf numFmtId="0" fontId="9" fillId="3" borderId="7" applyNumberFormat="0" applyAlignment="0">
      <protection locked="0"/>
    </xf>
  </cellStyleXfs>
  <cellXfs count="24">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0" xfId="0" applyAlignment="1" applyProtection="1">
      <alignment vertical="top" wrapText="1"/>
      <protection locked="0"/>
    </xf>
    <xf numFmtId="0" fontId="0" fillId="0" borderId="0" xfId="0" applyAlignment="1" applyProtection="1">
      <alignment vertical="top"/>
      <protection locked="0"/>
    </xf>
    <xf numFmtId="0" fontId="4" fillId="0" borderId="0" xfId="0" applyFont="1" applyAlignment="1">
      <alignment wrapText="1"/>
    </xf>
    <xf numFmtId="0" fontId="1" fillId="0" borderId="0" xfId="0" applyFont="1" applyAlignment="1">
      <alignment vertical="top"/>
    </xf>
    <xf numFmtId="0" fontId="1" fillId="0" borderId="0" xfId="0" applyFont="1" applyAlignment="1">
      <alignment vertical="top" wrapText="1"/>
    </xf>
    <xf numFmtId="0" fontId="0" fillId="0" borderId="2" xfId="0" applyBorder="1"/>
    <xf numFmtId="0" fontId="0" fillId="0" borderId="3" xfId="0" applyBorder="1"/>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0" fillId="0" borderId="1" xfId="0" applyBorder="1" applyAlignment="1">
      <alignment wrapText="1"/>
    </xf>
    <xf numFmtId="0" fontId="2" fillId="0" borderId="4" xfId="0" applyFont="1" applyBorder="1" applyAlignment="1">
      <alignment wrapText="1"/>
    </xf>
    <xf numFmtId="0" fontId="2" fillId="0" borderId="5" xfId="0" applyFont="1" applyBorder="1"/>
    <xf numFmtId="0" fontId="2" fillId="0" borderId="6" xfId="0" applyFont="1" applyBorder="1"/>
    <xf numFmtId="0" fontId="8" fillId="0" borderId="0" xfId="0" applyFont="1" applyAlignment="1">
      <alignment vertical="top"/>
    </xf>
    <xf numFmtId="0" fontId="8" fillId="0" borderId="0" xfId="0" applyFont="1" applyAlignment="1" applyProtection="1">
      <alignment vertical="top"/>
      <protection locked="0"/>
    </xf>
    <xf numFmtId="0" fontId="8" fillId="0" borderId="0" xfId="0" applyFont="1" applyAlignment="1" applyProtection="1">
      <alignment vertical="top" wrapText="1"/>
      <protection locked="0"/>
    </xf>
    <xf numFmtId="0" fontId="8" fillId="0" borderId="0" xfId="0" applyFont="1" applyAlignment="1">
      <alignment vertical="top" wrapText="1"/>
    </xf>
    <xf numFmtId="0" fontId="0" fillId="0" borderId="0" xfId="0" applyFill="1" applyAlignment="1">
      <alignment wrapText="1"/>
    </xf>
    <xf numFmtId="0" fontId="0" fillId="0" borderId="0" xfId="0" applyFill="1"/>
  </cellXfs>
  <cellStyles count="5">
    <cellStyle name="Invoer" xfId="4" builtinId="20" customBuiltin="1"/>
    <cellStyle name="Standaard" xfId="0" builtinId="0"/>
    <cellStyle name="Standaard 2" xfId="1" xr:uid="{5EF5EAA7-6F23-4F12-84DE-B9E3E0E3850E}"/>
    <cellStyle name="Standaard 2 2" xfId="3" xr:uid="{E8207FF2-98C5-4BB5-8849-E907BD2134BB}"/>
    <cellStyle name="Standaard 3" xfId="2" xr:uid="{A331DB70-5F59-4CCC-AC4B-26738255D27E}"/>
  </cellStyles>
  <dxfs count="48">
    <dxf>
      <alignment horizontal="general" vertical="top" textRotation="0" wrapText="1"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top" textRotation="0" wrapText="0" indent="0" justifyLastLine="0" shrinkToFit="0" readingOrder="0"/>
    </dxf>
    <dxf>
      <alignment horizontal="general" vertical="top" textRotation="0" wrapText="1"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top" textRotation="0" wrapText="0" indent="0" justifyLastLine="0" shrinkToFit="0" readingOrder="0"/>
    </dxf>
    <dxf>
      <alignment horizontal="general" vertical="top" textRotation="0" wrapText="1"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top" textRotation="0" wrapText="0" indent="0" justifyLastLine="0" shrinkToFit="0" readingOrder="0"/>
    </dxf>
    <dxf>
      <alignment horizontal="general" vertical="top" textRotation="0" wrapText="1"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top" textRotation="0" wrapText="0" indent="0" justifyLastLine="0" shrinkToFit="0" readingOrder="0"/>
    </dxf>
    <dxf>
      <alignment horizontal="general" vertical="top" textRotation="0" wrapText="1"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top" textRotation="0" wrapText="0" indent="0" justifyLastLine="0" shrinkToFit="0" readingOrder="0"/>
    </dxf>
    <dxf>
      <alignment horizontal="general" vertical="top" textRotation="0" wrapText="1"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top" textRotation="0" wrapText="0" indent="0" justifyLastLine="0" shrinkToFit="0" readingOrder="0"/>
    </dxf>
    <dxf>
      <alignment horizontal="general" vertical="top" textRotation="0" wrapText="1"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top" textRotation="0" wrapText="0" indent="0" justifyLastLine="0" shrinkToFit="0" readingOrder="0"/>
    </dxf>
    <dxf>
      <alignment horizontal="general" vertical="top" textRotation="0" wrapText="1" indent="0" justifyLastLine="0" shrinkToFit="0" readingOrder="0"/>
      <protection locked="0" hidden="0"/>
    </dxf>
    <dxf>
      <alignment horizontal="general" vertical="top" textRotation="0" wrapText="0" indent="0" justifyLastLine="0" shrinkToFit="0" readingOrder="0"/>
      <protection locked="0" hidden="0"/>
    </dxf>
    <dxf>
      <alignment horizontal="general" vertical="top" textRotation="0" wrapText="0"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6BCBB4-ADBC-4FBE-AE04-0494D2663563}" name="tbl_algemeen" displayName="tbl_algemeen" ref="A1:E52" totalsRowShown="0" headerRowDxfId="47">
  <tableColumns count="5">
    <tableColumn id="1" xr3:uid="{0DB30BA0-4EDA-43E7-8377-87878B3A5D42}" name="Nr" dataDxfId="46"/>
    <tableColumn id="2" xr3:uid="{31D62055-ABD4-4828-A9C5-6771A5FDC0FE}" name="Omschrijving" dataDxfId="45"/>
    <tableColumn id="3" xr3:uid="{2630D354-0435-4363-8369-7929DCB645AD}" name="Eis/Wens" dataDxfId="44"/>
    <tableColumn id="4" xr3:uid="{03D3F048-6F3E-4E47-95F2-14EEE6780168}" name="Akkoord" dataDxfId="43"/>
    <tableColumn id="6" xr3:uid="{043A526C-3357-472D-A488-CFDEDA0D52A6}" name="Toelichting" dataDxfId="42"/>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128F30D-1199-4486-945D-896828FB64FE}" name="tbl_functionaliteit" displayName="tbl_functionaliteit" ref="A1:E52" totalsRowShown="0" headerRowDxfId="41">
  <tableColumns count="5">
    <tableColumn id="1" xr3:uid="{971079C5-E28E-445D-9029-CCE9426C5863}" name="Nr" dataDxfId="40"/>
    <tableColumn id="2" xr3:uid="{94DE402E-870A-4C8D-B1A2-51FAFBEDDBA5}" name="Omschrijving" dataDxfId="39"/>
    <tableColumn id="3" xr3:uid="{873A1242-691D-4941-96DD-E96DC09EB753}" name="Eis/Wens" dataDxfId="38"/>
    <tableColumn id="4" xr3:uid="{CC772495-FB4C-46BC-A3ED-40B11DE22DB9}" name="Akkoord" dataDxfId="37"/>
    <tableColumn id="6" xr3:uid="{9501FFFB-6885-4C08-BE49-5FB77D40B293}" name="Toelichting" dataDxfId="36"/>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8111746-BCA7-46BD-A31C-B04F10FA5F9F}" name="tbl_architectuur" displayName="tbl_architectuur" ref="A1:E51" totalsRowShown="0" headerRowDxfId="35">
  <tableColumns count="5">
    <tableColumn id="1" xr3:uid="{25372CBF-C058-4996-B67C-68E1D86B4066}" name="Nr" dataDxfId="34"/>
    <tableColumn id="2" xr3:uid="{4C5412DF-8A3D-4425-94E6-61DB83D6415E}" name="Omschrijving" dataDxfId="33"/>
    <tableColumn id="3" xr3:uid="{B4B4CCA9-B435-453E-B8E9-874E9FAE93C5}" name="Eis/Wens" dataDxfId="32"/>
    <tableColumn id="4" xr3:uid="{CD0EF431-FB0B-4F7B-B2F7-B5AAA94FB202}" name="Akkoord" dataDxfId="31"/>
    <tableColumn id="6" xr3:uid="{99E55479-4546-4CDA-A48D-D26FD9700B48}" name="Toelichting" dataDxfId="30"/>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D62ED7C-C454-4FD9-8233-446E99A0B031}" name="tbl_techniek" displayName="tbl_techniek" ref="A1:E51" totalsRowShown="0" headerRowDxfId="29">
  <tableColumns count="5">
    <tableColumn id="1" xr3:uid="{E3BCD41F-F23E-47C6-BD9A-9490A9DCB1C0}" name="Nr" dataDxfId="28"/>
    <tableColumn id="2" xr3:uid="{AA7015C7-F5A3-4D8F-B35E-EC03D094EF05}" name="Omschrijving" dataDxfId="27"/>
    <tableColumn id="3" xr3:uid="{832EA3A4-E66C-4764-9CFC-3F076448AF9E}" name="Eis/Wens" dataDxfId="26"/>
    <tableColumn id="4" xr3:uid="{9EA3034E-C34E-48EA-A446-048AF13A1884}" name="Akkoord" dataDxfId="25"/>
    <tableColumn id="6" xr3:uid="{A5B8731E-F292-4370-9F9C-CC29C247F306}" name="Toelichting" dataDxfId="2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B284064-A5E2-439B-B95A-3D371F7311CE}" name="tbl_koppelingen" displayName="tbl_koppelingen" ref="A1:E51" totalsRowShown="0" headerRowDxfId="23">
  <tableColumns count="5">
    <tableColumn id="1" xr3:uid="{8AB9B22D-F0E5-46E2-B57B-0052FD7FC9CF}" name="Nr" dataDxfId="22"/>
    <tableColumn id="2" xr3:uid="{35A0D1EE-077A-4613-BCEA-DF8A066C26FE}" name="Omschrijving" dataDxfId="21"/>
    <tableColumn id="3" xr3:uid="{DCD26DDE-A540-4FE6-89EB-FC316419DC99}" name="Eis/Wens" dataDxfId="20"/>
    <tableColumn id="4" xr3:uid="{B210ED74-A89B-40F3-A10F-17709965A374}" name="Akkoord" dataDxfId="19"/>
    <tableColumn id="6" xr3:uid="{D9FE19CD-FE4C-4A7E-ADAB-366B958B1465}" name="Toelichting" dataDxfId="18"/>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0D3ABFD-6516-4942-A916-10F2E291DC86}" name="tbl_informatiebeveiliging" displayName="tbl_informatiebeveiliging" ref="A1:E51" totalsRowShown="0" headerRowDxfId="17">
  <tableColumns count="5">
    <tableColumn id="1" xr3:uid="{D97CC48F-241F-4E90-BEEE-EC89DFF155E8}" name="Nr" dataDxfId="16"/>
    <tableColumn id="2" xr3:uid="{15AE0D0F-969D-4F53-898D-9C1587B382F9}" name="Omschrijving" dataDxfId="15"/>
    <tableColumn id="3" xr3:uid="{9449BA50-F308-4CAE-B031-CFD6778A86FF}" name="Eis/Wens" dataDxfId="14"/>
    <tableColumn id="4" xr3:uid="{49843C60-D11A-4D52-9DB3-1BB80F1C2656}" name="Akkoord" dataDxfId="13"/>
    <tableColumn id="6" xr3:uid="{AFB0B1A0-596F-4C64-9CB4-19D92AB2C516}" name="Toelichting" dataDxfId="12"/>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FB5FD90-2FDA-4C7D-BB59-62427640DE80}" name="tbl_gegevensmanagement" displayName="tbl_gegevensmanagement" ref="A1:E51" totalsRowShown="0" headerRowDxfId="11">
  <tableColumns count="5">
    <tableColumn id="1" xr3:uid="{86BC9063-3EB1-4990-8D0E-56F84E0C863E}" name="Nr" dataDxfId="10"/>
    <tableColumn id="2" xr3:uid="{CBF74F66-B02C-4A86-9439-4388E411DB10}" name="Omschrijving" dataDxfId="9"/>
    <tableColumn id="3" xr3:uid="{5DB4E792-87A1-4A2B-B460-F2131B6FF6F3}" name="Eis/Wens" dataDxfId="8"/>
    <tableColumn id="4" xr3:uid="{965D4D4A-1B0B-424D-B532-7827CC2EB121}" name="Akkoord" dataDxfId="7"/>
    <tableColumn id="6" xr3:uid="{5D0A8EF4-A3F8-4141-B56A-47CD556FADFB}" name="Toelichting" dataDxfId="6"/>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5A555CC-750D-4C4A-B444-DBF90840D412}" name="tbl_beheerengebruik" displayName="tbl_beheerengebruik" ref="A1:E51" totalsRowShown="0" headerRowDxfId="5">
  <tableColumns count="5">
    <tableColumn id="1" xr3:uid="{F790AF4D-27FF-4095-BF91-BB95528F3C65}" name="Nr" dataDxfId="4"/>
    <tableColumn id="2" xr3:uid="{55EEF99A-F65A-4E66-9B35-1945685B5AF6}" name="Omschrijving" dataDxfId="3"/>
    <tableColumn id="3" xr3:uid="{EBA37463-39F4-4568-873C-808D03076B87}" name="Eis/Wens" dataDxfId="2"/>
    <tableColumn id="4" xr3:uid="{07007768-4B11-4926-B644-E61B08AF1625}" name="Akkoord" dataDxfId="1"/>
    <tableColumn id="6" xr3:uid="{28366B1D-DBCE-4F93-85DC-9AC52B813ECD}" name="Toelichting"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6FE10-87DF-411B-B535-F4E9234E3D9F}">
  <dimension ref="A1:C28"/>
  <sheetViews>
    <sheetView tabSelected="1" workbookViewId="0">
      <selection activeCell="A3" sqref="A3"/>
    </sheetView>
  </sheetViews>
  <sheetFormatPr defaultRowHeight="14.4" x14ac:dyDescent="0.3"/>
  <cols>
    <col min="1" max="1" width="117.6640625" style="1" customWidth="1"/>
    <col min="2" max="3" width="15.6640625" customWidth="1"/>
  </cols>
  <sheetData>
    <row r="1" spans="1:3" x14ac:dyDescent="0.3">
      <c r="A1" s="6" t="s">
        <v>0</v>
      </c>
    </row>
    <row r="3" spans="1:3" ht="28.8" x14ac:dyDescent="0.3">
      <c r="A3" s="1" t="s">
        <v>1</v>
      </c>
    </row>
    <row r="5" spans="1:3" ht="28.8" x14ac:dyDescent="0.3">
      <c r="A5" s="1" t="s">
        <v>2</v>
      </c>
    </row>
    <row r="7" spans="1:3" x14ac:dyDescent="0.3">
      <c r="A7" s="6"/>
    </row>
    <row r="8" spans="1:3" x14ac:dyDescent="0.3">
      <c r="A8" s="1" t="s">
        <v>3</v>
      </c>
    </row>
    <row r="9" spans="1:3" x14ac:dyDescent="0.3">
      <c r="A9" s="22"/>
    </row>
    <row r="11" spans="1:3" s="1" customFormat="1" ht="28.8" x14ac:dyDescent="0.3">
      <c r="A11" s="11" t="s">
        <v>4</v>
      </c>
      <c r="B11" s="12" t="s">
        <v>5</v>
      </c>
      <c r="C11" s="13" t="s">
        <v>6</v>
      </c>
    </row>
    <row r="12" spans="1:3" x14ac:dyDescent="0.3">
      <c r="A12" s="14" t="s">
        <v>7</v>
      </c>
      <c r="B12" s="9" t="str">
        <f>IF((COUNTIFS(tbl_algemeen[Eis/Wens],"Eis",tbl_algemeen[Akkoord],"")+COUNTIFS(tbl_algemeen[Eis/Wens],"Eis",tbl_algemeen[Akkoord],"Nee"))=0,"Ja","Nee")</f>
        <v>Nee</v>
      </c>
      <c r="C12" s="10">
        <f>COUNTIFS(tbl_algemeen[Eis/Wens],"Wens",tbl_algemeen[Akkoord],"Ja")</f>
        <v>0</v>
      </c>
    </row>
    <row r="13" spans="1:3" x14ac:dyDescent="0.3">
      <c r="A13" s="14" t="s">
        <v>8</v>
      </c>
      <c r="B13" s="9" t="str">
        <f>IF((COUNTIFS(tbl_functionaliteit[Eis/Wens],"Eis",tbl_functionaliteit[Akkoord],"")+COUNTIFS(tbl_functionaliteit[Eis/Wens],"Eis",tbl_functionaliteit[Akkoord],"Nee"))=0,"Ja","Nee")</f>
        <v>Nee</v>
      </c>
      <c r="C13" s="10">
        <f>COUNTIFS(tbl_functionaliteit[Eis/Wens],"Wens",tbl_functionaliteit[Akkoord],"Ja")</f>
        <v>0</v>
      </c>
    </row>
    <row r="14" spans="1:3" x14ac:dyDescent="0.3">
      <c r="A14" s="14" t="s">
        <v>9</v>
      </c>
      <c r="B14" s="9" t="str">
        <f>IF((COUNTIFS(tbl_architectuur[Eis/Wens],"Eis",tbl_architectuur[Akkoord],"")+COUNTIFS(tbl_architectuur[Eis/Wens],"Eis",tbl_architectuur[Akkoord],"Nee"))=0,"Ja","Nee")</f>
        <v>Nee</v>
      </c>
      <c r="C14" s="10">
        <f>COUNTIFS(tbl_architectuur[Eis/Wens],"Wens",tbl_architectuur[Akkoord],"Ja")</f>
        <v>0</v>
      </c>
    </row>
    <row r="15" spans="1:3" x14ac:dyDescent="0.3">
      <c r="A15" s="14" t="s">
        <v>10</v>
      </c>
      <c r="B15" s="9" t="str">
        <f>IF((COUNTIFS(tbl_techniek[Eis/Wens],"Eis",tbl_techniek[Akkoord],"")+COUNTIFS(tbl_techniek[Eis/Wens],"Eis",tbl_techniek[Akkoord],"Nee"))=0,"Ja","Nee")</f>
        <v>Nee</v>
      </c>
      <c r="C15" s="10">
        <f>COUNTIFS(tbl_techniek[Eis/Wens],"Wens",tbl_techniek[Akkoord],"Ja")</f>
        <v>0</v>
      </c>
    </row>
    <row r="16" spans="1:3" x14ac:dyDescent="0.3">
      <c r="A16" s="14" t="s">
        <v>11</v>
      </c>
      <c r="B16" s="9" t="str">
        <f>IF((COUNTIFS(tbl_koppelingen[Eis/Wens],"Eis",tbl_koppelingen[Akkoord],"")+COUNTIFS(tbl_koppelingen[Eis/Wens],"Eis",tbl_koppelingen[Akkoord],"Nee"))=0,"Ja","Nee")</f>
        <v>Nee</v>
      </c>
      <c r="C16" s="10">
        <f>COUNTIFS(tbl_koppelingen[Eis/Wens],"Wens",tbl_koppelingen[Akkoord],"Ja")</f>
        <v>0</v>
      </c>
    </row>
    <row r="17" spans="1:3" x14ac:dyDescent="0.3">
      <c r="A17" s="14" t="s">
        <v>12</v>
      </c>
      <c r="B17" s="9" t="str">
        <f>IF((COUNTIFS(tbl_informatiebeveiliging[Eis/Wens],"Eis",tbl_informatiebeveiliging[Akkoord],"")+COUNTIFS(tbl_informatiebeveiliging[Eis/Wens],"Eis",tbl_informatiebeveiliging[Akkoord],"Nee"))=0,"Ja","Nee")</f>
        <v>Nee</v>
      </c>
      <c r="C17" s="10">
        <f>COUNTIFS(tbl_informatiebeveiliging[Eis/Wens],"Wens",tbl_informatiebeveiliging[Akkoord],"Ja")</f>
        <v>0</v>
      </c>
    </row>
    <row r="18" spans="1:3" x14ac:dyDescent="0.3">
      <c r="A18" s="14" t="s">
        <v>13</v>
      </c>
      <c r="B18" s="9" t="str">
        <f>IF((COUNTIFS(tbl_gegevensmanagement[Eis/Wens],"Eis",tbl_gegevensmanagement[Akkoord],"")+COUNTIFS(tbl_gegevensmanagement[Eis/Wens],"Eis",tbl_gegevensmanagement[Akkoord],"Nee"))=0,"Ja","Nee")</f>
        <v>Nee</v>
      </c>
      <c r="C18" s="10">
        <f>COUNTIFS(tbl_gegevensmanagement[Eis/Wens],"Wens",tbl_gegevensmanagement[Akkoord],"Ja")</f>
        <v>0</v>
      </c>
    </row>
    <row r="19" spans="1:3" ht="15" thickBot="1" x14ac:dyDescent="0.35">
      <c r="A19" s="14" t="s">
        <v>14</v>
      </c>
      <c r="B19" s="9" t="str">
        <f>IF((COUNTIFS(tbl_beheerengebruik[Eis/Wens],"Eis",tbl_beheerengebruik[Akkoord],"")+COUNTIFS(tbl_beheerengebruik[Eis/Wens],"Eis",tbl_beheerengebruik[Akkoord],"Nee"))=0,"Ja","Nee")</f>
        <v>Nee</v>
      </c>
      <c r="C19" s="10">
        <f>COUNTIFS(tbl_beheerengebruik[Eis/Wens],"Wens",tbl_beheerengebruik[Akkoord],"Ja")</f>
        <v>0</v>
      </c>
    </row>
    <row r="20" spans="1:3" ht="15" thickTop="1" x14ac:dyDescent="0.3">
      <c r="A20" s="15" t="s">
        <v>15</v>
      </c>
      <c r="B20" s="16" t="str">
        <f>IF(COUNTIF(B13:B19,"Nee")=0,"Ja","Nee")</f>
        <v>Nee</v>
      </c>
      <c r="C20" s="17">
        <v>0</v>
      </c>
    </row>
    <row r="22" spans="1:3" x14ac:dyDescent="0.3">
      <c r="A22" s="22"/>
      <c r="B22" s="23"/>
      <c r="C22" s="23"/>
    </row>
    <row r="23" spans="1:3" x14ac:dyDescent="0.3">
      <c r="A23" s="22"/>
      <c r="B23" s="23"/>
      <c r="C23" s="23"/>
    </row>
    <row r="24" spans="1:3" x14ac:dyDescent="0.3">
      <c r="A24" s="22"/>
      <c r="B24" s="23"/>
      <c r="C24" s="23"/>
    </row>
    <row r="25" spans="1:3" x14ac:dyDescent="0.3">
      <c r="A25" s="22"/>
      <c r="B25" s="23"/>
      <c r="C25" s="23"/>
    </row>
    <row r="26" spans="1:3" x14ac:dyDescent="0.3">
      <c r="A26" s="22"/>
      <c r="B26" s="23"/>
      <c r="C26" s="23"/>
    </row>
    <row r="27" spans="1:3" x14ac:dyDescent="0.3">
      <c r="A27" s="22"/>
      <c r="B27" s="23"/>
      <c r="C27" s="23"/>
    </row>
    <row r="28" spans="1:3" x14ac:dyDescent="0.3">
      <c r="A28" s="22"/>
      <c r="B28" s="23"/>
      <c r="C28"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7447A-A78D-4FA3-84B9-4D2CE9EC20CE}">
  <dimension ref="A1:E52"/>
  <sheetViews>
    <sheetView workbookViewId="0">
      <pane ySplit="1" topLeftCell="A2" activePane="bottomLeft" state="frozen"/>
      <selection pane="bottomLeft" activeCell="E4" sqref="E4"/>
    </sheetView>
  </sheetViews>
  <sheetFormatPr defaultColWidth="9.109375" defaultRowHeight="14.4" x14ac:dyDescent="0.3"/>
  <cols>
    <col min="1" max="1" width="9.109375" style="2"/>
    <col min="2" max="2" width="75.6640625" style="3" customWidth="1"/>
    <col min="3" max="3" width="12.6640625" style="2" customWidth="1"/>
    <col min="4" max="4" width="10.21875" style="2" customWidth="1"/>
    <col min="5" max="5" width="75.6640625" style="3" customWidth="1"/>
    <col min="6" max="16384" width="9.109375" style="2"/>
  </cols>
  <sheetData>
    <row r="1" spans="1:5" s="7" customFormat="1" x14ac:dyDescent="0.3">
      <c r="A1" s="7" t="s">
        <v>16</v>
      </c>
      <c r="B1" s="8" t="s">
        <v>17</v>
      </c>
      <c r="C1" s="7" t="s">
        <v>18</v>
      </c>
      <c r="D1" s="7" t="s">
        <v>19</v>
      </c>
      <c r="E1" s="8" t="s">
        <v>20</v>
      </c>
    </row>
    <row r="2" spans="1:5" ht="57.6" x14ac:dyDescent="0.3">
      <c r="A2" s="2" t="s">
        <v>21</v>
      </c>
      <c r="B2" s="3" t="s">
        <v>22</v>
      </c>
      <c r="C2" s="2" t="s">
        <v>23</v>
      </c>
      <c r="D2" s="19"/>
      <c r="E2" s="4"/>
    </row>
    <row r="3" spans="1:5" ht="28.8" x14ac:dyDescent="0.3">
      <c r="A3" s="2" t="s">
        <v>24</v>
      </c>
      <c r="B3" s="3" t="s">
        <v>25</v>
      </c>
      <c r="C3" s="2" t="s">
        <v>23</v>
      </c>
      <c r="D3" s="5"/>
      <c r="E3" s="4"/>
    </row>
    <row r="4" spans="1:5" ht="28.8" x14ac:dyDescent="0.3">
      <c r="A4" s="2" t="s">
        <v>26</v>
      </c>
      <c r="B4" s="3" t="s">
        <v>27</v>
      </c>
      <c r="C4" s="2" t="s">
        <v>28</v>
      </c>
      <c r="D4" s="5"/>
      <c r="E4" s="4"/>
    </row>
    <row r="5" spans="1:5" ht="57.6" x14ac:dyDescent="0.3">
      <c r="A5" s="2" t="s">
        <v>29</v>
      </c>
      <c r="B5" s="3" t="s">
        <v>511</v>
      </c>
      <c r="C5" s="2" t="s">
        <v>23</v>
      </c>
      <c r="D5" s="5"/>
      <c r="E5" s="4"/>
    </row>
    <row r="6" spans="1:5" ht="43.2" x14ac:dyDescent="0.3">
      <c r="B6" s="3" t="s">
        <v>508</v>
      </c>
      <c r="C6" s="2" t="s">
        <v>23</v>
      </c>
      <c r="D6" s="5"/>
      <c r="E6" s="4"/>
    </row>
    <row r="7" spans="1:5" x14ac:dyDescent="0.3">
      <c r="A7" s="2" t="s">
        <v>30</v>
      </c>
      <c r="B7" s="3" t="s">
        <v>32</v>
      </c>
      <c r="C7" s="2" t="s">
        <v>23</v>
      </c>
      <c r="D7" s="5"/>
      <c r="E7" s="4"/>
    </row>
    <row r="8" spans="1:5" x14ac:dyDescent="0.3">
      <c r="A8" s="2" t="s">
        <v>31</v>
      </c>
      <c r="B8" s="3" t="s">
        <v>491</v>
      </c>
      <c r="C8" s="2" t="s">
        <v>23</v>
      </c>
      <c r="D8" s="5"/>
      <c r="E8" s="4"/>
    </row>
    <row r="9" spans="1:5" ht="43.2" x14ac:dyDescent="0.3">
      <c r="A9" s="2" t="s">
        <v>33</v>
      </c>
      <c r="B9" s="3" t="s">
        <v>492</v>
      </c>
      <c r="C9" s="2" t="s">
        <v>28</v>
      </c>
      <c r="D9" s="5"/>
      <c r="E9" s="4"/>
    </row>
    <row r="10" spans="1:5" ht="28.8" x14ac:dyDescent="0.3">
      <c r="A10" s="2" t="s">
        <v>34</v>
      </c>
      <c r="B10" s="3" t="s">
        <v>36</v>
      </c>
      <c r="C10" s="2" t="s">
        <v>28</v>
      </c>
      <c r="D10" s="5"/>
      <c r="E10" s="4"/>
    </row>
    <row r="11" spans="1:5" x14ac:dyDescent="0.3">
      <c r="A11" s="2" t="s">
        <v>35</v>
      </c>
      <c r="B11" s="3" t="s">
        <v>38</v>
      </c>
      <c r="C11" s="2" t="s">
        <v>28</v>
      </c>
      <c r="D11" s="5"/>
      <c r="E11" s="4"/>
    </row>
    <row r="12" spans="1:5" ht="43.2" x14ac:dyDescent="0.3">
      <c r="A12" s="2" t="s">
        <v>37</v>
      </c>
      <c r="B12" s="3" t="s">
        <v>510</v>
      </c>
      <c r="C12" s="2" t="s">
        <v>23</v>
      </c>
      <c r="D12" s="5"/>
      <c r="E12" s="4"/>
    </row>
    <row r="13" spans="1:5" ht="28.8" x14ac:dyDescent="0.3">
      <c r="A13" s="2" t="s">
        <v>39</v>
      </c>
      <c r="B13" s="3" t="s">
        <v>515</v>
      </c>
      <c r="C13" s="2" t="s">
        <v>23</v>
      </c>
      <c r="D13" s="5"/>
      <c r="E13" s="4"/>
    </row>
    <row r="14" spans="1:5" ht="28.8" x14ac:dyDescent="0.3">
      <c r="A14" s="2" t="s">
        <v>40</v>
      </c>
      <c r="B14" s="3" t="s">
        <v>516</v>
      </c>
      <c r="C14" s="2" t="s">
        <v>23</v>
      </c>
      <c r="D14" s="5"/>
      <c r="E14" s="4"/>
    </row>
    <row r="15" spans="1:5" ht="28.8" x14ac:dyDescent="0.3">
      <c r="A15" s="2" t="s">
        <v>41</v>
      </c>
      <c r="B15" s="3" t="s">
        <v>517</v>
      </c>
      <c r="C15" s="2" t="s">
        <v>23</v>
      </c>
      <c r="D15" s="5"/>
      <c r="E15" s="4"/>
    </row>
    <row r="16" spans="1:5" ht="28.8" x14ac:dyDescent="0.3">
      <c r="A16" s="2" t="s">
        <v>42</v>
      </c>
      <c r="B16" s="3" t="s">
        <v>506</v>
      </c>
      <c r="C16" s="2" t="s">
        <v>23</v>
      </c>
      <c r="D16" s="5"/>
      <c r="E16" s="4"/>
    </row>
    <row r="17" spans="1:5" ht="28.8" x14ac:dyDescent="0.3">
      <c r="A17" s="2" t="s">
        <v>43</v>
      </c>
      <c r="B17" s="3" t="s">
        <v>514</v>
      </c>
      <c r="C17" s="2" t="s">
        <v>23</v>
      </c>
      <c r="D17" s="5"/>
      <c r="E17" s="4"/>
    </row>
    <row r="18" spans="1:5" x14ac:dyDescent="0.3">
      <c r="A18" s="2" t="s">
        <v>44</v>
      </c>
      <c r="B18" s="3" t="s">
        <v>507</v>
      </c>
      <c r="C18" s="2" t="s">
        <v>23</v>
      </c>
      <c r="D18" s="5"/>
      <c r="E18" s="4"/>
    </row>
    <row r="19" spans="1:5" ht="57.6" x14ac:dyDescent="0.3">
      <c r="A19" s="2" t="s">
        <v>45</v>
      </c>
      <c r="B19" s="3" t="s">
        <v>509</v>
      </c>
      <c r="C19" s="2" t="s">
        <v>23</v>
      </c>
      <c r="D19" s="5"/>
      <c r="E19" s="4"/>
    </row>
    <row r="20" spans="1:5" ht="57.6" x14ac:dyDescent="0.3">
      <c r="A20" s="2" t="s">
        <v>46</v>
      </c>
      <c r="B20" s="3" t="s">
        <v>501</v>
      </c>
      <c r="C20" s="2" t="s">
        <v>23</v>
      </c>
      <c r="D20" s="5"/>
      <c r="E20" s="4"/>
    </row>
    <row r="21" spans="1:5" ht="57.6" x14ac:dyDescent="0.3">
      <c r="A21" s="2" t="s">
        <v>47</v>
      </c>
      <c r="B21" s="3" t="s">
        <v>502</v>
      </c>
      <c r="C21" s="2" t="s">
        <v>23</v>
      </c>
      <c r="D21" s="5"/>
      <c r="E21" s="4"/>
    </row>
    <row r="22" spans="1:5" ht="43.2" x14ac:dyDescent="0.3">
      <c r="A22" s="2" t="s">
        <v>48</v>
      </c>
      <c r="B22" s="3" t="s">
        <v>519</v>
      </c>
      <c r="C22" s="2" t="s">
        <v>23</v>
      </c>
      <c r="D22" s="5"/>
      <c r="E22" s="4"/>
    </row>
    <row r="23" spans="1:5" x14ac:dyDescent="0.3">
      <c r="A23" s="2" t="s">
        <v>49</v>
      </c>
      <c r="B23" s="3" t="s">
        <v>497</v>
      </c>
      <c r="C23" s="2" t="s">
        <v>23</v>
      </c>
      <c r="D23" s="5"/>
      <c r="E23" s="4"/>
    </row>
    <row r="24" spans="1:5" x14ac:dyDescent="0.3">
      <c r="A24" s="2" t="s">
        <v>50</v>
      </c>
      <c r="B24" s="3" t="s">
        <v>498</v>
      </c>
      <c r="C24" s="2" t="s">
        <v>28</v>
      </c>
      <c r="D24" s="5"/>
      <c r="E24" s="4"/>
    </row>
    <row r="25" spans="1:5" x14ac:dyDescent="0.3">
      <c r="A25" s="2" t="s">
        <v>51</v>
      </c>
      <c r="D25" s="5"/>
      <c r="E25" s="4"/>
    </row>
    <row r="26" spans="1:5" x14ac:dyDescent="0.3">
      <c r="A26" s="2" t="s">
        <v>52</v>
      </c>
      <c r="D26" s="5"/>
      <c r="E26" s="4"/>
    </row>
    <row r="27" spans="1:5" x14ac:dyDescent="0.3">
      <c r="A27" s="2" t="s">
        <v>53</v>
      </c>
      <c r="D27" s="5"/>
      <c r="E27" s="4"/>
    </row>
    <row r="28" spans="1:5" x14ac:dyDescent="0.3">
      <c r="A28" s="2" t="s">
        <v>54</v>
      </c>
      <c r="D28" s="5"/>
      <c r="E28" s="4"/>
    </row>
    <row r="29" spans="1:5" x14ac:dyDescent="0.3">
      <c r="A29" s="2" t="s">
        <v>55</v>
      </c>
      <c r="D29" s="5"/>
      <c r="E29" s="4"/>
    </row>
    <row r="30" spans="1:5" x14ac:dyDescent="0.3">
      <c r="A30" s="2" t="s">
        <v>56</v>
      </c>
      <c r="D30" s="5"/>
      <c r="E30" s="4"/>
    </row>
    <row r="31" spans="1:5" x14ac:dyDescent="0.3">
      <c r="A31" s="2" t="s">
        <v>57</v>
      </c>
      <c r="D31" s="5"/>
      <c r="E31" s="4"/>
    </row>
    <row r="32" spans="1:5" x14ac:dyDescent="0.3">
      <c r="A32" s="2" t="s">
        <v>58</v>
      </c>
      <c r="D32" s="5"/>
      <c r="E32" s="4"/>
    </row>
    <row r="33" spans="1:5" x14ac:dyDescent="0.3">
      <c r="A33" s="2" t="s">
        <v>59</v>
      </c>
      <c r="D33" s="5"/>
      <c r="E33" s="4"/>
    </row>
    <row r="34" spans="1:5" x14ac:dyDescent="0.3">
      <c r="A34" s="2" t="s">
        <v>60</v>
      </c>
      <c r="D34" s="5"/>
      <c r="E34" s="4"/>
    </row>
    <row r="35" spans="1:5" x14ac:dyDescent="0.3">
      <c r="A35" s="2" t="s">
        <v>61</v>
      </c>
      <c r="D35" s="5"/>
      <c r="E35" s="4"/>
    </row>
    <row r="36" spans="1:5" x14ac:dyDescent="0.3">
      <c r="A36" s="2" t="s">
        <v>62</v>
      </c>
      <c r="D36" s="5"/>
      <c r="E36" s="4"/>
    </row>
    <row r="37" spans="1:5" x14ac:dyDescent="0.3">
      <c r="A37" s="2" t="s">
        <v>63</v>
      </c>
      <c r="D37" s="5"/>
      <c r="E37" s="4"/>
    </row>
    <row r="38" spans="1:5" x14ac:dyDescent="0.3">
      <c r="A38" s="2" t="s">
        <v>64</v>
      </c>
      <c r="D38" s="5"/>
      <c r="E38" s="4"/>
    </row>
    <row r="39" spans="1:5" x14ac:dyDescent="0.3">
      <c r="A39" s="2" t="s">
        <v>65</v>
      </c>
      <c r="D39" s="5"/>
      <c r="E39" s="4"/>
    </row>
    <row r="40" spans="1:5" x14ac:dyDescent="0.3">
      <c r="A40" s="2" t="s">
        <v>66</v>
      </c>
      <c r="D40" s="5"/>
      <c r="E40" s="4"/>
    </row>
    <row r="41" spans="1:5" x14ac:dyDescent="0.3">
      <c r="A41" s="2" t="s">
        <v>67</v>
      </c>
      <c r="D41" s="5"/>
      <c r="E41" s="4"/>
    </row>
    <row r="42" spans="1:5" x14ac:dyDescent="0.3">
      <c r="A42" s="2" t="s">
        <v>68</v>
      </c>
      <c r="D42" s="5"/>
      <c r="E42" s="4"/>
    </row>
    <row r="43" spans="1:5" x14ac:dyDescent="0.3">
      <c r="A43" s="2" t="s">
        <v>69</v>
      </c>
      <c r="D43" s="5"/>
      <c r="E43" s="4"/>
    </row>
    <row r="44" spans="1:5" x14ac:dyDescent="0.3">
      <c r="A44" s="2" t="s">
        <v>70</v>
      </c>
      <c r="D44" s="5"/>
      <c r="E44" s="4"/>
    </row>
    <row r="45" spans="1:5" x14ac:dyDescent="0.3">
      <c r="A45" s="2" t="s">
        <v>71</v>
      </c>
      <c r="D45" s="5"/>
      <c r="E45" s="4"/>
    </row>
    <row r="46" spans="1:5" x14ac:dyDescent="0.3">
      <c r="A46" s="2" t="s">
        <v>72</v>
      </c>
      <c r="D46" s="5"/>
      <c r="E46" s="4"/>
    </row>
    <row r="47" spans="1:5" x14ac:dyDescent="0.3">
      <c r="A47" s="2" t="s">
        <v>73</v>
      </c>
      <c r="D47" s="5"/>
      <c r="E47" s="4"/>
    </row>
    <row r="48" spans="1:5" x14ac:dyDescent="0.3">
      <c r="A48" s="2" t="s">
        <v>74</v>
      </c>
      <c r="D48" s="5"/>
      <c r="E48" s="4"/>
    </row>
    <row r="49" spans="1:5" x14ac:dyDescent="0.3">
      <c r="A49" s="2" t="s">
        <v>75</v>
      </c>
      <c r="D49" s="5"/>
      <c r="E49" s="4"/>
    </row>
    <row r="50" spans="1:5" x14ac:dyDescent="0.3">
      <c r="A50" s="2" t="s">
        <v>76</v>
      </c>
      <c r="D50" s="5"/>
      <c r="E50" s="4"/>
    </row>
    <row r="51" spans="1:5" x14ac:dyDescent="0.3">
      <c r="A51" s="2" t="s">
        <v>77</v>
      </c>
      <c r="D51" s="5"/>
      <c r="E51" s="4"/>
    </row>
    <row r="52" spans="1:5" x14ac:dyDescent="0.3">
      <c r="A52" s="2" t="s">
        <v>78</v>
      </c>
      <c r="D52" s="5"/>
      <c r="E52" s="4"/>
    </row>
  </sheetData>
  <phoneticPr fontId="3" type="noConversion"/>
  <dataValidations count="2">
    <dataValidation type="list" allowBlank="1" showInputMessage="1" showErrorMessage="1" sqref="C2:C19 C21:C52" xr:uid="{EF70C596-A2F8-47DE-9707-2244307FC00B}">
      <formula1>"Eis,Wens"</formula1>
    </dataValidation>
    <dataValidation type="list" allowBlank="1" showInputMessage="1" showErrorMessage="1" sqref="D3:D52 D2" xr:uid="{A0EE3D36-15B8-46E4-AF23-C77455851EF9}">
      <formula1>"Ja,Nee"</formula1>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92192-6064-4C54-9344-83D545A08775}">
  <dimension ref="A1:E52"/>
  <sheetViews>
    <sheetView workbookViewId="0">
      <pane ySplit="1" topLeftCell="A2" activePane="bottomLeft" state="frozen"/>
      <selection activeCell="A2" sqref="A2"/>
      <selection pane="bottomLeft" activeCell="D2" sqref="D2"/>
    </sheetView>
  </sheetViews>
  <sheetFormatPr defaultColWidth="9.109375" defaultRowHeight="14.4" x14ac:dyDescent="0.3"/>
  <cols>
    <col min="1" max="1" width="9.109375" style="2"/>
    <col min="2" max="2" width="75.6640625" style="3" customWidth="1"/>
    <col min="3" max="4" width="12.6640625" style="2" customWidth="1"/>
    <col min="5" max="5" width="75.6640625" style="3" customWidth="1"/>
    <col min="6" max="16384" width="9.109375" style="2"/>
  </cols>
  <sheetData>
    <row r="1" spans="1:5" s="7" customFormat="1" x14ac:dyDescent="0.3">
      <c r="A1" s="7" t="s">
        <v>16</v>
      </c>
      <c r="B1" s="8" t="s">
        <v>17</v>
      </c>
      <c r="C1" s="7" t="s">
        <v>18</v>
      </c>
      <c r="D1" s="7" t="s">
        <v>19</v>
      </c>
      <c r="E1" s="8" t="s">
        <v>20</v>
      </c>
    </row>
    <row r="2" spans="1:5" s="7" customFormat="1" ht="72" x14ac:dyDescent="0.3">
      <c r="A2" s="18" t="s">
        <v>79</v>
      </c>
      <c r="B2" s="21" t="s">
        <v>513</v>
      </c>
      <c r="C2" s="2" t="s">
        <v>23</v>
      </c>
      <c r="D2" s="19"/>
      <c r="E2" s="20"/>
    </row>
    <row r="3" spans="1:5" x14ac:dyDescent="0.3">
      <c r="A3" s="2" t="s">
        <v>81</v>
      </c>
      <c r="B3" s="3" t="s">
        <v>80</v>
      </c>
      <c r="C3" s="2" t="s">
        <v>23</v>
      </c>
      <c r="D3" s="5"/>
      <c r="E3" s="4"/>
    </row>
    <row r="4" spans="1:5" ht="28.8" x14ac:dyDescent="0.3">
      <c r="A4" s="18" t="s">
        <v>83</v>
      </c>
      <c r="B4" s="3" t="s">
        <v>82</v>
      </c>
      <c r="C4" s="2" t="s">
        <v>23</v>
      </c>
      <c r="D4" s="5"/>
      <c r="E4" s="4"/>
    </row>
    <row r="5" spans="1:5" ht="28.8" x14ac:dyDescent="0.3">
      <c r="A5" s="2" t="s">
        <v>85</v>
      </c>
      <c r="B5" s="3" t="s">
        <v>84</v>
      </c>
      <c r="C5" s="2" t="s">
        <v>23</v>
      </c>
      <c r="D5" s="5"/>
      <c r="E5" s="4"/>
    </row>
    <row r="6" spans="1:5" ht="28.8" x14ac:dyDescent="0.3">
      <c r="A6" s="18" t="s">
        <v>87</v>
      </c>
      <c r="B6" s="3" t="s">
        <v>86</v>
      </c>
      <c r="C6" s="2" t="s">
        <v>28</v>
      </c>
      <c r="D6" s="5"/>
      <c r="E6" s="4"/>
    </row>
    <row r="7" spans="1:5" ht="28.8" x14ac:dyDescent="0.3">
      <c r="A7" s="2" t="s">
        <v>89</v>
      </c>
      <c r="B7" s="3" t="s">
        <v>88</v>
      </c>
      <c r="C7" s="2" t="s">
        <v>28</v>
      </c>
      <c r="D7" s="5"/>
      <c r="E7" s="4"/>
    </row>
    <row r="8" spans="1:5" ht="28.8" x14ac:dyDescent="0.3">
      <c r="A8" s="18" t="s">
        <v>91</v>
      </c>
      <c r="B8" s="3" t="s">
        <v>90</v>
      </c>
      <c r="C8" s="2" t="s">
        <v>23</v>
      </c>
      <c r="D8" s="5"/>
      <c r="E8" s="4"/>
    </row>
    <row r="9" spans="1:5" ht="28.8" x14ac:dyDescent="0.3">
      <c r="A9" s="2" t="s">
        <v>93</v>
      </c>
      <c r="B9" s="3" t="s">
        <v>92</v>
      </c>
      <c r="C9" s="2" t="s">
        <v>23</v>
      </c>
      <c r="D9" s="5"/>
      <c r="E9" s="4"/>
    </row>
    <row r="10" spans="1:5" x14ac:dyDescent="0.3">
      <c r="A10" s="18" t="s">
        <v>95</v>
      </c>
      <c r="B10" s="3" t="s">
        <v>94</v>
      </c>
      <c r="C10" s="2" t="s">
        <v>28</v>
      </c>
      <c r="D10" s="5"/>
      <c r="E10" s="4"/>
    </row>
    <row r="11" spans="1:5" ht="28.8" x14ac:dyDescent="0.3">
      <c r="A11" s="2" t="s">
        <v>96</v>
      </c>
      <c r="B11" s="3" t="s">
        <v>512</v>
      </c>
      <c r="C11" s="2" t="s">
        <v>23</v>
      </c>
      <c r="D11" s="5"/>
      <c r="E11" s="4"/>
    </row>
    <row r="12" spans="1:5" x14ac:dyDescent="0.3">
      <c r="A12" s="18" t="s">
        <v>98</v>
      </c>
      <c r="B12" s="3" t="s">
        <v>97</v>
      </c>
      <c r="C12" s="2" t="s">
        <v>23</v>
      </c>
      <c r="D12" s="5"/>
      <c r="E12" s="4"/>
    </row>
    <row r="13" spans="1:5" ht="28.8" x14ac:dyDescent="0.3">
      <c r="A13" s="2" t="s">
        <v>100</v>
      </c>
      <c r="B13" s="3" t="s">
        <v>493</v>
      </c>
      <c r="C13" s="2" t="s">
        <v>23</v>
      </c>
      <c r="D13" s="5"/>
      <c r="E13" s="4"/>
    </row>
    <row r="14" spans="1:5" x14ac:dyDescent="0.3">
      <c r="A14" s="18" t="s">
        <v>102</v>
      </c>
      <c r="B14" s="3" t="s">
        <v>99</v>
      </c>
      <c r="C14" s="2" t="s">
        <v>23</v>
      </c>
      <c r="D14" s="5"/>
      <c r="E14" s="4"/>
    </row>
    <row r="15" spans="1:5" x14ac:dyDescent="0.3">
      <c r="A15" s="2" t="s">
        <v>104</v>
      </c>
      <c r="B15" s="3" t="s">
        <v>101</v>
      </c>
      <c r="C15" s="2" t="s">
        <v>23</v>
      </c>
      <c r="D15" s="5"/>
      <c r="E15" s="4"/>
    </row>
    <row r="16" spans="1:5" ht="28.8" x14ac:dyDescent="0.3">
      <c r="A16" s="18" t="s">
        <v>106</v>
      </c>
      <c r="B16" s="3" t="s">
        <v>103</v>
      </c>
      <c r="C16" s="2" t="s">
        <v>23</v>
      </c>
      <c r="D16" s="5"/>
      <c r="E16" s="4"/>
    </row>
    <row r="17" spans="1:5" x14ac:dyDescent="0.3">
      <c r="A17" s="2" t="s">
        <v>108</v>
      </c>
      <c r="B17" s="3" t="s">
        <v>105</v>
      </c>
      <c r="C17" s="2" t="s">
        <v>23</v>
      </c>
      <c r="D17" s="5"/>
      <c r="E17" s="4"/>
    </row>
    <row r="18" spans="1:5" ht="28.8" x14ac:dyDescent="0.3">
      <c r="A18" s="18" t="s">
        <v>110</v>
      </c>
      <c r="B18" s="3" t="s">
        <v>107</v>
      </c>
      <c r="C18" s="2" t="s">
        <v>23</v>
      </c>
      <c r="D18" s="5"/>
      <c r="E18" s="4"/>
    </row>
    <row r="19" spans="1:5" ht="28.8" x14ac:dyDescent="0.3">
      <c r="A19" s="2" t="s">
        <v>111</v>
      </c>
      <c r="B19" s="3" t="s">
        <v>109</v>
      </c>
      <c r="C19" s="2" t="s">
        <v>23</v>
      </c>
      <c r="D19" s="5"/>
      <c r="E19" s="4"/>
    </row>
    <row r="20" spans="1:5" x14ac:dyDescent="0.3">
      <c r="A20" s="18" t="s">
        <v>112</v>
      </c>
      <c r="B20" s="3" t="s">
        <v>500</v>
      </c>
      <c r="C20" s="2" t="s">
        <v>23</v>
      </c>
      <c r="D20" s="5"/>
      <c r="E20" s="4"/>
    </row>
    <row r="21" spans="1:5" x14ac:dyDescent="0.3">
      <c r="A21" s="2" t="s">
        <v>113</v>
      </c>
      <c r="B21" s="3" t="s">
        <v>504</v>
      </c>
      <c r="C21" s="2" t="s">
        <v>28</v>
      </c>
      <c r="D21" s="5"/>
      <c r="E21" s="4"/>
    </row>
    <row r="22" spans="1:5" x14ac:dyDescent="0.3">
      <c r="A22" s="2" t="s">
        <v>113</v>
      </c>
      <c r="D22" s="5"/>
      <c r="E22" s="4"/>
    </row>
    <row r="23" spans="1:5" x14ac:dyDescent="0.3">
      <c r="A23" s="2" t="s">
        <v>114</v>
      </c>
      <c r="D23" s="5"/>
      <c r="E23" s="4"/>
    </row>
    <row r="24" spans="1:5" x14ac:dyDescent="0.3">
      <c r="A24" s="2" t="s">
        <v>115</v>
      </c>
      <c r="D24" s="5"/>
      <c r="E24" s="4"/>
    </row>
    <row r="25" spans="1:5" x14ac:dyDescent="0.3">
      <c r="A25" s="2" t="s">
        <v>116</v>
      </c>
      <c r="D25" s="5"/>
      <c r="E25" s="4"/>
    </row>
    <row r="26" spans="1:5" x14ac:dyDescent="0.3">
      <c r="A26" s="2" t="s">
        <v>117</v>
      </c>
      <c r="D26" s="5"/>
      <c r="E26" s="4"/>
    </row>
    <row r="27" spans="1:5" x14ac:dyDescent="0.3">
      <c r="A27" s="2" t="s">
        <v>118</v>
      </c>
      <c r="D27" s="5"/>
      <c r="E27" s="4"/>
    </row>
    <row r="28" spans="1:5" x14ac:dyDescent="0.3">
      <c r="A28" s="2" t="s">
        <v>119</v>
      </c>
      <c r="D28" s="5"/>
      <c r="E28" s="4"/>
    </row>
    <row r="29" spans="1:5" x14ac:dyDescent="0.3">
      <c r="A29" s="2" t="s">
        <v>120</v>
      </c>
      <c r="D29" s="5"/>
      <c r="E29" s="4"/>
    </row>
    <row r="30" spans="1:5" x14ac:dyDescent="0.3">
      <c r="A30" s="2" t="s">
        <v>121</v>
      </c>
      <c r="D30" s="5"/>
      <c r="E30" s="4"/>
    </row>
    <row r="31" spans="1:5" x14ac:dyDescent="0.3">
      <c r="A31" s="2" t="s">
        <v>122</v>
      </c>
      <c r="D31" s="5"/>
      <c r="E31" s="4"/>
    </row>
    <row r="32" spans="1:5" x14ac:dyDescent="0.3">
      <c r="A32" s="2" t="s">
        <v>123</v>
      </c>
      <c r="D32" s="5"/>
      <c r="E32" s="4"/>
    </row>
    <row r="33" spans="1:5" x14ac:dyDescent="0.3">
      <c r="A33" s="2" t="s">
        <v>124</v>
      </c>
      <c r="D33" s="5"/>
      <c r="E33" s="4"/>
    </row>
    <row r="34" spans="1:5" x14ac:dyDescent="0.3">
      <c r="A34" s="2" t="s">
        <v>125</v>
      </c>
      <c r="D34" s="5"/>
      <c r="E34" s="4"/>
    </row>
    <row r="35" spans="1:5" x14ac:dyDescent="0.3">
      <c r="A35" s="2" t="s">
        <v>126</v>
      </c>
      <c r="D35" s="5"/>
      <c r="E35" s="4"/>
    </row>
    <row r="36" spans="1:5" x14ac:dyDescent="0.3">
      <c r="A36" s="2" t="s">
        <v>127</v>
      </c>
      <c r="D36" s="5"/>
      <c r="E36" s="4"/>
    </row>
    <row r="37" spans="1:5" x14ac:dyDescent="0.3">
      <c r="A37" s="2" t="s">
        <v>128</v>
      </c>
      <c r="D37" s="5"/>
      <c r="E37" s="4"/>
    </row>
    <row r="38" spans="1:5" x14ac:dyDescent="0.3">
      <c r="A38" s="2" t="s">
        <v>129</v>
      </c>
      <c r="D38" s="5"/>
      <c r="E38" s="4"/>
    </row>
    <row r="39" spans="1:5" x14ac:dyDescent="0.3">
      <c r="A39" s="2" t="s">
        <v>130</v>
      </c>
      <c r="D39" s="5"/>
      <c r="E39" s="4"/>
    </row>
    <row r="40" spans="1:5" x14ac:dyDescent="0.3">
      <c r="A40" s="2" t="s">
        <v>131</v>
      </c>
      <c r="D40" s="5"/>
      <c r="E40" s="4"/>
    </row>
    <row r="41" spans="1:5" x14ac:dyDescent="0.3">
      <c r="A41" s="2" t="s">
        <v>132</v>
      </c>
      <c r="D41" s="5"/>
      <c r="E41" s="4"/>
    </row>
    <row r="42" spans="1:5" x14ac:dyDescent="0.3">
      <c r="A42" s="2" t="s">
        <v>133</v>
      </c>
      <c r="D42" s="5"/>
      <c r="E42" s="4"/>
    </row>
    <row r="43" spans="1:5" x14ac:dyDescent="0.3">
      <c r="A43" s="2" t="s">
        <v>134</v>
      </c>
      <c r="D43" s="5"/>
      <c r="E43" s="4"/>
    </row>
    <row r="44" spans="1:5" x14ac:dyDescent="0.3">
      <c r="A44" s="2" t="s">
        <v>135</v>
      </c>
      <c r="D44" s="5"/>
      <c r="E44" s="4"/>
    </row>
    <row r="45" spans="1:5" x14ac:dyDescent="0.3">
      <c r="A45" s="2" t="s">
        <v>136</v>
      </c>
      <c r="D45" s="5"/>
      <c r="E45" s="4"/>
    </row>
    <row r="46" spans="1:5" x14ac:dyDescent="0.3">
      <c r="A46" s="2" t="s">
        <v>137</v>
      </c>
      <c r="D46" s="5"/>
      <c r="E46" s="4"/>
    </row>
    <row r="47" spans="1:5" x14ac:dyDescent="0.3">
      <c r="A47" s="2" t="s">
        <v>138</v>
      </c>
      <c r="D47" s="5"/>
      <c r="E47" s="4"/>
    </row>
    <row r="48" spans="1:5" x14ac:dyDescent="0.3">
      <c r="A48" s="2" t="s">
        <v>139</v>
      </c>
      <c r="D48" s="5"/>
      <c r="E48" s="4"/>
    </row>
    <row r="49" spans="1:5" x14ac:dyDescent="0.3">
      <c r="A49" s="2" t="s">
        <v>140</v>
      </c>
      <c r="D49" s="5"/>
      <c r="E49" s="4"/>
    </row>
    <row r="50" spans="1:5" x14ac:dyDescent="0.3">
      <c r="A50" s="2" t="s">
        <v>141</v>
      </c>
      <c r="D50" s="5"/>
      <c r="E50" s="4"/>
    </row>
    <row r="51" spans="1:5" x14ac:dyDescent="0.3">
      <c r="A51" s="2" t="s">
        <v>142</v>
      </c>
      <c r="D51" s="5"/>
      <c r="E51" s="4"/>
    </row>
    <row r="52" spans="1:5" x14ac:dyDescent="0.3">
      <c r="A52" s="2" t="s">
        <v>143</v>
      </c>
      <c r="D52" s="5"/>
      <c r="E52" s="4"/>
    </row>
  </sheetData>
  <phoneticPr fontId="3" type="noConversion"/>
  <dataValidations count="2">
    <dataValidation type="list" allowBlank="1" showInputMessage="1" showErrorMessage="1" sqref="D2:D52" xr:uid="{731D5BD2-0C17-4E94-9D91-3B48E138EE9F}">
      <formula1>"Ja,Nee"</formula1>
    </dataValidation>
    <dataValidation type="list" allowBlank="1" showInputMessage="1" showErrorMessage="1" sqref="C21:C52 C2:C6 C8:C18" xr:uid="{CD3244B8-117E-4132-8CD4-2DCCA94E09B8}">
      <formula1>"Eis,Wens"</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51E60-4AFE-470A-85B4-21B1E4B482D9}">
  <dimension ref="A1:E51"/>
  <sheetViews>
    <sheetView workbookViewId="0">
      <pane ySplit="1" topLeftCell="A2" activePane="bottomLeft" state="frozen"/>
      <selection activeCell="A2" sqref="A2"/>
      <selection pane="bottomLeft" activeCell="D3" sqref="D3"/>
    </sheetView>
  </sheetViews>
  <sheetFormatPr defaultColWidth="9.109375" defaultRowHeight="14.4" x14ac:dyDescent="0.3"/>
  <cols>
    <col min="1" max="1" width="9.109375" style="2"/>
    <col min="2" max="2" width="75.6640625" style="3" customWidth="1"/>
    <col min="3" max="4" width="12.6640625" style="2" customWidth="1"/>
    <col min="5" max="5" width="75.6640625" style="3" customWidth="1"/>
    <col min="6" max="16384" width="9.109375" style="2"/>
  </cols>
  <sheetData>
    <row r="1" spans="1:5" s="7" customFormat="1" x14ac:dyDescent="0.3">
      <c r="A1" s="7" t="s">
        <v>16</v>
      </c>
      <c r="B1" s="8" t="s">
        <v>17</v>
      </c>
      <c r="C1" s="7" t="s">
        <v>18</v>
      </c>
      <c r="D1" s="7" t="s">
        <v>19</v>
      </c>
      <c r="E1" s="8" t="s">
        <v>20</v>
      </c>
    </row>
    <row r="2" spans="1:5" ht="86.4" x14ac:dyDescent="0.3">
      <c r="A2" s="2" t="s">
        <v>144</v>
      </c>
      <c r="B2" s="3" t="s">
        <v>145</v>
      </c>
      <c r="C2" s="2" t="s">
        <v>23</v>
      </c>
      <c r="D2" s="5"/>
      <c r="E2" s="4"/>
    </row>
    <row r="3" spans="1:5" ht="57.6" x14ac:dyDescent="0.3">
      <c r="A3" s="2" t="s">
        <v>146</v>
      </c>
      <c r="B3" s="3" t="s">
        <v>147</v>
      </c>
      <c r="C3" s="2" t="s">
        <v>23</v>
      </c>
      <c r="D3" s="5"/>
      <c r="E3" s="4"/>
    </row>
    <row r="4" spans="1:5" ht="57.6" x14ac:dyDescent="0.3">
      <c r="A4" s="2" t="s">
        <v>148</v>
      </c>
      <c r="B4" s="3" t="s">
        <v>149</v>
      </c>
      <c r="C4" s="2" t="s">
        <v>23</v>
      </c>
      <c r="D4" s="5"/>
      <c r="E4" s="4"/>
    </row>
    <row r="5" spans="1:5" ht="77.25" customHeight="1" x14ac:dyDescent="0.3">
      <c r="A5" s="2" t="s">
        <v>150</v>
      </c>
      <c r="B5" s="3" t="s">
        <v>151</v>
      </c>
      <c r="C5" s="2" t="s">
        <v>23</v>
      </c>
      <c r="D5" s="5"/>
      <c r="E5" s="4"/>
    </row>
    <row r="6" spans="1:5" ht="28.8" x14ac:dyDescent="0.3">
      <c r="A6" s="2" t="s">
        <v>152</v>
      </c>
      <c r="B6" s="3" t="s">
        <v>520</v>
      </c>
      <c r="C6" s="2" t="s">
        <v>23</v>
      </c>
      <c r="D6" s="5"/>
      <c r="E6" s="4"/>
    </row>
    <row r="7" spans="1:5" x14ac:dyDescent="0.3">
      <c r="A7" s="2" t="s">
        <v>153</v>
      </c>
      <c r="D7" s="5"/>
      <c r="E7" s="4"/>
    </row>
    <row r="8" spans="1:5" x14ac:dyDescent="0.3">
      <c r="A8" s="2" t="s">
        <v>154</v>
      </c>
      <c r="D8" s="5"/>
      <c r="E8" s="4"/>
    </row>
    <row r="9" spans="1:5" x14ac:dyDescent="0.3">
      <c r="A9" s="2" t="s">
        <v>155</v>
      </c>
      <c r="D9" s="5"/>
      <c r="E9" s="4"/>
    </row>
    <row r="10" spans="1:5" x14ac:dyDescent="0.3">
      <c r="A10" s="2" t="s">
        <v>156</v>
      </c>
      <c r="D10" s="5"/>
      <c r="E10" s="4"/>
    </row>
    <row r="11" spans="1:5" x14ac:dyDescent="0.3">
      <c r="A11" s="2" t="s">
        <v>157</v>
      </c>
      <c r="D11" s="5"/>
      <c r="E11" s="4"/>
    </row>
    <row r="12" spans="1:5" x14ac:dyDescent="0.3">
      <c r="A12" s="2" t="s">
        <v>158</v>
      </c>
      <c r="D12" s="5"/>
      <c r="E12" s="4"/>
    </row>
    <row r="13" spans="1:5" x14ac:dyDescent="0.3">
      <c r="A13" s="2" t="s">
        <v>159</v>
      </c>
      <c r="D13" s="5"/>
      <c r="E13" s="4"/>
    </row>
    <row r="14" spans="1:5" x14ac:dyDescent="0.3">
      <c r="A14" s="2" t="s">
        <v>160</v>
      </c>
      <c r="D14" s="5"/>
      <c r="E14" s="4"/>
    </row>
    <row r="15" spans="1:5" x14ac:dyDescent="0.3">
      <c r="A15" s="2" t="s">
        <v>161</v>
      </c>
      <c r="D15" s="5"/>
      <c r="E15" s="4"/>
    </row>
    <row r="16" spans="1:5" x14ac:dyDescent="0.3">
      <c r="A16" s="2" t="s">
        <v>162</v>
      </c>
      <c r="D16" s="5"/>
      <c r="E16" s="4"/>
    </row>
    <row r="17" spans="1:5" x14ac:dyDescent="0.3">
      <c r="A17" s="2" t="s">
        <v>163</v>
      </c>
      <c r="D17" s="5"/>
      <c r="E17" s="4"/>
    </row>
    <row r="18" spans="1:5" x14ac:dyDescent="0.3">
      <c r="A18" s="2" t="s">
        <v>164</v>
      </c>
      <c r="D18" s="5"/>
      <c r="E18" s="4"/>
    </row>
    <row r="19" spans="1:5" x14ac:dyDescent="0.3">
      <c r="A19" s="2" t="s">
        <v>165</v>
      </c>
      <c r="D19" s="5"/>
      <c r="E19" s="4"/>
    </row>
    <row r="20" spans="1:5" x14ac:dyDescent="0.3">
      <c r="A20" s="2" t="s">
        <v>166</v>
      </c>
      <c r="D20" s="5"/>
      <c r="E20" s="4"/>
    </row>
    <row r="21" spans="1:5" x14ac:dyDescent="0.3">
      <c r="A21" s="2" t="s">
        <v>167</v>
      </c>
      <c r="D21" s="5"/>
      <c r="E21" s="4"/>
    </row>
    <row r="22" spans="1:5" x14ac:dyDescent="0.3">
      <c r="A22" s="2" t="s">
        <v>168</v>
      </c>
      <c r="D22" s="5"/>
      <c r="E22" s="4"/>
    </row>
    <row r="23" spans="1:5" x14ac:dyDescent="0.3">
      <c r="A23" s="2" t="s">
        <v>169</v>
      </c>
      <c r="D23" s="5"/>
      <c r="E23" s="4"/>
    </row>
    <row r="24" spans="1:5" x14ac:dyDescent="0.3">
      <c r="A24" s="2" t="s">
        <v>170</v>
      </c>
      <c r="D24" s="5"/>
      <c r="E24" s="4"/>
    </row>
    <row r="25" spans="1:5" x14ac:dyDescent="0.3">
      <c r="A25" s="2" t="s">
        <v>171</v>
      </c>
      <c r="D25" s="5"/>
      <c r="E25" s="4"/>
    </row>
    <row r="26" spans="1:5" x14ac:dyDescent="0.3">
      <c r="A26" s="2" t="s">
        <v>172</v>
      </c>
      <c r="D26" s="5"/>
      <c r="E26" s="4"/>
    </row>
    <row r="27" spans="1:5" x14ac:dyDescent="0.3">
      <c r="A27" s="2" t="s">
        <v>173</v>
      </c>
      <c r="D27" s="5"/>
      <c r="E27" s="4"/>
    </row>
    <row r="28" spans="1:5" x14ac:dyDescent="0.3">
      <c r="A28" s="2" t="s">
        <v>174</v>
      </c>
      <c r="D28" s="5"/>
      <c r="E28" s="4"/>
    </row>
    <row r="29" spans="1:5" x14ac:dyDescent="0.3">
      <c r="A29" s="2" t="s">
        <v>175</v>
      </c>
      <c r="D29" s="5"/>
      <c r="E29" s="4"/>
    </row>
    <row r="30" spans="1:5" x14ac:dyDescent="0.3">
      <c r="A30" s="2" t="s">
        <v>176</v>
      </c>
      <c r="D30" s="5"/>
      <c r="E30" s="4"/>
    </row>
    <row r="31" spans="1:5" x14ac:dyDescent="0.3">
      <c r="A31" s="2" t="s">
        <v>177</v>
      </c>
      <c r="D31" s="5"/>
      <c r="E31" s="4"/>
    </row>
    <row r="32" spans="1:5" x14ac:dyDescent="0.3">
      <c r="A32" s="2" t="s">
        <v>178</v>
      </c>
      <c r="D32" s="5"/>
      <c r="E32" s="4"/>
    </row>
    <row r="33" spans="1:5" x14ac:dyDescent="0.3">
      <c r="A33" s="2" t="s">
        <v>179</v>
      </c>
      <c r="D33" s="5"/>
      <c r="E33" s="4"/>
    </row>
    <row r="34" spans="1:5" x14ac:dyDescent="0.3">
      <c r="A34" s="2" t="s">
        <v>180</v>
      </c>
      <c r="D34" s="5"/>
      <c r="E34" s="4"/>
    </row>
    <row r="35" spans="1:5" x14ac:dyDescent="0.3">
      <c r="A35" s="2" t="s">
        <v>181</v>
      </c>
      <c r="D35" s="5"/>
      <c r="E35" s="4"/>
    </row>
    <row r="36" spans="1:5" x14ac:dyDescent="0.3">
      <c r="A36" s="2" t="s">
        <v>182</v>
      </c>
      <c r="D36" s="5"/>
      <c r="E36" s="4"/>
    </row>
    <row r="37" spans="1:5" x14ac:dyDescent="0.3">
      <c r="A37" s="2" t="s">
        <v>183</v>
      </c>
      <c r="D37" s="5"/>
      <c r="E37" s="4"/>
    </row>
    <row r="38" spans="1:5" x14ac:dyDescent="0.3">
      <c r="A38" s="2" t="s">
        <v>184</v>
      </c>
      <c r="D38" s="5"/>
      <c r="E38" s="4"/>
    </row>
    <row r="39" spans="1:5" x14ac:dyDescent="0.3">
      <c r="A39" s="2" t="s">
        <v>185</v>
      </c>
      <c r="D39" s="5"/>
      <c r="E39" s="4"/>
    </row>
    <row r="40" spans="1:5" x14ac:dyDescent="0.3">
      <c r="A40" s="2" t="s">
        <v>186</v>
      </c>
      <c r="D40" s="5"/>
      <c r="E40" s="4"/>
    </row>
    <row r="41" spans="1:5" x14ac:dyDescent="0.3">
      <c r="A41" s="2" t="s">
        <v>187</v>
      </c>
      <c r="D41" s="5"/>
      <c r="E41" s="4"/>
    </row>
    <row r="42" spans="1:5" x14ac:dyDescent="0.3">
      <c r="A42" s="2" t="s">
        <v>188</v>
      </c>
      <c r="D42" s="5"/>
      <c r="E42" s="4"/>
    </row>
    <row r="43" spans="1:5" x14ac:dyDescent="0.3">
      <c r="A43" s="2" t="s">
        <v>189</v>
      </c>
      <c r="D43" s="5"/>
      <c r="E43" s="4"/>
    </row>
    <row r="44" spans="1:5" x14ac:dyDescent="0.3">
      <c r="A44" s="2" t="s">
        <v>190</v>
      </c>
      <c r="D44" s="5"/>
      <c r="E44" s="4"/>
    </row>
    <row r="45" spans="1:5" x14ac:dyDescent="0.3">
      <c r="A45" s="2" t="s">
        <v>191</v>
      </c>
      <c r="D45" s="5"/>
      <c r="E45" s="4"/>
    </row>
    <row r="46" spans="1:5" x14ac:dyDescent="0.3">
      <c r="A46" s="2" t="s">
        <v>192</v>
      </c>
      <c r="D46" s="5"/>
      <c r="E46" s="4"/>
    </row>
    <row r="47" spans="1:5" x14ac:dyDescent="0.3">
      <c r="A47" s="2" t="s">
        <v>193</v>
      </c>
      <c r="D47" s="5"/>
      <c r="E47" s="4"/>
    </row>
    <row r="48" spans="1:5" x14ac:dyDescent="0.3">
      <c r="A48" s="2" t="s">
        <v>194</v>
      </c>
      <c r="D48" s="5"/>
      <c r="E48" s="4"/>
    </row>
    <row r="49" spans="1:5" x14ac:dyDescent="0.3">
      <c r="A49" s="2" t="s">
        <v>195</v>
      </c>
      <c r="D49" s="5"/>
      <c r="E49" s="4"/>
    </row>
    <row r="50" spans="1:5" x14ac:dyDescent="0.3">
      <c r="A50" s="2" t="s">
        <v>196</v>
      </c>
      <c r="D50" s="5"/>
      <c r="E50" s="4"/>
    </row>
    <row r="51" spans="1:5" x14ac:dyDescent="0.3">
      <c r="A51" s="2" t="s">
        <v>197</v>
      </c>
      <c r="D51" s="5"/>
      <c r="E51" s="4"/>
    </row>
  </sheetData>
  <phoneticPr fontId="3" type="noConversion"/>
  <dataValidations count="2">
    <dataValidation type="list" allowBlank="1" showInputMessage="1" showErrorMessage="1" sqref="C2:C51" xr:uid="{5E319C93-62FC-4284-B3B9-F1E35043B748}">
      <formula1>"Eis,Wens"</formula1>
    </dataValidation>
    <dataValidation type="list" allowBlank="1" showInputMessage="1" showErrorMessage="1" sqref="D2:D51" xr:uid="{35BC2A0F-18BE-4099-A073-EC00A2C36A02}">
      <formula1>"Ja,Nee"</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2E107-4414-4439-8DDD-E838080F3F21}">
  <dimension ref="A1:E51"/>
  <sheetViews>
    <sheetView workbookViewId="0">
      <pane ySplit="1" topLeftCell="A2" activePane="bottomLeft" state="frozen"/>
      <selection activeCell="A2" sqref="A2"/>
      <selection pane="bottomLeft" activeCell="D5" sqref="D5"/>
    </sheetView>
  </sheetViews>
  <sheetFormatPr defaultColWidth="9.109375" defaultRowHeight="14.4" x14ac:dyDescent="0.3"/>
  <cols>
    <col min="1" max="1" width="9.109375" style="2"/>
    <col min="2" max="2" width="75.6640625" style="3" customWidth="1"/>
    <col min="3" max="4" width="12.6640625" style="2" customWidth="1"/>
    <col min="5" max="5" width="75.6640625" style="3" customWidth="1"/>
    <col min="6" max="16384" width="9.109375" style="2"/>
  </cols>
  <sheetData>
    <row r="1" spans="1:5" s="7" customFormat="1" x14ac:dyDescent="0.3">
      <c r="A1" s="7" t="s">
        <v>16</v>
      </c>
      <c r="B1" s="8" t="s">
        <v>17</v>
      </c>
      <c r="C1" s="7" t="s">
        <v>18</v>
      </c>
      <c r="D1" s="7" t="s">
        <v>19</v>
      </c>
      <c r="E1" s="8" t="s">
        <v>20</v>
      </c>
    </row>
    <row r="2" spans="1:5" ht="28.8" x14ac:dyDescent="0.3">
      <c r="A2" s="2" t="s">
        <v>198</v>
      </c>
      <c r="B2" s="3" t="s">
        <v>199</v>
      </c>
      <c r="C2" s="2" t="s">
        <v>23</v>
      </c>
      <c r="D2" s="5"/>
      <c r="E2" s="4"/>
    </row>
    <row r="3" spans="1:5" ht="28.8" x14ac:dyDescent="0.3">
      <c r="A3" s="2" t="s">
        <v>200</v>
      </c>
      <c r="B3" s="3" t="s">
        <v>201</v>
      </c>
      <c r="C3" s="2" t="s">
        <v>23</v>
      </c>
      <c r="D3" s="5"/>
      <c r="E3" s="4"/>
    </row>
    <row r="4" spans="1:5" ht="28.8" x14ac:dyDescent="0.3">
      <c r="A4" s="2" t="s">
        <v>202</v>
      </c>
      <c r="B4" s="3" t="s">
        <v>203</v>
      </c>
      <c r="C4" s="2" t="s">
        <v>23</v>
      </c>
      <c r="D4" s="5"/>
      <c r="E4" s="4"/>
    </row>
    <row r="5" spans="1:5" ht="28.8" x14ac:dyDescent="0.3">
      <c r="A5" s="2" t="s">
        <v>204</v>
      </c>
      <c r="B5" s="3" t="s">
        <v>205</v>
      </c>
      <c r="C5" s="2" t="s">
        <v>28</v>
      </c>
      <c r="D5" s="5"/>
      <c r="E5" s="4"/>
    </row>
    <row r="6" spans="1:5" ht="72" x14ac:dyDescent="0.3">
      <c r="A6" s="2" t="s">
        <v>206</v>
      </c>
      <c r="B6" s="3" t="s">
        <v>207</v>
      </c>
      <c r="C6" s="2" t="s">
        <v>23</v>
      </c>
      <c r="D6" s="5"/>
      <c r="E6" s="4"/>
    </row>
    <row r="7" spans="1:5" x14ac:dyDescent="0.3">
      <c r="A7" s="2" t="s">
        <v>208</v>
      </c>
      <c r="B7" s="3" t="s">
        <v>209</v>
      </c>
      <c r="C7" s="2" t="s">
        <v>23</v>
      </c>
      <c r="D7" s="5"/>
      <c r="E7" s="4"/>
    </row>
    <row r="8" spans="1:5" ht="28.8" x14ac:dyDescent="0.3">
      <c r="A8" s="2" t="s">
        <v>210</v>
      </c>
      <c r="B8" s="3" t="s">
        <v>211</v>
      </c>
      <c r="C8" s="2" t="s">
        <v>23</v>
      </c>
      <c r="D8" s="5"/>
      <c r="E8" s="4"/>
    </row>
    <row r="9" spans="1:5" ht="28.8" x14ac:dyDescent="0.3">
      <c r="A9" s="2" t="s">
        <v>212</v>
      </c>
      <c r="B9" s="3" t="s">
        <v>213</v>
      </c>
      <c r="C9" s="2" t="s">
        <v>23</v>
      </c>
      <c r="D9" s="5"/>
      <c r="E9" s="4"/>
    </row>
    <row r="10" spans="1:5" ht="57.6" x14ac:dyDescent="0.3">
      <c r="A10" s="2" t="s">
        <v>214</v>
      </c>
      <c r="B10" s="3" t="s">
        <v>215</v>
      </c>
      <c r="C10" s="2" t="s">
        <v>23</v>
      </c>
      <c r="D10" s="5"/>
      <c r="E10" s="4"/>
    </row>
    <row r="11" spans="1:5" ht="28.8" x14ac:dyDescent="0.3">
      <c r="A11" s="2" t="s">
        <v>216</v>
      </c>
      <c r="B11" s="3" t="s">
        <v>494</v>
      </c>
      <c r="C11" s="2" t="s">
        <v>23</v>
      </c>
      <c r="D11" s="5"/>
      <c r="E11" s="4"/>
    </row>
    <row r="12" spans="1:5" ht="28.8" x14ac:dyDescent="0.3">
      <c r="A12" s="2" t="s">
        <v>217</v>
      </c>
      <c r="B12" s="3" t="s">
        <v>505</v>
      </c>
      <c r="C12" s="2" t="s">
        <v>28</v>
      </c>
      <c r="D12" s="5"/>
      <c r="E12" s="4"/>
    </row>
    <row r="13" spans="1:5" x14ac:dyDescent="0.3">
      <c r="A13" s="2" t="s">
        <v>218</v>
      </c>
      <c r="D13" s="5"/>
      <c r="E13" s="4"/>
    </row>
    <row r="14" spans="1:5" x14ac:dyDescent="0.3">
      <c r="A14" s="2" t="s">
        <v>219</v>
      </c>
      <c r="D14" s="5"/>
      <c r="E14" s="4"/>
    </row>
    <row r="15" spans="1:5" x14ac:dyDescent="0.3">
      <c r="A15" s="2" t="s">
        <v>220</v>
      </c>
      <c r="D15" s="5"/>
      <c r="E15" s="4"/>
    </row>
    <row r="16" spans="1:5" x14ac:dyDescent="0.3">
      <c r="A16" s="2" t="s">
        <v>221</v>
      </c>
      <c r="D16" s="5"/>
      <c r="E16" s="4"/>
    </row>
    <row r="17" spans="1:5" x14ac:dyDescent="0.3">
      <c r="A17" s="2" t="s">
        <v>222</v>
      </c>
      <c r="D17" s="5"/>
      <c r="E17" s="4"/>
    </row>
    <row r="18" spans="1:5" x14ac:dyDescent="0.3">
      <c r="A18" s="2" t="s">
        <v>223</v>
      </c>
      <c r="D18" s="5"/>
      <c r="E18" s="4"/>
    </row>
    <row r="19" spans="1:5" x14ac:dyDescent="0.3">
      <c r="A19" s="2" t="s">
        <v>224</v>
      </c>
      <c r="D19" s="5"/>
      <c r="E19" s="4"/>
    </row>
    <row r="20" spans="1:5" x14ac:dyDescent="0.3">
      <c r="A20" s="2" t="s">
        <v>225</v>
      </c>
      <c r="D20" s="5"/>
      <c r="E20" s="4"/>
    </row>
    <row r="21" spans="1:5" x14ac:dyDescent="0.3">
      <c r="A21" s="2" t="s">
        <v>226</v>
      </c>
      <c r="D21" s="5"/>
      <c r="E21" s="4"/>
    </row>
    <row r="22" spans="1:5" x14ac:dyDescent="0.3">
      <c r="A22" s="2" t="s">
        <v>227</v>
      </c>
      <c r="D22" s="5"/>
      <c r="E22" s="4"/>
    </row>
    <row r="23" spans="1:5" x14ac:dyDescent="0.3">
      <c r="A23" s="2" t="s">
        <v>228</v>
      </c>
      <c r="D23" s="5"/>
      <c r="E23" s="4"/>
    </row>
    <row r="24" spans="1:5" x14ac:dyDescent="0.3">
      <c r="A24" s="2" t="s">
        <v>229</v>
      </c>
      <c r="D24" s="5"/>
      <c r="E24" s="4"/>
    </row>
    <row r="25" spans="1:5" x14ac:dyDescent="0.3">
      <c r="A25" s="2" t="s">
        <v>230</v>
      </c>
      <c r="D25" s="5"/>
      <c r="E25" s="4"/>
    </row>
    <row r="26" spans="1:5" x14ac:dyDescent="0.3">
      <c r="A26" s="2" t="s">
        <v>231</v>
      </c>
      <c r="D26" s="5"/>
      <c r="E26" s="4"/>
    </row>
    <row r="27" spans="1:5" x14ac:dyDescent="0.3">
      <c r="A27" s="2" t="s">
        <v>232</v>
      </c>
      <c r="D27" s="5"/>
      <c r="E27" s="4"/>
    </row>
    <row r="28" spans="1:5" x14ac:dyDescent="0.3">
      <c r="A28" s="2" t="s">
        <v>233</v>
      </c>
      <c r="D28" s="5"/>
      <c r="E28" s="4"/>
    </row>
    <row r="29" spans="1:5" x14ac:dyDescent="0.3">
      <c r="A29" s="2" t="s">
        <v>234</v>
      </c>
      <c r="D29" s="5"/>
      <c r="E29" s="4"/>
    </row>
    <row r="30" spans="1:5" x14ac:dyDescent="0.3">
      <c r="A30" s="2" t="s">
        <v>235</v>
      </c>
      <c r="D30" s="5"/>
      <c r="E30" s="4"/>
    </row>
    <row r="31" spans="1:5" x14ac:dyDescent="0.3">
      <c r="A31" s="2" t="s">
        <v>236</v>
      </c>
      <c r="D31" s="5"/>
      <c r="E31" s="4"/>
    </row>
    <row r="32" spans="1:5" x14ac:dyDescent="0.3">
      <c r="A32" s="2" t="s">
        <v>237</v>
      </c>
      <c r="D32" s="5"/>
      <c r="E32" s="4"/>
    </row>
    <row r="33" spans="1:5" x14ac:dyDescent="0.3">
      <c r="A33" s="2" t="s">
        <v>238</v>
      </c>
      <c r="D33" s="5"/>
      <c r="E33" s="4"/>
    </row>
    <row r="34" spans="1:5" x14ac:dyDescent="0.3">
      <c r="A34" s="2" t="s">
        <v>239</v>
      </c>
      <c r="D34" s="5"/>
      <c r="E34" s="4"/>
    </row>
    <row r="35" spans="1:5" x14ac:dyDescent="0.3">
      <c r="A35" s="2" t="s">
        <v>240</v>
      </c>
      <c r="D35" s="5"/>
      <c r="E35" s="4"/>
    </row>
    <row r="36" spans="1:5" x14ac:dyDescent="0.3">
      <c r="A36" s="2" t="s">
        <v>241</v>
      </c>
      <c r="D36" s="5"/>
      <c r="E36" s="4"/>
    </row>
    <row r="37" spans="1:5" x14ac:dyDescent="0.3">
      <c r="A37" s="2" t="s">
        <v>242</v>
      </c>
      <c r="D37" s="5"/>
      <c r="E37" s="4"/>
    </row>
    <row r="38" spans="1:5" x14ac:dyDescent="0.3">
      <c r="A38" s="2" t="s">
        <v>243</v>
      </c>
      <c r="D38" s="5"/>
      <c r="E38" s="4"/>
    </row>
    <row r="39" spans="1:5" x14ac:dyDescent="0.3">
      <c r="A39" s="2" t="s">
        <v>244</v>
      </c>
      <c r="D39" s="5"/>
      <c r="E39" s="4"/>
    </row>
    <row r="40" spans="1:5" x14ac:dyDescent="0.3">
      <c r="A40" s="2" t="s">
        <v>245</v>
      </c>
      <c r="D40" s="5"/>
      <c r="E40" s="4"/>
    </row>
    <row r="41" spans="1:5" x14ac:dyDescent="0.3">
      <c r="A41" s="2" t="s">
        <v>246</v>
      </c>
      <c r="D41" s="5"/>
      <c r="E41" s="4"/>
    </row>
    <row r="42" spans="1:5" x14ac:dyDescent="0.3">
      <c r="A42" s="2" t="s">
        <v>247</v>
      </c>
      <c r="D42" s="5"/>
      <c r="E42" s="4"/>
    </row>
    <row r="43" spans="1:5" x14ac:dyDescent="0.3">
      <c r="A43" s="2" t="s">
        <v>248</v>
      </c>
      <c r="D43" s="5"/>
      <c r="E43" s="4"/>
    </row>
    <row r="44" spans="1:5" x14ac:dyDescent="0.3">
      <c r="A44" s="2" t="s">
        <v>249</v>
      </c>
      <c r="D44" s="5"/>
      <c r="E44" s="4"/>
    </row>
    <row r="45" spans="1:5" x14ac:dyDescent="0.3">
      <c r="A45" s="2" t="s">
        <v>250</v>
      </c>
      <c r="D45" s="5"/>
      <c r="E45" s="4"/>
    </row>
    <row r="46" spans="1:5" x14ac:dyDescent="0.3">
      <c r="A46" s="2" t="s">
        <v>251</v>
      </c>
      <c r="D46" s="5"/>
      <c r="E46" s="4"/>
    </row>
    <row r="47" spans="1:5" x14ac:dyDescent="0.3">
      <c r="A47" s="2" t="s">
        <v>252</v>
      </c>
      <c r="D47" s="5"/>
      <c r="E47" s="4"/>
    </row>
    <row r="48" spans="1:5" x14ac:dyDescent="0.3">
      <c r="A48" s="2" t="s">
        <v>253</v>
      </c>
      <c r="D48" s="5"/>
      <c r="E48" s="4"/>
    </row>
    <row r="49" spans="1:5" x14ac:dyDescent="0.3">
      <c r="A49" s="2" t="s">
        <v>254</v>
      </c>
      <c r="D49" s="5"/>
      <c r="E49" s="4"/>
    </row>
    <row r="50" spans="1:5" x14ac:dyDescent="0.3">
      <c r="A50" s="2" t="s">
        <v>255</v>
      </c>
      <c r="D50" s="5"/>
      <c r="E50" s="4"/>
    </row>
    <row r="51" spans="1:5" x14ac:dyDescent="0.3">
      <c r="A51" s="2" t="s">
        <v>256</v>
      </c>
      <c r="D51" s="5"/>
      <c r="E51" s="4"/>
    </row>
  </sheetData>
  <phoneticPr fontId="3" type="noConversion"/>
  <dataValidations count="2">
    <dataValidation type="list" allowBlank="1" showInputMessage="1" showErrorMessage="1" sqref="C2:C51" xr:uid="{622AFF80-0481-4AA9-B896-1A7D44B40A51}">
      <formula1>"Eis,Wens"</formula1>
    </dataValidation>
    <dataValidation type="list" allowBlank="1" showInputMessage="1" showErrorMessage="1" sqref="D2:D51" xr:uid="{5DE56C06-26E7-4700-8599-5EF23DC1BEFC}">
      <formula1>"Ja,Nee"</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19E69-D74F-4A12-8FA4-760CC14B43F0}">
  <dimension ref="A1:E51"/>
  <sheetViews>
    <sheetView workbookViewId="0">
      <pane ySplit="1" topLeftCell="A2" activePane="bottomLeft" state="frozen"/>
      <selection activeCell="A2" sqref="A2"/>
      <selection pane="bottomLeft" activeCell="D3" sqref="D3"/>
    </sheetView>
  </sheetViews>
  <sheetFormatPr defaultColWidth="9.109375" defaultRowHeight="14.4" x14ac:dyDescent="0.3"/>
  <cols>
    <col min="1" max="1" width="9.109375" style="2"/>
    <col min="2" max="2" width="75.6640625" style="3" customWidth="1"/>
    <col min="3" max="4" width="12.6640625" style="2" customWidth="1"/>
    <col min="5" max="5" width="75.6640625" style="3" customWidth="1"/>
    <col min="6" max="16384" width="9.109375" style="2"/>
  </cols>
  <sheetData>
    <row r="1" spans="1:5" s="7" customFormat="1" x14ac:dyDescent="0.3">
      <c r="A1" s="7" t="s">
        <v>16</v>
      </c>
      <c r="B1" s="8" t="s">
        <v>17</v>
      </c>
      <c r="C1" s="7" t="s">
        <v>18</v>
      </c>
      <c r="D1" s="7" t="s">
        <v>19</v>
      </c>
      <c r="E1" s="8" t="s">
        <v>20</v>
      </c>
    </row>
    <row r="2" spans="1:5" ht="28.8" x14ac:dyDescent="0.3">
      <c r="A2" s="2" t="s">
        <v>257</v>
      </c>
      <c r="B2" s="3" t="s">
        <v>258</v>
      </c>
      <c r="C2" s="2" t="s">
        <v>23</v>
      </c>
      <c r="D2" s="5"/>
      <c r="E2" s="4"/>
    </row>
    <row r="3" spans="1:5" ht="43.2" x14ac:dyDescent="0.3">
      <c r="A3" s="2" t="s">
        <v>259</v>
      </c>
      <c r="B3" s="3" t="s">
        <v>264</v>
      </c>
      <c r="C3" s="2" t="s">
        <v>23</v>
      </c>
      <c r="D3" s="5"/>
      <c r="E3" s="4"/>
    </row>
    <row r="4" spans="1:5" ht="28.8" x14ac:dyDescent="0.3">
      <c r="A4" s="2" t="s">
        <v>261</v>
      </c>
      <c r="B4" s="3" t="s">
        <v>260</v>
      </c>
      <c r="C4" s="2" t="s">
        <v>28</v>
      </c>
      <c r="D4" s="5"/>
      <c r="E4" s="4"/>
    </row>
    <row r="5" spans="1:5" ht="28.8" x14ac:dyDescent="0.3">
      <c r="A5" s="2" t="s">
        <v>263</v>
      </c>
      <c r="B5" s="3" t="s">
        <v>262</v>
      </c>
      <c r="C5" s="2" t="s">
        <v>23</v>
      </c>
      <c r="D5" s="5"/>
      <c r="E5" s="4"/>
    </row>
    <row r="6" spans="1:5" x14ac:dyDescent="0.3">
      <c r="A6" s="2" t="s">
        <v>265</v>
      </c>
      <c r="D6" s="5"/>
      <c r="E6" s="4"/>
    </row>
    <row r="7" spans="1:5" x14ac:dyDescent="0.3">
      <c r="A7" s="2" t="s">
        <v>266</v>
      </c>
      <c r="D7" s="5"/>
      <c r="E7" s="4"/>
    </row>
    <row r="8" spans="1:5" x14ac:dyDescent="0.3">
      <c r="A8" s="2" t="s">
        <v>267</v>
      </c>
      <c r="D8" s="5"/>
      <c r="E8" s="4"/>
    </row>
    <row r="9" spans="1:5" x14ac:dyDescent="0.3">
      <c r="A9" s="2" t="s">
        <v>268</v>
      </c>
      <c r="D9" s="5"/>
      <c r="E9" s="4"/>
    </row>
    <row r="10" spans="1:5" x14ac:dyDescent="0.3">
      <c r="A10" s="2" t="s">
        <v>269</v>
      </c>
      <c r="D10" s="5"/>
      <c r="E10" s="4"/>
    </row>
    <row r="11" spans="1:5" x14ac:dyDescent="0.3">
      <c r="A11" s="2" t="s">
        <v>270</v>
      </c>
      <c r="D11" s="5"/>
      <c r="E11" s="4"/>
    </row>
    <row r="12" spans="1:5" x14ac:dyDescent="0.3">
      <c r="A12" s="2" t="s">
        <v>271</v>
      </c>
      <c r="D12" s="5"/>
      <c r="E12" s="4"/>
    </row>
    <row r="13" spans="1:5" x14ac:dyDescent="0.3">
      <c r="A13" s="2" t="s">
        <v>272</v>
      </c>
      <c r="D13" s="5"/>
      <c r="E13" s="4"/>
    </row>
    <row r="14" spans="1:5" x14ac:dyDescent="0.3">
      <c r="A14" s="2" t="s">
        <v>273</v>
      </c>
      <c r="D14" s="5"/>
      <c r="E14" s="4"/>
    </row>
    <row r="15" spans="1:5" x14ac:dyDescent="0.3">
      <c r="A15" s="2" t="s">
        <v>274</v>
      </c>
      <c r="D15" s="5"/>
      <c r="E15" s="4"/>
    </row>
    <row r="16" spans="1:5" x14ac:dyDescent="0.3">
      <c r="A16" s="2" t="s">
        <v>275</v>
      </c>
      <c r="D16" s="5"/>
      <c r="E16" s="4"/>
    </row>
    <row r="17" spans="1:5" x14ac:dyDescent="0.3">
      <c r="A17" s="2" t="s">
        <v>276</v>
      </c>
      <c r="D17" s="5"/>
      <c r="E17" s="4"/>
    </row>
    <row r="18" spans="1:5" x14ac:dyDescent="0.3">
      <c r="A18" s="2" t="s">
        <v>277</v>
      </c>
      <c r="D18" s="5"/>
      <c r="E18" s="4"/>
    </row>
    <row r="19" spans="1:5" x14ac:dyDescent="0.3">
      <c r="A19" s="2" t="s">
        <v>278</v>
      </c>
      <c r="D19" s="5"/>
      <c r="E19" s="4"/>
    </row>
    <row r="20" spans="1:5" x14ac:dyDescent="0.3">
      <c r="A20" s="2" t="s">
        <v>279</v>
      </c>
      <c r="D20" s="5"/>
      <c r="E20" s="4"/>
    </row>
    <row r="21" spans="1:5" x14ac:dyDescent="0.3">
      <c r="A21" s="2" t="s">
        <v>280</v>
      </c>
      <c r="D21" s="5"/>
      <c r="E21" s="4"/>
    </row>
    <row r="22" spans="1:5" x14ac:dyDescent="0.3">
      <c r="A22" s="2" t="s">
        <v>281</v>
      </c>
      <c r="D22" s="5"/>
      <c r="E22" s="4"/>
    </row>
    <row r="23" spans="1:5" x14ac:dyDescent="0.3">
      <c r="A23" s="2" t="s">
        <v>282</v>
      </c>
      <c r="D23" s="5"/>
      <c r="E23" s="4"/>
    </row>
    <row r="24" spans="1:5" x14ac:dyDescent="0.3">
      <c r="A24" s="2" t="s">
        <v>283</v>
      </c>
      <c r="D24" s="5"/>
      <c r="E24" s="4"/>
    </row>
    <row r="25" spans="1:5" x14ac:dyDescent="0.3">
      <c r="A25" s="2" t="s">
        <v>284</v>
      </c>
      <c r="D25" s="5"/>
      <c r="E25" s="4"/>
    </row>
    <row r="26" spans="1:5" x14ac:dyDescent="0.3">
      <c r="A26" s="2" t="s">
        <v>285</v>
      </c>
      <c r="D26" s="5"/>
      <c r="E26" s="4"/>
    </row>
    <row r="27" spans="1:5" x14ac:dyDescent="0.3">
      <c r="A27" s="2" t="s">
        <v>286</v>
      </c>
      <c r="D27" s="5"/>
      <c r="E27" s="4"/>
    </row>
    <row r="28" spans="1:5" x14ac:dyDescent="0.3">
      <c r="A28" s="2" t="s">
        <v>287</v>
      </c>
      <c r="D28" s="5"/>
      <c r="E28" s="4"/>
    </row>
    <row r="29" spans="1:5" x14ac:dyDescent="0.3">
      <c r="A29" s="2" t="s">
        <v>288</v>
      </c>
      <c r="D29" s="5"/>
      <c r="E29" s="4"/>
    </row>
    <row r="30" spans="1:5" x14ac:dyDescent="0.3">
      <c r="A30" s="2" t="s">
        <v>289</v>
      </c>
      <c r="D30" s="5"/>
      <c r="E30" s="4"/>
    </row>
    <row r="31" spans="1:5" x14ac:dyDescent="0.3">
      <c r="A31" s="2" t="s">
        <v>290</v>
      </c>
      <c r="D31" s="5"/>
      <c r="E31" s="4"/>
    </row>
    <row r="32" spans="1:5" x14ac:dyDescent="0.3">
      <c r="A32" s="2" t="s">
        <v>291</v>
      </c>
      <c r="D32" s="5"/>
      <c r="E32" s="4"/>
    </row>
    <row r="33" spans="1:5" x14ac:dyDescent="0.3">
      <c r="A33" s="2" t="s">
        <v>292</v>
      </c>
      <c r="D33" s="5"/>
      <c r="E33" s="4"/>
    </row>
    <row r="34" spans="1:5" x14ac:dyDescent="0.3">
      <c r="A34" s="2" t="s">
        <v>293</v>
      </c>
      <c r="D34" s="5"/>
      <c r="E34" s="4"/>
    </row>
    <row r="35" spans="1:5" x14ac:dyDescent="0.3">
      <c r="A35" s="2" t="s">
        <v>294</v>
      </c>
      <c r="D35" s="5"/>
      <c r="E35" s="4"/>
    </row>
    <row r="36" spans="1:5" x14ac:dyDescent="0.3">
      <c r="A36" s="2" t="s">
        <v>295</v>
      </c>
      <c r="D36" s="5"/>
      <c r="E36" s="4"/>
    </row>
    <row r="37" spans="1:5" x14ac:dyDescent="0.3">
      <c r="A37" s="2" t="s">
        <v>296</v>
      </c>
      <c r="D37" s="5"/>
      <c r="E37" s="4"/>
    </row>
    <row r="38" spans="1:5" x14ac:dyDescent="0.3">
      <c r="A38" s="2" t="s">
        <v>297</v>
      </c>
      <c r="D38" s="5"/>
      <c r="E38" s="4"/>
    </row>
    <row r="39" spans="1:5" x14ac:dyDescent="0.3">
      <c r="A39" s="2" t="s">
        <v>298</v>
      </c>
      <c r="D39" s="5"/>
      <c r="E39" s="4"/>
    </row>
    <row r="40" spans="1:5" x14ac:dyDescent="0.3">
      <c r="A40" s="2" t="s">
        <v>299</v>
      </c>
      <c r="D40" s="5"/>
      <c r="E40" s="4"/>
    </row>
    <row r="41" spans="1:5" x14ac:dyDescent="0.3">
      <c r="A41" s="2" t="s">
        <v>300</v>
      </c>
      <c r="D41" s="5"/>
      <c r="E41" s="4"/>
    </row>
    <row r="42" spans="1:5" x14ac:dyDescent="0.3">
      <c r="A42" s="2" t="s">
        <v>301</v>
      </c>
      <c r="D42" s="5"/>
      <c r="E42" s="4"/>
    </row>
    <row r="43" spans="1:5" x14ac:dyDescent="0.3">
      <c r="A43" s="2" t="s">
        <v>302</v>
      </c>
      <c r="D43" s="5"/>
      <c r="E43" s="4"/>
    </row>
    <row r="44" spans="1:5" x14ac:dyDescent="0.3">
      <c r="A44" s="2" t="s">
        <v>303</v>
      </c>
      <c r="D44" s="5"/>
      <c r="E44" s="4"/>
    </row>
    <row r="45" spans="1:5" x14ac:dyDescent="0.3">
      <c r="A45" s="2" t="s">
        <v>304</v>
      </c>
      <c r="D45" s="5"/>
      <c r="E45" s="4"/>
    </row>
    <row r="46" spans="1:5" x14ac:dyDescent="0.3">
      <c r="A46" s="2" t="s">
        <v>305</v>
      </c>
      <c r="D46" s="5"/>
      <c r="E46" s="4"/>
    </row>
    <row r="47" spans="1:5" x14ac:dyDescent="0.3">
      <c r="A47" s="2" t="s">
        <v>306</v>
      </c>
      <c r="D47" s="5"/>
      <c r="E47" s="4"/>
    </row>
    <row r="48" spans="1:5" x14ac:dyDescent="0.3">
      <c r="A48" s="2" t="s">
        <v>307</v>
      </c>
      <c r="D48" s="5"/>
      <c r="E48" s="4"/>
    </row>
    <row r="49" spans="1:5" x14ac:dyDescent="0.3">
      <c r="A49" s="2" t="s">
        <v>308</v>
      </c>
      <c r="D49" s="5"/>
      <c r="E49" s="4"/>
    </row>
    <row r="50" spans="1:5" x14ac:dyDescent="0.3">
      <c r="A50" s="2" t="s">
        <v>309</v>
      </c>
      <c r="D50" s="5"/>
      <c r="E50" s="4"/>
    </row>
    <row r="51" spans="1:5" x14ac:dyDescent="0.3">
      <c r="A51" s="2" t="s">
        <v>310</v>
      </c>
      <c r="D51" s="5"/>
      <c r="E51" s="4"/>
    </row>
  </sheetData>
  <phoneticPr fontId="3" type="noConversion"/>
  <dataValidations count="2">
    <dataValidation type="list" allowBlank="1" showInputMessage="1" showErrorMessage="1" sqref="D2:D51" xr:uid="{ECF4BE84-6856-4A00-9817-1754DC90A191}">
      <formula1>"Ja,Nee"</formula1>
    </dataValidation>
    <dataValidation type="list" allowBlank="1" showInputMessage="1" showErrorMessage="1" sqref="C7:C51 C2:C5" xr:uid="{D320067C-658E-4AB4-983F-40FE3EA26BB4}">
      <formula1>"Eis,Wens"</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00743-1DEA-4909-9745-870C40D73611}">
  <dimension ref="A1:E51"/>
  <sheetViews>
    <sheetView workbookViewId="0">
      <pane ySplit="1" topLeftCell="A8" activePane="bottomLeft" state="frozen"/>
      <selection activeCell="A2" sqref="A2"/>
      <selection pane="bottomLeft" activeCell="D11" sqref="D11"/>
    </sheetView>
  </sheetViews>
  <sheetFormatPr defaultColWidth="9.109375" defaultRowHeight="14.4" x14ac:dyDescent="0.3"/>
  <cols>
    <col min="1" max="1" width="9.109375" style="2"/>
    <col min="2" max="2" width="75.6640625" style="3" customWidth="1"/>
    <col min="3" max="4" width="12.6640625" style="2" customWidth="1"/>
    <col min="5" max="5" width="75.6640625" style="3" customWidth="1"/>
    <col min="6" max="16384" width="9.109375" style="2"/>
  </cols>
  <sheetData>
    <row r="1" spans="1:5" s="7" customFormat="1" x14ac:dyDescent="0.3">
      <c r="A1" s="7" t="s">
        <v>16</v>
      </c>
      <c r="B1" s="8" t="s">
        <v>17</v>
      </c>
      <c r="C1" s="7" t="s">
        <v>18</v>
      </c>
      <c r="D1" s="7" t="s">
        <v>19</v>
      </c>
      <c r="E1" s="8" t="s">
        <v>20</v>
      </c>
    </row>
    <row r="2" spans="1:5" x14ac:dyDescent="0.3">
      <c r="A2" s="2" t="s">
        <v>311</v>
      </c>
      <c r="B2" s="3" t="s">
        <v>312</v>
      </c>
      <c r="C2" s="2" t="s">
        <v>23</v>
      </c>
      <c r="D2" s="5"/>
      <c r="E2" s="4"/>
    </row>
    <row r="3" spans="1:5" ht="28.8" x14ac:dyDescent="0.3">
      <c r="A3" s="2" t="s">
        <v>313</v>
      </c>
      <c r="B3" s="3" t="s">
        <v>314</v>
      </c>
      <c r="C3" s="2" t="s">
        <v>23</v>
      </c>
      <c r="D3" s="5"/>
      <c r="E3" s="4"/>
    </row>
    <row r="4" spans="1:5" ht="28.8" x14ac:dyDescent="0.3">
      <c r="A4" s="2" t="s">
        <v>315</v>
      </c>
      <c r="B4" s="3" t="s">
        <v>316</v>
      </c>
      <c r="C4" s="2" t="s">
        <v>23</v>
      </c>
      <c r="D4" s="5"/>
      <c r="E4" s="4"/>
    </row>
    <row r="5" spans="1:5" ht="57.6" x14ac:dyDescent="0.3">
      <c r="A5" s="2" t="s">
        <v>317</v>
      </c>
      <c r="B5" s="3" t="s">
        <v>318</v>
      </c>
      <c r="C5" s="2" t="s">
        <v>23</v>
      </c>
      <c r="D5" s="5"/>
      <c r="E5" s="4"/>
    </row>
    <row r="6" spans="1:5" ht="57.6" x14ac:dyDescent="0.3">
      <c r="A6" s="2" t="s">
        <v>319</v>
      </c>
      <c r="B6" s="3" t="s">
        <v>320</v>
      </c>
      <c r="C6" s="2" t="s">
        <v>23</v>
      </c>
      <c r="D6" s="5"/>
      <c r="E6" s="4"/>
    </row>
    <row r="7" spans="1:5" ht="28.8" x14ac:dyDescent="0.3">
      <c r="A7" s="2" t="s">
        <v>321</v>
      </c>
      <c r="B7" s="3" t="s">
        <v>322</v>
      </c>
      <c r="C7" s="2" t="s">
        <v>23</v>
      </c>
      <c r="D7" s="5"/>
      <c r="E7" s="4"/>
    </row>
    <row r="8" spans="1:5" ht="57.6" x14ac:dyDescent="0.3">
      <c r="A8" s="2" t="s">
        <v>323</v>
      </c>
      <c r="B8" s="3" t="s">
        <v>324</v>
      </c>
      <c r="C8" s="2" t="s">
        <v>28</v>
      </c>
      <c r="D8" s="5"/>
      <c r="E8" s="4"/>
    </row>
    <row r="9" spans="1:5" ht="28.8" x14ac:dyDescent="0.3">
      <c r="A9" s="2" t="s">
        <v>325</v>
      </c>
      <c r="B9" s="3" t="s">
        <v>326</v>
      </c>
      <c r="C9" s="2" t="s">
        <v>23</v>
      </c>
      <c r="D9" s="5"/>
      <c r="E9" s="4"/>
    </row>
    <row r="10" spans="1:5" ht="28.8" x14ac:dyDescent="0.3">
      <c r="A10" s="2" t="s">
        <v>327</v>
      </c>
      <c r="B10" s="3" t="s">
        <v>328</v>
      </c>
      <c r="C10" s="2" t="s">
        <v>23</v>
      </c>
      <c r="D10" s="5"/>
      <c r="E10" s="4"/>
    </row>
    <row r="11" spans="1:5" ht="72" x14ac:dyDescent="0.3">
      <c r="A11" s="2" t="s">
        <v>329</v>
      </c>
      <c r="B11" s="3" t="s">
        <v>330</v>
      </c>
      <c r="C11" s="2" t="s">
        <v>23</v>
      </c>
      <c r="D11" s="5"/>
      <c r="E11" s="4"/>
    </row>
    <row r="12" spans="1:5" ht="28.8" x14ac:dyDescent="0.3">
      <c r="A12" s="2" t="s">
        <v>331</v>
      </c>
      <c r="B12" s="3" t="s">
        <v>332</v>
      </c>
      <c r="C12" s="2" t="s">
        <v>23</v>
      </c>
      <c r="D12" s="5"/>
      <c r="E12" s="4"/>
    </row>
    <row r="13" spans="1:5" ht="28.8" x14ac:dyDescent="0.3">
      <c r="A13" s="2" t="s">
        <v>333</v>
      </c>
      <c r="B13" s="3" t="s">
        <v>334</v>
      </c>
      <c r="C13" s="2" t="s">
        <v>23</v>
      </c>
      <c r="D13" s="5"/>
      <c r="E13" s="4"/>
    </row>
    <row r="14" spans="1:5" ht="28.8" x14ac:dyDescent="0.3">
      <c r="A14" s="2" t="s">
        <v>335</v>
      </c>
      <c r="B14" s="3" t="s">
        <v>495</v>
      </c>
      <c r="C14" s="2" t="s">
        <v>23</v>
      </c>
      <c r="D14" s="5"/>
      <c r="E14" s="4"/>
    </row>
    <row r="15" spans="1:5" x14ac:dyDescent="0.3">
      <c r="A15" s="2" t="s">
        <v>336</v>
      </c>
      <c r="B15" s="3" t="s">
        <v>337</v>
      </c>
      <c r="C15" s="2" t="s">
        <v>23</v>
      </c>
      <c r="D15" s="5"/>
      <c r="E15" s="4"/>
    </row>
    <row r="16" spans="1:5" ht="43.2" x14ac:dyDescent="0.3">
      <c r="A16" s="2" t="s">
        <v>338</v>
      </c>
      <c r="B16" s="3" t="s">
        <v>339</v>
      </c>
      <c r="C16" s="2" t="s">
        <v>23</v>
      </c>
      <c r="D16" s="5"/>
      <c r="E16" s="4"/>
    </row>
    <row r="17" spans="1:5" x14ac:dyDescent="0.3">
      <c r="A17" s="2" t="s">
        <v>340</v>
      </c>
      <c r="B17" s="3" t="s">
        <v>499</v>
      </c>
      <c r="C17" s="2" t="s">
        <v>23</v>
      </c>
      <c r="D17" s="5"/>
      <c r="E17" s="4"/>
    </row>
    <row r="18" spans="1:5" x14ac:dyDescent="0.3">
      <c r="A18" s="2" t="s">
        <v>341</v>
      </c>
      <c r="D18" s="5"/>
      <c r="E18" s="4"/>
    </row>
    <row r="19" spans="1:5" x14ac:dyDescent="0.3">
      <c r="A19" s="2" t="s">
        <v>342</v>
      </c>
      <c r="D19" s="5"/>
      <c r="E19" s="4"/>
    </row>
    <row r="20" spans="1:5" x14ac:dyDescent="0.3">
      <c r="A20" s="2" t="s">
        <v>343</v>
      </c>
      <c r="D20" s="5"/>
      <c r="E20" s="4"/>
    </row>
    <row r="21" spans="1:5" x14ac:dyDescent="0.3">
      <c r="A21" s="2" t="s">
        <v>344</v>
      </c>
      <c r="D21" s="5"/>
      <c r="E21" s="4"/>
    </row>
    <row r="22" spans="1:5" x14ac:dyDescent="0.3">
      <c r="A22" s="2" t="s">
        <v>345</v>
      </c>
      <c r="D22" s="5"/>
      <c r="E22" s="4"/>
    </row>
    <row r="23" spans="1:5" x14ac:dyDescent="0.3">
      <c r="A23" s="2" t="s">
        <v>346</v>
      </c>
      <c r="D23" s="5"/>
      <c r="E23" s="4"/>
    </row>
    <row r="24" spans="1:5" x14ac:dyDescent="0.3">
      <c r="A24" s="2" t="s">
        <v>347</v>
      </c>
      <c r="D24" s="5"/>
      <c r="E24" s="4"/>
    </row>
    <row r="25" spans="1:5" x14ac:dyDescent="0.3">
      <c r="A25" s="2" t="s">
        <v>348</v>
      </c>
      <c r="D25" s="5"/>
      <c r="E25" s="4"/>
    </row>
    <row r="26" spans="1:5" x14ac:dyDescent="0.3">
      <c r="A26" s="2" t="s">
        <v>349</v>
      </c>
      <c r="D26" s="5"/>
      <c r="E26" s="4"/>
    </row>
    <row r="27" spans="1:5" x14ac:dyDescent="0.3">
      <c r="A27" s="2" t="s">
        <v>350</v>
      </c>
      <c r="D27" s="5"/>
      <c r="E27" s="4"/>
    </row>
    <row r="28" spans="1:5" x14ac:dyDescent="0.3">
      <c r="A28" s="2" t="s">
        <v>351</v>
      </c>
      <c r="D28" s="5"/>
      <c r="E28" s="4"/>
    </row>
    <row r="29" spans="1:5" x14ac:dyDescent="0.3">
      <c r="A29" s="2" t="s">
        <v>352</v>
      </c>
      <c r="D29" s="5"/>
      <c r="E29" s="4"/>
    </row>
    <row r="30" spans="1:5" x14ac:dyDescent="0.3">
      <c r="A30" s="2" t="s">
        <v>353</v>
      </c>
      <c r="D30" s="5"/>
      <c r="E30" s="4"/>
    </row>
    <row r="31" spans="1:5" x14ac:dyDescent="0.3">
      <c r="A31" s="2" t="s">
        <v>354</v>
      </c>
      <c r="D31" s="5"/>
      <c r="E31" s="4"/>
    </row>
    <row r="32" spans="1:5" x14ac:dyDescent="0.3">
      <c r="A32" s="2" t="s">
        <v>355</v>
      </c>
      <c r="D32" s="5"/>
      <c r="E32" s="4"/>
    </row>
    <row r="33" spans="1:5" x14ac:dyDescent="0.3">
      <c r="A33" s="2" t="s">
        <v>356</v>
      </c>
      <c r="D33" s="5"/>
      <c r="E33" s="4"/>
    </row>
    <row r="34" spans="1:5" x14ac:dyDescent="0.3">
      <c r="A34" s="2" t="s">
        <v>357</v>
      </c>
      <c r="D34" s="5"/>
      <c r="E34" s="4"/>
    </row>
    <row r="35" spans="1:5" x14ac:dyDescent="0.3">
      <c r="A35" s="2" t="s">
        <v>358</v>
      </c>
      <c r="D35" s="5"/>
      <c r="E35" s="4"/>
    </row>
    <row r="36" spans="1:5" x14ac:dyDescent="0.3">
      <c r="A36" s="2" t="s">
        <v>359</v>
      </c>
      <c r="D36" s="5"/>
      <c r="E36" s="4"/>
    </row>
    <row r="37" spans="1:5" x14ac:dyDescent="0.3">
      <c r="A37" s="2" t="s">
        <v>360</v>
      </c>
      <c r="D37" s="5"/>
      <c r="E37" s="4"/>
    </row>
    <row r="38" spans="1:5" x14ac:dyDescent="0.3">
      <c r="A38" s="2" t="s">
        <v>361</v>
      </c>
      <c r="D38" s="5"/>
      <c r="E38" s="4"/>
    </row>
    <row r="39" spans="1:5" x14ac:dyDescent="0.3">
      <c r="A39" s="2" t="s">
        <v>362</v>
      </c>
      <c r="D39" s="5"/>
      <c r="E39" s="4"/>
    </row>
    <row r="40" spans="1:5" x14ac:dyDescent="0.3">
      <c r="A40" s="2" t="s">
        <v>363</v>
      </c>
      <c r="D40" s="5"/>
      <c r="E40" s="4"/>
    </row>
    <row r="41" spans="1:5" x14ac:dyDescent="0.3">
      <c r="A41" s="2" t="s">
        <v>364</v>
      </c>
      <c r="D41" s="5"/>
      <c r="E41" s="4"/>
    </row>
    <row r="42" spans="1:5" x14ac:dyDescent="0.3">
      <c r="A42" s="2" t="s">
        <v>365</v>
      </c>
      <c r="D42" s="5"/>
      <c r="E42" s="4"/>
    </row>
    <row r="43" spans="1:5" x14ac:dyDescent="0.3">
      <c r="A43" s="2" t="s">
        <v>366</v>
      </c>
      <c r="D43" s="5"/>
      <c r="E43" s="4"/>
    </row>
    <row r="44" spans="1:5" x14ac:dyDescent="0.3">
      <c r="A44" s="2" t="s">
        <v>367</v>
      </c>
      <c r="D44" s="5"/>
      <c r="E44" s="4"/>
    </row>
    <row r="45" spans="1:5" x14ac:dyDescent="0.3">
      <c r="A45" s="2" t="s">
        <v>368</v>
      </c>
      <c r="D45" s="5"/>
      <c r="E45" s="4"/>
    </row>
    <row r="46" spans="1:5" x14ac:dyDescent="0.3">
      <c r="A46" s="2" t="s">
        <v>369</v>
      </c>
      <c r="D46" s="5"/>
      <c r="E46" s="4"/>
    </row>
    <row r="47" spans="1:5" x14ac:dyDescent="0.3">
      <c r="A47" s="2" t="s">
        <v>370</v>
      </c>
      <c r="D47" s="5"/>
      <c r="E47" s="4"/>
    </row>
    <row r="48" spans="1:5" x14ac:dyDescent="0.3">
      <c r="A48" s="2" t="s">
        <v>371</v>
      </c>
      <c r="D48" s="5"/>
      <c r="E48" s="4"/>
    </row>
    <row r="49" spans="1:5" x14ac:dyDescent="0.3">
      <c r="A49" s="2" t="s">
        <v>372</v>
      </c>
      <c r="D49" s="5"/>
      <c r="E49" s="4"/>
    </row>
    <row r="50" spans="1:5" x14ac:dyDescent="0.3">
      <c r="A50" s="2" t="s">
        <v>373</v>
      </c>
      <c r="D50" s="5"/>
      <c r="E50" s="4"/>
    </row>
    <row r="51" spans="1:5" x14ac:dyDescent="0.3">
      <c r="A51" s="2" t="s">
        <v>374</v>
      </c>
      <c r="D51" s="5"/>
      <c r="E51" s="4"/>
    </row>
  </sheetData>
  <phoneticPr fontId="3" type="noConversion"/>
  <dataValidations count="2">
    <dataValidation type="list" allowBlank="1" showInputMessage="1" showErrorMessage="1" sqref="C2:C51" xr:uid="{51DFFC73-DA46-4593-B355-298E3D3CADE9}">
      <formula1>"Eis,Wens"</formula1>
    </dataValidation>
    <dataValidation type="list" allowBlank="1" showInputMessage="1" showErrorMessage="1" sqref="D2:D51" xr:uid="{4D38967B-B14B-4B4C-935E-BCBC96F9C0E7}">
      <formula1>"Ja,Nee"</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B2C5D-41D0-4205-9F5E-24A3BF2EBCBF}">
  <dimension ref="A1:E51"/>
  <sheetViews>
    <sheetView workbookViewId="0">
      <pane ySplit="1" topLeftCell="A2" activePane="bottomLeft" state="frozen"/>
      <selection activeCell="A2" sqref="A2"/>
      <selection pane="bottomLeft" activeCell="D4" sqref="D4"/>
    </sheetView>
  </sheetViews>
  <sheetFormatPr defaultColWidth="9.109375" defaultRowHeight="14.4" x14ac:dyDescent="0.3"/>
  <cols>
    <col min="1" max="1" width="9.109375" style="2"/>
    <col min="2" max="2" width="75.6640625" style="3" customWidth="1"/>
    <col min="3" max="4" width="12.6640625" style="2" customWidth="1"/>
    <col min="5" max="5" width="75.6640625" style="3" customWidth="1"/>
    <col min="6" max="16384" width="9.109375" style="2"/>
  </cols>
  <sheetData>
    <row r="1" spans="1:5" s="7" customFormat="1" x14ac:dyDescent="0.3">
      <c r="A1" s="7" t="s">
        <v>16</v>
      </c>
      <c r="B1" s="8" t="s">
        <v>17</v>
      </c>
      <c r="C1" s="7" t="s">
        <v>18</v>
      </c>
      <c r="D1" s="7" t="s">
        <v>19</v>
      </c>
      <c r="E1" s="8" t="s">
        <v>20</v>
      </c>
    </row>
    <row r="2" spans="1:5" x14ac:dyDescent="0.3">
      <c r="A2" s="2" t="s">
        <v>375</v>
      </c>
      <c r="B2" s="3" t="s">
        <v>376</v>
      </c>
      <c r="C2" s="2" t="s">
        <v>23</v>
      </c>
      <c r="D2" s="5"/>
      <c r="E2" s="4"/>
    </row>
    <row r="3" spans="1:5" ht="43.2" x14ac:dyDescent="0.3">
      <c r="A3" s="2" t="s">
        <v>377</v>
      </c>
      <c r="B3" s="3" t="s">
        <v>503</v>
      </c>
      <c r="C3" s="2" t="s">
        <v>28</v>
      </c>
      <c r="D3" s="5"/>
      <c r="E3" s="4"/>
    </row>
    <row r="4" spans="1:5" x14ac:dyDescent="0.3">
      <c r="A4" s="2" t="s">
        <v>378</v>
      </c>
      <c r="B4" s="3" t="s">
        <v>496</v>
      </c>
      <c r="C4" s="2" t="s">
        <v>23</v>
      </c>
      <c r="D4" s="5"/>
      <c r="E4" s="4"/>
    </row>
    <row r="5" spans="1:5" ht="72" x14ac:dyDescent="0.3">
      <c r="A5" s="2" t="s">
        <v>379</v>
      </c>
      <c r="B5" s="3" t="s">
        <v>380</v>
      </c>
      <c r="C5" s="2" t="s">
        <v>23</v>
      </c>
      <c r="D5" s="5"/>
      <c r="E5" s="4"/>
    </row>
    <row r="6" spans="1:5" ht="158.4" x14ac:dyDescent="0.3">
      <c r="A6" s="2" t="s">
        <v>381</v>
      </c>
      <c r="B6" s="3" t="s">
        <v>382</v>
      </c>
      <c r="C6" s="2" t="s">
        <v>23</v>
      </c>
      <c r="D6" s="5"/>
      <c r="E6" s="4"/>
    </row>
    <row r="7" spans="1:5" x14ac:dyDescent="0.3">
      <c r="A7" s="2" t="s">
        <v>383</v>
      </c>
      <c r="D7" s="5"/>
      <c r="E7" s="4"/>
    </row>
    <row r="8" spans="1:5" x14ac:dyDescent="0.3">
      <c r="A8" s="2" t="s">
        <v>384</v>
      </c>
      <c r="D8" s="5"/>
      <c r="E8" s="4"/>
    </row>
    <row r="9" spans="1:5" x14ac:dyDescent="0.3">
      <c r="A9" s="2" t="s">
        <v>385</v>
      </c>
      <c r="D9" s="5"/>
      <c r="E9" s="4"/>
    </row>
    <row r="10" spans="1:5" x14ac:dyDescent="0.3">
      <c r="A10" s="2" t="s">
        <v>386</v>
      </c>
      <c r="D10" s="5"/>
      <c r="E10" s="4"/>
    </row>
    <row r="11" spans="1:5" x14ac:dyDescent="0.3">
      <c r="A11" s="2" t="s">
        <v>387</v>
      </c>
      <c r="D11" s="5"/>
      <c r="E11" s="4"/>
    </row>
    <row r="12" spans="1:5" x14ac:dyDescent="0.3">
      <c r="A12" s="2" t="s">
        <v>388</v>
      </c>
      <c r="D12" s="5"/>
      <c r="E12" s="4"/>
    </row>
    <row r="13" spans="1:5" x14ac:dyDescent="0.3">
      <c r="A13" s="2" t="s">
        <v>389</v>
      </c>
      <c r="D13" s="5"/>
      <c r="E13" s="4"/>
    </row>
    <row r="14" spans="1:5" x14ac:dyDescent="0.3">
      <c r="A14" s="2" t="s">
        <v>390</v>
      </c>
      <c r="D14" s="5"/>
      <c r="E14" s="4"/>
    </row>
    <row r="15" spans="1:5" x14ac:dyDescent="0.3">
      <c r="A15" s="2" t="s">
        <v>391</v>
      </c>
      <c r="D15" s="5"/>
      <c r="E15" s="4"/>
    </row>
    <row r="16" spans="1:5" x14ac:dyDescent="0.3">
      <c r="A16" s="2" t="s">
        <v>392</v>
      </c>
      <c r="D16" s="5"/>
      <c r="E16" s="4"/>
    </row>
    <row r="17" spans="1:5" x14ac:dyDescent="0.3">
      <c r="A17" s="2" t="s">
        <v>393</v>
      </c>
      <c r="D17" s="5"/>
      <c r="E17" s="4"/>
    </row>
    <row r="18" spans="1:5" x14ac:dyDescent="0.3">
      <c r="A18" s="2" t="s">
        <v>394</v>
      </c>
      <c r="D18" s="5"/>
      <c r="E18" s="4"/>
    </row>
    <row r="19" spans="1:5" x14ac:dyDescent="0.3">
      <c r="A19" s="2" t="s">
        <v>395</v>
      </c>
      <c r="D19" s="5"/>
      <c r="E19" s="4"/>
    </row>
    <row r="20" spans="1:5" x14ac:dyDescent="0.3">
      <c r="A20" s="2" t="s">
        <v>396</v>
      </c>
      <c r="D20" s="5"/>
      <c r="E20" s="4"/>
    </row>
    <row r="21" spans="1:5" x14ac:dyDescent="0.3">
      <c r="A21" s="2" t="s">
        <v>397</v>
      </c>
      <c r="D21" s="5"/>
      <c r="E21" s="4"/>
    </row>
    <row r="22" spans="1:5" x14ac:dyDescent="0.3">
      <c r="A22" s="2" t="s">
        <v>398</v>
      </c>
      <c r="D22" s="5"/>
      <c r="E22" s="4"/>
    </row>
    <row r="23" spans="1:5" x14ac:dyDescent="0.3">
      <c r="A23" s="2" t="s">
        <v>399</v>
      </c>
      <c r="D23" s="5"/>
      <c r="E23" s="4"/>
    </row>
    <row r="24" spans="1:5" x14ac:dyDescent="0.3">
      <c r="A24" s="2" t="s">
        <v>400</v>
      </c>
      <c r="D24" s="5"/>
      <c r="E24" s="4"/>
    </row>
    <row r="25" spans="1:5" x14ac:dyDescent="0.3">
      <c r="A25" s="2" t="s">
        <v>401</v>
      </c>
      <c r="D25" s="5"/>
      <c r="E25" s="4"/>
    </row>
    <row r="26" spans="1:5" x14ac:dyDescent="0.3">
      <c r="A26" s="2" t="s">
        <v>402</v>
      </c>
      <c r="D26" s="5"/>
      <c r="E26" s="4"/>
    </row>
    <row r="27" spans="1:5" x14ac:dyDescent="0.3">
      <c r="A27" s="2" t="s">
        <v>403</v>
      </c>
      <c r="D27" s="5"/>
      <c r="E27" s="4"/>
    </row>
    <row r="28" spans="1:5" x14ac:dyDescent="0.3">
      <c r="A28" s="2" t="s">
        <v>404</v>
      </c>
      <c r="D28" s="5"/>
      <c r="E28" s="4"/>
    </row>
    <row r="29" spans="1:5" x14ac:dyDescent="0.3">
      <c r="A29" s="2" t="s">
        <v>405</v>
      </c>
      <c r="D29" s="5"/>
      <c r="E29" s="4"/>
    </row>
    <row r="30" spans="1:5" x14ac:dyDescent="0.3">
      <c r="A30" s="2" t="s">
        <v>406</v>
      </c>
      <c r="D30" s="5"/>
      <c r="E30" s="4"/>
    </row>
    <row r="31" spans="1:5" x14ac:dyDescent="0.3">
      <c r="A31" s="2" t="s">
        <v>407</v>
      </c>
      <c r="D31" s="5"/>
      <c r="E31" s="4"/>
    </row>
    <row r="32" spans="1:5" x14ac:dyDescent="0.3">
      <c r="A32" s="2" t="s">
        <v>408</v>
      </c>
      <c r="D32" s="5"/>
      <c r="E32" s="4"/>
    </row>
    <row r="33" spans="1:5" x14ac:dyDescent="0.3">
      <c r="A33" s="2" t="s">
        <v>409</v>
      </c>
      <c r="D33" s="5"/>
      <c r="E33" s="4"/>
    </row>
    <row r="34" spans="1:5" x14ac:dyDescent="0.3">
      <c r="A34" s="2" t="s">
        <v>410</v>
      </c>
      <c r="D34" s="5"/>
      <c r="E34" s="4"/>
    </row>
    <row r="35" spans="1:5" x14ac:dyDescent="0.3">
      <c r="A35" s="2" t="s">
        <v>411</v>
      </c>
      <c r="D35" s="5"/>
      <c r="E35" s="4"/>
    </row>
    <row r="36" spans="1:5" x14ac:dyDescent="0.3">
      <c r="A36" s="2" t="s">
        <v>412</v>
      </c>
      <c r="D36" s="5"/>
      <c r="E36" s="4"/>
    </row>
    <row r="37" spans="1:5" x14ac:dyDescent="0.3">
      <c r="A37" s="2" t="s">
        <v>413</v>
      </c>
      <c r="D37" s="5"/>
      <c r="E37" s="4"/>
    </row>
    <row r="38" spans="1:5" x14ac:dyDescent="0.3">
      <c r="A38" s="2" t="s">
        <v>414</v>
      </c>
      <c r="D38" s="5"/>
      <c r="E38" s="4"/>
    </row>
    <row r="39" spans="1:5" x14ac:dyDescent="0.3">
      <c r="A39" s="2" t="s">
        <v>415</v>
      </c>
      <c r="D39" s="5"/>
      <c r="E39" s="4"/>
    </row>
    <row r="40" spans="1:5" x14ac:dyDescent="0.3">
      <c r="A40" s="2" t="s">
        <v>416</v>
      </c>
      <c r="D40" s="5"/>
      <c r="E40" s="4"/>
    </row>
    <row r="41" spans="1:5" x14ac:dyDescent="0.3">
      <c r="A41" s="2" t="s">
        <v>417</v>
      </c>
      <c r="D41" s="5"/>
      <c r="E41" s="4"/>
    </row>
    <row r="42" spans="1:5" x14ac:dyDescent="0.3">
      <c r="A42" s="2" t="s">
        <v>418</v>
      </c>
      <c r="D42" s="5"/>
      <c r="E42" s="4"/>
    </row>
    <row r="43" spans="1:5" x14ac:dyDescent="0.3">
      <c r="A43" s="2" t="s">
        <v>419</v>
      </c>
      <c r="D43" s="5"/>
      <c r="E43" s="4"/>
    </row>
    <row r="44" spans="1:5" x14ac:dyDescent="0.3">
      <c r="A44" s="2" t="s">
        <v>420</v>
      </c>
      <c r="D44" s="5"/>
      <c r="E44" s="4"/>
    </row>
    <row r="45" spans="1:5" x14ac:dyDescent="0.3">
      <c r="A45" s="2" t="s">
        <v>421</v>
      </c>
      <c r="D45" s="5"/>
      <c r="E45" s="4"/>
    </row>
    <row r="46" spans="1:5" x14ac:dyDescent="0.3">
      <c r="A46" s="2" t="s">
        <v>422</v>
      </c>
      <c r="D46" s="5"/>
      <c r="E46" s="4"/>
    </row>
    <row r="47" spans="1:5" x14ac:dyDescent="0.3">
      <c r="A47" s="2" t="s">
        <v>423</v>
      </c>
      <c r="D47" s="5"/>
      <c r="E47" s="4"/>
    </row>
    <row r="48" spans="1:5" x14ac:dyDescent="0.3">
      <c r="A48" s="2" t="s">
        <v>424</v>
      </c>
      <c r="D48" s="5"/>
      <c r="E48" s="4"/>
    </row>
    <row r="49" spans="1:5" x14ac:dyDescent="0.3">
      <c r="A49" s="2" t="s">
        <v>425</v>
      </c>
      <c r="D49" s="5"/>
      <c r="E49" s="4"/>
    </row>
    <row r="50" spans="1:5" x14ac:dyDescent="0.3">
      <c r="A50" s="2" t="s">
        <v>426</v>
      </c>
      <c r="D50" s="5"/>
      <c r="E50" s="4"/>
    </row>
    <row r="51" spans="1:5" x14ac:dyDescent="0.3">
      <c r="A51" s="2" t="s">
        <v>427</v>
      </c>
      <c r="D51" s="5"/>
      <c r="E51" s="4"/>
    </row>
  </sheetData>
  <phoneticPr fontId="3" type="noConversion"/>
  <dataValidations count="2">
    <dataValidation type="list" allowBlank="1" showInputMessage="1" showErrorMessage="1" sqref="C2:C51" xr:uid="{0207804C-E427-4A30-8D2E-FE865343B4BB}">
      <formula1>"Eis,Wens"</formula1>
    </dataValidation>
    <dataValidation type="list" allowBlank="1" showInputMessage="1" showErrorMessage="1" sqref="D2:D51" xr:uid="{226AD747-A131-4265-B536-C2CF4FFBDAA9}">
      <formula1>"Ja,Nee"</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5F46D-6626-4653-87C3-ADB7E4D8C8DC}">
  <dimension ref="A1:E51"/>
  <sheetViews>
    <sheetView workbookViewId="0">
      <pane ySplit="1" topLeftCell="A8" activePane="bottomLeft" state="frozen"/>
      <selection activeCell="A2" sqref="A2"/>
      <selection pane="bottomLeft" activeCell="D8" sqref="D8"/>
    </sheetView>
  </sheetViews>
  <sheetFormatPr defaultColWidth="9.109375" defaultRowHeight="14.4" x14ac:dyDescent="0.3"/>
  <cols>
    <col min="1" max="1" width="9.109375" style="2"/>
    <col min="2" max="2" width="75.6640625" style="3" customWidth="1"/>
    <col min="3" max="4" width="12.6640625" style="2" customWidth="1"/>
    <col min="5" max="5" width="75.6640625" style="3" customWidth="1"/>
    <col min="6" max="16384" width="9.109375" style="2"/>
  </cols>
  <sheetData>
    <row r="1" spans="1:5" s="7" customFormat="1" x14ac:dyDescent="0.3">
      <c r="A1" s="7" t="s">
        <v>16</v>
      </c>
      <c r="B1" s="8" t="s">
        <v>17</v>
      </c>
      <c r="C1" s="7" t="s">
        <v>18</v>
      </c>
      <c r="D1" s="7" t="s">
        <v>19</v>
      </c>
      <c r="E1" s="8" t="s">
        <v>20</v>
      </c>
    </row>
    <row r="2" spans="1:5" ht="43.2" x14ac:dyDescent="0.3">
      <c r="A2" s="2" t="s">
        <v>428</v>
      </c>
      <c r="B2" s="3" t="s">
        <v>429</v>
      </c>
      <c r="C2" s="2" t="s">
        <v>23</v>
      </c>
      <c r="D2" s="5"/>
      <c r="E2" s="4"/>
    </row>
    <row r="3" spans="1:5" ht="100.8" x14ac:dyDescent="0.3">
      <c r="A3" s="2" t="s">
        <v>430</v>
      </c>
      <c r="B3" s="3" t="s">
        <v>431</v>
      </c>
      <c r="C3" s="2" t="s">
        <v>23</v>
      </c>
      <c r="D3" s="5"/>
      <c r="E3" s="4"/>
    </row>
    <row r="4" spans="1:5" ht="43.2" x14ac:dyDescent="0.3">
      <c r="A4" s="2" t="s">
        <v>432</v>
      </c>
      <c r="B4" s="3" t="s">
        <v>433</v>
      </c>
      <c r="C4" s="2" t="s">
        <v>23</v>
      </c>
      <c r="D4" s="5"/>
      <c r="E4" s="4"/>
    </row>
    <row r="5" spans="1:5" ht="28.8" x14ac:dyDescent="0.3">
      <c r="A5" s="2" t="s">
        <v>434</v>
      </c>
      <c r="B5" s="3" t="s">
        <v>435</v>
      </c>
      <c r="C5" s="2" t="s">
        <v>23</v>
      </c>
      <c r="D5" s="5"/>
      <c r="E5" s="4"/>
    </row>
    <row r="6" spans="1:5" ht="28.8" x14ac:dyDescent="0.3">
      <c r="A6" s="2" t="s">
        <v>436</v>
      </c>
      <c r="B6" s="3" t="s">
        <v>437</v>
      </c>
      <c r="C6" s="2" t="s">
        <v>28</v>
      </c>
      <c r="D6" s="5"/>
      <c r="E6" s="4"/>
    </row>
    <row r="7" spans="1:5" ht="28.8" x14ac:dyDescent="0.3">
      <c r="A7" s="2" t="s">
        <v>438</v>
      </c>
      <c r="B7" s="3" t="s">
        <v>439</v>
      </c>
      <c r="C7" s="2" t="s">
        <v>23</v>
      </c>
      <c r="D7" s="5"/>
      <c r="E7" s="4"/>
    </row>
    <row r="8" spans="1:5" ht="57.6" x14ac:dyDescent="0.3">
      <c r="A8" s="2" t="s">
        <v>440</v>
      </c>
      <c r="B8" s="3" t="s">
        <v>441</v>
      </c>
      <c r="C8" s="2" t="s">
        <v>23</v>
      </c>
      <c r="D8" s="5"/>
      <c r="E8" s="4"/>
    </row>
    <row r="9" spans="1:5" ht="28.8" x14ac:dyDescent="0.3">
      <c r="A9" s="2" t="s">
        <v>442</v>
      </c>
      <c r="B9" s="3" t="s">
        <v>443</v>
      </c>
      <c r="C9" s="2" t="s">
        <v>23</v>
      </c>
      <c r="D9" s="5"/>
      <c r="E9" s="4"/>
    </row>
    <row r="10" spans="1:5" ht="28.8" x14ac:dyDescent="0.3">
      <c r="A10" s="2" t="s">
        <v>444</v>
      </c>
      <c r="B10" s="3" t="s">
        <v>445</v>
      </c>
      <c r="C10" s="2" t="s">
        <v>23</v>
      </c>
      <c r="D10" s="5"/>
      <c r="E10" s="4"/>
    </row>
    <row r="11" spans="1:5" ht="28.8" x14ac:dyDescent="0.3">
      <c r="A11" s="2" t="s">
        <v>446</v>
      </c>
      <c r="B11" s="3" t="s">
        <v>447</v>
      </c>
      <c r="C11" s="2" t="s">
        <v>28</v>
      </c>
      <c r="D11" s="5"/>
      <c r="E11" s="4"/>
    </row>
    <row r="12" spans="1:5" ht="28.8" x14ac:dyDescent="0.3">
      <c r="A12" s="2" t="s">
        <v>448</v>
      </c>
      <c r="B12" s="3" t="s">
        <v>449</v>
      </c>
      <c r="C12" s="2" t="s">
        <v>23</v>
      </c>
      <c r="D12" s="5"/>
      <c r="E12" s="4"/>
    </row>
    <row r="13" spans="1:5" ht="28.8" x14ac:dyDescent="0.3">
      <c r="A13" s="2" t="s">
        <v>450</v>
      </c>
      <c r="B13" s="3" t="s">
        <v>451</v>
      </c>
      <c r="C13" s="2" t="s">
        <v>23</v>
      </c>
      <c r="D13" s="5"/>
      <c r="E13" s="4"/>
    </row>
    <row r="14" spans="1:5" ht="28.8" x14ac:dyDescent="0.3">
      <c r="A14" s="2" t="s">
        <v>452</v>
      </c>
      <c r="B14" s="3" t="s">
        <v>453</v>
      </c>
      <c r="C14" s="2" t="s">
        <v>23</v>
      </c>
      <c r="D14" s="5"/>
      <c r="E14" s="4"/>
    </row>
    <row r="15" spans="1:5" x14ac:dyDescent="0.3">
      <c r="A15" s="2" t="s">
        <v>454</v>
      </c>
      <c r="B15" s="3" t="s">
        <v>518</v>
      </c>
      <c r="C15" s="2" t="s">
        <v>23</v>
      </c>
      <c r="D15" s="5"/>
      <c r="E15" s="4"/>
    </row>
    <row r="16" spans="1:5" x14ac:dyDescent="0.3">
      <c r="A16" s="2" t="s">
        <v>455</v>
      </c>
      <c r="D16" s="5"/>
      <c r="E16" s="4"/>
    </row>
    <row r="17" spans="1:5" x14ac:dyDescent="0.3">
      <c r="A17" s="2" t="s">
        <v>456</v>
      </c>
      <c r="D17" s="5"/>
      <c r="E17" s="4"/>
    </row>
    <row r="18" spans="1:5" x14ac:dyDescent="0.3">
      <c r="A18" s="2" t="s">
        <v>457</v>
      </c>
      <c r="D18" s="5"/>
      <c r="E18" s="4"/>
    </row>
    <row r="19" spans="1:5" x14ac:dyDescent="0.3">
      <c r="A19" s="2" t="s">
        <v>458</v>
      </c>
      <c r="D19" s="5"/>
      <c r="E19" s="4"/>
    </row>
    <row r="20" spans="1:5" x14ac:dyDescent="0.3">
      <c r="A20" s="2" t="s">
        <v>459</v>
      </c>
      <c r="D20" s="5"/>
      <c r="E20" s="4"/>
    </row>
    <row r="21" spans="1:5" x14ac:dyDescent="0.3">
      <c r="A21" s="2" t="s">
        <v>460</v>
      </c>
      <c r="D21" s="5"/>
      <c r="E21" s="4"/>
    </row>
    <row r="22" spans="1:5" x14ac:dyDescent="0.3">
      <c r="A22" s="2" t="s">
        <v>461</v>
      </c>
      <c r="D22" s="5"/>
      <c r="E22" s="4"/>
    </row>
    <row r="23" spans="1:5" x14ac:dyDescent="0.3">
      <c r="A23" s="2" t="s">
        <v>462</v>
      </c>
      <c r="D23" s="5"/>
      <c r="E23" s="4"/>
    </row>
    <row r="24" spans="1:5" x14ac:dyDescent="0.3">
      <c r="A24" s="2" t="s">
        <v>463</v>
      </c>
      <c r="D24" s="5"/>
      <c r="E24" s="4"/>
    </row>
    <row r="25" spans="1:5" x14ac:dyDescent="0.3">
      <c r="A25" s="2" t="s">
        <v>464</v>
      </c>
      <c r="D25" s="5"/>
      <c r="E25" s="4"/>
    </row>
    <row r="26" spans="1:5" x14ac:dyDescent="0.3">
      <c r="A26" s="2" t="s">
        <v>465</v>
      </c>
      <c r="D26" s="5"/>
      <c r="E26" s="4"/>
    </row>
    <row r="27" spans="1:5" x14ac:dyDescent="0.3">
      <c r="A27" s="2" t="s">
        <v>466</v>
      </c>
      <c r="D27" s="5"/>
      <c r="E27" s="4"/>
    </row>
    <row r="28" spans="1:5" x14ac:dyDescent="0.3">
      <c r="A28" s="2" t="s">
        <v>467</v>
      </c>
      <c r="D28" s="5"/>
      <c r="E28" s="4"/>
    </row>
    <row r="29" spans="1:5" x14ac:dyDescent="0.3">
      <c r="A29" s="2" t="s">
        <v>468</v>
      </c>
      <c r="D29" s="5"/>
      <c r="E29" s="4"/>
    </row>
    <row r="30" spans="1:5" x14ac:dyDescent="0.3">
      <c r="A30" s="2" t="s">
        <v>469</v>
      </c>
      <c r="D30" s="5"/>
      <c r="E30" s="4"/>
    </row>
    <row r="31" spans="1:5" x14ac:dyDescent="0.3">
      <c r="A31" s="2" t="s">
        <v>470</v>
      </c>
      <c r="D31" s="5"/>
      <c r="E31" s="4"/>
    </row>
    <row r="32" spans="1:5" x14ac:dyDescent="0.3">
      <c r="A32" s="2" t="s">
        <v>471</v>
      </c>
      <c r="D32" s="5"/>
      <c r="E32" s="4"/>
    </row>
    <row r="33" spans="1:5" x14ac:dyDescent="0.3">
      <c r="A33" s="2" t="s">
        <v>472</v>
      </c>
      <c r="D33" s="5"/>
      <c r="E33" s="4"/>
    </row>
    <row r="34" spans="1:5" x14ac:dyDescent="0.3">
      <c r="A34" s="2" t="s">
        <v>473</v>
      </c>
      <c r="D34" s="5"/>
      <c r="E34" s="4"/>
    </row>
    <row r="35" spans="1:5" x14ac:dyDescent="0.3">
      <c r="A35" s="2" t="s">
        <v>474</v>
      </c>
      <c r="D35" s="5"/>
      <c r="E35" s="4"/>
    </row>
    <row r="36" spans="1:5" x14ac:dyDescent="0.3">
      <c r="A36" s="2" t="s">
        <v>475</v>
      </c>
      <c r="D36" s="5"/>
      <c r="E36" s="4"/>
    </row>
    <row r="37" spans="1:5" x14ac:dyDescent="0.3">
      <c r="A37" s="2" t="s">
        <v>476</v>
      </c>
      <c r="D37" s="5"/>
      <c r="E37" s="4"/>
    </row>
    <row r="38" spans="1:5" x14ac:dyDescent="0.3">
      <c r="A38" s="2" t="s">
        <v>477</v>
      </c>
      <c r="D38" s="5"/>
      <c r="E38" s="4"/>
    </row>
    <row r="39" spans="1:5" x14ac:dyDescent="0.3">
      <c r="A39" s="2" t="s">
        <v>478</v>
      </c>
      <c r="D39" s="5"/>
      <c r="E39" s="4"/>
    </row>
    <row r="40" spans="1:5" x14ac:dyDescent="0.3">
      <c r="A40" s="2" t="s">
        <v>479</v>
      </c>
      <c r="D40" s="5"/>
      <c r="E40" s="4"/>
    </row>
    <row r="41" spans="1:5" x14ac:dyDescent="0.3">
      <c r="A41" s="2" t="s">
        <v>480</v>
      </c>
      <c r="D41" s="5"/>
      <c r="E41" s="4"/>
    </row>
    <row r="42" spans="1:5" x14ac:dyDescent="0.3">
      <c r="A42" s="2" t="s">
        <v>481</v>
      </c>
      <c r="D42" s="5"/>
      <c r="E42" s="4"/>
    </row>
    <row r="43" spans="1:5" x14ac:dyDescent="0.3">
      <c r="A43" s="2" t="s">
        <v>482</v>
      </c>
      <c r="D43" s="5"/>
      <c r="E43" s="4"/>
    </row>
    <row r="44" spans="1:5" x14ac:dyDescent="0.3">
      <c r="A44" s="2" t="s">
        <v>483</v>
      </c>
      <c r="D44" s="5"/>
      <c r="E44" s="4"/>
    </row>
    <row r="45" spans="1:5" x14ac:dyDescent="0.3">
      <c r="A45" s="2" t="s">
        <v>484</v>
      </c>
      <c r="D45" s="5"/>
      <c r="E45" s="4"/>
    </row>
    <row r="46" spans="1:5" x14ac:dyDescent="0.3">
      <c r="A46" s="2" t="s">
        <v>485</v>
      </c>
      <c r="D46" s="5"/>
      <c r="E46" s="4"/>
    </row>
    <row r="47" spans="1:5" x14ac:dyDescent="0.3">
      <c r="A47" s="2" t="s">
        <v>486</v>
      </c>
      <c r="D47" s="5"/>
      <c r="E47" s="4"/>
    </row>
    <row r="48" spans="1:5" x14ac:dyDescent="0.3">
      <c r="A48" s="2" t="s">
        <v>487</v>
      </c>
      <c r="D48" s="5"/>
      <c r="E48" s="4"/>
    </row>
    <row r="49" spans="1:5" x14ac:dyDescent="0.3">
      <c r="A49" s="2" t="s">
        <v>488</v>
      </c>
      <c r="D49" s="5"/>
      <c r="E49" s="4"/>
    </row>
    <row r="50" spans="1:5" x14ac:dyDescent="0.3">
      <c r="A50" s="2" t="s">
        <v>489</v>
      </c>
      <c r="D50" s="5"/>
      <c r="E50" s="4"/>
    </row>
    <row r="51" spans="1:5" x14ac:dyDescent="0.3">
      <c r="A51" s="2" t="s">
        <v>490</v>
      </c>
      <c r="D51" s="5"/>
      <c r="E51" s="4"/>
    </row>
  </sheetData>
  <phoneticPr fontId="3" type="noConversion"/>
  <dataValidations count="2">
    <dataValidation type="list" allowBlank="1" showInputMessage="1" showErrorMessage="1" sqref="C2:C51" xr:uid="{7635842D-734A-48AB-A66D-1EEE7EB6F9DF}">
      <formula1>"Eis,Wens"</formula1>
    </dataValidation>
    <dataValidation type="list" allowBlank="1" showInputMessage="1" showErrorMessage="1" sqref="D2:D51" xr:uid="{7D0891A2-032A-4B49-81AE-940EE557CE2C}">
      <formula1>"Ja,Nee"</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94008B7FB0644BA28CB07D74EED8F9" ma:contentTypeVersion="3" ma:contentTypeDescription="Een nieuw document maken." ma:contentTypeScope="" ma:versionID="4ecc7d2a495ab4989649cd419f8bc8b6">
  <xsd:schema xmlns:xsd="http://www.w3.org/2001/XMLSchema" xmlns:xs="http://www.w3.org/2001/XMLSchema" xmlns:p="http://schemas.microsoft.com/office/2006/metadata/properties" xmlns:ns2="c2e10689-92ee-4944-b648-e6661a6248a3" targetNamespace="http://schemas.microsoft.com/office/2006/metadata/properties" ma:root="true" ma:fieldsID="644019fe6734ca18123d0d8fb5e73fc0" ns2:_="">
    <xsd:import namespace="c2e10689-92ee-4944-b648-e6661a6248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e10689-92ee-4944-b648-e6661a6248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039BC2-3801-4F7D-A3DD-BFD1F0C05351}">
  <ds:schemaRefs>
    <ds:schemaRef ds:uri="http://purl.org/dc/elements/1.1/"/>
    <ds:schemaRef ds:uri="http://purl.org/dc/terms/"/>
    <ds:schemaRef ds:uri="http://schemas.microsoft.com/office/2006/documentManagement/types"/>
    <ds:schemaRef ds:uri="c2e10689-92ee-4944-b648-e6661a6248a3"/>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2CFE231-FCB9-4DA2-B32A-47DE9E558385}">
  <ds:schemaRefs>
    <ds:schemaRef ds:uri="http://schemas.microsoft.com/sharepoint/v3/contenttype/forms"/>
  </ds:schemaRefs>
</ds:datastoreItem>
</file>

<file path=customXml/itemProps3.xml><?xml version="1.0" encoding="utf-8"?>
<ds:datastoreItem xmlns:ds="http://schemas.openxmlformats.org/officeDocument/2006/customXml" ds:itemID="{00E78FD8-9B94-48DE-A9E2-8F1F6405F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e10689-92ee-4944-b648-e6661a6248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Instructie</vt:lpstr>
      <vt:lpstr>1. Algemeen</vt:lpstr>
      <vt:lpstr>2. Functionaliteit</vt:lpstr>
      <vt:lpstr>3. Architectuur</vt:lpstr>
      <vt:lpstr>4. Techniek</vt:lpstr>
      <vt:lpstr>5. Koppelingen</vt:lpstr>
      <vt:lpstr>6. Informatiebeveiliging</vt:lpstr>
      <vt:lpstr>7. Gegevensmanagement</vt:lpstr>
      <vt:lpstr>8. Beheer en gebruik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op de Weegh</dc:creator>
  <cp:keywords/>
  <dc:description/>
  <cp:lastModifiedBy>Merijn de Buck</cp:lastModifiedBy>
  <cp:revision/>
  <dcterms:created xsi:type="dcterms:W3CDTF">2025-07-15T10:16:10Z</dcterms:created>
  <dcterms:modified xsi:type="dcterms:W3CDTF">2025-09-16T16:42:20Z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0x0101009B94008B7FB0644BA28CB07D74EED8F9</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{"FileActivityType":"9","FileActivityTimeStamp":"2025-07-18T07:55:06.383Z","FileActivityUsersOnPage":[{"DisplayName":"Alexander op de Weegh","Id":"aweegh@stadswerk072.nl"},{"DisplayName":"Merijn de Buck","Id":"mdebuck@stadswerk072.nl"},{"DisplayName":"Alexander op de Weegh","Id":"aweegh@stadswerk072.nl"}],"FileActivityNavigationId":null}</vt:lpwstr>
  </property>
  <property fmtid="{D5CDD505-2E9C-101B-9397-08002B2CF9AE}" pid="7" name="TriggerFlowInfo">
    <vt:lpwstr/>
  </property>
</Properties>
</file>