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autoCompressPictures="0" defaultThemeVersion="124226"/>
  <mc:AlternateContent xmlns:mc="http://schemas.openxmlformats.org/markup-compatibility/2006">
    <mc:Choice Requires="x15">
      <x15ac:absPath xmlns:x15ac="http://schemas.microsoft.com/office/spreadsheetml/2010/11/ac" url="https://noordbrabant-my.sharepoint.com/personal/bduineveld_brabant_nl/Documents/Documenten/Inkooptrajecten/Sjablonengenerator/2. NvI/Antwoorden/"/>
    </mc:Choice>
  </mc:AlternateContent>
  <xr:revisionPtr revIDLastSave="12" documentId="8_{E07B4527-798D-46B5-93C6-88B3690C3277}" xr6:coauthVersionLast="47" xr6:coauthVersionMax="47" xr10:uidLastSave="{004DE403-942E-41DA-8B03-C738B8A11456}"/>
  <bookViews>
    <workbookView xWindow="-103" yWindow="-103" windowWidth="33120" windowHeight="18000" tabRatio="656" xr2:uid="{00000000-000D-0000-FFFF-FFFF00000000}"/>
  </bookViews>
  <sheets>
    <sheet name="PvE" sheetId="1" r:id="rId1"/>
    <sheet name="Types" sheetId="9" state="hidden" r:id="rId2"/>
  </sheets>
  <definedNames>
    <definedName name="_xlnm._FilterDatabase" localSheetId="0" hidden="1">PvE!$A$2:$AC$129</definedName>
    <definedName name="_xlnm.Print_Area" localSheetId="0">PvE!$B$1:$Q$129</definedName>
    <definedName name="PriorityList">Types!$B$2:$B$5</definedName>
    <definedName name="scoreLeverancier">Types!$C$2:$C$4</definedName>
    <definedName name="TypeList">Types!$A$2:$A$10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2" i="1" l="1"/>
  <c r="V102" i="1" s="1"/>
  <c r="W102" i="1" s="1"/>
  <c r="I102" i="1"/>
  <c r="R107" i="1" l="1"/>
  <c r="V107" i="1" s="1"/>
  <c r="R108" i="1"/>
  <c r="V108" i="1" s="1"/>
  <c r="R109" i="1"/>
  <c r="V109" i="1" s="1"/>
  <c r="R110" i="1"/>
  <c r="V110" i="1" s="1"/>
  <c r="R111" i="1"/>
  <c r="V111" i="1" s="1"/>
  <c r="R112" i="1"/>
  <c r="V112" i="1" s="1"/>
  <c r="R113" i="1"/>
  <c r="V113" i="1" s="1"/>
  <c r="R114" i="1"/>
  <c r="V114" i="1" s="1"/>
  <c r="R115" i="1"/>
  <c r="V115" i="1" s="1"/>
  <c r="R116" i="1"/>
  <c r="V116" i="1" s="1"/>
  <c r="R117" i="1"/>
  <c r="V117" i="1" s="1"/>
  <c r="R118" i="1"/>
  <c r="V118" i="1" s="1"/>
  <c r="R119" i="1"/>
  <c r="V119" i="1" s="1"/>
  <c r="R120" i="1"/>
  <c r="V120" i="1" s="1"/>
  <c r="R121" i="1"/>
  <c r="V121" i="1" s="1"/>
  <c r="R122" i="1"/>
  <c r="V122" i="1" s="1"/>
  <c r="R123" i="1"/>
  <c r="V123" i="1" s="1"/>
  <c r="R124" i="1"/>
  <c r="V124" i="1" s="1"/>
  <c r="R125" i="1"/>
  <c r="V125" i="1" s="1"/>
  <c r="R126" i="1"/>
  <c r="V126" i="1" s="1"/>
  <c r="R127" i="1"/>
  <c r="V127" i="1" s="1"/>
  <c r="R128" i="1"/>
  <c r="V128" i="1" s="1"/>
  <c r="R46" i="1"/>
  <c r="V46" i="1" s="1"/>
  <c r="R47" i="1"/>
  <c r="V47" i="1" s="1"/>
  <c r="R48" i="1"/>
  <c r="V48" i="1" s="1"/>
  <c r="R49" i="1"/>
  <c r="V49" i="1" s="1"/>
  <c r="R50" i="1"/>
  <c r="V50" i="1" s="1"/>
  <c r="R51" i="1"/>
  <c r="V51" i="1" s="1"/>
  <c r="R52" i="1"/>
  <c r="V52" i="1" s="1"/>
  <c r="R53" i="1"/>
  <c r="V53" i="1" s="1"/>
  <c r="R54" i="1"/>
  <c r="V54" i="1" s="1"/>
  <c r="R55" i="1"/>
  <c r="V55" i="1" s="1"/>
  <c r="R56" i="1"/>
  <c r="V56" i="1" s="1"/>
  <c r="R57" i="1"/>
  <c r="V57" i="1" s="1"/>
  <c r="R58" i="1"/>
  <c r="V58" i="1" s="1"/>
  <c r="R59" i="1"/>
  <c r="V59" i="1" s="1"/>
  <c r="R60" i="1"/>
  <c r="V60" i="1" s="1"/>
  <c r="R61" i="1"/>
  <c r="V61" i="1" s="1"/>
  <c r="R62" i="1"/>
  <c r="V62" i="1" s="1"/>
  <c r="R63" i="1"/>
  <c r="V63" i="1" s="1"/>
  <c r="R64" i="1"/>
  <c r="V64" i="1" s="1"/>
  <c r="R65" i="1"/>
  <c r="V65" i="1" s="1"/>
  <c r="R66" i="1"/>
  <c r="V66" i="1" s="1"/>
  <c r="R67" i="1"/>
  <c r="V67" i="1" s="1"/>
  <c r="R68" i="1"/>
  <c r="V68" i="1" s="1"/>
  <c r="R69" i="1"/>
  <c r="V69" i="1" s="1"/>
  <c r="R70" i="1"/>
  <c r="V70" i="1" s="1"/>
  <c r="R71" i="1"/>
  <c r="V71" i="1" s="1"/>
  <c r="R72" i="1"/>
  <c r="V72" i="1" s="1"/>
  <c r="R73" i="1"/>
  <c r="V73" i="1" s="1"/>
  <c r="R74" i="1"/>
  <c r="V74" i="1" s="1"/>
  <c r="R75" i="1"/>
  <c r="V75" i="1" s="1"/>
  <c r="R76" i="1"/>
  <c r="V76" i="1" s="1"/>
  <c r="R77" i="1"/>
  <c r="V77" i="1" s="1"/>
  <c r="R78" i="1"/>
  <c r="V78" i="1" s="1"/>
  <c r="R79" i="1"/>
  <c r="V79" i="1" s="1"/>
  <c r="R80" i="1"/>
  <c r="V80" i="1" s="1"/>
  <c r="R81" i="1"/>
  <c r="V81" i="1" s="1"/>
  <c r="R82" i="1"/>
  <c r="V82" i="1" s="1"/>
  <c r="R83" i="1"/>
  <c r="V83" i="1" s="1"/>
  <c r="R84" i="1"/>
  <c r="V84" i="1" s="1"/>
  <c r="R85" i="1"/>
  <c r="V85" i="1" s="1"/>
  <c r="R86" i="1"/>
  <c r="V86" i="1" s="1"/>
  <c r="R87" i="1"/>
  <c r="V87" i="1" s="1"/>
  <c r="R88" i="1"/>
  <c r="V88" i="1" s="1"/>
  <c r="R89" i="1"/>
  <c r="V89" i="1" s="1"/>
  <c r="R90" i="1"/>
  <c r="V90" i="1" s="1"/>
  <c r="R91" i="1"/>
  <c r="V91" i="1" s="1"/>
  <c r="R92" i="1"/>
  <c r="V92" i="1" s="1"/>
  <c r="R93" i="1"/>
  <c r="V93" i="1" s="1"/>
  <c r="R94" i="1"/>
  <c r="V94" i="1" s="1"/>
  <c r="R95" i="1"/>
  <c r="V95" i="1" s="1"/>
  <c r="R96" i="1"/>
  <c r="V96" i="1" s="1"/>
  <c r="R97" i="1"/>
  <c r="V97" i="1" s="1"/>
  <c r="R98" i="1"/>
  <c r="V98" i="1" s="1"/>
  <c r="R99" i="1"/>
  <c r="V99" i="1" s="1"/>
  <c r="R100" i="1"/>
  <c r="V100" i="1" s="1"/>
  <c r="R101" i="1"/>
  <c r="V101" i="1" s="1"/>
  <c r="R103" i="1"/>
  <c r="V103" i="1" s="1"/>
  <c r="R104" i="1"/>
  <c r="V104" i="1" s="1"/>
  <c r="R11" i="1"/>
  <c r="V11" i="1" s="1"/>
  <c r="W11" i="1" s="1"/>
  <c r="R12" i="1"/>
  <c r="V12" i="1" s="1"/>
  <c r="W12" i="1" s="1"/>
  <c r="R13" i="1"/>
  <c r="V13" i="1" s="1"/>
  <c r="W13" i="1" s="1"/>
  <c r="R14" i="1"/>
  <c r="V14" i="1" s="1"/>
  <c r="W14" i="1" s="1"/>
  <c r="R15" i="1"/>
  <c r="V15" i="1" s="1"/>
  <c r="W15" i="1" s="1"/>
  <c r="R16" i="1"/>
  <c r="V16" i="1" s="1"/>
  <c r="W16" i="1" s="1"/>
  <c r="R17" i="1"/>
  <c r="V17" i="1" s="1"/>
  <c r="W17" i="1" s="1"/>
  <c r="R18" i="1"/>
  <c r="V18" i="1" s="1"/>
  <c r="W18" i="1" s="1"/>
  <c r="R19" i="1"/>
  <c r="V19" i="1" s="1"/>
  <c r="W19" i="1" s="1"/>
  <c r="R20" i="1"/>
  <c r="V20" i="1" s="1"/>
  <c r="W20" i="1" s="1"/>
  <c r="R21" i="1"/>
  <c r="V21" i="1" s="1"/>
  <c r="W21" i="1" s="1"/>
  <c r="R22" i="1"/>
  <c r="V22" i="1" s="1"/>
  <c r="W22" i="1" s="1"/>
  <c r="R23" i="1"/>
  <c r="V23" i="1" s="1"/>
  <c r="W23" i="1" s="1"/>
  <c r="R24" i="1"/>
  <c r="V24" i="1" s="1"/>
  <c r="W24" i="1" s="1"/>
  <c r="R25" i="1"/>
  <c r="V25" i="1" s="1"/>
  <c r="W25" i="1" s="1"/>
  <c r="R26" i="1"/>
  <c r="V26" i="1" s="1"/>
  <c r="W26" i="1" s="1"/>
  <c r="R27" i="1"/>
  <c r="V27" i="1" s="1"/>
  <c r="W27" i="1" s="1"/>
  <c r="R28" i="1"/>
  <c r="V28" i="1" s="1"/>
  <c r="W28" i="1" s="1"/>
  <c r="R29" i="1"/>
  <c r="V29" i="1" s="1"/>
  <c r="W29" i="1" s="1"/>
  <c r="R30" i="1"/>
  <c r="V30" i="1" s="1"/>
  <c r="W30" i="1" s="1"/>
  <c r="R31" i="1"/>
  <c r="V31" i="1" s="1"/>
  <c r="W31" i="1" s="1"/>
  <c r="R32" i="1"/>
  <c r="V32" i="1" s="1"/>
  <c r="W32" i="1" s="1"/>
  <c r="R33" i="1"/>
  <c r="V33" i="1" s="1"/>
  <c r="W33" i="1" s="1"/>
  <c r="R34" i="1"/>
  <c r="V34" i="1" s="1"/>
  <c r="W34" i="1" s="1"/>
  <c r="R35" i="1"/>
  <c r="V35" i="1" s="1"/>
  <c r="W35" i="1" s="1"/>
  <c r="R36" i="1"/>
  <c r="V36" i="1" s="1"/>
  <c r="W36" i="1" s="1"/>
  <c r="R37" i="1"/>
  <c r="V37" i="1" s="1"/>
  <c r="W37" i="1" s="1"/>
  <c r="R38" i="1"/>
  <c r="V38" i="1" s="1"/>
  <c r="W38" i="1" s="1"/>
  <c r="R39" i="1"/>
  <c r="V39" i="1" s="1"/>
  <c r="W39" i="1" s="1"/>
  <c r="R40" i="1"/>
  <c r="V40" i="1" s="1"/>
  <c r="W40" i="1" s="1"/>
  <c r="R41" i="1"/>
  <c r="V41" i="1" s="1"/>
  <c r="W41" i="1" s="1"/>
  <c r="R42" i="1"/>
  <c r="V42" i="1" s="1"/>
  <c r="W42" i="1" s="1"/>
  <c r="R43" i="1"/>
  <c r="V43" i="1" s="1"/>
  <c r="W43" i="1" s="1"/>
  <c r="R3" i="1"/>
  <c r="V3" i="1" s="1"/>
  <c r="R4" i="1"/>
  <c r="V4" i="1" s="1"/>
  <c r="W4" i="1" s="1"/>
  <c r="R5" i="1"/>
  <c r="V5" i="1" s="1"/>
  <c r="W5" i="1" s="1"/>
  <c r="R6" i="1"/>
  <c r="V6" i="1" s="1"/>
  <c r="W6" i="1" s="1"/>
  <c r="R7" i="1"/>
  <c r="V7" i="1" s="1"/>
  <c r="W7" i="1" s="1"/>
  <c r="R8" i="1"/>
  <c r="V8" i="1" s="1"/>
  <c r="W8" i="1" s="1"/>
  <c r="R10" i="1"/>
  <c r="V10" i="1" s="1"/>
  <c r="W10" i="1" s="1"/>
  <c r="W3" i="1" l="1"/>
  <c r="I125" i="1"/>
  <c r="I25" i="1" l="1"/>
  <c r="I24" i="1"/>
  <c r="I43" i="1"/>
  <c r="I32" i="1"/>
  <c r="I28" i="1"/>
  <c r="I37" i="1"/>
  <c r="I42" i="1" l="1"/>
  <c r="I35" i="1"/>
  <c r="I21" i="1"/>
  <c r="I13" i="1"/>
  <c r="I14" i="1"/>
  <c r="I17" i="1"/>
  <c r="I16" i="1"/>
  <c r="I15" i="1"/>
  <c r="I20" i="1"/>
  <c r="I8" i="1"/>
  <c r="I5" i="1"/>
  <c r="I41" i="1"/>
  <c r="I39" i="1" l="1"/>
  <c r="I38" i="1"/>
  <c r="I36" i="1"/>
  <c r="I34" i="1"/>
  <c r="I31" i="1"/>
  <c r="I26" i="1"/>
  <c r="I23" i="1"/>
  <c r="I22" i="1"/>
  <c r="I7" i="1"/>
  <c r="I6" i="1"/>
  <c r="I4" i="1"/>
  <c r="I3" i="1"/>
  <c r="I11" i="1"/>
  <c r="I12" i="1"/>
  <c r="W107" i="1"/>
  <c r="W50" i="1"/>
  <c r="W56" i="1"/>
  <c r="W57" i="1"/>
  <c r="W59" i="1"/>
  <c r="W63" i="1"/>
  <c r="W68" i="1"/>
  <c r="W69" i="1"/>
  <c r="W81" i="1"/>
  <c r="W82" i="1"/>
  <c r="W83" i="1"/>
  <c r="W85" i="1"/>
  <c r="W92" i="1"/>
  <c r="W95" i="1"/>
  <c r="W96" i="1"/>
  <c r="W98" i="1"/>
  <c r="W109" i="1"/>
  <c r="R106" i="1"/>
  <c r="V106" i="1" s="1"/>
  <c r="V129" i="1" s="1"/>
  <c r="W46" i="1"/>
  <c r="W47" i="1"/>
  <c r="R9" i="1"/>
  <c r="I47" i="1"/>
  <c r="I109" i="1"/>
  <c r="I59" i="1"/>
  <c r="I57" i="1"/>
  <c r="V9" i="1" l="1"/>
  <c r="W84" i="1"/>
  <c r="I84" i="1"/>
  <c r="I92" i="1"/>
  <c r="I69" i="1"/>
  <c r="W9" i="1" l="1"/>
  <c r="W44" i="1" s="1"/>
  <c r="V44" i="1"/>
  <c r="I56" i="1"/>
  <c r="I19" i="1"/>
  <c r="I18" i="1"/>
  <c r="I9" i="1" l="1"/>
  <c r="I63" i="1" l="1"/>
  <c r="I45" i="1" l="1"/>
  <c r="I50" i="1"/>
  <c r="I95" i="1"/>
  <c r="I96" i="1"/>
  <c r="I98" i="1"/>
  <c r="I99" i="1"/>
  <c r="I104" i="1" l="1"/>
  <c r="I128" i="1" l="1"/>
  <c r="W108" i="1"/>
  <c r="W114" i="1"/>
  <c r="W115" i="1"/>
  <c r="W119" i="1"/>
  <c r="W120" i="1"/>
  <c r="W112" i="1"/>
  <c r="W113" i="1"/>
  <c r="W126" i="1"/>
  <c r="W127" i="1"/>
  <c r="W110" i="1"/>
  <c r="W111" i="1"/>
  <c r="W122" i="1"/>
  <c r="W66" i="1"/>
  <c r="W64" i="1"/>
  <c r="W58" i="1"/>
  <c r="W61" i="1"/>
  <c r="W88" i="1"/>
  <c r="W70" i="1"/>
  <c r="W72" i="1"/>
  <c r="W77" i="1"/>
  <c r="W78" i="1"/>
  <c r="W80" i="1"/>
  <c r="W86" i="1"/>
  <c r="W90" i="1"/>
  <c r="W97" i="1"/>
  <c r="W100" i="1"/>
  <c r="R45" i="1"/>
  <c r="V45" i="1" s="1"/>
  <c r="V105" i="1" s="1"/>
  <c r="W53" i="1"/>
  <c r="W67" i="1"/>
  <c r="I120" i="1"/>
  <c r="I97" i="1"/>
  <c r="I94" i="1"/>
  <c r="I93" i="1"/>
  <c r="I90" i="1"/>
  <c r="I89" i="1"/>
  <c r="I87" i="1"/>
  <c r="I86" i="1"/>
  <c r="I80" i="1"/>
  <c r="I79" i="1"/>
  <c r="I78" i="1"/>
  <c r="I77" i="1"/>
  <c r="I91" i="1"/>
  <c r="I64" i="1"/>
  <c r="I58" i="1"/>
  <c r="I88" i="1"/>
  <c r="I62" i="1"/>
  <c r="I61" i="1"/>
  <c r="I55" i="1"/>
  <c r="I66" i="1"/>
  <c r="W45" i="1" l="1"/>
  <c r="W71" i="1"/>
  <c r="W116" i="1"/>
  <c r="W104" i="1"/>
  <c r="W89" i="1"/>
  <c r="W87" i="1"/>
  <c r="W91" i="1"/>
  <c r="W124" i="1"/>
  <c r="W123" i="1"/>
  <c r="W75" i="1"/>
  <c r="W118" i="1"/>
  <c r="W99" i="1"/>
  <c r="W128" i="1"/>
  <c r="W94" i="1"/>
  <c r="W73" i="1"/>
  <c r="W55" i="1"/>
  <c r="W74" i="1"/>
  <c r="W62" i="1"/>
  <c r="W79" i="1"/>
  <c r="W101" i="1"/>
  <c r="W125" i="1"/>
  <c r="W117" i="1"/>
  <c r="W103" i="1"/>
  <c r="W76" i="1"/>
  <c r="W93" i="1"/>
  <c r="I67" i="1"/>
  <c r="I53" i="1"/>
  <c r="I116" i="1"/>
  <c r="I117" i="1"/>
  <c r="I118" i="1"/>
  <c r="I119" i="1"/>
  <c r="I115" i="1"/>
  <c r="I114" i="1"/>
  <c r="I103" i="1"/>
  <c r="I108" i="1"/>
  <c r="I111" i="1"/>
  <c r="I110" i="1"/>
  <c r="I112" i="1"/>
  <c r="I113" i="1"/>
  <c r="I126" i="1"/>
  <c r="I127" i="1"/>
  <c r="I123" i="1"/>
  <c r="I124" i="1"/>
  <c r="I106" i="1"/>
  <c r="I73" i="1"/>
  <c r="I74" i="1"/>
  <c r="I75" i="1"/>
  <c r="I76" i="1"/>
  <c r="I100" i="1"/>
  <c r="I101" i="1"/>
  <c r="I72" i="1"/>
  <c r="I71" i="1"/>
  <c r="I70" i="1"/>
  <c r="I60" i="1"/>
  <c r="I54" i="1"/>
  <c r="I65" i="1"/>
  <c r="W49" i="1"/>
  <c r="I49" i="1"/>
  <c r="I122" i="1"/>
  <c r="W54" i="1" l="1"/>
  <c r="W65" i="1"/>
  <c r="W60" i="1"/>
  <c r="W52" i="1" l="1"/>
  <c r="I52" i="1"/>
  <c r="I48" i="1"/>
  <c r="B129" i="1"/>
  <c r="B105" i="1"/>
  <c r="I121" i="1"/>
  <c r="I51" i="1"/>
  <c r="W48" i="1" l="1"/>
  <c r="W106" i="1" l="1"/>
  <c r="W121" i="1" l="1"/>
  <c r="W129" i="1" s="1"/>
  <c r="W51" i="1"/>
  <c r="W105" i="1" s="1"/>
  <c r="V130" i="1" l="1"/>
  <c r="W1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Menno de Vries</author>
  </authors>
  <commentList>
    <comment ref="P2" authorId="0" shapeId="0" xr:uid="{7E301336-4C51-42E0-8F3D-F25EA36D9879}">
      <text>
        <r>
          <rPr>
            <b/>
            <sz val="9"/>
            <color indexed="81"/>
            <rFont val="Tahoma"/>
            <family val="2"/>
          </rPr>
          <t>Menno de Vries:</t>
        </r>
        <r>
          <rPr>
            <sz val="9"/>
            <color indexed="81"/>
            <rFont val="Tahoma"/>
            <family val="2"/>
          </rPr>
          <t xml:space="preserve">
- Kan gebruikt worden om aan te geven of het item moet worden meegenomen in de handleiding bij de levering/ingebruikbare van het product.</t>
        </r>
      </text>
    </comment>
  </commentList>
</comments>
</file>

<file path=xl/sharedStrings.xml><?xml version="1.0" encoding="utf-8"?>
<sst xmlns="http://schemas.openxmlformats.org/spreadsheetml/2006/main" count="951" uniqueCount="659">
  <si>
    <t>Programma van Eisen - Project Sjablonen Voorziening - Extern versie 1.1</t>
  </si>
  <si>
    <t>Score leverancier</t>
  </si>
  <si>
    <t>Beoordeling status PvE</t>
  </si>
  <si>
    <t>Id</t>
  </si>
  <si>
    <t>Onderwerp</t>
  </si>
  <si>
    <t>Onderdeel</t>
  </si>
  <si>
    <t>Item</t>
  </si>
  <si>
    <t>Beschrijving</t>
  </si>
  <si>
    <t>Prio</t>
  </si>
  <si>
    <t>Toelichting op Prio</t>
  </si>
  <si>
    <t>Aanspreekpunt Prio</t>
  </si>
  <si>
    <t>Referentie</t>
  </si>
  <si>
    <t>Subreferentie</t>
  </si>
  <si>
    <t>Stakeholder(s)</t>
  </si>
  <si>
    <t>Rationale (reden, beweegreden, redenering,onderbouwing)</t>
  </si>
  <si>
    <t>Standaardisering</t>
  </si>
  <si>
    <t>Handleiding</t>
  </si>
  <si>
    <t>Acceptatiecriteria</t>
  </si>
  <si>
    <t>Type</t>
  </si>
  <si>
    <t>Datum</t>
  </si>
  <si>
    <t>Antwoord</t>
  </si>
  <si>
    <t>Voldoet aan requirement</t>
  </si>
  <si>
    <t>Max score</t>
  </si>
  <si>
    <t>Doorgesproken</t>
  </si>
  <si>
    <t>Opmerking</t>
  </si>
  <si>
    <t>Status</t>
  </si>
  <si>
    <t>Actiepunt</t>
  </si>
  <si>
    <t>Actiehoudend persoon</t>
  </si>
  <si>
    <t>Functioneel</t>
  </si>
  <si>
    <t>1.1</t>
  </si>
  <si>
    <t>Algemeen</t>
  </si>
  <si>
    <t>1.1.1</t>
  </si>
  <si>
    <t>Autorisaties</t>
  </si>
  <si>
    <r>
      <t>De Sjablonen Voorziening moet ondersteuning bieden om rollen en gebruikers(groepen) te definiëren en gebruikers(accounts) te koppelen aan één of meerdere van deze groepen dan wel rollen. Rollen en/of groepen moeten vervolgens aan sjablonen gekoppeld</t>
    </r>
    <r>
      <rPr>
        <b/>
        <sz val="10"/>
        <rFont val="Futura Book"/>
        <family val="2"/>
      </rPr>
      <t xml:space="preserve"> </t>
    </r>
    <r>
      <rPr>
        <sz val="10"/>
        <rFont val="Futura Book"/>
        <family val="2"/>
      </rPr>
      <t xml:space="preserve">kunnen worden of visa versa.
</t>
    </r>
  </si>
  <si>
    <t>Must</t>
  </si>
  <si>
    <t>r24</t>
  </si>
  <si>
    <t>Toon van Geene, Menno Udo</t>
  </si>
  <si>
    <t>Middels groepen of rollen kan de PNB de autorisaties inregelen zodat deze het beste aansluiten bij hetgeen de medewerkers nodig hebben. Door dit middels rollen of groepen in te regelen kunnen sneller en effectiever wijzigingen op grote(re) groepen accounts worden doorgevoerd als daar aanleiding voor is. Denk hierbij bijvoorbeeld aan een situatie dat een bepaalde afdeling rechten moet krijgen op een extra sjabloon. Door dit op groeps- of rol-niveau te kunnen inregelen is dit gelijk doorgevoerd voor alle accounts binnen deze groep.</t>
  </si>
  <si>
    <t>1.1.2</t>
  </si>
  <si>
    <r>
      <t>De Sjablonen Voorziening moet ondersteuning bieden voor Provisioning.</t>
    </r>
    <r>
      <rPr>
        <sz val="10"/>
        <color rgb="FFFF0000"/>
        <rFont val="Futura Book"/>
        <family val="2"/>
      </rPr>
      <t xml:space="preserve"> </t>
    </r>
    <r>
      <rPr>
        <sz val="10"/>
        <rFont val="Futura Book"/>
        <family val="2"/>
      </rPr>
      <t xml:space="preserve"> Het moet mogelijk zijn om autorisaties en sjablonen toe te kennen aan rollen. Als er qua autorisaties of anderszins een wijziging plaatvindt op een rol, dan heeft dat betrekking op alle gebruikers waar deze rol aan gekoppeld is.</t>
    </r>
  </si>
  <si>
    <t>r25</t>
  </si>
  <si>
    <t>Toon van Geene, Menno Udo, Niels Spangenberg</t>
  </si>
  <si>
    <t>Een geautomatiseerd provisioning proces verkleint het risico op ongeautoriseerde toegang, menselijke fouten en achterblijvende accounts bij vertrek van medewerkers. Het zorgt voor een snellere onboarding, verhoogde compliance met wet- en regelgeving (zoals AVG), en een efficiëntere beheerlast voor de organisatie.</t>
  </si>
  <si>
    <t>1.1.3</t>
  </si>
  <si>
    <t>De Sjablonen Voorziening moet ondersteuning bieden voor Provisioning o.b.v. attributen</t>
  </si>
  <si>
    <t>Niels Spangenberg</t>
  </si>
  <si>
    <t>Het moet mogelijk zijn o.b.v. attributen sturing te geven aan welke rol een gebruiker krijgt. Als je bijvoorbeeld in een bepaalde eenheid zit dan kun je daar rollen/autorisaties aan koppelen. Denk bijvoorbeeld aan bepaalde sjablonen of sjabloongroepen behorende bij de eenheid.</t>
  </si>
  <si>
    <t>1.1.4</t>
  </si>
  <si>
    <t>In de Sjablonen Voorziening moet je een standaard rol kunnen definiëren. Dit is de rol welke gebruikers standaard krijgen als ze verder niet door de beheerder in een andere rol of groep worden geplaatst.</t>
  </si>
  <si>
    <t>Als er nieuwe medewerkers komen dan moeten deze tenminste beschikken over  een standaard set sjablonen. Door zo'n rol te definiëren en deze standaard te koppelen aan nieuwe accounts kan er zonder actieve tussenkomst van een beheerder de medewerker meteen beschikken over deze standaard set van sjablonen en er dus ook meteen mee aan de slag.</t>
  </si>
  <si>
    <t>1.1.5</t>
  </si>
  <si>
    <t>Browser based</t>
  </si>
  <si>
    <t>De Sjablonen Voorziening moet volledig browser-based zijn. Dat geldt zowel voor de frontend waarin de eindgebruiker zijn of haar sjabloon opbouwd, als de back-end waar de sjablonen door de beheerder worden gebouwd en onderhouden. Daarbij moet minimaal de actuele versie van Google Chrome en Microsoft Edge worden ondersteund.</t>
  </si>
  <si>
    <t>De PNB ziet meerwaarde om de Sjablonen Voorziening in een browser te laten opereren. Clientsoftware dient namelijk te worden gepackaged wat ook voor updates van de software geldt. Daarmee is geld en energie gemoeid welke niet van toepassing zijn als het in een browser kan functioneren.</t>
  </si>
  <si>
    <t>1.1.6</t>
  </si>
  <si>
    <t>Sjablonen moeten middels een directe URL zijn aan te roepen</t>
  </si>
  <si>
    <t>Menno Udo, Stefan Hage, Marlies Frambach</t>
  </si>
  <si>
    <t>Vanuit het zaaksysteem van de PNB kunnen één of meerdere sjablonen worden aangeroepen.</t>
  </si>
  <si>
    <t>1.2</t>
  </si>
  <si>
    <t>Look &amp; Feel</t>
  </si>
  <si>
    <t>1.2.1</t>
  </si>
  <si>
    <t>Look and feel</t>
  </si>
  <si>
    <t>De Sjablonen Voorziening moet goed werken en duidelijke visuele weergave hebben op Windows laptops met actuele OS-versie.</t>
  </si>
  <si>
    <t>r15, r25</t>
  </si>
  <si>
    <t>Menno de Vries, Toon van Geene, Menno Udo, Niels Spangenberg</t>
  </si>
  <si>
    <t>Een optimale ervaring voor de klant op smartphone en tabblet. Daarmee bedoelen we ook dat alle (belangrijke) functionaliteiten moeten werken. Visuele weergave moet (goed) passen bij het apparaat. Daaronder verstaan we ondermeer dat het duidelijk leesbaar en goed bedienbaar moet zijn conform wat gebruikelijk is binnen een/de App of OS. Daarbij moet het responsive design de instellingen van de gebruiker overnemen. Denk daarbij aan lettertype grootte of bijvoorbeeld 'hoog contrast'.</t>
  </si>
  <si>
    <t>1.2.2</t>
  </si>
  <si>
    <t>WYSIWYG</t>
  </si>
  <si>
    <t>Bij het invullen van een sjabloon is binnen het document (near) realtime de verwerking hiervan zichtbaar in de voorbeeld weergave zoals het daadwerkelijk in het gegenereerde document zichtbaar zal zijn.</t>
  </si>
  <si>
    <t>Should</t>
  </si>
  <si>
    <t>r21, r24</t>
  </si>
  <si>
    <t>Stefan Hage, Petra Swanenberg, Helga Jonker</t>
  </si>
  <si>
    <t>What You See Is What You Get wordt door de PNB gezien als grote meerwaarde voor gebruiksvriendelijkheid. Als een eindgebruiker direct ziet wat zijn/haar input betekend voor het uiteindelijke document helpt dat bij goed gebruik van de Sjablonen Voorziening.</t>
  </si>
  <si>
    <t>1.2.3</t>
  </si>
  <si>
    <t>Webrichtlijnen</t>
  </si>
  <si>
    <t>Voordat een sjabloon wordt gegenereerd dient er een controle te worden gedaan op webrichtlijnen conform EN 301 549 | WCAG 2.1 AA</t>
  </si>
  <si>
    <t>r22</t>
  </si>
  <si>
    <t>Marleen Tolhuijsen, Arian Sarwary</t>
  </si>
  <si>
    <t>Het sjabloon moet opgebouwd worden conform de regels en eisen die gelden voor de WCAG. Dat is bijvoorbeeld mogelijk doordat er een 'eind check' plaatSjablonen Voorzieningindt waarbij de Sjablonen Voorziening aangeeft waar het sjabloon voldoet en waar deze niet voldoet als het gaat om WCAG-compatibiliteit van het gebouwde sjabloon. Als de Sjablonen Voorziening er op een andere manier of andere moment een controle uitvoert is dat ook goed, als het doel maar gerealiseerd wordt.</t>
  </si>
  <si>
    <t xml:space="preserve">https://www.w3.org/WAI/test-evaluate/conformance/wcag-em/
</t>
  </si>
  <si>
    <t>1.2.4</t>
  </si>
  <si>
    <t>Binnen de Sjablonen Voorziening is een mechanisme dat (near) realtime controleert op webrichtlijnen binnen het actueel geopende sjabloon.</t>
  </si>
  <si>
    <t>r23, r25</t>
  </si>
  <si>
    <t>Stefan Hage</t>
  </si>
  <si>
    <t>1.2.5</t>
  </si>
  <si>
    <t>Huisstijl</t>
  </si>
  <si>
    <t>In de Sjablonen Voorziening moet de huisstijl van de PNB kunnen worden toegepast op de sjablonen.</t>
  </si>
  <si>
    <t>Toon van Geene, Menno Udo, Marlies Frambach, Stefan Hage</t>
  </si>
  <si>
    <t>De PNB heeft een huisstijl en deze moet toegepast worden op de sjablonen. Denk hierbij aan zaken als lettertype, logo, kleurgebruik, etc.</t>
  </si>
  <si>
    <t>1.2.6</t>
  </si>
  <si>
    <t xml:space="preserve">Er zijn meerdere huisstijlen aan te maken binnen de Sjablonen Voorziening welke gebruikt kunnen worden. Een sjabloon moet gekoppeld kunnen worden aan een huisstijl zodat deze wordt weergegeven conform de in de huisstijl gedefinieerde opmaak.
</t>
  </si>
  <si>
    <t>Het is denkbaar dat onderdelen van PNB in de toekomst een andere huisstijl gaan hanteren.</t>
  </si>
  <si>
    <t>1.2.7</t>
  </si>
  <si>
    <t>Er moet ook een default huisstijl kunnen worden gedefinieerd zodat een sjabloon altijd een huisstijl heeft ook als er geen expliciete keuze wordt gemaakt.</t>
  </si>
  <si>
    <t>Menno Udo</t>
  </si>
  <si>
    <t>Er moet een standaard huisstijl te kunnen worden geselecteerd welke wordt toegepast op sjablonen.</t>
  </si>
  <si>
    <t>1.2.8</t>
  </si>
  <si>
    <t>De huisstijl kan worden beheerd binnen de beheeromgeving of via bestand Normal.dotx.</t>
  </si>
  <si>
    <t>De functioneel beheerders moeten in staat zijn om zelf een huisstijl te maken en te onderhouden.</t>
  </si>
  <si>
    <t>1.2.9</t>
  </si>
  <si>
    <t>Indien een huisstijl achteraf wordt aangepast dan kan dit centraal worden doorgevoerd en dan komt dat tot uiting op alle sjablonen waar de huisstijl aan gekoppeld is. Deze gebruiken altijd de actuele huisstijl.</t>
  </si>
  <si>
    <t>1.3</t>
  </si>
  <si>
    <t>Koppelingen</t>
  </si>
  <si>
    <t>1.3.1</t>
  </si>
  <si>
    <t>De Sjablonen Voorziening moet kunnen koppelen met (back-end)systemen via API-calls en het gebruik van webservices. De provincie Noord-Brabant hanteert de standaarden van Forum van standaardisatie.</t>
  </si>
  <si>
    <t>r17, r20, r21, r25</t>
  </si>
  <si>
    <t>David Zhi, Stefan Hage, Menno Udo, Niels Spangenberg</t>
  </si>
  <si>
    <t>De Provincie Noord-Brabant heeft een API-first principe. API Led Architectuur wordt ingezet om composable Integraties te ontwikkelen waardoor PNB wendbaar/flexibel wordt en herbruikbaarheid wordt gestimuleerd. Hierbij dient de API strategie van Geonovum als basis.
Het zaaksysteem van de Provincie Noord-Brabant werkt middels webservices. Webservices moeten daarom ook ondersteund worden door de Sjablonen Voorziening.</t>
  </si>
  <si>
    <t>Zie https://www.forumstandaardisatie.nl</t>
  </si>
  <si>
    <t>1.3.2</t>
  </si>
  <si>
    <r>
      <t>De Sjablonen Voorziening moet data uit een database en/of back-end applicatie goed kunnen ontvangen en interpreteren. Daarbij moet het mogelijk zijn om de data gestructureerd te kunnen aanbieden binnen de Sjablonen Voorziening. Dat geldt voor data binnen het sjabloon zelf. Maar dat geldt ook voor functionaliteit bij het invullen van een sjabloon. Denk hierbij aan lijst van gemandateerden waarbij een lijst van medewerker-namen wordt getoond (data uit database) en waar iemand in gezocht en geselecteerd kan worden. Specifieke</t>
    </r>
    <r>
      <rPr>
        <b/>
        <sz val="10"/>
        <rFont val="Futura Book"/>
        <family val="2"/>
      </rPr>
      <t xml:space="preserve"> </t>
    </r>
    <r>
      <rPr>
        <sz val="10"/>
        <rFont val="Futura Book"/>
        <family val="2"/>
      </rPr>
      <t>medewerker-gegevens van de geselecteerde medewerker worden dan vervolgens ingevuld in het document.</t>
    </r>
  </si>
  <si>
    <t>r21, r24, r25</t>
  </si>
  <si>
    <t>Stefan Hage, Joost van der Velden, Marlies Frambach, Toon van Geene, Menno Udo</t>
  </si>
  <si>
    <t>Vanuit het zaaksysteem maar ook vanuit andere databronnen kan er data worden opgehaald welke dient als input voor specifieke sjabloonvelden. Denk hierbij bijvoorbeeld aan een zaaknummer/casenummer, documentnummer.
Bij de gemandateerden wordt een lijst met medewerkergegevens getoond met daarin voornaam, tussenvoegel, achternaam en functie. Het is daarbij een vereiste dat als iemand de functie van 'opdrachtgever' heeft dat deze wel/niet in een dropdownlist mag voorkomen binnen de Sjablonen Voorziening. Op de functie moet dus gefilterd kunnen worden.</t>
  </si>
  <si>
    <t>1.3.3</t>
  </si>
  <si>
    <r>
      <t>Het moet mogelijk zijn om in de aanroep van de Sjablonen Voorziening</t>
    </r>
    <r>
      <rPr>
        <b/>
        <sz val="10"/>
        <rFont val="Futura Book"/>
        <family val="2"/>
      </rPr>
      <t xml:space="preserve"> </t>
    </r>
    <r>
      <rPr>
        <sz val="10"/>
        <rFont val="Futura Book"/>
        <family val="2"/>
      </rPr>
      <t>om een specifiek sjabloon te openen. Ook moet het mogelijk zijn om in de aanroep meerdere sjablonen te definiëren. In dat geval moet de Sjablonen Voorziening bij het openen de sjablonen weergeven welke zijn meegegeven in de aanroep. Na het selecteren van een sjabloon wordt deze geopend.</t>
    </r>
  </si>
  <si>
    <t xml:space="preserve">Vanuit het zaaksysteem van de Provincie Noord-Brabant wordt in de huidige situatie de Sjablonen Voorziening aangeroepen. Daarbij worden één of meerdere sjablonen meegegeven om rechtstreeks te openen. </t>
  </si>
  <si>
    <t>1.4</t>
  </si>
  <si>
    <t>Sjablonen</t>
  </si>
  <si>
    <t>1.4.1</t>
  </si>
  <si>
    <t>Pauzeren en hervatten</t>
  </si>
  <si>
    <t>Tijdens het invullen van een sjabloon moet het mogelijk zijn deze te pauzeren en later te hervatten. Bij het hervatten moet je verder gaan op het punt tot waar het sjabloon de vorige keer is ingevuld.
Het moet door de PNB mogelijk zijn om de tijd te configureren hoe lang een gepauzeerd sjabloon hervat kan worden. Deze tijd dient ook meegenomen te worden in de communicatie richting de eindgebruiker. Dus wanneer hij/zij kiest om te pauzeren dan moet in een nette melding getoond worden hoeveel tijd de eindgebruiker heeft om het gepauzeerde sjabloon weer te hervatten.
Gepauzeerde sjablonen waarvan de tijd is verstreken om deze te hervatten dienen door de Sjablonen Voorziening automatisch geschoond te worden.</t>
  </si>
  <si>
    <t>Bart van Beerendonk</t>
  </si>
  <si>
    <t>Marleen Tolhuijsen, Arian Sarwari</t>
  </si>
  <si>
    <t>Het invullen van een sjabloon door een medewerker gaat niet altijd in één sessie maar kan zich uitsmeren over meerdere invul-momenten. Daarvoor moet het mogelijk zijn om een sjabloon te kunnen pauzeren en later hervatten, met behoud van alle reeds ingevoerde data.</t>
  </si>
  <si>
    <t>1.4.2</t>
  </si>
  <si>
    <t>Bouwblokken</t>
  </si>
  <si>
    <t>De Sjablonen Voorziening moet ondersteuning bieden voor het maken van bouwblokken. Daaronder wordt verstaan dat je een onderdeel van een sjabloon bouwt welke als geheel kan worden gebruikt/toegepast in verschillende sjablonen. Mocht er een wijziging plaatvinden binnen het bouwblok dan wordt deze wijziging doorgevoerd in alle sjablonen waarin het bouwblok is toegepast.</t>
  </si>
  <si>
    <t>Denk hierbij bijvoorbeeld aan een kop- en/of voettekst. Door deze eenmalig te maken en te embedden binnen (alle) sjablonen. Komt er een wijziging van een mailadres welke is opgenomen in dit bouwblok dan is het aanpassen voldoende om alle sjablonen het nieuwe mailadres te tonen.</t>
  </si>
  <si>
    <t>1.4.3</t>
  </si>
  <si>
    <t>Velden en veldtypen</t>
  </si>
  <si>
    <t>De Sjablonen Voorziening dient meerdere veldtypen te ondersteunen.  Denk daarbij aan:
- Postcode, waarbij er een validatie plaatvindt op minimaal Nederlandse postcode opbouw, dus: vier cijfers en twee (hoofd)letters al dan niet met een spatie tussen de cijfers en letters.
- Telefoonnummer conform Nederlandse net- en abonneenummers + mobiele-nummers.
- Mailadressen
- Limiteren van karakters voor een tekstveld.
Op het moment dat een veld niet op de juiste wijze wordt ingevuld dan dient dat realtime of bij het verlaten van het veld door de Sjablonen Voorziening te worden aangegeven met daarbij ook het juiste format of uitleg wat er niet goed is.</t>
  </si>
  <si>
    <t>Door ingebouwde controles kan (deels) voorkomen dat er verkeerde input wordt gegeven door eindgebruikers.</t>
  </si>
  <si>
    <t>1.4.4</t>
  </si>
  <si>
    <t>De Sjablonen Voorziening moet functionaliteit bieden om invulvelden door de functioneel beheerder visueel te laten weergeven op het sjabloon maar er moet ook de optie geboden worden om deze te verbergen.</t>
  </si>
  <si>
    <t>Menno Udo, Toon van Geene</t>
  </si>
  <si>
    <t>Om invulvelden die vooringevuld (pre-filled) vanuit bijvoorbeeld DMS of databron al of niet zichtbaar te tonen bij opbouw van een sjabloon door de gebruiker.</t>
  </si>
  <si>
    <t>1.4.5</t>
  </si>
  <si>
    <t>De functioneel beheerder moet bij de bouw of onderhoud van een sjabloon de volgordelijkheid van de vragen te kunnen bepalen.</t>
  </si>
  <si>
    <t>De volgordelijkheid heeft effect op de weergave van de vragen voor de eindgebruiker welke het sjabloon invult.</t>
  </si>
  <si>
    <t>1.4.6</t>
  </si>
  <si>
    <t>Flow</t>
  </si>
  <si>
    <t>Een sjabloon moet kunnen worden opgebouwd middels logica waardoor er een (work)flow onstaat. Denk bijvoorbeeld aan de volgende zaken:
- Op basis van een keuze die wordt gemaakt (radiobutton) moet er een vervolgvraag worden weergegeven, of niet
- Man/Vrouw moet in de rest van het sjabloon 'de heer' of 'mevrouw' worden gebruikt
- Op basis van een tekstuele waarde een bepaalde logica in het sjabloon kunnen toepassen
- Als een vraag meerdere antwoorden heeft dan moet het mogelijk zijn om tenminste één van de antwoorden als 'standaard' te markeren waarbij de gebruiker wel de mogelijkheid heeft om zelf een ander antwoord te geven.</t>
  </si>
  <si>
    <t>Deze functionaliteit geeft de PNB de flexibiliteit om met één of meerdere vragen het sjabloon te sturen.</t>
  </si>
  <si>
    <t>1.4.7</t>
  </si>
  <si>
    <t>Groepsvragen</t>
  </si>
  <si>
    <t xml:space="preserve">De Sjablonen Voorziening moet een optie bieden die het mogelijk maakt om bij één specifieke vraag één of meerdere keren een antwoord te geven op deze vraag waardoor een opsomming ontstaat. Bijvoorbeeld bij het opvragen van één of meerdere aanvullende gegevens. </t>
  </si>
  <si>
    <t>Toon van Geene</t>
  </si>
  <si>
    <t>Er worden door de functioneel beheerder meerdere vragen gedefinieerd voor een sjabloon. De eindgebruiker heeft vervolgens de keuze welke van deze vragen hij/zij gebruikt.</t>
  </si>
  <si>
    <t>1.4.8</t>
  </si>
  <si>
    <t>Instructies</t>
  </si>
  <si>
    <t>Door de functioneel beheerder moet een tekst kunnen worden meegegeven bij een vraag in een sjabloon. Deze tekst moet zichtbaar zijn voor de eindgebruiker zodat duidelijk is wat precies de bedoeling is van de vraag.</t>
  </si>
  <si>
    <t>Het doel hierbij is dat een eindgebruiker zelfstandig in staat is om een sjabloon op de juiste wijze in te vullen. Een instructie-/helptekst kan daarbij helpen.</t>
  </si>
  <si>
    <t>1.4.9</t>
  </si>
  <si>
    <t>Labelen vertrouwelijkheid</t>
  </si>
  <si>
    <t>Het is wenselijk om bepaalde elementen of bepaalde stukken data/tekst binnen een sjabloon te kunnen labelen als vertrouwelijk of gevoelig.</t>
  </si>
  <si>
    <t>Could</t>
  </si>
  <si>
    <t>Bart van Beerendonk, Toon van Geene</t>
  </si>
  <si>
    <t>De Provincie Noord-Brabant heeft te maken met WOO-verzoeken waarbij het data moet kunnen worden geanonimiseerd. Hoe dichter bij de 'bron' dat kan worden toegepast hoe flexibeler en nauwkeuriger hiermee kan worden omgegaan als een document ooit wordt opgevraagd bij een WOO-verzoek. Een anonimiseringstool kan dan bijvoorbeeld uitlezen welke data in een document de classificatie 'vertrouwelijk'/'gevoelig' heeft waardoor de tool weet welke stukken data/tekst er moeten worden geanonimiseerd.</t>
  </si>
  <si>
    <t>1.4.10</t>
  </si>
  <si>
    <t>De Sjablonen Voorziening moet kunnen integrereren met Microsoft Purview. Middels Microsoft Purview kent de PNB binnen de tenant sensitivitylabels toe aan documenten. De functioneel beheerder moet per documenttype of template een label kunnen toekennen aan een sjabloon. Indien er niet specifiek een keuze wordt gemaakt voor een vertrouwelijkheidslabel moet er ook een default kunnen worden toegekend.</t>
  </si>
  <si>
    <t>Menno Udo, Toon van Geene, Bauke Visser</t>
  </si>
  <si>
    <t>De PNB werkt met vertrouwelijkheidslabels. Idealiter werkt de Sjablonen Voorziening hiermee samen zodat een document de juiste classificatie krijgt toebedeeld. Hoe het vertrouwelijkheidslabel er inhoudelijk uitziet is aan de PNB.</t>
  </si>
  <si>
    <t>1.4.11</t>
  </si>
  <si>
    <t>Lifecyclemanagement</t>
  </si>
  <si>
    <t>Er dient versiebeheer te kunnen plaatsvinden op sjablonen. Daarbij moet het mogelijk zijn om:
- Inzichtelijk te maken wie, wanneer, welke wijziging heeft doorgevoerd
- Een oude/vorige versie van een sjabloon kan worden teruggehaald</t>
  </si>
  <si>
    <t>r24, r25</t>
  </si>
  <si>
    <t>De PNB wil inzicht hebben wanneer er een wijziging heeft plaatsgevonden en door wie dat is uitgevoerd. Dat kan helpen om de juiste persoon te benaderen bij vragen. 
Daarnaast komt het som ook voor dat er een verzoek wordt gedaan om een ouder(e) versie van een sjabloon terug te plaatsen. Redenen hiervoor zijn vaak divers van aard. Maar de gevraagde functionaliteit is daarom van belang.</t>
  </si>
  <si>
    <t>1.4.12</t>
  </si>
  <si>
    <t xml:space="preserve">Er is een acceptatie- en productie omgeving. Daarbij moet het mogelijk zijn om sjablonen te kunnen im- en exporteren van/naar deze omgevingen dan wel tussen deze omgevingen. </t>
  </si>
  <si>
    <t>De huidige werkwijze binnen de PNB is dat sjablonen van de acceptatie omgeving worden gexporteerd om deze in de productie omgeving te importeren.</t>
  </si>
  <si>
    <t>1.4.13</t>
  </si>
  <si>
    <t>Binnen de Sjablonen Voorziening moet door de functioneel beheerder goedkeuring kunnen worden gevraagd aan de opdrachtgever op bijvoorbeeld de aanmaak of wijzigingen van een sjabloon. Bij afkeur moet door de opdrachtgever duidelijk worden gemaakt 'waarom' zodat de functioneel beheerder weet wat er nog gedaan moet worden. Indien de opdrachtgever goedkeuring geeft kan de functioneel beheerder vervolgens het sjabloon publiceren zodat deze live staat in de productie omgeving.</t>
  </si>
  <si>
    <t>De PNB ziet meerwaarde om het ontwikkelen van sjablonen in de productie omgeving te laten plaatsvinden binnen de Sjablonen Voorziening. Om deze stappen duidelijk en goed te borgen is het nodig om goedkeuring/afkeur mogelijkheden te ondersteunen.</t>
  </si>
  <si>
    <t>1.4.14</t>
  </si>
  <si>
    <t>Afbeeldingen</t>
  </si>
  <si>
    <t>Er moeten afbeeldingen kunnen worden gebruikt binnen sjablonen.</t>
  </si>
  <si>
    <t xml:space="preserve">De voorbeelden kunnen zeer divers zijn. Maar het logo van de PNB is een voorbeeld van een afbeelding welke moet kunnen worden gebruikt. </t>
  </si>
  <si>
    <t>1.4.15</t>
  </si>
  <si>
    <t>De Sjablonen Voorziening moet in staat zijn om een handtekening te kunnen plaatsen in een sjabloon.</t>
  </si>
  <si>
    <t>Binnen de huidige Sjablonen Voorziening van de Provincie Noord-Brabant worden handtekeneningen geplaatst middels de aanroep/importeren van een afbeelding. Het hier een visuele weergave van een handtekening behorende bij de gebruiker waarbij er middels een bladwijzer een verwijzing wordt gemaakt naar de locatie van de handtekening/afbeelding binnen het sjabloon. Deze heeft onderwater een link naar het bestand van de afbeelding.</t>
  </si>
  <si>
    <t>1.4.16</t>
  </si>
  <si>
    <t>Berekeningen</t>
  </si>
  <si>
    <t>De Sjablonen Voorziening moet berekeningen kunnen doen binnen een sjabloon. Denk hierbij aan het automatisch doorrekenen van een datum obv de actuele datum of een ander ingevoerden datum</t>
  </si>
  <si>
    <t>r21</t>
  </si>
  <si>
    <t>Marlies Frambach</t>
  </si>
  <si>
    <t>In de huidige sjablonen van de PNB komt bijvoorbeeld de situatie voor dat op basis van het actuele kalenderjaar aangeven hoeveel jaren eraf of erbij komen in de weergave van het sjabloon. Stel het is 2025 dan moet het mogelijk zijn om 'actuele kalenderjaar' -2 (2023) en 'actuele kalenderjaar' +5 (2030) te tonen in het sjabloon. Datzelfde voor dagen en maanden.</t>
  </si>
  <si>
    <t>1.4.17</t>
  </si>
  <si>
    <t>De Sjablonen Voorziening moet in staat zijn om bedragen te kunnen optellen en aftrekken</t>
  </si>
  <si>
    <t>De Provincie Noord-Brabant gebruikt deze functionaliteit bij sjablonen waar leges in voorkomen.</t>
  </si>
  <si>
    <t>1.4.18</t>
  </si>
  <si>
    <t>Tekstverwerking</t>
  </si>
  <si>
    <t>Nadat een sjabloon is opgebouwd/gegenereerd moet het mogelijk zijn om alle functionaliteit van de tekstverwerker te kunnen gebruiken om nog handmatige aanpassingen te doen aan het document.</t>
  </si>
  <si>
    <t>Dit is feitelijk al functionaliteit buiten de Sjablonen Voorziening. Maar hier wordt bedoeld dat de Sjablonen Voorziening geen read-only of lock op het document zet nadat deze het sjabloon heeft gegenereerd. Alle functies van de tekstverwerker moeten gebruikt kunnen worden (voor handmatige aanpassingen).</t>
  </si>
  <si>
    <t>1.4.19</t>
  </si>
  <si>
    <t>Metadata</t>
  </si>
  <si>
    <t>Een document kent meerdere items voor metadatering waaronder 'Auteur' en 'Laatst gewijzigd door'. Hier moeten niet de waarden komen te staan van de beheerder van de Sjablonen Voorziening welke het sjabloon heeft gebouwd, maar de naam of namen van de gebruiker van het sjabloon.</t>
  </si>
  <si>
    <t>Het moet duidelijk zijn wie het document heeft gemaakt en (laatst) gewijzigd. Hierbij wil de Provincie Noord-Brabant niet dat er van wordt uitgegaan dat hier de sjabloonbouwer wordt meegegeven maar dat de naam of namen van de gebruiker(s) worden toegepast.
Bij de naam van het bedrijf moet Provincie Noord-Brabant standaard worden ingevuld.</t>
  </si>
  <si>
    <t>1.4.20</t>
  </si>
  <si>
    <t>De mogelijkheid moet geboden worden om de 'Titel' geautomatiseerd te vullen. Daarbij wil de Provincie Noord-Brabant zelf kunnen bepalen o.b.v. welke data dit wordt gedaan.</t>
  </si>
  <si>
    <t>Denk hierbij dat de titel wordt gevuld o.b.v. de naam van het document of anderszins.</t>
  </si>
  <si>
    <t>1.4.21</t>
  </si>
  <si>
    <t>Editor</t>
  </si>
  <si>
    <t>Het bouwen en onderhouden van sjablonen dient te gebeuren in een studio of editor. In ieder geval in een omgeving welke middels de browser kan worden benaderd en waar de volledige ontwikkeling en beheer van de sjablonen kan worden gedaan door een functioneel beheerder van de Sjablonen Voorziening.</t>
  </si>
  <si>
    <t>Een gebruiksvriendelijke en omgeving om sjablonen te bouwen en onderhouden door de functioneel beheerders van de Sjablonen Voorziening.</t>
  </si>
  <si>
    <t>1.5</t>
  </si>
  <si>
    <t>Rapportages</t>
  </si>
  <si>
    <t>1.5.1</t>
  </si>
  <si>
    <t>Statistieken</t>
  </si>
  <si>
    <t xml:space="preserve">Er kan een overzicht worden gemaakt/verkregen over het gebruik van de Sjablonen Voorziening. Het moet hierbij minimaal mogelijk zijn om inzichtelijk te krijgen welke bouwblokken worden gebruikt (in welke sjablonen). </t>
  </si>
  <si>
    <t>Helga Jonker, Petra Swanenberg</t>
  </si>
  <si>
    <t>Doel is om inzichtelijk te krijgen welke sjablonen (wanneer) gebruikt worden en welke niet. Hierdoor moet het ondermeer duidelijk worden welke sjablonen (na verloop van tijd) verwijderd kunnen worden omdat deze niet of minimaal gebruikt worden. Ditzelfde geldt ook voor bouwblokken.</t>
  </si>
  <si>
    <t>1.5.2</t>
  </si>
  <si>
    <t>In de Sjablonen Voorziening worden statistieken bijgehouden over het gebruik van sjablonen.</t>
  </si>
  <si>
    <t>r23, r24</t>
  </si>
  <si>
    <t>Totaal functioneel</t>
  </si>
  <si>
    <t>Score functioneel</t>
  </si>
  <si>
    <t>Architectuur</t>
  </si>
  <si>
    <t>2.1</t>
  </si>
  <si>
    <t>Software</t>
  </si>
  <si>
    <t>2.1.1</t>
  </si>
  <si>
    <t>SaaS</t>
  </si>
  <si>
    <t>De Sjablonen Voorziening wordt als SaaS aangeboden.</t>
  </si>
  <si>
    <t>r9, r14, r25</t>
  </si>
  <si>
    <t>BP11</t>
  </si>
  <si>
    <t>Peter Aardoom, Niels Spangenberg, Christian Verhoeven</t>
  </si>
  <si>
    <t>Standaard SAAS is de rode draad maar er kan (om goede redenen) van afgeweken worden als de situatie dat verlangd. IaaS is ook een mogelijkheid. 
In het bepaalde gevallen kan het voorkomen dat maatwerk gewenst of noodzakelijk is. Dit kan dan enkel met uitdrukkelijke toestemming en afstemming vanuit de Provincie Noord-Brabant met de leverancier</t>
  </si>
  <si>
    <t xml:space="preserve">De online module Inkoopeisen Cybersecurity Overheid (ICO) geeft inzicht in alle abstracte maatregelen waar bijvoorbeeld een clouddienst aan moet voldoen:
https://www.bio-overheid.nl/ico-wizard/ </t>
  </si>
  <si>
    <t>2.1.2</t>
  </si>
  <si>
    <t>Open source</t>
  </si>
  <si>
    <t>de Sjablonen Voorziening wordt bij voorkeur als opensource software aangeboden</t>
  </si>
  <si>
    <t>Wilco Timmers</t>
  </si>
  <si>
    <t>De Rijksoverheid stimuleert overheidsorganisaties om opensourcesoftware te gebruiken.</t>
  </si>
  <si>
    <t>2.1.3</t>
  </si>
  <si>
    <t>Sessies</t>
  </si>
  <si>
    <t>r19r, r26</t>
  </si>
  <si>
    <t>Hans Evers, Ruben Vlassak, Martine Couwenberg</t>
  </si>
  <si>
    <t>2.2</t>
  </si>
  <si>
    <t>Security</t>
  </si>
  <si>
    <t>2.2.1</t>
  </si>
  <si>
    <t>BIO overheid</t>
  </si>
  <si>
    <t>De leverancier is BIO 2.0 compliant. De BIO is een uitbreiding op de ISO27001/02 welke betrekking heeft op de dienstverlening.</t>
  </si>
  <si>
    <t>r1, r14, r25</t>
  </si>
  <si>
    <t>Ruud Aarts, Niels Spangenberg, Nafiz Tangali</t>
  </si>
  <si>
    <t>De Baseline Informatiebeveiliging Overheid (BIO) beschrijft het basisniveau voor informatiebeveiliging. De BIO wordt gehanteerd binnen de Nederlandse overheid. Dit is één basisniveau voor informatiebeveiliging, één gezamenlijke taal voor alle overheidsorganisaties waaronder dus ook de Provincie Noord-Brabant.</t>
  </si>
  <si>
    <t>2.2.2</t>
  </si>
  <si>
    <t>De inrichting en levering van de Sjablonen Voorziening is conform de maatregelen die van toepassing zijn, zoals gesteld in de Baseline Informatiebeveiliging Overheid afgekort BIO 2.0v.</t>
  </si>
  <si>
    <t>r1, r2, r9, r25</t>
  </si>
  <si>
    <t>Ruud Aarts, Nafiz Tangali</t>
  </si>
  <si>
    <t>2.2.3</t>
  </si>
  <si>
    <t>Voor de inrichting van de dienstverlening en de Sjablonen Voorziening geldt dat de beschikbaarheidseisen worden vastgesteld op basis van een risicobeoordeling en een Beveiligingsinformatieanalyse (BIA), conform de BIO2.0. Als richtlijn wordt uitgegaan van een beschikbaarheid van minimaal 98% tijdens openingstijden op maandbasis, ook in piekperiodes, een maximaal dataverlies van 24 uur en een maximale hersteltijd van 16 werkuren</t>
  </si>
  <si>
    <t>r1, r2, r14, r15, r25</t>
  </si>
  <si>
    <t>Ruud Aarts, Niels Spangenberg, David Zhi, Nafiz Tangali</t>
  </si>
  <si>
    <t>Binnen BIO2.0 is het uitgangspunt dat beveiligingsmaatregelen, waaronder beschikbaarheid, worden afgestemd op de uitkomsten van een risicobeoordeling en een Beveiligingsinformatieanalyse (BIA). Voor de Sjablonen Voorziening, die een essentiële rol speelt in de dienstverlening.</t>
  </si>
  <si>
    <t>https://www.bio-overheid.nl/media/13kduqsi/bio-versie-104zv_def.pdf</t>
  </si>
  <si>
    <t>2.2.4</t>
  </si>
  <si>
    <t>NEN-ISO27001/02</t>
  </si>
  <si>
    <t>Een leverancier dient NEN-ISO27001/02 certificeerd te zijn, -minimaal- voor de processen die relevant zijn en uitgevoerd worden voor het leveren van de gecontracteerde dienst(en). 
De leverancier heeft een geldige NEN- ISO27001 certificering voor de diensten die worden geleverd voor de Sjablonen Voorziening en samenhangende processen. De leverancier moet een 'State of compliancy' hiervoor afgeven.</t>
  </si>
  <si>
    <t>r1, r2, r9, r14</t>
  </si>
  <si>
    <t>Ruud Aarts, Peter Aardoom, Niels Spangenberg</t>
  </si>
  <si>
    <t>Een vereiste vanuit Informatie Beveiliging (IB) is dat de leverancier hier in brede zin aan moet voldoen. De organisatie van de aanbieder van de dienst hoeft bij afname van de dienst niet gecertificeerd te zijn. Echter moet de opdrachtgever wel voldoen aan de eisen die worden gesteld vanuit de aanvrager en moeten die contractueel worden vastgelegd. Afhankelijk van de situatie kan dat dus ook betrekking hebben op de dienstverlening.</t>
  </si>
  <si>
    <t>2.2.5</t>
  </si>
  <si>
    <t>Behuizing, datacenters door hostingpartners zijn gecertificeerd met de NEN-ISO27001 normering, of gelijkwaardige norm. De datacenters moeten redundant zijn uitgevoerd.</t>
  </si>
  <si>
    <t>r1, r9, r14</t>
  </si>
  <si>
    <t>Ruud Aarts, Steyn van der Sloot, Peter Aardoom, Niels Spangenberg</t>
  </si>
  <si>
    <t>2.2.6</t>
  </si>
  <si>
    <t>Richtlijnen informatiebeveiliging</t>
  </si>
  <si>
    <t>de Sjablonen Voorziening wordt geleverd conform gestelde richtlijnen inzake informatiebeveiliging vanuit provincie Noord-Brabant waar die van toepassing zijn. Deze richtlijnen zijn uitwerkingen van maatregelen vanuit de BIO 2.0 door de provincie Noord-Brabant en zijn vastgesteld door de directie. Zie ook bijlage in de acceptatiecriteria.</t>
  </si>
  <si>
    <t>r1, r9, r25</t>
  </si>
  <si>
    <t>Naast de standaarden op het gebied van beveiliging en security heeft de Provincie Noord-Brabant ook nog aanvullende eisen opgesteld waar aan een leverancier moet voldoen.</t>
  </si>
  <si>
    <t>r2 - Informatie Beveiliging.docx</t>
  </si>
  <si>
    <t>2.2.7</t>
  </si>
  <si>
    <t>Forum Standaardisatie</t>
  </si>
  <si>
    <t>De inrichting van de Sjablonen Voorziening moeten worden geconfigureerd volgens de overheidsstandaarden zoals die zijn gesteld door de Wet Digitale Overheid (WDO) en Forum Standaardisatie vanuit de Rijksoverheid. Zie ook link in acceptatiecriteria.</t>
  </si>
  <si>
    <t>r1, r2, r9</t>
  </si>
  <si>
    <t>Ruud Aarts, Wolter Wolters</t>
  </si>
  <si>
    <t>De Provincie vereist standaarden om te voorkomen dat iedereen op zijn eigen manier gaat werken. Het betreft hier standaarden voor zowel informatie en/of processen.</t>
  </si>
  <si>
    <t>Zie https://www.forumstandaardisatie.nl voor een lijst met open en verplichte standaarden. 
Of volg de beslisboom open standaarden: https://www.forumstandaardisatie.nl/beslisboom/beslisboom-open-standaarden</t>
  </si>
  <si>
    <t>2.2.8</t>
  </si>
  <si>
    <t>Verbindingen</t>
  </si>
  <si>
    <t>Alle communicatie tussen met en naar de Sjablonen Voorziening vindt plaats over beveiligde verbindingen, zoals HTTPS met onderliggend certificaat.</t>
  </si>
  <si>
    <t>r1, r9</t>
  </si>
  <si>
    <t>Peter Aardoom, Ruud Aarts</t>
  </si>
  <si>
    <t>Informatie moet veilig worden getransporteerd.</t>
  </si>
  <si>
    <t>2.2.9</t>
  </si>
  <si>
    <t>De leverancier zorgt dat de hosting gebeurt op servers welke IPv6 ondersteunen</t>
  </si>
  <si>
    <t>r18</t>
  </si>
  <si>
    <t>Ruud Aarts</t>
  </si>
  <si>
    <t>2.2.10</t>
  </si>
  <si>
    <t>Koppelingen met (back-end)systemen moet mogelijk zijn via API-calls. Aanroep van webservices moet ook mogelijk zijn aangezien het zaaksysteem van de Provincie Noord-Brabant hier gebruik van maakt.</t>
  </si>
  <si>
    <t>r19</t>
  </si>
  <si>
    <t>Hans Evers, David Zhi</t>
  </si>
  <si>
    <t>De Provincie Noord-Brabant heeft een API-first principe. API Led Architectuur wordt ingezet om composable Integraties te ontwikkelen waardoor PNB wendbaar/flexibel wordt en herbruikbaarheid wordt gestimuleerd. Hierbij dient de API strategie van Geonovum als basis.
Er moet gekoppeld kunnen worden met de Enterprice Service Bus (ESB) van de Provincie Noord-Brabant middels. Daarbij moeten ook webhooks ondersteund worden. De ESB legt vervolgens de connectie met de diverse (back-end)systemen en basisregistraties. 
Als de Sjablonen Voorziening meerdere opties biedt bovenop de hier genoemde koppelvlakken dan is dat een pré.</t>
  </si>
  <si>
    <t>2.2.11</t>
  </si>
  <si>
    <t>Opslag</t>
  </si>
  <si>
    <t>De data in opslag (at rest) binnen de Sjablonen Voorziening wordt versleuteld opgeslagen en in uitwisseling (in transit)</t>
  </si>
  <si>
    <t>Peter Aardoom</t>
  </si>
  <si>
    <t>Data moet beveiligd worden opgeslagen zodat onbevoegden inhoudelijk niet in staat zijn om de informatie te kunnen ontcijferen.</t>
  </si>
  <si>
    <t>2.2.12</t>
  </si>
  <si>
    <t>Data opslag, data verwerking en syste(e)m(en) bevinden zich binnen de grenzen van de Europese Unie: EER / EU landen</t>
  </si>
  <si>
    <t>Khadija Alouch, Niels Spangenberg</t>
  </si>
  <si>
    <t>De Provincie Noord-Brabant wil voorkomen te maken te krijgen met bijvoorbeeld de USA Cloud Act</t>
  </si>
  <si>
    <t>2.2.13</t>
  </si>
  <si>
    <t>Patch- en updatebeleid</t>
  </si>
  <si>
    <t>Er is een actief patch- en updatebeleid waarin beveiligingsupdates worden geprioriteerd.</t>
  </si>
  <si>
    <t>r1, r2</t>
  </si>
  <si>
    <t>Secure omgeving</t>
  </si>
  <si>
    <t>2.2.14</t>
  </si>
  <si>
    <t>Identity and access management (IAM)</t>
  </si>
  <si>
    <t>De authenticatie verloopt via de PNB Identity Provider (EntraID)</t>
  </si>
  <si>
    <t>r1, r9, r15</t>
  </si>
  <si>
    <t>Peter Aardoom, Christian Verhoeven</t>
  </si>
  <si>
    <t>Door gebruik te maken van EntraID kan Single Sign On (SSO) gebruikt worden en alle security features van EntraID zoals Conditional Access (MFA, Location based access, Smart cards, FIDO2, Certificate based authentication en meer) en Risky Sign-In monitoring gebruikt worden conform PNB beleid</t>
  </si>
  <si>
    <t>2.2.15</t>
  </si>
  <si>
    <t>De Provincie Noord-Brabant stelt voor Single Sign On (SSO) als eis dat er een koppeling naar Microsoft Entra ID in combinatie met Multi Factor Authenticatie (MFA) wordt gerealiseerd.</t>
  </si>
  <si>
    <t>Extra security layer (2FA) naast het gebruik van een wachtwoord op een belangrijke gedeelte van de omgeving, namelijk het beheer-gedeelte</t>
  </si>
  <si>
    <t>2.2.16</t>
  </si>
  <si>
    <t>Monitoring</t>
  </si>
  <si>
    <t>De leverancier monitort (pro)actief op processen die bij de leverancier zijn belegd en waarover afspraken zijn gemaakt welke (kunnen) zijn opgenomen in de SLA.</t>
  </si>
  <si>
    <t>r1, r2, r3, r16</t>
  </si>
  <si>
    <t>Steyn van der Sloot, Ruud Aarts, Jeffrey Otten, Carlo Seddaiu, Niels Spangenberg</t>
  </si>
  <si>
    <t>Monitoringsbeleid (op de achtergrond) en beheer door de leverancier als het gaat om de omgeving met als voornaamste doelen dat het veilig is en blijft functioneren zoals bedoelt.</t>
  </si>
  <si>
    <t>2.2.17</t>
  </si>
  <si>
    <t>Logging</t>
  </si>
  <si>
    <t>De leverancier biedt logging op gebied van security. De leverancier heeft dit zodanig geregeld dat de volledige logging zuiver en alleen voor de Provincie Noord-Brabant is. Tevens dient deze logging te kunnen worden geëxporteerd t.b.v. audit.</t>
  </si>
  <si>
    <t>Mark Mulder, Christian Verhoeven</t>
  </si>
  <si>
    <t>De Provincie Noord-Brabant wil inzichtelijk kunnen maken welke situaties zich voordoen of hebben voorgedaan op het gebied van security. Dit moet middels logging inzichtelijk worden gemaakt.</t>
  </si>
  <si>
    <t>2.2.18</t>
  </si>
  <si>
    <t>Incidenten</t>
  </si>
  <si>
    <t>Incidenten aangaande informatiebeveiliging worden geregistreerd en periodiek gerapporteerd aan de Provincie Noord-Brabant. Afhankelijk van de grootte, aard en de impact van het incident wordt er een escalatie pad gevolgd waarin de Provincie Noord-Brabant tijdig en zo volledig mogelijk wordt betrokken.</t>
  </si>
  <si>
    <t>De Provincie Noord-Brabant wil inzicht en controle krijgen over de incidenten en de omgeving. Dit geeft mogelijk ook zicht op herhalende incidenten, die daarmee eigenlijk geen incidenten zijn.</t>
  </si>
  <si>
    <t>2.2.19</t>
  </si>
  <si>
    <t>Rapportage</t>
  </si>
  <si>
    <t>De leverancier zorgt voor rapportage van autorisatie en toegang. Minimaal één keer per jaar dient er een controle plaats te vinden waarbij o.b.v. een autorisatiematrix gecontroleerd te worden of deze overeenkomt met de praktijk.</t>
  </si>
  <si>
    <t>Ruud Aarts, Niels Spangenberg</t>
  </si>
  <si>
    <t>De Provincie Noord-Brabant wil een actueel en volledig overzicht kunnen verkrijgen over autorisatie en toegang om te kunnen bepalen of dit de gewenste situatie is.</t>
  </si>
  <si>
    <t>2.2.20</t>
  </si>
  <si>
    <t>Audit</t>
  </si>
  <si>
    <t>De Provincie Noord-Brabant behoudt zich het recht voor om een (externe) audit, op kosten van Provincie, uit te laten voeren waarna eventueel geconstateerde afwijkingen in overleg met Provincie binnen een overeengekomen periode ingevuld dienen te worden.</t>
  </si>
  <si>
    <t>r1, r9, r19, r25</t>
  </si>
  <si>
    <t>Ruud Aarts, Robin Toornstra, Peter vd Boogaard, Nafiz Tangali</t>
  </si>
  <si>
    <t>De leverancier en/of dienst dient minimaal gedurende de periode van de overeenkomst te voldoen aan de gestelde wensen en eisen op het gebied van security. Dit vanwege verplichtingen vanuit ketenmanagement en/of (externe) aanleidingen zoals wijzigingen in wet- en regelgeving.</t>
  </si>
  <si>
    <t>2.2.21</t>
  </si>
  <si>
    <t>SOC II</t>
  </si>
  <si>
    <t>SOC II certificering</t>
  </si>
  <si>
    <t>r14</t>
  </si>
  <si>
    <t>Krishan Khousial</t>
  </si>
  <si>
    <t>Geeft aan dat de leverancier de interne processen op orde heeft op het gebied van security</t>
  </si>
  <si>
    <t>2.2.22</t>
  </si>
  <si>
    <t>NIS2</t>
  </si>
  <si>
    <t>de Sjablonen Voorziening en alle gerelateerde dienstverlening dienen te voldoen aan de toekomstige NIS2 voorwaarden. Dus niet alleen de software zelf, maar ook de gehele keten, inclusief aanverwante diensten gerelateerd aan het Sjablonen Voorziening dient NIS2 compliant te zijn en zodra mogelijk NIS2 gecertificeerd te worden.</t>
  </si>
  <si>
    <t>r16, r19</t>
  </si>
  <si>
    <t>Robin Toornstra</t>
  </si>
  <si>
    <t>De provincie is NEN-ISO27001 gecertificeerd. De organisatie voldoet daarbovenop ook aan de BIO. 
Daarnaast voldoet de provincie aan de Europese NIS-richtlijn en is in voorbereiding op zijn opvolger NIS2. Bovengenoemde wet-, regelgeving en normenkaders dienen gezien te worden als de pijlers van de provincie informatiebeveiliging. Ook heeft de provincie nog te maken met andere wetgevingen en normenkaders of uitvloeisels daarvan.</t>
  </si>
  <si>
    <t>2.3</t>
  </si>
  <si>
    <t>High Level Design</t>
  </si>
  <si>
    <t>2.3.1</t>
  </si>
  <si>
    <t>HLD als antwoord op PvE</t>
  </si>
  <si>
    <t>Het HLD beschrijft hoe en waar de aangeboden oplossing overeenkomt met de wensen, eisen en doelstellingen in dit PvE. Idealiter gaat dit in samenspraak met de Provincie Noord-Brabant.</t>
  </si>
  <si>
    <t>r1, r3</t>
  </si>
  <si>
    <t>Jeffrey Otten</t>
  </si>
  <si>
    <t>De Provincie Noord-Brabant wil concreet en SMART willen teruglezen hoe de leverancier de wensen en eisen vanuit de Provincie Noord-Brabant gaat invullen</t>
  </si>
  <si>
    <t>2.3.2</t>
  </si>
  <si>
    <t>Integratie</t>
  </si>
  <si>
    <t>Het HLD dient in te gaan op hoe de integratie (onderlinge samenhang) tussen de werkplek, netwerk- en security componenten tot stand komt. Maar denk ook aan koppelinge met andere platforms, applicaties al dan niet ondergebracht bij andere partijen.</t>
  </si>
  <si>
    <t>r1, r3, r16</t>
  </si>
  <si>
    <t>De Provincie Noord-Brabant wil concreet en SMART willen teruglezen hoe de leverancier de wensen en eisen vanuit de Provincie Noord-Brabant gaat invullen.
Daarbij moet er ook actief op worden toegezien door de leverancier dat wanneer een wijziging consequenties heeft voor applicaties, platforms en/of een andere gekopelde partij dat hier op wordt geanticipeerd en gehandeld.</t>
  </si>
  <si>
    <t>2.3.3</t>
  </si>
  <si>
    <t>Functionele beschrijving</t>
  </si>
  <si>
    <t>Bij oplevering van de Sjablonen Voorziening wordt door de leverancier een functionele beschrijving meegeleverd in de vorm van een handleiding.</t>
  </si>
  <si>
    <t>2.4</t>
  </si>
  <si>
    <t>Bewezen technology / Proven technology</t>
  </si>
  <si>
    <t>2.4.1</t>
  </si>
  <si>
    <t>Dienst</t>
  </si>
  <si>
    <t>De geboden oplossing bestaat uit "Bewezen Technologie"; alleen hard- en software wordt ingezet waar binnen de markt (aantoonbaar) goede ervaringen mee behaald zijn</t>
  </si>
  <si>
    <t>De Provincie Noord-Brabant verwacht hard- en software oplossingen die zich hebben bewezen. Dit om een stabiele situatie te creeren.</t>
  </si>
  <si>
    <t>2.4.2</t>
  </si>
  <si>
    <t>De oplossing voor de Sjablonen Voorziening dienen beschikbaar te zijn voor:
- De meest binnen de organisatie gebruikte webbrowsers. (Chrome en Edge)
- Microsoft Office / Microsoft M365</t>
  </si>
  <si>
    <t>Jeffrey Otten, Niels Spangenberg</t>
  </si>
  <si>
    <t>De Provincie Noord-Brabant heeft een selectie gemaakt van gerelateerde software waar door de leverancier aan dient te voldoen voldaan.</t>
  </si>
  <si>
    <t>2.5</t>
  </si>
  <si>
    <t>Privacy</t>
  </si>
  <si>
    <t>2.5.1</t>
  </si>
  <si>
    <t>Verwerkersovereenkomst</t>
  </si>
  <si>
    <t xml:space="preserve">Wanneer een externe partij de verwerking voor ons zal uitvoeren, dient er een verwerkersovereenkomst gesloten te worden. Hiervoor wordt ons model gehanteerd en als bijlage bijgesloten (zie bijlage G) bij het PvE maar er kan ook gewerkt worden met een model vwo van de externe partij, mits deze voldoet aan de uniforme standaarden voor vwo's. </t>
  </si>
  <si>
    <t>r1</t>
  </si>
  <si>
    <t>Job Flekken</t>
  </si>
  <si>
    <t>In een verwerkersovereenkomst worden door de verwerkingSjablonen Voorzieningerantwoordelijke en verwerker afspraken gemaakt over wat de verwerker wel en niet mag/moet doen met de persoonsgegevens die de verwerkingSjablonen Voorzieningerantwoordelijke aanlevert. Denk aan afspraken over o.a. het beveiligingsbeleid en het doel van de verwerking.</t>
  </si>
  <si>
    <t>Zie bijgesloten verwerkersovereenkomst (r5)</t>
  </si>
  <si>
    <t>2.5.2</t>
  </si>
  <si>
    <t>AVG, UAVG</t>
  </si>
  <si>
    <t xml:space="preserve">De Sjablonen Voorziening voldoet aan de Europese privacywetgeving (AVG), dit betekent:
Privacy by Default: De leverancier levert een overzicht van alle privacy-instellingen in de oplossing, inclusief de standaardwaarden en een onderbouwing waarom deze conform de AVG zijn. De oplossing is geconfigureerd met deze standaardinstellingen.
Dataminimalisatie: De leverancier stelt samen met de provincie vast welke persoonsgegevens noodzakelijk zijn voor de verwerking en zorgt ervoor dat de oplossing zodanig wordt ingericht dat uitsluitend deze noodzakelijke gegevens worden verwerkt.
Aantoonbare privacy-compliance: De leverancier toont door middel van een privacy-framework of erkende certificering (ISO/IEC 27701) aan op welke manier omgegaan wordt met de AVG. Technische- en organisatorische maatregelen worden verder vastgelegd in een verwerkersovereenkomst.
</t>
  </si>
  <si>
    <t>Jeffrey Otten, Loes Nabben</t>
  </si>
  <si>
    <t>Voldoen aan AVG en Uitvoeringswet AVG (UAVG)</t>
  </si>
  <si>
    <t>2.5.3</t>
  </si>
  <si>
    <t>Privacy by Design</t>
  </si>
  <si>
    <t>De leverancier levert een beschrijving van de ontwerpkeuzes en maatregelen die zijn genomen om privacy by design te waarborgen, inclusief hoe risico’s zijn geïdentificeerd en gemitigeerd.</t>
  </si>
  <si>
    <t>r9</t>
  </si>
  <si>
    <t>BP12</t>
  </si>
  <si>
    <t>Wolter Wolters, Loes Nabben</t>
  </si>
  <si>
    <t>Privacy dient als basis en rode draad te lopen door hetgeen de leverancier doet, maakt of heeft gemaakt.</t>
  </si>
  <si>
    <t>2.5.4</t>
  </si>
  <si>
    <t>Intake</t>
  </si>
  <si>
    <t>Als basis voor de beveiliging zal er een intake uitgevoerd worden op de opgeslagen gegevens met als doel om te bepalen of er een DPIA moet worden afgenomen.</t>
  </si>
  <si>
    <t>Wolter Wolters, Niels Spangenberg</t>
  </si>
  <si>
    <t>De Provincie Noord-Brabant vereist dat verwerkingen op persoonsgegevens secure worden uitgevoerd. Op basis van de uitkomsten van een intake kunnen maatregelen genomen worden om risico's te beperken. De wens is om dit in een vroeg stadium uit te voeren zodat mogelijk voorkomen kan worden dat er zaken achteraf gerepareerd moeten worden</t>
  </si>
  <si>
    <t>2.5.5</t>
  </si>
  <si>
    <t>Privacy by Default</t>
  </si>
  <si>
    <t>De leverancier biedt een omgeving die voldoet aan de Europese privacy-wetgeving / AVG. De leverancier geeft aan welke technologieën ingezet worden om persoonsgegevens te beschermen. Dit is aantoonbaar door inrichting van een privacy-framework of een privacy certificering.</t>
  </si>
  <si>
    <t>BP13</t>
  </si>
  <si>
    <t>Wolter Wolters</t>
  </si>
  <si>
    <t>Omgeving die voldoet aan gestelde eisen op het gebied van privacy / AVG</t>
  </si>
  <si>
    <t>2.5.6</t>
  </si>
  <si>
    <t>Persoonsgegevens dienen standaard afgeschermd te zijn en mogen niet standaard openbaar zichtbaar zijn.</t>
  </si>
  <si>
    <t>2.5.7</t>
  </si>
  <si>
    <t>Vestiging</t>
  </si>
  <si>
    <r>
      <rPr>
        <sz val="10"/>
        <rFont val="Futura Book"/>
        <family val="2"/>
      </rPr>
      <t>De leverancier i</t>
    </r>
    <r>
      <rPr>
        <sz val="10"/>
        <color theme="1"/>
        <rFont val="Futura Book"/>
        <family val="2"/>
      </rPr>
      <t>s gevestigd in de Europese Economische Ruimte (EER)</t>
    </r>
  </si>
  <si>
    <t>r20</t>
  </si>
  <si>
    <t>Loes Janssen - Nabben</t>
  </si>
  <si>
    <t>Bij de Europese Economische Ruimte (EER) horen alle EU-landen plus Liechtenstein, Noorwegen en IJsland.</t>
  </si>
  <si>
    <t>2.5.8</t>
  </si>
  <si>
    <t>De leverancier is niet gerelateerd aan een moederbedrijf buiten de EER of heeft aantoonbaar maatregelen getroffen om te voldoen aan privacy eisen van de EU</t>
  </si>
  <si>
    <t>Hierbij wordt / is getoetst of er in land van vestiging nationale wetgeving is die in strijd is met AVG, waarna hier eventueel maatregelen op genomen zijn.</t>
  </si>
  <si>
    <t>2.5.9</t>
  </si>
  <si>
    <t>De onderhoudsteams van de leverancier zijn gevestigd binnen de EER</t>
  </si>
  <si>
    <t>2.5.10</t>
  </si>
  <si>
    <t>Opslag data</t>
  </si>
  <si>
    <t>Data opslag, data verwerking en syste(e)m(en) bevinden zich binnen de grenzen van de Europese Unie: EER / EU landen.</t>
  </si>
  <si>
    <t>r1, r2, r14, r17</t>
  </si>
  <si>
    <t>Job Flekken, Niels Spangenberg</t>
  </si>
  <si>
    <t>De provincie Noord-Brabant wil voorkomen te maken te krijgen met bijvoorbeeld de USA Cloud Act.</t>
  </si>
  <si>
    <t>2.5.11</t>
  </si>
  <si>
    <t>Privacyverklaring</t>
  </si>
  <si>
    <t>De leverancier levert een (verwijzing naar een) privacyverklaring</t>
  </si>
  <si>
    <t xml:space="preserve">De privacyverklaring geeft gebruikers / bezoekers inzicht in welke persoonsgegevens worden verzameld, voor welke doeleinden en hoe lang ze worden bewaard. Organisaties zijn verplicht (AVG) om gebruikers te informeren over de verwerking van hun persoonsgegevens.
Een duidelijke privacyverklaring kan het vertrouwen van gebruikers in de organisatie vergroten.
Zolang de privacyverklaring online beschikbaar is en de gebruiker / bezoeker er makkelijk toegang toe heeft, is een directe verwijzing in bijvoorbeeld de algemene voorwaarden voldoende. </t>
  </si>
  <si>
    <t>https://ondernemersplein.overheid.nl/privacyverklaring-opstellen/</t>
  </si>
  <si>
    <t>2.5.12</t>
  </si>
  <si>
    <t>Persoonsgegevens</t>
  </si>
  <si>
    <t xml:space="preserve">Voordat wordt overgegaan tot een verwerking van persoonsgegevens dient er een specifiek doel te worden vastgesteld. </t>
  </si>
  <si>
    <t>Conform eisen AVG / Privacy</t>
  </si>
  <si>
    <t>2.5.13</t>
  </si>
  <si>
    <t>Alleen de persoonsgegevens die noodzakelijk zijn voor de werking van de Sjablonen Voorziening, worden verwerkt, en ook alleen daarvoor. De leverancier verklaart om geen persoonsgegevens voor eigen doelen te gebruiken.</t>
  </si>
  <si>
    <t>2.5.14</t>
  </si>
  <si>
    <t>Buiten de inloggegevens moet er een bewuste afweging worden gemaakt welke (persoons)gegevens gevraagd worden.</t>
  </si>
  <si>
    <t>Peter Aardoom, Niels Spangenberg</t>
  </si>
  <si>
    <t>Ter voorkoming dat er onnodig persoonsgegevens binnen meerdere ICT-systemen worden opgeslagen</t>
  </si>
  <si>
    <t>2.5.15</t>
  </si>
  <si>
    <t>Transparantie</t>
  </si>
  <si>
    <t>In het kader van het transparantiebeginsel moeten betrokkenen vooraf geïnformeerd worden over de verwerking (kijk in een van onze privacyverklaringen of de verwerking er reeds tussen staat).</t>
  </si>
  <si>
    <t>2.5.16</t>
  </si>
  <si>
    <t>Data Protection Impact Assessment (DPIA)</t>
  </si>
  <si>
    <t>Wanneer er een grote kans bestaat dat de verwerking hoge privacyrisico’s met zich meebrengt voor betrokkenen, moet een DPIA uitgevoerd worden. Voor verwerkingen die op de lijst van de Autoriteit Persoonsgegevens staan, moet sowieso een DPIA uitgevoerd worden. Dit heeft de Autoriteit Persoonsgegevens bepaald. Zie de link bij de acceptatiecriteria.</t>
  </si>
  <si>
    <t>Bij hoogrisicoverwerking als gevolg van het verwerken van 'bijzondere persoonsgegevens' of het op grote schaal verwerken van persoonsgegevens is een DPIA nodig. Om dit zeker te weten kan ook voorafgaand een pre-dpia-check worden gedaan.</t>
  </si>
  <si>
    <t>https://autoriteitpersoonsgegevens.nl/nl/zelf-doen/data-protection-impact-assessment-dpia#voor-welke-soorten-verwerkingen-is-het-uitvoeren-van-een-dpia-verplicht-6667</t>
  </si>
  <si>
    <t>2.5.17</t>
  </si>
  <si>
    <t>Verwerkingsregister</t>
  </si>
  <si>
    <t>Zodra alle bovenstaande stappen zijn doorlopen dient de verwerking opgenomen te worden in het verwerkingsregister van het programma waaronder de verwerking valt.</t>
  </si>
  <si>
    <t>In het verwerkingsregister staat informatie over de persoonsgegevens die u verwerkt. Het opstellen van een 'register van verwerkingsactiviteiten' (verwerkingsregister) is onder de AVG een verplichte maatregel.</t>
  </si>
  <si>
    <t>2.5.18</t>
  </si>
  <si>
    <t>Persoonsgegevens classificeren</t>
  </si>
  <si>
    <t>De leverancier biedt de mogelijkheid om persoonsgegevens als zodanig te classificeren en maakt het mogelijk om deze classificatie te gebruiken om te voldoen aan rechten van betrokkenen</t>
  </si>
  <si>
    <t>Het tonen van data en ook persoonsgegeven valt vanuit privacywetgeving onder het ‘verwerken’ ervan.</t>
  </si>
  <si>
    <t>2.6</t>
  </si>
  <si>
    <t>Standaarden</t>
  </si>
  <si>
    <t>2.6.1</t>
  </si>
  <si>
    <t>Standaard functionaliteit</t>
  </si>
  <si>
    <t>De door de Provincie Noord-Brabant gevraagde functionaliteiten moet vooral geleverd kunnen worden door standaard software. Daarmee wordt bedoeld dat de Provincie Noord-Brabant alleen standaard software wil en dat daar slechts in uitzonderingssituaties van kan worden afgeweken.
Het moet wel mogelijk zijn dat binnen de standaard software configuraties worden doorgevoerd en (low) code in verwerken kan worden om additionele functionaliteit binnen het klantportaal te realiseren welke noodzakelijk zijn voor de omgeving en de eisen van Provincie Noord-Brabant.
Nieuw te ontwikkelen functionaliteit dient zo dicht mogelijk op de Core van de Sjablonen Voorziening te zitten.</t>
  </si>
  <si>
    <t>De Provincie Noord-Brabant wil zoveel mogelijk standaard software. Daaronder verstaan we 'off-the-shelf'. Reden daarvoor zijn uitwisselbaarheid, meegaan in (wereldwijde) updates, snel(ler) acteren op ontwikkelingen, compliant zijn met (andere) leveranciers, uitwisselbaarheid van data en gegevens, etc.</t>
  </si>
  <si>
    <t>2.6.2</t>
  </si>
  <si>
    <t>Maatwerk tenzij. Maak hierover steeds een afgewogen keuze en alleen na uitdrukkelijke/formele toestemming vanuit de Provincie Noord-Brabant.</t>
  </si>
  <si>
    <t>2.6.3</t>
  </si>
  <si>
    <t>Open standaarden</t>
  </si>
  <si>
    <t>Wissel gegevens tussen (web) applicaties uit met API's. Ondersteunt REST API's en SOAP (Bijv. 1.1,1.2). API's voldoen aan de NLGov API Design Rules.
Standaarden worden gebruikt voor vastlegging. Bijvoorbeeld OpenAPI specificatie en XML Schema Definitie.</t>
  </si>
  <si>
    <t>r15</t>
  </si>
  <si>
    <t>David Zhi</t>
  </si>
  <si>
    <t>De leverancier dient open-standaarden te gebruiken. Indien ze hier van willen afstappen dan kan dit mits kan worden uitlegd waarom. De Provincie Noord-Brabant beoogt hiermee maximale uitwisselbaarheid en het maakt onderdeel uit van de exit-strategie.</t>
  </si>
  <si>
    <t>https://www.geonovum.nl/geo-standaarden/api-strategie</t>
  </si>
  <si>
    <t>2.6.4</t>
  </si>
  <si>
    <t>de Sjablonen Voorziening biedt ondersteuning van data formaat transformaties (tenminste XML, JSON, Text) en protocol transformaties</t>
  </si>
  <si>
    <t>2.7</t>
  </si>
  <si>
    <t>Versiebeheer</t>
  </si>
  <si>
    <t>2.7.1</t>
  </si>
  <si>
    <t>Release notes</t>
  </si>
  <si>
    <t>Het moet voor de Provincie Noord-Brabant ten alle tijden duidelijk zijn welke nieuwe, gewijzigde of verwijderde functionaliteit in de update zit.</t>
  </si>
  <si>
    <t>De Provincie Noord-Brabant wil inzichtelijk hebben welke wijzigingen er op ons afkomen zodat we tijdig onze gebruikers kunnen informeren.</t>
  </si>
  <si>
    <t>2.8</t>
  </si>
  <si>
    <t>Inrichting en infrastructuur</t>
  </si>
  <si>
    <t>2.8.1</t>
  </si>
  <si>
    <t>Schaalbaarheid</t>
  </si>
  <si>
    <t>De inrichting kan omgaan met zowel verwachte als onverwachte intensivering of extensering. (Horizontaal en verticaal)</t>
  </si>
  <si>
    <t>David Zhi, Niels Spangenberg</t>
  </si>
  <si>
    <t>Het product moet (geautomatiseerd) kunnen meeschalen met het gebruik van de applicatie en het gebruik ervan. Denk aan rekenkracht, opslagcapaciteit, verwerking van data. Voor de Sjablonen Voorziening kan het zijn dat deze in de toekomst een grotere groep werknemers gaat bedienen.</t>
  </si>
  <si>
    <t>2.8.2</t>
  </si>
  <si>
    <t>Retentiebeleid i.r.t. backups</t>
  </si>
  <si>
    <t>Bestanden en content moeten gedurende 6 maanden na verwijderen nog zijn terug te halen naar het oorspronkelijke formaat en inhoud. Het gaat hierbij niet om de opgebouwde sjablonen (eindproduct).</t>
  </si>
  <si>
    <t>r1, r26</t>
  </si>
  <si>
    <t>Ruud Aarts, Krishan Khoesial, Niels Spangenberg, Toon van Gene, Menno Udo, Bart van Beerendonk</t>
  </si>
  <si>
    <t>2.9</t>
  </si>
  <si>
    <t>Data</t>
  </si>
  <si>
    <t>2.9.1</t>
  </si>
  <si>
    <t>Anonimiseren</t>
  </si>
  <si>
    <t>De acceptatieomgeving wordt periodiek (minimaal 1 per 2 maanden) ververst met gegevens uit de productie-omgeving, zodat de acceptatieomgeving 100% representatief is aan de productieomgeving. Data welke herleidbaar is naar een persoon of een bedrijf dient daarbij te worden geanonimiseerd.</t>
  </si>
  <si>
    <t>Voldoen aan wetgeving. Maar dit geldt ook voor data waarmee de acceptatie omgeving ververst wordt met productie data om zo een representatieve set data te hebben om mee te testen/accepteren</t>
  </si>
  <si>
    <t>2.9.2</t>
  </si>
  <si>
    <t>Digitale informatie is betrouwbaar en authentiek</t>
  </si>
  <si>
    <t>Gegevens over het ontstaan, de beveiliging, de beschikbaarheid, het gebruik, het beheer en de verwijdering van informatie moeten worden vastgelegd in gegevens. de Sjablonen Voorziening moet hiervoor ingericht zijn, of worden ingericht. De bewaartermijn hiervan is conform de wetgeving archiefwet.</t>
  </si>
  <si>
    <t>r1, r14</t>
  </si>
  <si>
    <t xml:space="preserve">De Provincie Noord-Brabant wil kunnen beschikken over actuele maar ook historische informatie. Daarbij moet inzichtelijk zijn wie welke handeling heeft uitgevoerd.
Teksten die worden verwijderd moeten kunnen worden teruggehaald. Dit geldt ook voor koppelingen en informatie die de Sjablonen Voorziening bereikt via koppelingen.
Ook moet kunnen worden bepaald van wie, of van welke koppeling/bron de informatie afkomstig is (track and trace). Data moet identificeerbaar en classificeerbaar worden gemaakt, om herleidbaarheid te vergroten en efficiënte opslag, archivering en vernietiging mogelijk te maken. </t>
  </si>
  <si>
    <t>2.9.3</t>
  </si>
  <si>
    <t>Backup</t>
  </si>
  <si>
    <t>De SaaS-leverancier dient back-ups van de gegevens te maken en te beheren conform de retentie-eisen van de Provincie Noord-Brabant, of beter. De minimale eisen zijn hierbij als volgt:
- Retentieperiode: Minimaal 12 maanden, tenzij wet- of regelgeving anders voorschrijft.
- Beschikbaarheid: Back-ups moeten op verzoek van de Provincie Noord-Brabant beschikbaar worden gesteld binnen.
- Herstelbaarheid: Gegevens dienen hersteld te kunnen worden in geval van dataverlies.
Indien de SaaS-leverancier geen adequate retentie garandeert, moet het technisch in staat zijn aan te sluiten op het back-upsysteem (Commvault) van de Provincie Noord-Brabant. Aanvullend moet de leverancier in gezamenlijkheid met de Provincie Noord-Brabant ook twee keer per jaar testen of de restores goed zijn v.w.b. herstelbaarheid</t>
  </si>
  <si>
    <t>Deze requirement borgt de continuïteit en beschikbaarheid van data van de Provincie Noord-Brabant en voorkomt dataverlies bij storingen, incidenten of cyberaanvallen. Door minimale retentie, gegarandeerde beschikbaarheid en aantoonbare herstelbaarheid van back-ups wordt voldaan aan wet- en regelgeving en blijft de Provincie Noord-Brabant in control over haar gegevens. Periodieke hersteltesten verkleinen risico’s en bewaken dat back-ups niet alleen bestaan, maar ook daadwerkelijk betrouwbaar en inzetbaar zijn.</t>
  </si>
  <si>
    <t>2.9.4</t>
  </si>
  <si>
    <t xml:space="preserve">De leverancier borgt dat backups zich op fysiek gescheiden locaties bevinden ten opzichte van de gebackupte data (m.a.w. offsite storage backups). </t>
  </si>
  <si>
    <t>r1, r6</t>
  </si>
  <si>
    <t>Steyn van der Sloot</t>
  </si>
  <si>
    <t>Er dient te worden voorkomen dat alle data die middels backup is veiliggesteld kan worden vernietigd. Anders gezegd, er dient altijd een recente backup beschikbaar, bruikbaar en benaderbaar te zijn.</t>
  </si>
  <si>
    <t>2.10</t>
  </si>
  <si>
    <t>Ontwikkelstraat</t>
  </si>
  <si>
    <t>2.10.1</t>
  </si>
  <si>
    <t>Testen</t>
  </si>
  <si>
    <t>Er dient volledig getest te kunnen worden zonder de productie omgeving te raken. Daarvoor kan het nodig zijn dat er minimaal een A(acceptatie) of Pre-productie omgeving beschikbaar is, waarop getest kan worden. Als hiervoor gekozen is dan moet de acceptatie omgeving van de Sjablonen Voorziening tenminste kunnen koppelingen met de Acceptatie omgeving van het zaaksysteem en zo mogelijk nog andere gekoppelde back-end systemen.
Als de leverancier een andere optie heeft dan staat de Provincie Noord-Brabant hier ook voor open om dit in gezamenlijkheid te onderzoeken.</t>
  </si>
  <si>
    <t>r1, r21, r25</t>
  </si>
  <si>
    <t>Wolter Wolters, Stefan Hage, Niels Spangenberg</t>
  </si>
  <si>
    <t>De Provincie Noord-Brabant wil bij wijzigingen tests kunnen uitvoeren, waarbij de productie omgeving niet wordt geraakt om eventuele productieverstoring te voorkomen.
Dit moet ook mogelijk zijn voor eventueel gekoppelde applicaties/omgevingen. Daarmee moet het zuiver blijven. Een Acceptatieomgeving van applicatie A dient te koppelen met een Acceptatieomgeving van applicatie B. Voor Productie hetzelfde uitgangspunt.</t>
  </si>
  <si>
    <t>Score architectuur</t>
  </si>
  <si>
    <t>Leverancier</t>
  </si>
  <si>
    <t>3.1</t>
  </si>
  <si>
    <t>Contract</t>
  </si>
  <si>
    <t>3.1.1</t>
  </si>
  <si>
    <t>Inkoopvoorwaarden</t>
  </si>
  <si>
    <t>De leverancier voldoet aan ARBIT 2022 voorwaarden (Algemene Rijksinkoopvoorwaarden bij IT‑overeenkomsten, zie bijlage A en link in acceptatiecriteria)</t>
  </si>
  <si>
    <t>Voldoen aan de algemene inkoopeisen zoals gewenst en vereist in de Algemene Rijksinkoopvoorwaarden bij IT‑overeenkomsten (ARBIT)</t>
  </si>
  <si>
    <t>ARBIT</t>
  </si>
  <si>
    <t>3.1.2</t>
  </si>
  <si>
    <t>(SaaS) Escrow</t>
  </si>
  <si>
    <t>De leverancier beschikt over een (SaaS) Escrow regeling, die van toepassing is voor de provincie Noord-Brabant.</t>
  </si>
  <si>
    <t>Heddy Nooten / Lion Hendriks</t>
  </si>
  <si>
    <t>Bij escrow geeft de leverancier van software de broncode in bewaring bij een escrow-agent of een bewaarnemer. Deze partij bewaart een kopie van de broncode in een kluis tot het moment dat de leverancier niet meer in staat is de software te onderhouden, bijvoorbeeld in geval van een faillissement. Middels een escrow-overeenkomst verkrijgt de klant op dat moment de kopie van de broncode inclusief het recht op deze voor continuïteitsdoeleinden te gebruiken. Bij clouddiensten is alleen afgifte van de broncode van de software niet voldoende om continuïteit te bieden voor de afnemers van de clouddienst. Er moeten aanvullende maatregelen worden getroffen ten aanzien van de beschikbaarheid van de data en het in de lucht houden van de dienst</t>
  </si>
  <si>
    <t>3.3</t>
  </si>
  <si>
    <t>SLA</t>
  </si>
  <si>
    <t>3.3.1</t>
  </si>
  <si>
    <t>De Provincie Noord-Brabant wil inzicht krijgen in de dienstverlening die u aanbiedt bij de door u aangegeven prijs. U dient hiervoor een inzicht te geven in het SLA waarbij u de inhoudsopgave van het SLA bijvoegt en waarbij u daarnaast minimaal een beschrijving geeft van:
1.Het bereik en het niveau van de dienstverlening inclusief de standaard changes die u Provincie Noord-Brabant biedt.
2.De wijze waarop u sturing en rapportage over de kwaliteit van dienstverlening vormgeeft. 
3.De wijze waarop u continu gevraagd en ongevraagd advies geeft omtrent mogelijke optimalisering in de dienstverlening richting de medewerkers, de servicedesk, werkplekondersteuning en de regie organisatie.</t>
  </si>
  <si>
    <t>De Provincie Noord-Brabant wil (in)zicht krijgen op hetgeen de leverancier kan en wil bieden om zo te beoordelen of dat in overeenstemming is met de verwachtingen en eisen die gelden voor de Provincie Noord-Brabant.</t>
  </si>
  <si>
    <t>3.3.1a</t>
  </si>
  <si>
    <t>De leverancier levert zijn dienst overeenkomstig de Service Level Agreement (SLA) die als bijlage is bijgevoegd.</t>
  </si>
  <si>
    <t>De provincie Noord-Brabant wil (in)zicht krijgen op hetgeen de leverancier kan en wil bieden om zo te beoordelen of dat in overeenstemming is met de verwachtingen en eisen die gelden voor de provincie Noord-Brabant.
In de bijlagen is een SLA toegevoegd met de minimale eisen. Deze SLA is onderdeel van de overeenkomst. Indien u specifieke aanpassingen wilt voorstellen ten aanzien van hetgeen wat is opgenomen in de concept SLA dan zien wij uw concrete voorstellen graag terug in de nota van inlichtingen.</t>
  </si>
  <si>
    <t>SLA SaaS.pdf (r14)</t>
  </si>
  <si>
    <t>3.4</t>
  </si>
  <si>
    <t>Uitvoering</t>
  </si>
  <si>
    <t>3.4.1</t>
  </si>
  <si>
    <t>Projectplanning</t>
  </si>
  <si>
    <t>De leverancier dient zich te conformeren aan de projectplannen van de Provincie Noord-Brabant. Bij het niet kunnen naleven, of de verwachting het niet te kunnen naleven, wordt de Provincie Noord-Brabant hier tijdig (variabel) en onderbouwd van op de hoogte gebracht</t>
  </si>
  <si>
    <t>Vanuit de Provincie Noord-Brabant is er een projectplan opgesteld wat ondermeer inhoud dat er resources zijn geclaimd gedurende de periode van het project. Binnen die kaders dient het project te worden gerealiseerd wat inhoud dat de leverancier dan ook heeft te handelen en leveren.</t>
  </si>
  <si>
    <t>3.4.2</t>
  </si>
  <si>
    <t xml:space="preserve">Transitieplan / eisen </t>
  </si>
  <si>
    <t>Het projectplan bestaat uit:
1.Het opbouwen en inrichten van de Sjablonen Voorziening (omgeving/tennant)
2.Een migratie van de huidige naar de nieuwe situatie inclusief bijbehorende organisatorische transitie. Het concept-plan dient in samenwerking met de Provincie Noord-Brabant opgesteld en afgestemd te zijn als onderdeel van de aanbieding, voorzien van:
-Een duidelijke (fase)planning met mijlpalen;
-Duidelijke GO/NO-GO-momenten;
-Een overzicht van de verwachte inzet van de Provincie Noord-Brabant;
-Een projectorganisatie en contactpersonen.
Elke fase wordt afgesloten met een schriftelijke acceptatie door de Provincie Noord-Brabant. Decharge van de transitie vindt plaats nadat werkzaamheden zijn uitgevoerd, eventuele restpunten zijn benoemd, gepland en overeengekomen. Decharge vindt plaats door de Provincie Noord-Brabant.
De volgende onderdelen zijn onderdeel van de scope (niet limitatief) en gelden voor de Sjablonen Voorziening:
-Beschikbaar stellen en ontsluiten van applicaties en koppelingen;
-Migratie en test van minimaal (niet limitatief) data, gebruikers, applicaties, rechten, koppelingen;
-Verzorgen van trainingen voor beheerders/Dienstenplein en documentatie voor medewerkers en beheerders van de Provincie Noord-Brabant;
-Inrichten besturing dienstverlening (processen, procedures en administratieve organisatie).
-Opleveren documentatie.</t>
  </si>
  <si>
    <t>Steyn van der Sloot, Jeffrey Otten, Judith Poels</t>
  </si>
  <si>
    <t>De Provincie Noord-Brabant verwacht vanuit de leverancier dat er activiteiten plaatSjablonen Voorzieninginden en worden uitgevoerd volgens de daar voor opgestelde en afgesproken eisen. Dit heeft als voornaamste doel om helder te hebben hoe we dit gezamenlijk gaan aanvliegen zodat de verwachtingen van- en naar elkaar helder zijn.</t>
  </si>
  <si>
    <t>3.5</t>
  </si>
  <si>
    <t>Licenties</t>
  </si>
  <si>
    <t>3.5.1</t>
  </si>
  <si>
    <t>De leverancier dient enkel licentiekosten te hanteren voor actieve gebruikers. Beheerders, testgebruikers en recent verwijderde gebruikers worden hierbij niet meegerekend. Daarnaast moet het mogelijk zijn om het aantal actieve gebruikers jaarlijks te indexeren, waarbij op- en afschaling van het aantal licenties zonder meer mogelijk is.</t>
  </si>
  <si>
    <t>r1, r7</t>
  </si>
  <si>
    <t>De Provincie Noord-Brabant wil hiermee voorkomen dat er een wildgroei gaat ontstaan aan accounts en licenties voor "users" die benodigd zijn om de omgeving te laten draaien. Denk daarbij systeemaccounts om demons/processen te kunnen uitvoeren. De Provincie Noord-Brabant realiseert zich ter dege dat dergelijke systeemaccounts soms noodzakelijk zijn, echter komt dit niet voor rekening van de actieve users.</t>
  </si>
  <si>
    <t>3.5.2</t>
  </si>
  <si>
    <t>De geboden oplossing kent alleen licenties voor de oplossing zelf. Er zijn geen additionele kosten voor het gebruik van andere software. Wel kan gebruik gemaakt worden van software waarvoor de provincie Noord-Brabant al licenties heeft.</t>
  </si>
  <si>
    <t>De leverancier dient enkel en alleen te leveren wat is overeengekomen. Ruimte voor meer is er ook. Maar alleen in overleg en na akkoord vanuit de Provincie Noord-Brabant.</t>
  </si>
  <si>
    <t>3.6</t>
  </si>
  <si>
    <t>Samenwerking</t>
  </si>
  <si>
    <t>3.6.1</t>
  </si>
  <si>
    <t>Coördinatie</t>
  </si>
  <si>
    <t>Indien het een SaaS-oplossing betreft coördineert de leverancier de dienstverlening en beheerprocessen die betrekking hebben op de dienstverlening voor de Provincie Noord-Brabant en verzorgt vanuit de System Integrator (SI) rol het end-to-end-beheer, specifiek voor de processen incident management, security management, problem management, configuratie management en request fulfillment.</t>
  </si>
  <si>
    <t>r1, r2, r6, r19</t>
  </si>
  <si>
    <t>De Provincie Noord-Brabant wil worden ontzorgt door de leverancier inzage de genoemde processen.</t>
  </si>
  <si>
    <t>3.6.2</t>
  </si>
  <si>
    <t>De leverancier conformeert zich aan de inspanningsverplichting om nauw samen te werken met de Provincie Noord-Brabant aan het doorontwikkelen op strategisch, tactisch en operationeel niveau. </t>
  </si>
  <si>
    <t>De Provincie Noord-Brabant wil samen optrekken met de leverancier op strategisch, tactisch en operationeel niveau.</t>
  </si>
  <si>
    <t>3.6.3</t>
  </si>
  <si>
    <t>In samenwerking en overeenstemming met de provincie (ISO, Technisch Adviseur en/of CISO) zullen de inrichtingseisen ten aanzien van informatiebeveiliging voor de specifieke onderdelen verder worden uitgewerkt. De leverancier is voornamelijk verantwoordelijk voor de technische invulling en adviseert de Provincie Noord-Brabant over de opties en de mogelijke impact daarvan. De leverancier kan enkel tot uitvoer overgaan wanneer er formeel akkoord is vanuit de Provincie Noord-Brabant</t>
  </si>
  <si>
    <t>Er zijn in het PvE veel eisen opgenomen tot op een bepaald detailniveau. Om er voor te zorgen dat er op een goede manier invulling gaat worden gegeven aan deze eisen zal er op een gedetailleerder niveau moeten worden gekeken en bepaald hoe dit verder moet worden uitgewerkt.</t>
  </si>
  <si>
    <t>3.6.4</t>
  </si>
  <si>
    <t>Er worden afspraken gemaakt over het behandelen van (functionele) wijzigingen met een impact op het beveiligingsniveau van de geleverde dienst.</t>
  </si>
  <si>
    <t>Wijzigingen met impact op het beveiligingsniveau van de geleverde dienst worden besproken met de Provincie Noord-Brabant. De Provincie Noord-Brabant verwacht vanuit de leverancier daarin een pro-actieve houding.</t>
  </si>
  <si>
    <t>3.6.5</t>
  </si>
  <si>
    <t>De Provincie Noord-Brabant wil inzicht krijgen in de samenwerking die u voorstelt bij de door u aangegeven prijs. U dient hiervoor een inzicht te geven in de Dossiers, Afspraken en Procedures (DAP) waarbij u de inhoudsopgave van de DAP bijvoegt en u daarnaast minimaal een beschrijving opneemt van:
1.De governance (overlegstructuur) die u voorstelt, inclusief de betrokken partijen en rollen. Houdt daarbij rekening met de afbakening van verantwoordelijkheden en samenwerking tussen u, de service desk Ons Loket, gebruikersondersteuning en de service integratie. 
2.De processen en procedures die u voorstelt om de dienstverlening te leveren aan de medewerker van PNB. Houdt daarbij rekening met de afbakening van verantwoordelijkheden en samenwerking tussen u, de service desk, gebruikersondersteuning en uw service integratie.</t>
  </si>
  <si>
    <t>De Provincie Noord-Brabant wil graag (in)zicht krijgen op de visie en de uitvoering als het gaat om samenwerken om zo te kunnen bepalen of dat voldoende aansluit bij de wensen en eisen van de Provincie Noord-Brabant.</t>
  </si>
  <si>
    <t>3.6.6</t>
  </si>
  <si>
    <t>De leverancier levert capaciteit, en zorgt voor beschikbaarheid hiervan, om al vroegtijdig te participeren in projecten, zodat implicaties voor de 'onderliggende infrastructuur' tijdig kunnen worden onderkend, ontwikkeld of voorbereid. Dit dient de Provincie Noord-Brabant samen met de leverancier af te stemmen (en vastgelegd in Service Level Agreement (SLA)).</t>
  </si>
  <si>
    <t>De Provincie Noord-Brabant verwacht een pro-actieve houding van de leverancier als het gaat om projecten waarbij de 'onderliggende infrastructuur' wordt geraakt. We verwachten dat de leverancier tijdig signaleert zodra het idee er is dat zich dit gaat voordoen. Vervolgens dient er adequaat gehandeld te worden middels capaciteit en beschikbaarheid om hier op een goede manier invulling aan te geven. Het is daarbij wenselijk dat de Provincie Noord-Brabant hier van op de hoogte wordt gebracht.</t>
  </si>
  <si>
    <t>3.6.7</t>
  </si>
  <si>
    <t>De leverancier en de Provincie Noord-Brabant hebben minimaal eens per kwartaal een meeting of moment van afstemming te organiseren om in gezamelijkheid te bepalen en te toetsen of we nog op koers liggen en tevens te bespreken waar optimalisaties mogelijk zijn.</t>
  </si>
  <si>
    <t>De Provincie Noord-Brabant wil een optimale dienstverlening afnemen door periodiek een onderhoudend contact met de leverancier.</t>
  </si>
  <si>
    <t>3.7</t>
  </si>
  <si>
    <t>Support</t>
  </si>
  <si>
    <t>3.7.1</t>
  </si>
  <si>
    <t>Correspondentie</t>
  </si>
  <si>
    <t>Handleidingen, trainingsmateriaal en correspondentie wordt door de leverancier primair opgesteld in de Nederlandse taal en secundair in het Engels. En wordt tevens aan de Provincie Noord-Brabant ter beschikking gesteld.</t>
  </si>
  <si>
    <t>De Provincie Noord-Brabant hanteert de Nederlandse taal als voertaal en wij verwachten van de leverancier om die reden dat deze daarop aan kan sluiten.</t>
  </si>
  <si>
    <t>3.7.2</t>
  </si>
  <si>
    <t>Servicedesk</t>
  </si>
  <si>
    <t>De leverancier biedt ten behoeve van IT meldingen en vragen een deskundige servicedesk aan, dat wil zeggen 'een tweedelijnsondersteuning', die als aanspreekpunt rechtstreeks in contact staat met Ons Loket/Functioneel beheer van de provincie Noord-Brabant. Ook de servicedesk communiceert in begrijpelijk Nederlands en is in Nederland gevestigd.</t>
  </si>
  <si>
    <t>r1, r6, r25</t>
  </si>
  <si>
    <t>Steyn van der Sloot, Niels Spangenberg</t>
  </si>
  <si>
    <t>De Provincie Noord-Brabant wil kunnen terugvallen op de support van de leverancier waarbij in begrijpelijk Nederlands kan worden gecommuniceerd inzake meldingen en incidenten die zich voordoen en dienen te worden opgelost.
Tweedelijns is hier geredeneerd vanuit de provincie Noord-Brabant, waar Ons Loket of Functioneel beheer fungeert als eerstelijns ondersteuning.</t>
  </si>
  <si>
    <t>3.7.3</t>
  </si>
  <si>
    <t>Service Management Tool (SMT)</t>
  </si>
  <si>
    <t>Wanneer de leverancier gebruik wil maken van haar eigen helpdesksysteem (SMT), realiseert de leverancier een (near-)realtime koppeling tussen de helpdesksystemen van de Provincie Noord-Brabant en de leverancier. De realisatie, het beheer en het onderhoud van deze koppeling is tevens onderdeel van de verantwoordelijkheid van de leverancier. </t>
  </si>
  <si>
    <t>Deze koppeling heeft als doel om snel te kunnen schakelen met/tussen de leverancier en dat er een overzicht van meldingen is bij zowel de Provincie Noord-Brabant als de leverancier.
Meldingen welke intern bij de Provincie Noord-Brabant binnenkomen en klantportaal-gerelateerd zijn kunnen worden doorgezet naar de leverancier.</t>
  </si>
  <si>
    <t>3.7.4</t>
  </si>
  <si>
    <t>Nederlandstalig</t>
  </si>
  <si>
    <t>De communicatie tussen de Provincie Noord-Brabant en de leverancier dient te gebeuren in begrijpelijke Nederlandse taal.</t>
  </si>
  <si>
    <t>Begrijpelijke communicatie tussen de Provincie Noord-Brabant en leverancier met als doel het minimaliseren van interpretatieverschillen om elkaar zo goed mogelijk te begrijpen.</t>
  </si>
  <si>
    <t>3.8</t>
  </si>
  <si>
    <t>Training</t>
  </si>
  <si>
    <t>3.8.1</t>
  </si>
  <si>
    <t>Trainingen</t>
  </si>
  <si>
    <t>Leverancier verzorgt (online) trainingen in het gebruik van de Sjablonen Voorziening voor beheerders bij de Provincie Noord-Brabant.</t>
  </si>
  <si>
    <t>Binnen de Provincie Noord-Brabant kent de Sjablonen Voorziening een aantal functioneel/technisch beheerders. Voor deze personen is een training in het gebruik van de Sjablonen Voorziening (mogelijk) gewenst.</t>
  </si>
  <si>
    <t>3.9</t>
  </si>
  <si>
    <t>Exit</t>
  </si>
  <si>
    <t>3.9.1</t>
  </si>
  <si>
    <t>Exit strategie/ re-transitieplan</t>
  </si>
  <si>
    <t>Het Exit/re-transitieplan is van toepassing op het contract dat de leverancier heeft met de Provincie Noord-Brabant en is als bijlage bijgesloten (zie bijlage E)</t>
  </si>
  <si>
    <t>r1, r13</t>
  </si>
  <si>
    <t>Dit heeft als doel dat de Provincie Noord-Brabant content in de omgeving van leverancier daar ook weer op een dusdanige wijze kan worden geexporteerd dat deze volledig en overdraagbaar is naar een andere leverancier. Dit wordt zo mogelijk ondersteund middels open- standaarden. Zie voor details het bijgesloten exit- en retransitieplan</t>
  </si>
  <si>
    <t>Zie bijgesloten Exit- en restransitieplan (r13)</t>
  </si>
  <si>
    <t>3.9.2</t>
  </si>
  <si>
    <t>De leverancier conformeert zich aan de gedragscode re-transitie zoals opgesteld door Sourcing Nederland (v1.2) en welke als bijlage is bijgesloten (zie bijlage F)</t>
  </si>
  <si>
    <t>3.9.3</t>
  </si>
  <si>
    <t>De leverancier biedt een zo eenvoudig en volledig mogelijke datamigratie aan bij contractbeëindiging. De data welke volgens (open) standaarden is vormgegeven en opgeslagen dient qua content te kunnen worden geëxporteerd conform een standaard format dat door een andere leverancier in een ander (vergelijkbaar) systeem kan worden ingelezen. Daarbij moet de structuur van de export dusdanig zijn dat het zonder datamodificatie, of zo min mogelijk datamodificatie, met de juiste structuur wordt weggeschreven zodat de data op een goede en volledige manier kan worden ingelezen in een nieuwe oplossing waarbij de data op de juiste plek land in de nieuwe omgeving. 
Het format en de omvang van de data moet (ook) passen bij het type en de grootte van de content welke dient te worden gemigreerd.</t>
  </si>
  <si>
    <t>Bij einde contract dient de gedurende het contract opgebouwde en ingevoerde data te kunnen worden meegenomen naar een andere omgeving/leverancier.</t>
  </si>
  <si>
    <t>Totaalscore</t>
  </si>
  <si>
    <t>Priority</t>
  </si>
  <si>
    <t>Score</t>
  </si>
  <si>
    <t>Beoordeling</t>
  </si>
  <si>
    <t>Ja</t>
  </si>
  <si>
    <t>To do</t>
  </si>
  <si>
    <t>Bruikbaarheid</t>
  </si>
  <si>
    <t>Onbekend</t>
  </si>
  <si>
    <t>To do - Prio!</t>
  </si>
  <si>
    <t>Betrouwbaarheid</t>
  </si>
  <si>
    <t>Nee</t>
  </si>
  <si>
    <t>In uitvoering</t>
  </si>
  <si>
    <t>Performance</t>
  </si>
  <si>
    <t>Wont</t>
  </si>
  <si>
    <t>Voltooid</t>
  </si>
  <si>
    <t>Veiligheid</t>
  </si>
  <si>
    <t>Wacht op antwoord leverancier</t>
  </si>
  <si>
    <t>Standaard Infra</t>
  </si>
  <si>
    <t>Wacht op antwoord intern</t>
  </si>
  <si>
    <t>Onderhoudbaarheid</t>
  </si>
  <si>
    <t>Beheerbaarheid</t>
  </si>
  <si>
    <t>Getest en akkoord</t>
  </si>
  <si>
    <t>Juridisch</t>
  </si>
  <si>
    <t>Getest en gedeeltelijk akkoord</t>
  </si>
  <si>
    <t>Een actieve sessie moet een maximale duur hebben gedurende inactiviteit. Enkele minuten voordat deze maximale sessieduur wordt bereikt moet de gebruiker hier actief melding van krijgen zodat hij/zij de keuze kan maken. De sessieduur moet door de Provincie Noord-Brabant zelf instelbaar zijn tussen de 15 minuten - 8 uur en moet generiek toegepast worden voor de gehele Sjablonen Voorziening. Dus niet per sjabloon.
Bij het verlopen van de sessie moet het geopende sjabloon worden weggeschreven als concept. Daarbij wordt feitelijk de functionaliteit aangeroepen van requirement 1.4.1.</t>
  </si>
  <si>
    <t>Bij inactiviteit van de gebruiker gedurende het invullen van een webformulier moet er een maximale tijd moeten kunnen worden ingesteld. Na het verlopen hiervan wordt de sessie beeindigd en gaan alle ingevulde gegevens van dat moment verloren en zijn ook niet terug te halen.
Als een sessie verloopt dan wordt het ingevulde sjabloon opgeslagen. Je kunt daarbij feitelijk spreken over het pauzeren zoals beschreven in requirement 1.4.1.</t>
  </si>
  <si>
    <t>Voldoen aan intern beleid van PNB.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</si>
</sst>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color theme="1"/>
      <name val="Futura Book"/>
      <family val="2"/>
    </font>
    <font>
      <sz val="10"/>
      <color theme="1"/>
      <name val="Futura Book"/>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b/>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0"/>
      <color indexed="8"/>
      <name val="Futura"/>
      <family val="2"/>
    </font>
    <font>
      <sz val="9"/>
      <color indexed="81"/>
      <name val="Tahoma"/>
      <family val="2"/>
    </font>
    <font>
      <b/>
      <sz val="9"/>
      <color indexed="81"/>
      <name val="Tahoma"/>
      <family val="2"/>
    </font>
    <font>
      <b/>
      <sz val="10"/>
      <color indexed="8"/>
      <name val="Futura Book"/>
      <family val="2"/>
    </font>
    <font>
      <b/>
      <sz val="10"/>
      <color theme="1"/>
      <name val="Futura Book"/>
      <family val="2"/>
    </font>
    <font>
      <sz val="10"/>
      <color indexed="8"/>
      <name val="Futura Book"/>
      <family val="2"/>
    </font>
    <font>
      <sz val="10"/>
      <name val="Futura Book"/>
      <family val="2"/>
    </font>
    <font>
      <sz val="10"/>
      <color rgb="FF000000"/>
      <name val="Futura Book"/>
      <family val="2"/>
    </font>
    <font>
      <u/>
      <sz val="10"/>
      <color theme="10"/>
      <name val="Futura Book"/>
      <family val="2"/>
    </font>
    <font>
      <b/>
      <sz val="10"/>
      <name val="Futura Book"/>
      <family val="2"/>
    </font>
    <font>
      <b/>
      <sz val="16"/>
      <name val="Futura Book"/>
      <family val="2"/>
    </font>
    <font>
      <b/>
      <sz val="10"/>
      <color theme="0"/>
      <name val="Futura Book"/>
      <family val="2"/>
    </font>
    <font>
      <sz val="10"/>
      <color rgb="FFFF0000"/>
      <name val="Futura Book"/>
      <family val="2"/>
    </font>
    <font>
      <sz val="10"/>
      <color indexed="8"/>
      <name val="Futura Book"/>
    </font>
    <font>
      <sz val="10"/>
      <color rgb="FF000000"/>
      <name val="Futura Book"/>
    </font>
  </fonts>
  <fills count="8">
    <fill>
      <patternFill patternType="none"/>
    </fill>
    <fill>
      <patternFill patternType="gray125"/>
    </fill>
    <fill>
      <patternFill patternType="solid">
        <fgColor theme="0" tint="-0.34998626667073579"/>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4" tint="0.59999389629810485"/>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top style="medium">
        <color auto="1"/>
      </top>
      <bottom/>
      <diagonal/>
    </border>
    <border>
      <left/>
      <right/>
      <top style="thin">
        <color auto="1"/>
      </top>
      <bottom style="thin">
        <color auto="1"/>
      </bottom>
      <diagonal/>
    </border>
    <border>
      <left/>
      <right/>
      <top/>
      <bottom style="medium">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diagonal/>
    </border>
    <border>
      <left/>
      <right style="thin">
        <color auto="1"/>
      </right>
      <top/>
      <bottom style="thin">
        <color auto="1"/>
      </bottom>
      <diagonal/>
    </border>
    <border>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medium">
        <color auto="1"/>
      </right>
      <top style="thin">
        <color rgb="FF000000"/>
      </top>
      <bottom style="thin">
        <color rgb="FF000000"/>
      </bottom>
      <diagonal/>
    </border>
    <border>
      <left style="thin">
        <color indexed="64"/>
      </left>
      <right style="medium">
        <color auto="1"/>
      </right>
      <top style="medium">
        <color auto="1"/>
      </top>
      <bottom style="thin">
        <color auto="1"/>
      </bottom>
      <diagonal/>
    </border>
    <border>
      <left style="thin">
        <color rgb="FF000000"/>
      </left>
      <right/>
      <top/>
      <bottom style="thin">
        <color rgb="FF000000"/>
      </bottom>
      <diagonal/>
    </border>
    <border>
      <left style="thin">
        <color auto="1"/>
      </left>
      <right/>
      <top/>
      <bottom/>
      <diagonal/>
    </border>
    <border>
      <left/>
      <right/>
      <top/>
      <bottom style="thin">
        <color auto="1"/>
      </bottom>
      <diagonal/>
    </border>
    <border>
      <left style="thick">
        <color auto="1"/>
      </left>
      <right/>
      <top/>
      <bottom/>
      <diagonal/>
    </border>
    <border>
      <left style="thick">
        <color auto="1"/>
      </left>
      <right/>
      <top style="medium">
        <color auto="1"/>
      </top>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n">
        <color indexed="64"/>
      </left>
      <right style="medium">
        <color auto="1"/>
      </right>
      <top style="thin">
        <color rgb="FF000000"/>
      </top>
      <bottom style="thin">
        <color auto="1"/>
      </bottom>
      <diagonal/>
    </border>
    <border>
      <left style="medium">
        <color auto="1"/>
      </left>
      <right style="thin">
        <color indexed="64"/>
      </right>
      <top style="medium">
        <color auto="1"/>
      </top>
      <bottom style="thin">
        <color auto="1"/>
      </bottom>
      <diagonal/>
    </border>
    <border>
      <left style="medium">
        <color indexed="64"/>
      </left>
      <right/>
      <top style="medium">
        <color auto="1"/>
      </top>
      <bottom style="thin">
        <color auto="1"/>
      </bottom>
      <diagonal/>
    </border>
  </borders>
  <cellStyleXfs count="549">
    <xf numFmtId="0" fontId="0" fillId="0" borderId="0"/>
    <xf numFmtId="0" fontId="9" fillId="0" borderId="0"/>
    <xf numFmtId="0" fontId="11" fillId="0" borderId="0"/>
    <xf numFmtId="0" fontId="8"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3" fillId="0" borderId="0"/>
    <xf numFmtId="0" fontId="2" fillId="0" borderId="0"/>
    <xf numFmtId="0" fontId="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0" applyNumberFormat="0" applyFill="0" applyBorder="0" applyProtection="0"/>
    <xf numFmtId="0" fontId="1" fillId="0" borderId="0"/>
    <xf numFmtId="0" fontId="1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cellStyleXfs>
  <cellXfs count="191">
    <xf numFmtId="0" fontId="0" fillId="0" borderId="0" xfId="0"/>
    <xf numFmtId="0" fontId="10" fillId="0" borderId="0" xfId="0" applyFont="1"/>
    <xf numFmtId="0" fontId="1" fillId="0" borderId="16" xfId="0" applyFont="1" applyBorder="1" applyAlignment="1">
      <alignment horizontal="left" vertical="center"/>
    </xf>
    <xf numFmtId="0" fontId="21" fillId="0" borderId="3" xfId="0" applyFont="1" applyBorder="1" applyAlignment="1">
      <alignment vertical="center" wrapText="1"/>
    </xf>
    <xf numFmtId="0" fontId="21" fillId="0" borderId="3" xfId="0" applyFont="1" applyBorder="1" applyAlignment="1">
      <alignment horizontal="left" vertical="center" wrapText="1"/>
    </xf>
    <xf numFmtId="0" fontId="18"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vertical="center"/>
    </xf>
    <xf numFmtId="0" fontId="22" fillId="0" borderId="4" xfId="0" applyFont="1" applyBorder="1" applyAlignment="1">
      <alignment horizontal="left" vertical="center" wrapText="1"/>
    </xf>
    <xf numFmtId="0" fontId="1" fillId="0" borderId="0" xfId="0" applyFont="1"/>
    <xf numFmtId="0" fontId="1" fillId="0" borderId="0" xfId="0" applyFont="1" applyAlignment="1">
      <alignment wrapText="1"/>
    </xf>
    <xf numFmtId="0" fontId="24" fillId="0" borderId="8" xfId="0" applyFont="1" applyBorder="1" applyAlignment="1">
      <alignment vertical="top"/>
    </xf>
    <xf numFmtId="0" fontId="19" fillId="0" borderId="0" xfId="0" applyFont="1" applyAlignment="1">
      <alignment wrapText="1"/>
    </xf>
    <xf numFmtId="0" fontId="18" fillId="0" borderId="16" xfId="0" applyFont="1" applyBorder="1" applyAlignment="1">
      <alignment horizontal="left" vertical="center"/>
    </xf>
    <xf numFmtId="0" fontId="19" fillId="0" borderId="16" xfId="0" applyFont="1" applyBorder="1" applyAlignment="1">
      <alignment vertical="center"/>
    </xf>
    <xf numFmtId="0" fontId="21" fillId="0" borderId="2" xfId="0" applyFont="1" applyBorder="1" applyAlignment="1">
      <alignment horizontal="left" vertical="center" wrapText="1"/>
    </xf>
    <xf numFmtId="0" fontId="20" fillId="0" borderId="26" xfId="0" applyFont="1" applyBorder="1" applyAlignment="1">
      <alignment horizontal="left" vertical="center"/>
    </xf>
    <xf numFmtId="0" fontId="18" fillId="0" borderId="21" xfId="0" applyFont="1" applyBorder="1" applyAlignment="1">
      <alignment horizontal="left" vertical="center"/>
    </xf>
    <xf numFmtId="0" fontId="18" fillId="0" borderId="27" xfId="0" applyFont="1" applyBorder="1" applyAlignment="1">
      <alignment horizontal="left" vertical="center"/>
    </xf>
    <xf numFmtId="0" fontId="1" fillId="0" borderId="18" xfId="0" applyFont="1" applyBorder="1" applyAlignment="1">
      <alignment horizontal="left" vertical="center"/>
    </xf>
    <xf numFmtId="0" fontId="20" fillId="0" borderId="16" xfId="0" applyFont="1" applyBorder="1" applyAlignment="1">
      <alignment horizontal="left" vertical="center" wrapText="1"/>
    </xf>
    <xf numFmtId="0" fontId="20" fillId="0" borderId="18" xfId="0" applyFont="1" applyBorder="1" applyAlignment="1">
      <alignment horizontal="left" vertical="center"/>
    </xf>
    <xf numFmtId="14" fontId="20" fillId="0" borderId="19" xfId="0" applyNumberFormat="1" applyFont="1" applyBorder="1" applyAlignment="1">
      <alignment horizontal="left" vertical="center"/>
    </xf>
    <xf numFmtId="0" fontId="20" fillId="0" borderId="1" xfId="0" applyFont="1" applyBorder="1" applyAlignment="1">
      <alignment horizontal="left" vertical="center"/>
    </xf>
    <xf numFmtId="0" fontId="1"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xf>
    <xf numFmtId="0" fontId="22" fillId="0" borderId="1" xfId="0" applyFont="1" applyBorder="1" applyAlignment="1">
      <alignment vertical="center" wrapText="1"/>
    </xf>
    <xf numFmtId="0" fontId="22" fillId="0" borderId="7" xfId="0" applyFont="1" applyBorder="1" applyAlignment="1">
      <alignment vertical="center" wrapText="1"/>
    </xf>
    <xf numFmtId="0" fontId="21" fillId="0" borderId="1" xfId="0" applyFont="1" applyBorder="1" applyAlignment="1">
      <alignment horizontal="left" vertical="center" wrapText="1"/>
    </xf>
    <xf numFmtId="0" fontId="20" fillId="0" borderId="27" xfId="0" applyFont="1" applyBorder="1" applyAlignment="1">
      <alignment horizontal="left" vertical="center"/>
    </xf>
    <xf numFmtId="0" fontId="19" fillId="0" borderId="1" xfId="0" applyFont="1" applyBorder="1" applyAlignment="1">
      <alignment horizontal="left" vertical="center"/>
    </xf>
    <xf numFmtId="0" fontId="20" fillId="0" borderId="19" xfId="0" applyFont="1" applyBorder="1" applyAlignment="1">
      <alignment horizontal="left" vertical="center"/>
    </xf>
    <xf numFmtId="0" fontId="18" fillId="0" borderId="4" xfId="0" applyFont="1" applyBorder="1" applyAlignment="1">
      <alignment horizontal="left" vertical="center"/>
    </xf>
    <xf numFmtId="0" fontId="1" fillId="0" borderId="10" xfId="0" applyFont="1" applyBorder="1" applyAlignment="1">
      <alignment horizontal="left" vertical="center"/>
    </xf>
    <xf numFmtId="0" fontId="1" fillId="0" borderId="1" xfId="0" applyFont="1" applyBorder="1" applyAlignment="1">
      <alignment horizontal="left" vertical="center"/>
    </xf>
    <xf numFmtId="0" fontId="20" fillId="0" borderId="3" xfId="0" applyFont="1" applyBorder="1" applyAlignment="1">
      <alignment horizontal="left" vertical="center" wrapText="1"/>
    </xf>
    <xf numFmtId="0" fontId="21" fillId="0" borderId="16" xfId="0" applyFont="1" applyBorder="1" applyAlignment="1">
      <alignment horizontal="left" vertical="center" wrapText="1"/>
    </xf>
    <xf numFmtId="0" fontId="21" fillId="0" borderId="4" xfId="0" applyFont="1" applyBorder="1" applyAlignment="1">
      <alignment horizontal="left" vertical="center" wrapText="1"/>
    </xf>
    <xf numFmtId="0" fontId="20" fillId="0" borderId="0" xfId="0" applyFont="1" applyAlignment="1">
      <alignment horizontal="left" vertical="center" wrapText="1"/>
    </xf>
    <xf numFmtId="0" fontId="1" fillId="0" borderId="10" xfId="0" applyFont="1" applyBorder="1" applyAlignment="1">
      <alignment horizontal="left" vertical="center" wrapText="1"/>
    </xf>
    <xf numFmtId="0" fontId="20" fillId="0" borderId="16" xfId="0" applyFont="1" applyBorder="1" applyAlignment="1">
      <alignment vertical="center" wrapText="1"/>
    </xf>
    <xf numFmtId="0" fontId="1" fillId="0" borderId="0" xfId="0" applyFont="1" applyAlignment="1">
      <alignment horizontal="left" vertical="center" wrapText="1"/>
    </xf>
    <xf numFmtId="0" fontId="21" fillId="0" borderId="7" xfId="0" applyFont="1" applyBorder="1" applyAlignment="1">
      <alignment horizontal="left" vertical="center" wrapText="1"/>
    </xf>
    <xf numFmtId="0" fontId="1" fillId="0" borderId="2" xfId="0" applyFont="1" applyBorder="1" applyAlignment="1">
      <alignment horizontal="left" vertical="center" wrapText="1"/>
    </xf>
    <xf numFmtId="0" fontId="18" fillId="0" borderId="1" xfId="0" applyFont="1" applyBorder="1" applyAlignment="1">
      <alignment horizontal="left" vertical="center" wrapText="1"/>
    </xf>
    <xf numFmtId="0" fontId="1" fillId="0" borderId="3" xfId="0" applyFont="1" applyBorder="1" applyAlignment="1">
      <alignment horizontal="left" vertical="center" wrapText="1"/>
    </xf>
    <xf numFmtId="0" fontId="20" fillId="0" borderId="1" xfId="0" applyFont="1" applyBorder="1" applyAlignment="1">
      <alignment vertical="top" wrapText="1"/>
    </xf>
    <xf numFmtId="0" fontId="23" fillId="0" borderId="3" xfId="537" applyFont="1" applyFill="1" applyBorder="1" applyAlignment="1">
      <alignment horizontal="left" vertical="center" wrapText="1"/>
    </xf>
    <xf numFmtId="0" fontId="21" fillId="0" borderId="22" xfId="0" applyFont="1" applyBorder="1" applyAlignment="1">
      <alignment horizontal="left" vertical="center" wrapText="1"/>
    </xf>
    <xf numFmtId="0" fontId="21" fillId="0" borderId="20" xfId="0" applyFont="1" applyBorder="1" applyAlignment="1">
      <alignment horizontal="left" vertical="center" wrapText="1"/>
    </xf>
    <xf numFmtId="0" fontId="22" fillId="0" borderId="1" xfId="0" applyFont="1" applyBorder="1" applyAlignment="1">
      <alignment horizontal="left" vertical="center" wrapText="1"/>
    </xf>
    <xf numFmtId="0" fontId="20" fillId="0" borderId="3" xfId="0" applyFont="1" applyBorder="1" applyAlignment="1">
      <alignment horizontal="left" vertical="center"/>
    </xf>
    <xf numFmtId="0" fontId="21" fillId="0" borderId="34" xfId="0" applyFont="1" applyBorder="1" applyAlignment="1">
      <alignment horizontal="left" vertical="center" wrapText="1"/>
    </xf>
    <xf numFmtId="0" fontId="21" fillId="0" borderId="31" xfId="0" applyFont="1" applyBorder="1" applyAlignment="1">
      <alignment horizontal="left" vertical="center" wrapText="1"/>
    </xf>
    <xf numFmtId="0" fontId="20" fillId="0" borderId="29" xfId="0" applyFont="1" applyBorder="1" applyAlignment="1">
      <alignment horizontal="left" vertical="center"/>
    </xf>
    <xf numFmtId="0" fontId="21" fillId="0" borderId="32" xfId="0" applyFont="1" applyBorder="1" applyAlignment="1">
      <alignment horizontal="left" vertical="center" wrapText="1"/>
    </xf>
    <xf numFmtId="0" fontId="19" fillId="0" borderId="0" xfId="0" applyFont="1" applyAlignment="1">
      <alignment horizontal="left" vertical="center"/>
    </xf>
    <xf numFmtId="0" fontId="1" fillId="0" borderId="9" xfId="0" applyFont="1" applyBorder="1" applyAlignment="1">
      <alignment horizontal="left" vertical="center" wrapText="1"/>
    </xf>
    <xf numFmtId="0" fontId="1"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21" fillId="0" borderId="36" xfId="0" applyFont="1" applyBorder="1" applyAlignment="1">
      <alignment vertical="center" wrapText="1"/>
    </xf>
    <xf numFmtId="0" fontId="25" fillId="0" borderId="8" xfId="0" applyFont="1" applyBorder="1" applyAlignment="1">
      <alignment horizontal="left" vertical="top"/>
    </xf>
    <xf numFmtId="0" fontId="25" fillId="0" borderId="8" xfId="0" applyFont="1" applyBorder="1" applyAlignment="1">
      <alignment vertical="top"/>
    </xf>
    <xf numFmtId="0" fontId="1" fillId="0" borderId="18" xfId="0" applyFont="1" applyBorder="1" applyAlignment="1">
      <alignment horizontal="left" vertical="center" wrapText="1"/>
    </xf>
    <xf numFmtId="0" fontId="24" fillId="2" borderId="33" xfId="0" applyFont="1" applyFill="1" applyBorder="1" applyAlignment="1">
      <alignment horizontal="left" vertical="top" wrapText="1"/>
    </xf>
    <xf numFmtId="0" fontId="24" fillId="2" borderId="11" xfId="0" applyFont="1" applyFill="1" applyBorder="1" applyAlignment="1">
      <alignment horizontal="left" vertical="top" wrapText="1"/>
    </xf>
    <xf numFmtId="0" fontId="24" fillId="2" borderId="12" xfId="0" applyFont="1" applyFill="1" applyBorder="1" applyAlignment="1">
      <alignment horizontal="left" vertical="top" wrapText="1"/>
    </xf>
    <xf numFmtId="0" fontId="24" fillId="2" borderId="13" xfId="0" applyFont="1" applyFill="1" applyBorder="1" applyAlignment="1">
      <alignment horizontal="left" vertical="top" wrapText="1"/>
    </xf>
    <xf numFmtId="0" fontId="24" fillId="2" borderId="13" xfId="0" applyFont="1" applyFill="1" applyBorder="1" applyAlignment="1">
      <alignment horizontal="left" vertical="top"/>
    </xf>
    <xf numFmtId="0" fontId="24" fillId="2" borderId="28" xfId="0" applyFont="1" applyFill="1" applyBorder="1" applyAlignment="1">
      <alignment horizontal="left" vertical="top" wrapText="1"/>
    </xf>
    <xf numFmtId="0" fontId="24" fillId="2" borderId="14" xfId="0" applyFont="1" applyFill="1" applyBorder="1" applyAlignment="1">
      <alignment horizontal="left" vertical="top" wrapText="1"/>
    </xf>
    <xf numFmtId="0" fontId="24" fillId="2" borderId="25" xfId="0" applyFont="1" applyFill="1" applyBorder="1" applyAlignment="1">
      <alignment horizontal="left" vertical="top" wrapText="1"/>
    </xf>
    <xf numFmtId="0" fontId="19" fillId="2" borderId="25" xfId="0" applyFont="1" applyFill="1" applyBorder="1" applyAlignment="1">
      <alignment horizontal="left" vertical="top"/>
    </xf>
    <xf numFmtId="0" fontId="19" fillId="2" borderId="6" xfId="0" applyFont="1" applyFill="1" applyBorder="1" applyAlignment="1">
      <alignment horizontal="left" vertical="top" wrapText="1"/>
    </xf>
    <xf numFmtId="0" fontId="19" fillId="2" borderId="6" xfId="0" applyFont="1" applyFill="1" applyBorder="1" applyAlignment="1">
      <alignment vertical="top" wrapText="1"/>
    </xf>
    <xf numFmtId="0" fontId="20" fillId="0" borderId="30" xfId="0" applyFont="1" applyBorder="1" applyAlignment="1">
      <alignment horizontal="center" vertical="center" wrapText="1"/>
    </xf>
    <xf numFmtId="0" fontId="18" fillId="2" borderId="9" xfId="0" applyFont="1" applyFill="1" applyBorder="1" applyAlignment="1">
      <alignment vertical="top"/>
    </xf>
    <xf numFmtId="0" fontId="18" fillId="2" borderId="0" xfId="0" applyFont="1" applyFill="1" applyAlignment="1">
      <alignment vertical="top"/>
    </xf>
    <xf numFmtId="0" fontId="18" fillId="2" borderId="10" xfId="0" applyFont="1" applyFill="1" applyBorder="1" applyAlignment="1">
      <alignment vertical="top"/>
    </xf>
    <xf numFmtId="0" fontId="18" fillId="2" borderId="9" xfId="0" applyFont="1" applyFill="1" applyBorder="1" applyAlignment="1">
      <alignment horizontal="left" vertical="top" wrapText="1"/>
    </xf>
    <xf numFmtId="0" fontId="18" fillId="2" borderId="29" xfId="0" applyFont="1" applyFill="1" applyBorder="1" applyAlignment="1">
      <alignment horizontal="left" vertical="top"/>
    </xf>
    <xf numFmtId="0" fontId="19" fillId="2" borderId="24" xfId="0" applyFont="1" applyFill="1" applyBorder="1" applyAlignment="1">
      <alignment horizontal="left" vertical="top"/>
    </xf>
    <xf numFmtId="0" fontId="19" fillId="2" borderId="0" xfId="0" applyFont="1" applyFill="1" applyAlignment="1">
      <alignment horizontal="left" vertical="top"/>
    </xf>
    <xf numFmtId="0" fontId="19" fillId="2" borderId="2"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5" xfId="0" applyFont="1" applyFill="1" applyBorder="1" applyAlignment="1">
      <alignment vertical="top" wrapText="1"/>
    </xf>
    <xf numFmtId="0" fontId="18" fillId="2" borderId="3" xfId="0" applyFont="1" applyFill="1" applyBorder="1" applyAlignment="1">
      <alignment horizontal="left" vertical="center"/>
    </xf>
    <xf numFmtId="0" fontId="18" fillId="2" borderId="7"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9" xfId="0" applyFont="1" applyFill="1" applyBorder="1" applyAlignment="1">
      <alignment horizontal="left" vertical="center" wrapText="1"/>
    </xf>
    <xf numFmtId="0" fontId="18" fillId="2" borderId="29" xfId="0" applyFont="1" applyFill="1" applyBorder="1" applyAlignment="1">
      <alignment horizontal="left" vertical="center"/>
    </xf>
    <xf numFmtId="0" fontId="18" fillId="2" borderId="2" xfId="0" applyFont="1" applyFill="1" applyBorder="1" applyAlignment="1">
      <alignment horizontal="left" vertical="center"/>
    </xf>
    <xf numFmtId="0" fontId="18" fillId="2" borderId="5" xfId="0" applyFont="1" applyFill="1" applyBorder="1" applyAlignment="1">
      <alignment horizontal="left" vertical="center"/>
    </xf>
    <xf numFmtId="0" fontId="19" fillId="2" borderId="24" xfId="0" applyFont="1" applyFill="1" applyBorder="1" applyAlignment="1">
      <alignment horizontal="left" vertical="center"/>
    </xf>
    <xf numFmtId="0" fontId="19" fillId="2" borderId="0" xfId="0" applyFont="1" applyFill="1" applyAlignment="1">
      <alignment horizontal="left" vertical="center"/>
    </xf>
    <xf numFmtId="0" fontId="19" fillId="2" borderId="1"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2" xfId="0" applyFont="1" applyFill="1" applyBorder="1" applyAlignment="1">
      <alignment horizontal="left" vertical="center" wrapText="1"/>
    </xf>
    <xf numFmtId="0" fontId="18" fillId="2" borderId="0" xfId="0" applyFont="1" applyFill="1" applyAlignment="1">
      <alignment horizontal="left" vertical="top"/>
    </xf>
    <xf numFmtId="0" fontId="20" fillId="0" borderId="27" xfId="0" applyFont="1" applyBorder="1" applyAlignment="1">
      <alignment horizontal="left" vertical="center" wrapText="1"/>
    </xf>
    <xf numFmtId="0" fontId="20" fillId="0" borderId="2" xfId="0" applyFont="1" applyBorder="1" applyAlignment="1">
      <alignment horizontal="left" vertical="center" wrapText="1"/>
    </xf>
    <xf numFmtId="0" fontId="21" fillId="0" borderId="16" xfId="0" applyFont="1" applyBorder="1" applyAlignment="1">
      <alignment vertical="center" wrapText="1"/>
    </xf>
    <xf numFmtId="0" fontId="20" fillId="0" borderId="16" xfId="0" applyFont="1" applyBorder="1" applyAlignment="1">
      <alignment vertical="center"/>
    </xf>
    <xf numFmtId="0" fontId="20" fillId="0" borderId="16" xfId="0" applyFont="1" applyBorder="1" applyAlignment="1">
      <alignment horizontal="left" vertical="center"/>
    </xf>
    <xf numFmtId="0" fontId="28" fillId="0" borderId="21" xfId="0" applyFont="1" applyBorder="1" applyAlignment="1">
      <alignment vertical="center" wrapText="1"/>
    </xf>
    <xf numFmtId="0" fontId="28" fillId="0" borderId="1" xfId="0" applyFont="1" applyBorder="1" applyAlignment="1">
      <alignment horizontal="left" vertical="center"/>
    </xf>
    <xf numFmtId="0" fontId="21" fillId="0" borderId="1" xfId="0" applyFont="1" applyBorder="1" applyAlignment="1">
      <alignment horizontal="left" vertical="center"/>
    </xf>
    <xf numFmtId="0" fontId="20" fillId="0" borderId="24" xfId="0" applyFont="1" applyBorder="1" applyAlignment="1">
      <alignment horizontal="left" vertical="center"/>
    </xf>
    <xf numFmtId="0" fontId="28" fillId="0" borderId="5" xfId="0" applyFont="1" applyBorder="1" applyAlignment="1">
      <alignment horizontal="left" vertical="center" wrapText="1"/>
    </xf>
    <xf numFmtId="0" fontId="1" fillId="0" borderId="16" xfId="0" applyFont="1" applyBorder="1" applyAlignment="1">
      <alignment horizontal="center" vertical="center" wrapText="1"/>
    </xf>
    <xf numFmtId="0" fontId="21" fillId="0" borderId="36" xfId="0" applyFont="1" applyBorder="1" applyAlignment="1">
      <alignment horizontal="left" vertical="center" wrapText="1"/>
    </xf>
    <xf numFmtId="0" fontId="29" fillId="0" borderId="3" xfId="0" applyFont="1" applyBorder="1" applyAlignment="1">
      <alignment vertical="center" wrapText="1"/>
    </xf>
    <xf numFmtId="0" fontId="26" fillId="3" borderId="10" xfId="0" applyFont="1" applyFill="1" applyBorder="1" applyAlignment="1">
      <alignment horizontal="right"/>
    </xf>
    <xf numFmtId="0" fontId="26" fillId="3" borderId="1" xfId="0" applyFont="1" applyFill="1" applyBorder="1" applyAlignment="1">
      <alignment horizontal="left"/>
    </xf>
    <xf numFmtId="0" fontId="26" fillId="3" borderId="1" xfId="0" applyFont="1" applyFill="1" applyBorder="1" applyAlignment="1">
      <alignment horizontal="left" vertical="center"/>
    </xf>
    <xf numFmtId="0" fontId="26" fillId="3" borderId="3" xfId="0" applyFont="1" applyFill="1" applyBorder="1" applyAlignment="1">
      <alignment horizontal="left" vertical="center"/>
    </xf>
    <xf numFmtId="0" fontId="19" fillId="6" borderId="15" xfId="0" applyFont="1" applyFill="1" applyBorder="1"/>
    <xf numFmtId="0" fontId="19" fillId="6" borderId="0" xfId="0" applyFont="1" applyFill="1"/>
    <xf numFmtId="0" fontId="19" fillId="6" borderId="0" xfId="0" applyFont="1" applyFill="1" applyAlignment="1">
      <alignment wrapText="1"/>
    </xf>
    <xf numFmtId="0" fontId="19" fillId="0" borderId="0" xfId="0" applyFont="1"/>
    <xf numFmtId="0" fontId="18" fillId="0" borderId="0" xfId="0" applyFont="1" applyAlignment="1">
      <alignment horizontal="left" vertical="top"/>
    </xf>
    <xf numFmtId="0" fontId="18" fillId="0" borderId="0" xfId="0" applyFont="1" applyAlignment="1">
      <alignment horizontal="left" vertical="center"/>
    </xf>
    <xf numFmtId="0" fontId="18" fillId="6" borderId="19" xfId="0" applyFont="1" applyFill="1" applyBorder="1" applyAlignment="1">
      <alignment horizontal="left" vertical="center"/>
    </xf>
    <xf numFmtId="0" fontId="18" fillId="6" borderId="1" xfId="0" applyFont="1" applyFill="1" applyBorder="1" applyAlignment="1">
      <alignment horizontal="left" vertical="center"/>
    </xf>
    <xf numFmtId="0" fontId="18" fillId="6" borderId="1" xfId="0" applyFont="1" applyFill="1" applyBorder="1" applyAlignment="1">
      <alignment horizontal="left" vertical="center" wrapText="1"/>
    </xf>
    <xf numFmtId="0" fontId="18" fillId="6" borderId="1" xfId="0" applyFont="1" applyFill="1" applyBorder="1" applyAlignment="1">
      <alignment horizontal="left" vertical="top"/>
    </xf>
    <xf numFmtId="0" fontId="18" fillId="6" borderId="1" xfId="0" applyFont="1" applyFill="1" applyBorder="1" applyAlignment="1">
      <alignment horizontal="left" vertical="top" wrapText="1"/>
    </xf>
    <xf numFmtId="0" fontId="20" fillId="0" borderId="17" xfId="0" applyFont="1" applyBorder="1" applyAlignment="1" applyProtection="1">
      <alignment horizontal="left" vertical="center"/>
      <protection locked="0"/>
    </xf>
    <xf numFmtId="0" fontId="1" fillId="0" borderId="23" xfId="0" applyFont="1" applyBorder="1" applyAlignment="1" applyProtection="1">
      <alignment horizontal="left" vertical="center" wrapText="1"/>
      <protection locked="0"/>
    </xf>
    <xf numFmtId="0" fontId="20" fillId="0" borderId="18"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0" fontId="20" fillId="0" borderId="7" xfId="0" applyFont="1" applyBorder="1" applyAlignment="1" applyProtection="1">
      <alignment horizontal="left" vertical="center"/>
      <protection locked="0"/>
    </xf>
    <xf numFmtId="0" fontId="1" fillId="0" borderId="22"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protection locked="0"/>
    </xf>
    <xf numFmtId="0" fontId="20" fillId="0" borderId="9" xfId="0" applyFont="1" applyBorder="1" applyAlignment="1">
      <alignment horizontal="left" vertical="center"/>
    </xf>
    <xf numFmtId="0" fontId="12" fillId="0" borderId="3" xfId="537"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3" borderId="0" xfId="0" applyFont="1" applyFill="1"/>
    <xf numFmtId="0" fontId="18" fillId="3" borderId="0" xfId="0" applyFont="1" applyFill="1" applyAlignment="1">
      <alignment horizontal="left" vertical="top"/>
    </xf>
    <xf numFmtId="0" fontId="18" fillId="3" borderId="0" xfId="0" applyFont="1" applyFill="1" applyAlignment="1">
      <alignment horizontal="left" vertical="center"/>
    </xf>
    <xf numFmtId="0" fontId="19" fillId="3" borderId="38" xfId="0" applyFont="1" applyFill="1" applyBorder="1"/>
    <xf numFmtId="0" fontId="20" fillId="0" borderId="39" xfId="0" applyFont="1" applyBorder="1" applyAlignment="1">
      <alignment horizontal="left" vertical="center"/>
    </xf>
    <xf numFmtId="0" fontId="18" fillId="3" borderId="37" xfId="0" applyFont="1" applyFill="1" applyBorder="1" applyAlignment="1">
      <alignment horizontal="left" vertical="top"/>
    </xf>
    <xf numFmtId="0" fontId="20" fillId="0" borderId="40" xfId="0" applyFont="1" applyBorder="1" applyAlignment="1">
      <alignment horizontal="left" vertical="center"/>
    </xf>
    <xf numFmtId="0" fontId="18" fillId="3" borderId="37" xfId="0" applyFont="1" applyFill="1" applyBorder="1" applyAlignment="1">
      <alignment horizontal="left" vertical="center"/>
    </xf>
    <xf numFmtId="0" fontId="26" fillId="3" borderId="10" xfId="0" applyFont="1" applyFill="1" applyBorder="1" applyAlignment="1">
      <alignment horizontal="right" vertical="center"/>
    </xf>
    <xf numFmtId="0" fontId="26" fillId="3" borderId="0" xfId="0" applyFont="1" applyFill="1" applyAlignment="1">
      <alignment horizontal="left" vertical="center"/>
    </xf>
    <xf numFmtId="0" fontId="26" fillId="3" borderId="0" xfId="0" applyFont="1" applyFill="1" applyAlignment="1">
      <alignment horizontal="right" vertical="center"/>
    </xf>
    <xf numFmtId="0" fontId="26" fillId="3" borderId="0" xfId="0" applyFont="1" applyFill="1" applyAlignment="1">
      <alignment horizontal="left" vertical="top"/>
    </xf>
    <xf numFmtId="0" fontId="26" fillId="3" borderId="0" xfId="0" applyFont="1" applyFill="1" applyAlignment="1">
      <alignment horizontal="right" vertical="top"/>
    </xf>
    <xf numFmtId="0" fontId="18" fillId="2" borderId="24" xfId="0" applyFont="1" applyFill="1" applyBorder="1" applyAlignment="1">
      <alignment horizontal="left" vertical="center"/>
    </xf>
    <xf numFmtId="0" fontId="18" fillId="2" borderId="7" xfId="0" applyFont="1" applyFill="1" applyBorder="1" applyAlignment="1">
      <alignment horizontal="left" vertical="center" wrapText="1"/>
    </xf>
    <xf numFmtId="0" fontId="18" fillId="0" borderId="16" xfId="0" applyFont="1" applyBorder="1" applyAlignment="1">
      <alignment vertical="center"/>
    </xf>
    <xf numFmtId="0" fontId="18" fillId="0" borderId="2" xfId="0" applyFont="1" applyBorder="1" applyAlignment="1">
      <alignment vertical="center"/>
    </xf>
    <xf numFmtId="0" fontId="18" fillId="0" borderId="1" xfId="0" applyFont="1" applyBorder="1" applyAlignment="1">
      <alignment vertical="center"/>
    </xf>
    <xf numFmtId="0" fontId="1" fillId="0" borderId="3" xfId="0" applyFont="1" applyBorder="1" applyAlignment="1" applyProtection="1">
      <alignment horizontal="left" vertical="center" wrapText="1"/>
      <protection locked="0"/>
    </xf>
    <xf numFmtId="0" fontId="21" fillId="0" borderId="41" xfId="0" applyFont="1" applyBorder="1" applyAlignment="1">
      <alignment horizontal="left" vertical="center" wrapText="1"/>
    </xf>
    <xf numFmtId="0" fontId="0" fillId="0" borderId="0" xfId="0" applyAlignment="1">
      <alignment vertical="top" wrapText="1"/>
    </xf>
    <xf numFmtId="0" fontId="21" fillId="0" borderId="4" xfId="0" applyFont="1" applyBorder="1" applyAlignment="1">
      <alignment vertical="center" wrapText="1"/>
    </xf>
    <xf numFmtId="0" fontId="19" fillId="2" borderId="42" xfId="0" applyFont="1" applyFill="1" applyBorder="1" applyAlignment="1">
      <alignment horizontal="left" vertical="top"/>
    </xf>
    <xf numFmtId="0" fontId="19" fillId="2" borderId="43" xfId="0" applyFont="1" applyFill="1" applyBorder="1" applyAlignment="1">
      <alignment horizontal="left" vertical="top" wrapText="1"/>
    </xf>
    <xf numFmtId="0" fontId="21" fillId="0" borderId="16" xfId="0" applyFont="1" applyBorder="1" applyAlignment="1">
      <alignment horizontal="center" vertical="center" wrapText="1"/>
    </xf>
    <xf numFmtId="0" fontId="22" fillId="7" borderId="3" xfId="0" applyFont="1" applyFill="1" applyBorder="1" applyAlignment="1">
      <alignment vertical="center" wrapText="1"/>
    </xf>
    <xf numFmtId="0" fontId="20" fillId="7" borderId="16" xfId="0" applyFont="1" applyFill="1" applyBorder="1" applyAlignment="1">
      <alignment horizontal="left" vertical="center" wrapText="1"/>
    </xf>
    <xf numFmtId="0" fontId="20" fillId="7" borderId="1" xfId="0" applyFont="1" applyFill="1" applyBorder="1" applyAlignment="1">
      <alignment horizontal="left" vertical="center" wrapText="1"/>
    </xf>
    <xf numFmtId="0" fontId="21" fillId="0" borderId="16" xfId="0" applyFont="1" applyBorder="1" applyAlignment="1">
      <alignment horizontal="center" vertical="center" wrapText="1"/>
    </xf>
    <xf numFmtId="0" fontId="19" fillId="5" borderId="8" xfId="0" applyFont="1" applyFill="1" applyBorder="1" applyAlignment="1">
      <alignment horizontal="center"/>
    </xf>
    <xf numFmtId="0" fontId="19" fillId="4" borderId="8" xfId="0" applyFont="1" applyFill="1" applyBorder="1" applyAlignment="1">
      <alignment horizontal="center"/>
    </xf>
    <xf numFmtId="0" fontId="20" fillId="0" borderId="16"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6" xfId="0" applyFont="1" applyBorder="1" applyAlignment="1">
      <alignment horizontal="center" vertical="center" wrapText="1"/>
    </xf>
    <xf numFmtId="0" fontId="1" fillId="0" borderId="21" xfId="0" applyFont="1" applyBorder="1" applyAlignment="1">
      <alignment horizontal="left" vertical="center" wrapText="1"/>
    </xf>
    <xf numFmtId="0" fontId="1" fillId="0" borderId="9" xfId="0" applyFont="1" applyBorder="1" applyAlignment="1">
      <alignment horizontal="left" vertical="center" wrapText="1"/>
    </xf>
    <xf numFmtId="0" fontId="20" fillId="0" borderId="21" xfId="0" applyFont="1" applyBorder="1" applyAlignment="1">
      <alignment horizontal="center" vertical="center" wrapText="1"/>
    </xf>
    <xf numFmtId="0" fontId="19" fillId="0" borderId="16" xfId="0" applyFont="1" applyBorder="1" applyAlignment="1">
      <alignment horizontal="center" vertical="center" wrapText="1"/>
    </xf>
    <xf numFmtId="0" fontId="21" fillId="0" borderId="2"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 xfId="0" applyFont="1" applyBorder="1" applyAlignment="1">
      <alignment horizontal="center" vertical="center" wrapText="1"/>
    </xf>
    <xf numFmtId="0" fontId="1" fillId="0" borderId="16" xfId="0" applyFont="1" applyBorder="1" applyAlignment="1">
      <alignment horizontal="center" vertical="center"/>
    </xf>
    <xf numFmtId="0" fontId="1" fillId="0" borderId="2" xfId="0" applyFont="1" applyBorder="1" applyAlignment="1">
      <alignment horizontal="center" vertical="center"/>
    </xf>
    <xf numFmtId="0" fontId="20" fillId="0" borderId="35" xfId="0" applyFont="1" applyBorder="1" applyAlignment="1">
      <alignment horizontal="center" vertical="center" wrapText="1"/>
    </xf>
    <xf numFmtId="0" fontId="20" fillId="0" borderId="9" xfId="0" applyFont="1" applyBorder="1" applyAlignment="1">
      <alignment horizontal="center" vertical="center" wrapText="1"/>
    </xf>
  </cellXfs>
  <cellStyles count="549">
    <cellStyle name="Gevolgde hyperlink" xfId="248" builtinId="9" hidden="1"/>
    <cellStyle name="Gevolgde hyperlink" xfId="192" builtinId="9" hidden="1"/>
    <cellStyle name="Gevolgde hyperlink" xfId="238" builtinId="9" hidden="1"/>
    <cellStyle name="Gevolgde hyperlink" xfId="422" builtinId="9" hidden="1"/>
    <cellStyle name="Gevolgde hyperlink" xfId="122" builtinId="9" hidden="1"/>
    <cellStyle name="Gevolgde hyperlink" xfId="20" builtinId="9" hidden="1"/>
    <cellStyle name="Gevolgde hyperlink" xfId="406" builtinId="9" hidden="1"/>
    <cellStyle name="Gevolgde hyperlink" xfId="170" builtinId="9" hidden="1"/>
    <cellStyle name="Gevolgde hyperlink" xfId="98" builtinId="9" hidden="1"/>
    <cellStyle name="Gevolgde hyperlink" xfId="96" builtinId="9" hidden="1"/>
    <cellStyle name="Gevolgde hyperlink" xfId="130" builtinId="9" hidden="1"/>
    <cellStyle name="Gevolgde hyperlink" xfId="28" builtinId="9" hidden="1"/>
    <cellStyle name="Gevolgde hyperlink" xfId="166" builtinId="9" hidden="1"/>
    <cellStyle name="Gevolgde hyperlink" xfId="148" builtinId="9" hidden="1"/>
    <cellStyle name="Gevolgde hyperlink" xfId="400" builtinId="9" hidden="1"/>
    <cellStyle name="Gevolgde hyperlink" xfId="508" builtinId="9" hidden="1"/>
    <cellStyle name="Gevolgde hyperlink" xfId="88" builtinId="9" hidden="1"/>
    <cellStyle name="Gevolgde hyperlink" xfId="386" builtinId="9" hidden="1"/>
    <cellStyle name="Gevolgde hyperlink" xfId="360" builtinId="9" hidden="1"/>
    <cellStyle name="Gevolgde hyperlink" xfId="314" builtinId="9" hidden="1"/>
    <cellStyle name="Gevolgde hyperlink" xfId="308" builtinId="9" hidden="1"/>
    <cellStyle name="Gevolgde hyperlink" xfId="434" builtinId="9" hidden="1"/>
    <cellStyle name="Gevolgde hyperlink" xfId="16" builtinId="9" hidden="1"/>
    <cellStyle name="Gevolgde hyperlink" xfId="520" builtinId="9" hidden="1"/>
    <cellStyle name="Gevolgde hyperlink" xfId="290" builtinId="9" hidden="1"/>
    <cellStyle name="Gevolgde hyperlink" xfId="488" builtinId="9" hidden="1"/>
    <cellStyle name="Gevolgde hyperlink" xfId="74" builtinId="9" hidden="1"/>
    <cellStyle name="Gevolgde hyperlink" xfId="106" builtinId="9" hidden="1"/>
    <cellStyle name="Gevolgde hyperlink" xfId="150" builtinId="9" hidden="1"/>
    <cellStyle name="Gevolgde hyperlink" xfId="430" builtinId="9" hidden="1"/>
    <cellStyle name="Gevolgde hyperlink" xfId="324" builtinId="9" hidden="1"/>
    <cellStyle name="Gevolgde hyperlink" xfId="500" builtinId="9" hidden="1"/>
    <cellStyle name="Gevolgde hyperlink" xfId="296" builtinId="9" hidden="1"/>
    <cellStyle name="Gevolgde hyperlink" xfId="276" builtinId="9" hidden="1"/>
    <cellStyle name="Gevolgde hyperlink" xfId="418" builtinId="9" hidden="1"/>
    <cellStyle name="Gevolgde hyperlink" xfId="18" builtinId="9" hidden="1"/>
    <cellStyle name="Gevolgde hyperlink" xfId="66" builtinId="9" hidden="1"/>
    <cellStyle name="Gevolgde hyperlink" xfId="514" builtinId="9" hidden="1"/>
    <cellStyle name="Gevolgde hyperlink" xfId="384" builtinId="9" hidden="1"/>
    <cellStyle name="Gevolgde hyperlink" xfId="502" builtinId="9" hidden="1"/>
    <cellStyle name="Gevolgde hyperlink" xfId="338" builtinId="9" hidden="1"/>
    <cellStyle name="Gevolgde hyperlink" xfId="364" builtinId="9" hidden="1"/>
    <cellStyle name="Gevolgde hyperlink" xfId="524" builtinId="9" hidden="1"/>
    <cellStyle name="Gevolgde hyperlink" xfId="496" builtinId="9" hidden="1"/>
    <cellStyle name="Gevolgde hyperlink" xfId="204" builtinId="9" hidden="1"/>
    <cellStyle name="Gevolgde hyperlink" xfId="340" builtinId="9" hidden="1"/>
    <cellStyle name="Gevolgde hyperlink" xfId="120" builtinId="9" hidden="1"/>
    <cellStyle name="Gevolgde hyperlink" xfId="350" builtinId="9" hidden="1"/>
    <cellStyle name="Gevolgde hyperlink" xfId="172" builtinId="9" hidden="1"/>
    <cellStyle name="Gevolgde hyperlink" xfId="412" builtinId="9" hidden="1"/>
    <cellStyle name="Gevolgde hyperlink" xfId="394" builtinId="9" hidden="1"/>
    <cellStyle name="Gevolgde hyperlink" xfId="206" builtinId="9" hidden="1"/>
    <cellStyle name="Gevolgde hyperlink" xfId="368" builtinId="9" hidden="1"/>
    <cellStyle name="Gevolgde hyperlink" xfId="312" builtinId="9" hidden="1"/>
    <cellStyle name="Gevolgde hyperlink" xfId="220" builtinId="9" hidden="1"/>
    <cellStyle name="Gevolgde hyperlink" xfId="156" builtinId="9" hidden="1"/>
    <cellStyle name="Gevolgde hyperlink" xfId="428" builtinId="9" hidden="1"/>
    <cellStyle name="Gevolgde hyperlink" xfId="380" builtinId="9" hidden="1"/>
    <cellStyle name="Gevolgde hyperlink" xfId="154" builtinId="9" hidden="1"/>
    <cellStyle name="Gevolgde hyperlink" xfId="270" builtinId="9" hidden="1"/>
    <cellStyle name="Gevolgde hyperlink" xfId="38" builtinId="9" hidden="1"/>
    <cellStyle name="Gevolgde hyperlink" xfId="396" builtinId="9" hidden="1"/>
    <cellStyle name="Gevolgde hyperlink" xfId="372" builtinId="9" hidden="1"/>
    <cellStyle name="Gevolgde hyperlink" xfId="230" builtinId="9" hidden="1"/>
    <cellStyle name="Gevolgde hyperlink" xfId="26" builtinId="9" hidden="1"/>
    <cellStyle name="Gevolgde hyperlink" xfId="24" builtinId="9" hidden="1"/>
    <cellStyle name="Gevolgde hyperlink" xfId="84" builtinId="9" hidden="1"/>
    <cellStyle name="Gevolgde hyperlink" xfId="362" builtinId="9" hidden="1"/>
    <cellStyle name="Gevolgde hyperlink" xfId="110" builtinId="9" hidden="1"/>
    <cellStyle name="Gevolgde hyperlink" xfId="332" builtinId="9" hidden="1"/>
    <cellStyle name="Gevolgde hyperlink" xfId="214" builtinId="9" hidden="1"/>
    <cellStyle name="Gevolgde hyperlink" xfId="342" builtinId="9" hidden="1"/>
    <cellStyle name="Gevolgde hyperlink" xfId="158" builtinId="9" hidden="1"/>
    <cellStyle name="Gevolgde hyperlink" xfId="262" builtinId="9" hidden="1"/>
    <cellStyle name="Gevolgde hyperlink" xfId="316" builtinId="9" hidden="1"/>
    <cellStyle name="Gevolgde hyperlink" xfId="300" builtinId="9" hidden="1"/>
    <cellStyle name="Gevolgde hyperlink" xfId="438" builtinId="9" hidden="1"/>
    <cellStyle name="Gevolgde hyperlink" xfId="518" builtinId="9" hidden="1"/>
    <cellStyle name="Gevolgde hyperlink" xfId="294" builtinId="9" hidden="1"/>
    <cellStyle name="Gevolgde hyperlink" xfId="258" builtinId="9" hidden="1"/>
    <cellStyle name="Gevolgde hyperlink" xfId="144" builtinId="9" hidden="1"/>
    <cellStyle name="Gevolgde hyperlink" xfId="240" builtinId="9" hidden="1"/>
    <cellStyle name="Gevolgde hyperlink" xfId="516" builtinId="9" hidden="1"/>
    <cellStyle name="Gevolgde hyperlink" xfId="328" builtinId="9" hidden="1"/>
    <cellStyle name="Gevolgde hyperlink" xfId="284" builtinId="9" hidden="1"/>
    <cellStyle name="Gevolgde hyperlink" xfId="374" builtinId="9" hidden="1"/>
    <cellStyle name="Gevolgde hyperlink" xfId="78" builtinId="9" hidden="1"/>
    <cellStyle name="Gevolgde hyperlink" xfId="460" builtinId="9" hidden="1"/>
    <cellStyle name="Gevolgde hyperlink" xfId="320" builtinId="9" hidden="1"/>
    <cellStyle name="Gevolgde hyperlink" xfId="160" builtinId="9" hidden="1"/>
    <cellStyle name="Gevolgde hyperlink" xfId="442" builtinId="9" hidden="1"/>
    <cellStyle name="Gevolgde hyperlink" xfId="458" builtinId="9" hidden="1"/>
    <cellStyle name="Gevolgde hyperlink" xfId="278" builtinId="9" hidden="1"/>
    <cellStyle name="Gevolgde hyperlink" xfId="348" builtinId="9" hidden="1"/>
    <cellStyle name="Gevolgde hyperlink" xfId="446" builtinId="9" hidden="1"/>
    <cellStyle name="Gevolgde hyperlink" xfId="532" builtinId="9" hidden="1"/>
    <cellStyle name="Gevolgde hyperlink" xfId="194" builtinId="9" hidden="1"/>
    <cellStyle name="Gevolgde hyperlink" xfId="274" builtinId="9" hidden="1"/>
    <cellStyle name="Gevolgde hyperlink" xfId="184" builtinId="9" hidden="1"/>
    <cellStyle name="Gevolgde hyperlink" xfId="256" builtinId="9" hidden="1"/>
    <cellStyle name="Gevolgde hyperlink" xfId="414" builtinId="9" hidden="1"/>
    <cellStyle name="Gevolgde hyperlink" xfId="344" builtinId="9" hidden="1"/>
    <cellStyle name="Gevolgde hyperlink" xfId="450" builtinId="9" hidden="1"/>
    <cellStyle name="Gevolgde hyperlink" xfId="510" builtinId="9" hidden="1"/>
    <cellStyle name="Gevolgde hyperlink" xfId="162" builtinId="9" hidden="1"/>
    <cellStyle name="Gevolgde hyperlink" xfId="456" builtinId="9" hidden="1"/>
    <cellStyle name="Gevolgde hyperlink" xfId="210" builtinId="9" hidden="1"/>
    <cellStyle name="Gevolgde hyperlink" xfId="534" builtinId="9" hidden="1"/>
    <cellStyle name="Gevolgde hyperlink" xfId="64" builtinId="9" hidden="1"/>
    <cellStyle name="Gevolgde hyperlink" xfId="108" builtinId="9" hidden="1"/>
    <cellStyle name="Gevolgde hyperlink" xfId="522" builtinId="9" hidden="1"/>
    <cellStyle name="Gevolgde hyperlink" xfId="200" builtinId="9" hidden="1"/>
    <cellStyle name="Gevolgde hyperlink" xfId="506" builtinId="9" hidden="1"/>
    <cellStyle name="Gevolgde hyperlink" xfId="392" builtinId="9" hidden="1"/>
    <cellStyle name="Gevolgde hyperlink" xfId="466" builtinId="9" hidden="1"/>
    <cellStyle name="Gevolgde hyperlink" xfId="80" builtinId="9" hidden="1"/>
    <cellStyle name="Gevolgde hyperlink" xfId="346" builtinId="9" hidden="1"/>
    <cellStyle name="Gevolgde hyperlink" xfId="530" builtinId="9" hidden="1"/>
    <cellStyle name="Gevolgde hyperlink" xfId="382" builtinId="9" hidden="1"/>
    <cellStyle name="Gevolgde hyperlink" xfId="94" builtinId="9" hidden="1"/>
    <cellStyle name="Gevolgde hyperlink" xfId="134" builtinId="9" hidden="1"/>
    <cellStyle name="Gevolgde hyperlink" xfId="454" builtinId="9" hidden="1"/>
    <cellStyle name="Gevolgde hyperlink" xfId="232" builtinId="9" hidden="1"/>
    <cellStyle name="Gevolgde hyperlink" xfId="470" builtinId="9" hidden="1"/>
    <cellStyle name="Gevolgde hyperlink" xfId="196" builtinId="9" hidden="1"/>
    <cellStyle name="Gevolgde hyperlink" xfId="22" builtinId="9" hidden="1"/>
    <cellStyle name="Gevolgde hyperlink" xfId="212" builtinId="9" hidden="1"/>
    <cellStyle name="Gevolgde hyperlink" xfId="128" builtinId="9" hidden="1"/>
    <cellStyle name="Gevolgde hyperlink" xfId="62" builtinId="9" hidden="1"/>
    <cellStyle name="Gevolgde hyperlink" xfId="118" builtinId="9" hidden="1"/>
    <cellStyle name="Gevolgde hyperlink" xfId="90" builtinId="9" hidden="1"/>
    <cellStyle name="Gevolgde hyperlink" xfId="492" builtinId="9" hidden="1"/>
    <cellStyle name="Gevolgde hyperlink" xfId="334" builtinId="9" hidden="1"/>
    <cellStyle name="Gevolgde hyperlink" xfId="86" builtinId="9" hidden="1"/>
    <cellStyle name="Gevolgde hyperlink" xfId="132" builtinId="9" hidden="1"/>
    <cellStyle name="Gevolgde hyperlink" xfId="102" builtinId="9" hidden="1"/>
    <cellStyle name="Gevolgde hyperlink" xfId="408" builtinId="9" hidden="1"/>
    <cellStyle name="Gevolgde hyperlink" xfId="188" builtinId="9" hidden="1"/>
    <cellStyle name="Gevolgde hyperlink" xfId="478" builtinId="9" hidden="1"/>
    <cellStyle name="Gevolgde hyperlink" xfId="388" builtinId="9" hidden="1"/>
    <cellStyle name="Gevolgde hyperlink" xfId="462" builtinId="9" hidden="1"/>
    <cellStyle name="Gevolgde hyperlink" xfId="42" builtinId="9" hidden="1"/>
    <cellStyle name="Gevolgde hyperlink" xfId="82" builtinId="9" hidden="1"/>
    <cellStyle name="Gevolgde hyperlink" xfId="182" builtinId="9" hidden="1"/>
    <cellStyle name="Gevolgde hyperlink" xfId="70" builtinId="9" hidden="1"/>
    <cellStyle name="Gevolgde hyperlink" xfId="504" builtinId="9" hidden="1"/>
    <cellStyle name="Gevolgde hyperlink" xfId="288" builtinId="9" hidden="1"/>
    <cellStyle name="Gevolgde hyperlink" xfId="104" builtinId="9" hidden="1"/>
    <cellStyle name="Gevolgde hyperlink" xfId="186" builtinId="9" hidden="1"/>
    <cellStyle name="Gevolgde hyperlink" xfId="352" builtinId="9" hidden="1"/>
    <cellStyle name="Gevolgde hyperlink" xfId="68" builtinId="9" hidden="1"/>
    <cellStyle name="Gevolgde hyperlink" xfId="180" builtinId="9" hidden="1"/>
    <cellStyle name="Gevolgde hyperlink" xfId="176" builtinId="9" hidden="1"/>
    <cellStyle name="Gevolgde hyperlink" xfId="398" builtinId="9" hidden="1"/>
    <cellStyle name="Gevolgde hyperlink" xfId="302" builtinId="9" hidden="1"/>
    <cellStyle name="Gevolgde hyperlink" xfId="512" builtinId="9" hidden="1"/>
    <cellStyle name="Gevolgde hyperlink" xfId="476" builtinId="9" hidden="1"/>
    <cellStyle name="Gevolgde hyperlink" xfId="318" builtinId="9" hidden="1"/>
    <cellStyle name="Gevolgde hyperlink" xfId="266" builtinId="9" hidden="1"/>
    <cellStyle name="Gevolgde hyperlink" xfId="356" builtinId="9" hidden="1"/>
    <cellStyle name="Gevolgde hyperlink" xfId="282" builtinId="9" hidden="1"/>
    <cellStyle name="Gevolgde hyperlink" xfId="60" builtinId="9" hidden="1"/>
    <cellStyle name="Gevolgde hyperlink" xfId="472" builtinId="9" hidden="1"/>
    <cellStyle name="Gevolgde hyperlink" xfId="218" builtinId="9" hidden="1"/>
    <cellStyle name="Gevolgde hyperlink" xfId="484" builtinId="9" hidden="1"/>
    <cellStyle name="Gevolgde hyperlink" xfId="208" builtinId="9" hidden="1"/>
    <cellStyle name="Gevolgde hyperlink" xfId="390" builtinId="9" hidden="1"/>
    <cellStyle name="Gevolgde hyperlink" xfId="432" builtinId="9" hidden="1"/>
    <cellStyle name="Gevolgde hyperlink" xfId="152" builtinId="9" hidden="1"/>
    <cellStyle name="Gevolgde hyperlink" xfId="234" builtinId="9" hidden="1"/>
    <cellStyle name="Gevolgde hyperlink" xfId="222" builtinId="9" hidden="1"/>
    <cellStyle name="Gevolgde hyperlink" xfId="216" builtinId="9" hidden="1"/>
    <cellStyle name="Gevolgde hyperlink" xfId="416" builtinId="9" hidden="1"/>
    <cellStyle name="Gevolgde hyperlink" xfId="114" builtinId="9" hidden="1"/>
    <cellStyle name="Gevolgde hyperlink" xfId="424" builtinId="9" hidden="1"/>
    <cellStyle name="Gevolgde hyperlink" xfId="126" builtinId="9" hidden="1"/>
    <cellStyle name="Gevolgde hyperlink" xfId="354" builtinId="9" hidden="1"/>
    <cellStyle name="Gevolgde hyperlink" xfId="426" builtinId="9" hidden="1"/>
    <cellStyle name="Gevolgde hyperlink" xfId="116" builtinId="9" hidden="1"/>
    <cellStyle name="Gevolgde hyperlink" xfId="40" builtinId="9" hidden="1"/>
    <cellStyle name="Gevolgde hyperlink" xfId="494" builtinId="9" hidden="1"/>
    <cellStyle name="Gevolgde hyperlink" xfId="272" builtinId="9" hidden="1"/>
    <cellStyle name="Gevolgde hyperlink" xfId="452" builtinId="9" hidden="1"/>
    <cellStyle name="Gevolgde hyperlink" xfId="32" builtinId="9" hidden="1"/>
    <cellStyle name="Gevolgde hyperlink" xfId="250" builtinId="9" hidden="1"/>
    <cellStyle name="Gevolgde hyperlink" xfId="138" builtinId="9" hidden="1"/>
    <cellStyle name="Gevolgde hyperlink" xfId="264" builtinId="9" hidden="1"/>
    <cellStyle name="Gevolgde hyperlink" xfId="136" builtinId="9" hidden="1"/>
    <cellStyle name="Gevolgde hyperlink" xfId="146" builtinId="9" hidden="1"/>
    <cellStyle name="Gevolgde hyperlink" xfId="292" builtinId="9" hidden="1"/>
    <cellStyle name="Gevolgde hyperlink" xfId="56" builtinId="9" hidden="1"/>
    <cellStyle name="Gevolgde hyperlink" xfId="358" builtinId="9" hidden="1"/>
    <cellStyle name="Gevolgde hyperlink" xfId="304" builtinId="9" hidden="1"/>
    <cellStyle name="Gevolgde hyperlink" xfId="448" builtinId="9" hidden="1"/>
    <cellStyle name="Gevolgde hyperlink" xfId="44" builtinId="9" hidden="1"/>
    <cellStyle name="Gevolgde hyperlink" xfId="142" builtinId="9" hidden="1"/>
    <cellStyle name="Gevolgde hyperlink" xfId="168" builtinId="9" hidden="1"/>
    <cellStyle name="Gevolgde hyperlink" xfId="92" builtinId="9" hidden="1"/>
    <cellStyle name="Gevolgde hyperlink" xfId="226" builtinId="9" hidden="1"/>
    <cellStyle name="Gevolgde hyperlink" xfId="164" builtinId="9" hidden="1"/>
    <cellStyle name="Gevolgde hyperlink" xfId="366" builtinId="9" hidden="1"/>
    <cellStyle name="Gevolgde hyperlink" xfId="190" builtinId="9" hidden="1"/>
    <cellStyle name="Gevolgde hyperlink" xfId="404" builtinId="9" hidden="1"/>
    <cellStyle name="Gevolgde hyperlink" xfId="322" builtinId="9" hidden="1"/>
    <cellStyle name="Gevolgde hyperlink" xfId="528" builtinId="9" hidden="1"/>
    <cellStyle name="Gevolgde hyperlink" xfId="252" builtinId="9" hidden="1"/>
    <cellStyle name="Gevolgde hyperlink" xfId="306" builtinId="9" hidden="1"/>
    <cellStyle name="Gevolgde hyperlink" xfId="34" builtinId="9" hidden="1"/>
    <cellStyle name="Gevolgde hyperlink" xfId="326" builtinId="9" hidden="1"/>
    <cellStyle name="Gevolgde hyperlink" xfId="280" builtinId="9" hidden="1"/>
    <cellStyle name="Gevolgde hyperlink" xfId="30" builtinId="9" hidden="1"/>
    <cellStyle name="Gevolgde hyperlink" xfId="464" builtinId="9" hidden="1"/>
    <cellStyle name="Gevolgde hyperlink" xfId="490" builtinId="9" hidden="1"/>
    <cellStyle name="Gevolgde hyperlink" xfId="242" builtinId="9" hidden="1"/>
    <cellStyle name="Gevolgde hyperlink" xfId="36" builtinId="9" hidden="1"/>
    <cellStyle name="Gevolgde hyperlink" xfId="480" builtinId="9" hidden="1"/>
    <cellStyle name="Gevolgde hyperlink" xfId="298" builtinId="9" hidden="1"/>
    <cellStyle name="Gevolgde hyperlink" xfId="330" builtinId="9" hidden="1"/>
    <cellStyle name="Gevolgde hyperlink" xfId="498" builtinId="9" hidden="1"/>
    <cellStyle name="Gevolgde hyperlink" xfId="410" builtinId="9" hidden="1"/>
    <cellStyle name="Gevolgde hyperlink" xfId="228" builtinId="9" hidden="1"/>
    <cellStyle name="Gevolgde hyperlink" xfId="50" builtinId="9" hidden="1"/>
    <cellStyle name="Gevolgde hyperlink" xfId="54" builtinId="9" hidden="1"/>
    <cellStyle name="Gevolgde hyperlink" xfId="246" builtinId="9" hidden="1"/>
    <cellStyle name="Gevolgde hyperlink" xfId="526" builtinId="9" hidden="1"/>
    <cellStyle name="Gevolgde hyperlink" xfId="378" builtinId="9" hidden="1"/>
    <cellStyle name="Gevolgde hyperlink" xfId="254" builtinId="9" hidden="1"/>
    <cellStyle name="Gevolgde hyperlink" xfId="174" builtinId="9" hidden="1"/>
    <cellStyle name="Gevolgde hyperlink" xfId="468" builtinId="9" hidden="1"/>
    <cellStyle name="Gevolgde hyperlink" xfId="370" builtinId="9" hidden="1"/>
    <cellStyle name="Gevolgde hyperlink" xfId="100" builtinId="9" hidden="1"/>
    <cellStyle name="Gevolgde hyperlink" xfId="236" builtinId="9" hidden="1"/>
    <cellStyle name="Gevolgde hyperlink" xfId="52" builtinId="9" hidden="1"/>
    <cellStyle name="Gevolgde hyperlink" xfId="440" builtinId="9" hidden="1"/>
    <cellStyle name="Gevolgde hyperlink" xfId="436" builtinId="9" hidden="1"/>
    <cellStyle name="Gevolgde hyperlink" xfId="310" builtinId="9" hidden="1"/>
    <cellStyle name="Gevolgde hyperlink" xfId="178" builtinId="9" hidden="1"/>
    <cellStyle name="Gevolgde hyperlink" xfId="402" builtinId="9" hidden="1"/>
    <cellStyle name="Gevolgde hyperlink" xfId="48" builtinId="9" hidden="1"/>
    <cellStyle name="Gevolgde hyperlink" xfId="124" builtinId="9" hidden="1"/>
    <cellStyle name="Gevolgde hyperlink" xfId="244" builtinId="9" hidden="1"/>
    <cellStyle name="Gevolgde hyperlink" xfId="268" builtinId="9" hidden="1"/>
    <cellStyle name="Gevolgde hyperlink" xfId="420" builtinId="9" hidden="1"/>
    <cellStyle name="Gevolgde hyperlink" xfId="58" builtinId="9" hidden="1"/>
    <cellStyle name="Gevolgde hyperlink" xfId="444" builtinId="9" hidden="1"/>
    <cellStyle name="Gevolgde hyperlink" xfId="198" builtinId="9" hidden="1"/>
    <cellStyle name="Gevolgde hyperlink" xfId="202" builtinId="9" hidden="1"/>
    <cellStyle name="Gevolgde hyperlink" xfId="72" builtinId="9" hidden="1"/>
    <cellStyle name="Gevolgde hyperlink" xfId="224" builtinId="9" hidden="1"/>
    <cellStyle name="Gevolgde hyperlink" xfId="474" builtinId="9" hidden="1"/>
    <cellStyle name="Gevolgde hyperlink" xfId="46" builtinId="9" hidden="1"/>
    <cellStyle name="Gevolgde hyperlink" xfId="486" builtinId="9" hidden="1"/>
    <cellStyle name="Gevolgde hyperlink" xfId="482" builtinId="9" hidden="1"/>
    <cellStyle name="Gevolgde hyperlink" xfId="286" builtinId="9" hidden="1"/>
    <cellStyle name="Gevolgde hyperlink" xfId="112" builtinId="9" hidden="1"/>
    <cellStyle name="Gevolgde hyperlink" xfId="336" builtinId="9" hidden="1"/>
    <cellStyle name="Gevolgde hyperlink" xfId="76" builtinId="9" hidden="1"/>
    <cellStyle name="Gevolgde hyperlink" xfId="260" builtinId="9" hidden="1"/>
    <cellStyle name="Gevolgde hyperlink" xfId="376" builtinId="9" hidden="1"/>
    <cellStyle name="Gevolgde hyperlink" xfId="140" builtinId="9" hidden="1"/>
    <cellStyle name="Hyperlink" xfId="149" builtinId="8" hidden="1"/>
    <cellStyle name="Hyperlink" xfId="107" builtinId="8" hidden="1"/>
    <cellStyle name="Hyperlink" xfId="439" builtinId="8" hidden="1"/>
    <cellStyle name="Hyperlink" xfId="151" builtinId="8" hidden="1"/>
    <cellStyle name="Hyperlink" xfId="437" builtinId="8" hidden="1"/>
    <cellStyle name="Hyperlink" xfId="175" builtinId="8" hidden="1"/>
    <cellStyle name="Hyperlink" xfId="341" builtinId="8" hidden="1"/>
    <cellStyle name="Hyperlink" xfId="393" builtinId="8" hidden="1"/>
    <cellStyle name="Hyperlink" xfId="477" builtinId="8" hidden="1"/>
    <cellStyle name="Hyperlink" xfId="335" builtinId="8" hidden="1"/>
    <cellStyle name="Hyperlink" xfId="63" builtinId="8" hidden="1"/>
    <cellStyle name="Hyperlink" xfId="461" builtinId="8" hidden="1"/>
    <cellStyle name="Hyperlink" xfId="77" builtinId="8" hidden="1"/>
    <cellStyle name="Hyperlink" xfId="505" builtinId="8" hidden="1"/>
    <cellStyle name="Hyperlink" xfId="389" builtinId="8" hidden="1"/>
    <cellStyle name="Hyperlink" xfId="513" builtinId="8" hidden="1"/>
    <cellStyle name="Hyperlink" xfId="521" builtinId="8" hidden="1"/>
    <cellStyle name="Hyperlink" xfId="533" builtinId="8" hidden="1"/>
    <cellStyle name="Hyperlink" xfId="47" builtinId="8" hidden="1"/>
    <cellStyle name="Hyperlink" xfId="525" builtinId="8" hidden="1"/>
    <cellStyle name="Hyperlink" xfId="189" builtinId="8" hidden="1"/>
    <cellStyle name="Hyperlink" xfId="483" builtinId="8" hidden="1"/>
    <cellStyle name="Hyperlink" xfId="261" builtinId="8" hidden="1"/>
    <cellStyle name="Hyperlink" xfId="81" builtinId="8" hidden="1"/>
    <cellStyle name="Hyperlink" xfId="69" builtinId="8" hidden="1"/>
    <cellStyle name="Hyperlink" xfId="515" builtinId="8" hidden="1"/>
    <cellStyle name="Hyperlink" xfId="331" builtinId="8" hidden="1"/>
    <cellStyle name="Hyperlink" xfId="37" builtinId="8" hidden="1"/>
    <cellStyle name="Hyperlink" xfId="243" builtinId="8" hidden="1"/>
    <cellStyle name="Hyperlink" xfId="453" builtinId="8" hidden="1"/>
    <cellStyle name="Hyperlink" xfId="399" builtinId="8" hidden="1"/>
    <cellStyle name="Hyperlink" xfId="443" builtinId="8" hidden="1"/>
    <cellStyle name="Hyperlink" xfId="123" builtinId="8" hidden="1"/>
    <cellStyle name="Hyperlink" xfId="87" builtinId="8" hidden="1"/>
    <cellStyle name="Hyperlink" xfId="221" builtinId="8" hidden="1"/>
    <cellStyle name="Hyperlink" xfId="45" builtinId="8" hidden="1"/>
    <cellStyle name="Hyperlink" xfId="191" builtinId="8" hidden="1"/>
    <cellStyle name="Hyperlink" xfId="481" builtinId="8" hidden="1"/>
    <cellStyle name="Hyperlink" xfId="127" builtinId="8" hidden="1"/>
    <cellStyle name="Hyperlink" xfId="247" builtinId="8" hidden="1"/>
    <cellStyle name="Hyperlink" xfId="223" builtinId="8" hidden="1"/>
    <cellStyle name="Hyperlink" xfId="291" builtinId="8" hidden="1"/>
    <cellStyle name="Hyperlink" xfId="351" builtinId="8" hidden="1"/>
    <cellStyle name="Hyperlink" xfId="485" builtinId="8" hidden="1"/>
    <cellStyle name="Hyperlink" xfId="147" builtinId="8" hidden="1"/>
    <cellStyle name="Hyperlink" xfId="531" builtinId="8" hidden="1"/>
    <cellStyle name="Hyperlink" xfId="281" builtinId="8" hidden="1"/>
    <cellStyle name="Hyperlink" xfId="129" builtinId="8" hidden="1"/>
    <cellStyle name="Hyperlink" xfId="329" builtinId="8" hidden="1"/>
    <cellStyle name="Hyperlink" xfId="195" builtinId="8" hidden="1"/>
    <cellStyle name="Hyperlink" xfId="61" builtinId="8" hidden="1"/>
    <cellStyle name="Hyperlink" xfId="133" builtinId="8" hidden="1"/>
    <cellStyle name="Hyperlink" xfId="369" builtinId="8" hidden="1"/>
    <cellStyle name="Hyperlink" xfId="469" builtinId="8" hidden="1"/>
    <cellStyle name="Hyperlink" xfId="181" builtinId="8" hidden="1"/>
    <cellStyle name="Hyperlink" xfId="205" builtinId="8" hidden="1"/>
    <cellStyle name="Hyperlink" xfId="413" builtinId="8" hidden="1"/>
    <cellStyle name="Hyperlink" xfId="193" builtinId="8" hidden="1"/>
    <cellStyle name="Hyperlink" xfId="165" builtinId="8" hidden="1"/>
    <cellStyle name="Hyperlink" xfId="357" builtinId="8" hidden="1"/>
    <cellStyle name="Hyperlink" xfId="59" builtinId="8" hidden="1"/>
    <cellStyle name="Hyperlink" xfId="349" builtinId="8" hidden="1"/>
    <cellStyle name="Hyperlink" xfId="51" builtinId="8" hidden="1"/>
    <cellStyle name="Hyperlink" xfId="417" builtinId="8" hidden="1"/>
    <cellStyle name="Hyperlink" xfId="115" builtinId="8" hidden="1"/>
    <cellStyle name="Hyperlink" xfId="343" builtinId="8" hidden="1"/>
    <cellStyle name="Hyperlink" xfId="373" builtinId="8" hidden="1"/>
    <cellStyle name="Hyperlink" xfId="39" builtinId="8" hidden="1"/>
    <cellStyle name="Hyperlink" xfId="239" builtinId="8" hidden="1"/>
    <cellStyle name="Hyperlink" xfId="41" builtinId="8" hidden="1"/>
    <cellStyle name="Hyperlink" xfId="263" builtinId="8" hidden="1"/>
    <cellStyle name="Hyperlink" xfId="55" builtinId="8" hidden="1"/>
    <cellStyle name="Hyperlink" xfId="283" builtinId="8" hidden="1"/>
    <cellStyle name="Hyperlink" xfId="509" builtinId="8" hidden="1"/>
    <cellStyle name="Hyperlink" xfId="433" builtinId="8" hidden="1"/>
    <cellStyle name="Hyperlink" xfId="467" builtinId="8" hidden="1"/>
    <cellStyle name="Hyperlink" xfId="245" builtinId="8" hidden="1"/>
    <cellStyle name="Hyperlink" xfId="333" builtinId="8" hidden="1"/>
    <cellStyle name="Hyperlink" xfId="203" builtinId="8" hidden="1"/>
    <cellStyle name="Hyperlink" xfId="311" builtinId="8" hidden="1"/>
    <cellStyle name="Hyperlink" xfId="15" builtinId="8" hidden="1"/>
    <cellStyle name="Hyperlink" xfId="337" builtinId="8" hidden="1"/>
    <cellStyle name="Hyperlink" xfId="473" builtinId="8" hidden="1"/>
    <cellStyle name="Hyperlink" xfId="73" builtinId="8" hidden="1"/>
    <cellStyle name="Hyperlink" xfId="251" builtinId="8" hidden="1"/>
    <cellStyle name="Hyperlink" xfId="495" builtinId="8" hidden="1"/>
    <cellStyle name="Hyperlink" xfId="427" builtinId="8" hidden="1"/>
    <cellStyle name="Hyperlink" xfId="159" builtinId="8" hidden="1"/>
    <cellStyle name="Hyperlink" xfId="111" builtinId="8" hidden="1"/>
    <cellStyle name="Hyperlink" xfId="355" builtinId="8" hidden="1"/>
    <cellStyle name="Hyperlink" xfId="99" builtinId="8" hidden="1"/>
    <cellStyle name="Hyperlink" xfId="139" builtinId="8" hidden="1"/>
    <cellStyle name="Hyperlink" xfId="519" builtinId="8" hidden="1"/>
    <cellStyle name="Hyperlink" xfId="257" builtinId="8" hidden="1"/>
    <cellStyle name="Hyperlink" xfId="143" builtinId="8" hidden="1"/>
    <cellStyle name="Hyperlink" xfId="339" builtinId="8" hidden="1"/>
    <cellStyle name="Hyperlink" xfId="255" builtinId="8" hidden="1"/>
    <cellStyle name="Hyperlink" xfId="421" builtinId="8" hidden="1"/>
    <cellStyle name="Hyperlink" xfId="419" builtinId="8" hidden="1"/>
    <cellStyle name="Hyperlink" xfId="293" builtinId="8" hidden="1"/>
    <cellStyle name="Hyperlink" xfId="363" builtinId="8" hidden="1"/>
    <cellStyle name="Hyperlink" xfId="295" builtinId="8" hidden="1"/>
    <cellStyle name="Hyperlink" xfId="207" builtinId="8" hidden="1"/>
    <cellStyle name="Hyperlink" xfId="145" builtinId="8" hidden="1"/>
    <cellStyle name="Hyperlink" xfId="277" builtinId="8" hidden="1"/>
    <cellStyle name="Hyperlink" xfId="431" builtinId="8" hidden="1"/>
    <cellStyle name="Hyperlink" xfId="385" builtinId="8" hidden="1"/>
    <cellStyle name="Hyperlink" xfId="153" builtinId="8" hidden="1"/>
    <cellStyle name="Hyperlink" xfId="217" builtinId="8" hidden="1"/>
    <cellStyle name="Hyperlink" xfId="121" builtinId="8" hidden="1"/>
    <cellStyle name="Hyperlink" xfId="117" builtinId="8" hidden="1"/>
    <cellStyle name="Hyperlink" xfId="33" builtinId="8" hidden="1"/>
    <cellStyle name="Hyperlink" xfId="499" builtinId="8" hidden="1"/>
    <cellStyle name="Hyperlink" xfId="43" builtinId="8" hidden="1"/>
    <cellStyle name="Hyperlink" xfId="359" builtinId="8" hidden="1"/>
    <cellStyle name="Hyperlink" xfId="105" builtinId="8" hidden="1"/>
    <cellStyle name="Hyperlink" xfId="497" builtinId="8" hidden="1"/>
    <cellStyle name="Hyperlink" xfId="91" builtinId="8" hidden="1"/>
    <cellStyle name="Hyperlink" xfId="491" builtinId="8" hidden="1"/>
    <cellStyle name="Hyperlink" xfId="449" builtinId="8" hidden="1"/>
    <cellStyle name="Hyperlink" xfId="365" builtinId="8" hidden="1"/>
    <cellStyle name="Hyperlink" xfId="319" builtinId="8" hidden="1"/>
    <cellStyle name="Hyperlink" xfId="379" builtinId="8" hidden="1"/>
    <cellStyle name="Hyperlink" xfId="21" builtinId="8" hidden="1"/>
    <cellStyle name="Hyperlink" xfId="315" builtinId="8" hidden="1"/>
    <cellStyle name="Hyperlink" xfId="157" builtinId="8" hidden="1"/>
    <cellStyle name="Hyperlink" xfId="407" builtinId="8" hidden="1"/>
    <cellStyle name="Hyperlink" xfId="455" builtinId="8" hidden="1"/>
    <cellStyle name="Hyperlink" xfId="285" builtinId="8" hidden="1"/>
    <cellStyle name="Hyperlink" xfId="93" builtinId="8" hidden="1"/>
    <cellStyle name="Hyperlink" xfId="83" builtinId="8" hidden="1"/>
    <cellStyle name="Hyperlink" xfId="383" builtinId="8" hidden="1"/>
    <cellStyle name="Hyperlink" xfId="493" builtinId="8" hidden="1"/>
    <cellStyle name="Hyperlink" xfId="137" builtinId="8" hidden="1"/>
    <cellStyle name="Hyperlink" xfId="237" builtinId="8" hidden="1"/>
    <cellStyle name="Hyperlink" xfId="501" builtinId="8" hidden="1"/>
    <cellStyle name="Hyperlink" xfId="19" builtinId="8" hidden="1"/>
    <cellStyle name="Hyperlink" xfId="95" builtinId="8" hidden="1"/>
    <cellStyle name="Hyperlink" xfId="65" builtinId="8" hidden="1"/>
    <cellStyle name="Hyperlink" xfId="375" builtinId="8" hidden="1"/>
    <cellStyle name="Hyperlink" xfId="507" builtinId="8" hidden="1"/>
    <cellStyle name="Hyperlink" xfId="487" builtinId="8" hidden="1"/>
    <cellStyle name="Hyperlink" xfId="377" builtinId="8" hidden="1"/>
    <cellStyle name="Hyperlink" xfId="185" builtinId="8" hidden="1"/>
    <cellStyle name="Hyperlink" xfId="299" builtinId="8" hidden="1"/>
    <cellStyle name="Hyperlink" xfId="409" builtinId="8" hidden="1"/>
    <cellStyle name="Hyperlink" xfId="457" builtinId="8" hidden="1"/>
    <cellStyle name="Hyperlink" xfId="27" builtinId="8" hidden="1"/>
    <cellStyle name="Hyperlink" xfId="401" builtinId="8" hidden="1"/>
    <cellStyle name="Hyperlink" xfId="209" builtinId="8" hidden="1"/>
    <cellStyle name="Hyperlink" xfId="169" builtinId="8" hidden="1"/>
    <cellStyle name="Hyperlink" xfId="17" builtinId="8" hidden="1"/>
    <cellStyle name="Hyperlink" xfId="231" builtinId="8" hidden="1"/>
    <cellStyle name="Hyperlink" xfId="215" builtinId="8" hidden="1"/>
    <cellStyle name="Hyperlink" xfId="445" builtinId="8" hidden="1"/>
    <cellStyle name="Hyperlink" xfId="279" builtinId="8" hidden="1"/>
    <cellStyle name="Hyperlink" xfId="53" builtinId="8" hidden="1"/>
    <cellStyle name="Hyperlink" xfId="411" builtinId="8" hidden="1"/>
    <cellStyle name="Hyperlink" xfId="229" builtinId="8" hidden="1"/>
    <cellStyle name="Hyperlink" xfId="511" builtinId="8" hidden="1"/>
    <cellStyle name="Hyperlink" xfId="423" builtinId="8" hidden="1"/>
    <cellStyle name="Hyperlink" xfId="435" builtinId="8" hidden="1"/>
    <cellStyle name="Hyperlink" xfId="265" builtinId="8" hidden="1"/>
    <cellStyle name="Hyperlink" xfId="503" builtinId="8" hidden="1"/>
    <cellStyle name="Hyperlink" xfId="241" builtinId="8" hidden="1"/>
    <cellStyle name="Hyperlink" xfId="171" builtinId="8" hidden="1"/>
    <cellStyle name="Hyperlink" xfId="259" builtinId="8" hidden="1"/>
    <cellStyle name="Hyperlink" xfId="75" builtinId="8" hidden="1"/>
    <cellStyle name="Hyperlink" xfId="161" builtinId="8" hidden="1"/>
    <cellStyle name="Hyperlink" xfId="155" builtinId="8" hidden="1"/>
    <cellStyle name="Hyperlink" xfId="387" builtinId="8" hidden="1"/>
    <cellStyle name="Hyperlink" xfId="269" builtinId="8" hidden="1"/>
    <cellStyle name="Hyperlink" xfId="391" builtinId="8" hidden="1"/>
    <cellStyle name="Hyperlink" xfId="177" builtinId="8" hidden="1"/>
    <cellStyle name="Hyperlink" xfId="211" builtinId="8" hidden="1"/>
    <cellStyle name="Hyperlink" xfId="97" builtinId="8" hidden="1"/>
    <cellStyle name="Hyperlink" xfId="85" builtinId="8" hidden="1"/>
    <cellStyle name="Hyperlink" xfId="219" builtinId="8" hidden="1"/>
    <cellStyle name="Hyperlink" xfId="425" builtinId="8" hidden="1"/>
    <cellStyle name="Hyperlink" xfId="489" builtinId="8" hidden="1"/>
    <cellStyle name="Hyperlink" xfId="327" builtinId="8" hidden="1"/>
    <cellStyle name="Hyperlink" xfId="313" builtinId="8" hidden="1"/>
    <cellStyle name="Hyperlink" xfId="31" builtinId="8" hidden="1"/>
    <cellStyle name="Hyperlink" xfId="109" builtinId="8" hidden="1"/>
    <cellStyle name="Hyperlink" xfId="287" builtinId="8" hidden="1"/>
    <cellStyle name="Hyperlink" xfId="267" builtinId="8" hidden="1"/>
    <cellStyle name="Hyperlink" xfId="403" builtinId="8" hidden="1"/>
    <cellStyle name="Hyperlink" xfId="183" builtinId="8" hidden="1"/>
    <cellStyle name="Hyperlink" xfId="197" builtinId="8" hidden="1"/>
    <cellStyle name="Hyperlink" xfId="475" builtinId="8" hidden="1"/>
    <cellStyle name="Hyperlink" xfId="275" builtinId="8" hidden="1"/>
    <cellStyle name="Hyperlink" xfId="225" builtinId="8" hidden="1"/>
    <cellStyle name="Hyperlink" xfId="167" builtinId="8" hidden="1"/>
    <cellStyle name="Hyperlink" xfId="67" builtinId="8" hidden="1"/>
    <cellStyle name="Hyperlink" xfId="303" builtinId="8" hidden="1"/>
    <cellStyle name="Hyperlink" xfId="451" builtinId="8" hidden="1"/>
    <cellStyle name="Hyperlink" xfId="49" builtinId="8" hidden="1"/>
    <cellStyle name="Hyperlink" xfId="35" builtinId="8" hidden="1"/>
    <cellStyle name="Hyperlink" xfId="297" builtinId="8" hidden="1"/>
    <cellStyle name="Hyperlink" xfId="57" builtinId="8" hidden="1"/>
    <cellStyle name="Hyperlink" xfId="447" builtinId="8" hidden="1"/>
    <cellStyle name="Hyperlink" xfId="397" builtinId="8" hidden="1"/>
    <cellStyle name="Hyperlink" xfId="199" builtinId="8" hidden="1"/>
    <cellStyle name="Hyperlink" xfId="465" builtinId="8" hidden="1"/>
    <cellStyle name="Hyperlink" xfId="253" builtinId="8" hidden="1"/>
    <cellStyle name="Hyperlink" xfId="321" builtinId="8" hidden="1"/>
    <cellStyle name="Hyperlink" xfId="141" builtinId="8" hidden="1"/>
    <cellStyle name="Hyperlink" xfId="179" builtinId="8" hidden="1"/>
    <cellStyle name="Hyperlink" xfId="79" builtinId="8" hidden="1"/>
    <cellStyle name="Hyperlink" xfId="517" builtinId="8" hidden="1"/>
    <cellStyle name="Hyperlink" xfId="527" builtinId="8" hidden="1"/>
    <cellStyle name="Hyperlink" xfId="187" builtinId="8" hidden="1"/>
    <cellStyle name="Hyperlink" xfId="103" builtinId="8" hidden="1"/>
    <cellStyle name="Hyperlink" xfId="135" builtinId="8" hidden="1"/>
    <cellStyle name="Hyperlink" xfId="235" builtinId="8" hidden="1"/>
    <cellStyle name="Hyperlink" xfId="233" builtinId="8" hidden="1"/>
    <cellStyle name="Hyperlink" xfId="361" builtinId="8" hidden="1"/>
    <cellStyle name="Hyperlink" xfId="163" builtinId="8" hidden="1"/>
    <cellStyle name="Hyperlink" xfId="309" builtinId="8" hidden="1"/>
    <cellStyle name="Hyperlink" xfId="325" builtinId="8" hidden="1"/>
    <cellStyle name="Hyperlink" xfId="367" builtinId="8" hidden="1"/>
    <cellStyle name="Hyperlink" xfId="405" builtinId="8" hidden="1"/>
    <cellStyle name="Hyperlink" xfId="471" builtinId="8" hidden="1"/>
    <cellStyle name="Hyperlink" xfId="463" builtinId="8" hidden="1"/>
    <cellStyle name="Hyperlink" xfId="125" builtinId="8" hidden="1"/>
    <cellStyle name="Hyperlink" xfId="317" builtinId="8" hidden="1"/>
    <cellStyle name="Hyperlink" xfId="307" builtinId="8" hidden="1"/>
    <cellStyle name="Hyperlink" xfId="119" builtinId="8" hidden="1"/>
    <cellStyle name="Hyperlink" xfId="227" builtinId="8" hidden="1"/>
    <cellStyle name="Hyperlink" xfId="523" builtinId="8" hidden="1"/>
    <cellStyle name="Hyperlink" xfId="305" builtinId="8" hidden="1"/>
    <cellStyle name="Hyperlink" xfId="353" builtinId="8" hidden="1"/>
    <cellStyle name="Hyperlink" xfId="459" builtinId="8" hidden="1"/>
    <cellStyle name="Hyperlink" xfId="371" builtinId="8" hidden="1"/>
    <cellStyle name="Hyperlink" xfId="131" builtinId="8" hidden="1"/>
    <cellStyle name="Hyperlink" xfId="101" builtinId="8" hidden="1"/>
    <cellStyle name="Hyperlink" xfId="479" builtinId="8" hidden="1"/>
    <cellStyle name="Hyperlink" xfId="301" builtinId="8" hidden="1"/>
    <cellStyle name="Hyperlink" xfId="213" builtinId="8" hidden="1"/>
    <cellStyle name="Hyperlink" xfId="429" builtinId="8" hidden="1"/>
    <cellStyle name="Hyperlink" xfId="249" builtinId="8" hidden="1"/>
    <cellStyle name="Hyperlink" xfId="381" builtinId="8" hidden="1"/>
    <cellStyle name="Hyperlink" xfId="529" builtinId="8" hidden="1"/>
    <cellStyle name="Hyperlink" xfId="323" builtinId="8" hidden="1"/>
    <cellStyle name="Hyperlink" xfId="395" builtinId="8" hidden="1"/>
    <cellStyle name="Hyperlink" xfId="415" builtinId="8" hidden="1"/>
    <cellStyle name="Hyperlink" xfId="23" builtinId="8" hidden="1"/>
    <cellStyle name="Hyperlink" xfId="347" builtinId="8" hidden="1"/>
    <cellStyle name="Hyperlink" xfId="441" builtinId="8" hidden="1"/>
    <cellStyle name="Hyperlink" xfId="345" builtinId="8" hidden="1"/>
    <cellStyle name="Hyperlink" xfId="173" builtinId="8" hidden="1"/>
    <cellStyle name="Hyperlink" xfId="289" builtinId="8" hidden="1"/>
    <cellStyle name="Hyperlink" xfId="273" builtinId="8" hidden="1"/>
    <cellStyle name="Hyperlink" xfId="71" builtinId="8" hidden="1"/>
    <cellStyle name="Hyperlink" xfId="89" builtinId="8" hidden="1"/>
    <cellStyle name="Hyperlink" xfId="25" builtinId="8" hidden="1"/>
    <cellStyle name="Hyperlink" xfId="271" builtinId="8" hidden="1"/>
    <cellStyle name="Hyperlink" xfId="201" builtinId="8" hidden="1"/>
    <cellStyle name="Hyperlink" xfId="113" builtinId="8" hidden="1"/>
    <cellStyle name="Hyperlink" xfId="29" builtinId="8" hidden="1"/>
    <cellStyle name="Hyperlink" xfId="537" builtinId="8"/>
    <cellStyle name="Standaard" xfId="0" builtinId="0"/>
    <cellStyle name="Standaard 2" xfId="1" xr:uid="{00000000-0005-0000-0000-000009020000}"/>
    <cellStyle name="Standaard 2 2" xfId="2" xr:uid="{00000000-0005-0000-0000-00000A020000}"/>
    <cellStyle name="Standaard 2 3" xfId="5" xr:uid="{00000000-0005-0000-0000-00000B020000}"/>
    <cellStyle name="Standaard 2 3 2" xfId="541" xr:uid="{E523B913-C3C0-4F79-8DE5-4ADB6C83BF23}"/>
    <cellStyle name="Standaard 2 4" xfId="8" xr:uid="{00000000-0005-0000-0000-00000C020000}"/>
    <cellStyle name="Standaard 2 4 2" xfId="544" xr:uid="{BC2EC89D-B7BF-4C7C-9F82-4D2392AFC085}"/>
    <cellStyle name="Standaard 2 5" xfId="536" xr:uid="{00000000-0005-0000-0000-00000D020000}"/>
    <cellStyle name="Standaard 2 6" xfId="538" xr:uid="{4E481E7D-BEE3-4BEB-9A7C-D85F5399C466}"/>
    <cellStyle name="Standaard 3" xfId="3" xr:uid="{00000000-0005-0000-0000-00000E020000}"/>
    <cellStyle name="Standaard 3 2" xfId="6" xr:uid="{00000000-0005-0000-0000-00000F020000}"/>
    <cellStyle name="Standaard 3 2 2" xfId="542" xr:uid="{D5A7DBD5-EBED-4109-A9F1-BA13BA662CD3}"/>
    <cellStyle name="Standaard 3 3" xfId="9" xr:uid="{00000000-0005-0000-0000-000010020000}"/>
    <cellStyle name="Standaard 3 3 2" xfId="545" xr:uid="{542CBC6E-3046-44FC-A8FC-8C0EAA8FD97A}"/>
    <cellStyle name="Standaard 3 4" xfId="539" xr:uid="{FA434373-3579-42D1-88E1-7CEFB26F9453}"/>
    <cellStyle name="Standaard 4" xfId="4" xr:uid="{00000000-0005-0000-0000-000011020000}"/>
    <cellStyle name="Standaard 4 2" xfId="7" xr:uid="{00000000-0005-0000-0000-000012020000}"/>
    <cellStyle name="Standaard 4 2 2" xfId="543" xr:uid="{B2F67DCD-D50E-4B14-AEC3-5BAFE0FFDEE0}"/>
    <cellStyle name="Standaard 4 3" xfId="10" xr:uid="{00000000-0005-0000-0000-000013020000}"/>
    <cellStyle name="Standaard 4 3 2" xfId="546" xr:uid="{ADFCE3B7-230A-40A0-9E07-13ABC40D6A44}"/>
    <cellStyle name="Standaard 4 4" xfId="540" xr:uid="{1302A559-4C48-4FAA-9FDF-B56E823736D7}"/>
    <cellStyle name="Standaard 5" xfId="11" xr:uid="{00000000-0005-0000-0000-000014020000}"/>
    <cellStyle name="Standaard 5 2" xfId="547" xr:uid="{D94E4689-61F5-4D6D-851B-AB8EC289F32B}"/>
    <cellStyle name="Standaard 6" xfId="12" xr:uid="{00000000-0005-0000-0000-000015020000}"/>
    <cellStyle name="Standaard 7" xfId="13" xr:uid="{00000000-0005-0000-0000-000016020000}"/>
    <cellStyle name="Standaard 7 2" xfId="548" xr:uid="{06A0FBC7-DBF5-468B-8BF7-F8ADC9C2CB74}"/>
    <cellStyle name="Standaard 8" xfId="14" xr:uid="{00000000-0005-0000-0000-000017020000}"/>
    <cellStyle name="Standaard 9" xfId="535" xr:uid="{00000000-0005-0000-0000-000018020000}"/>
  </cellStyles>
  <dxfs count="5">
    <dxf>
      <fill>
        <patternFill patternType="gray0625">
          <bgColor theme="0" tint="-4.9989318521683403E-2"/>
        </patternFill>
      </fill>
    </dxf>
    <dxf>
      <fill>
        <patternFill>
          <bgColor theme="6"/>
        </patternFill>
      </fill>
    </dxf>
    <dxf>
      <fill>
        <patternFill>
          <bgColor rgb="FFFFC000"/>
        </patternFill>
      </fill>
    </dxf>
    <dxf>
      <fill>
        <patternFill>
          <bgColor theme="5"/>
        </patternFill>
      </fill>
    </dxf>
    <dxf>
      <fill>
        <patternFill patternType="gray0625">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geonovum.nl/geo-standaarden/api-strategie" TargetMode="External"/><Relationship Id="rId7" Type="http://schemas.openxmlformats.org/officeDocument/2006/relationships/vmlDrawing" Target="../drawings/vmlDrawing1.vml"/><Relationship Id="rId2" Type="http://schemas.openxmlformats.org/officeDocument/2006/relationships/hyperlink" Target="https://autoriteitpersoonsgegevens.nl/nl/zelf-doen/data-protection-impact-assessment-dpia" TargetMode="External"/><Relationship Id="rId1" Type="http://schemas.openxmlformats.org/officeDocument/2006/relationships/hyperlink" Target="https://wetten.overheid.nl/BWBR0047124/2022-09-10" TargetMode="External"/><Relationship Id="rId6" Type="http://schemas.openxmlformats.org/officeDocument/2006/relationships/printerSettings" Target="../printerSettings/printerSettings1.bin"/><Relationship Id="rId5" Type="http://schemas.openxmlformats.org/officeDocument/2006/relationships/hyperlink" Target="https://www.w3.org/WAI/test-evaluate/conformance/wcag-em/" TargetMode="External"/><Relationship Id="rId4" Type="http://schemas.openxmlformats.org/officeDocument/2006/relationships/hyperlink" Target="https://ondernemersplein.overheid.nl/privacyverklaring-opstell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35"/>
  <sheetViews>
    <sheetView tabSelected="1" zoomScale="90" zoomScaleNormal="90" workbookViewId="0">
      <pane ySplit="2" topLeftCell="A57" activePane="bottomLeft" state="frozen"/>
      <selection activeCell="H1" sqref="H1"/>
      <selection pane="bottomLeft" activeCell="D61" sqref="D61"/>
    </sheetView>
  </sheetViews>
  <sheetFormatPr defaultColWidth="8.53515625" defaultRowHeight="14.15"/>
  <cols>
    <col min="1" max="1" width="5.3828125" style="9" customWidth="1"/>
    <col min="2" max="2" width="17.53515625" style="10" customWidth="1"/>
    <col min="3" max="3" width="5.3828125" style="10" customWidth="1"/>
    <col min="4" max="4" width="29.3828125" style="9" customWidth="1"/>
    <col min="5" max="5" width="7.3828125" style="9" customWidth="1"/>
    <col min="6" max="6" width="35.3828125" style="59" customWidth="1"/>
    <col min="7" max="7" width="85.3828125" style="60" customWidth="1"/>
    <col min="8" max="9" width="8.53515625" style="59" customWidth="1"/>
    <col min="10" max="10" width="21.3828125" style="59" hidden="1" customWidth="1"/>
    <col min="11" max="11" width="15.15234375" style="61" hidden="1" customWidth="1"/>
    <col min="12" max="12" width="15.53515625" style="61" hidden="1" customWidth="1"/>
    <col min="13" max="13" width="28.3828125" style="60" hidden="1" customWidth="1"/>
    <col min="14" max="14" width="66.53515625" style="60" customWidth="1"/>
    <col min="15" max="15" width="55.53515625" style="60" hidden="1" customWidth="1"/>
    <col min="16" max="16" width="17.84375" style="60" hidden="1" customWidth="1"/>
    <col min="17" max="17" width="37.84375" style="62" hidden="1" customWidth="1"/>
    <col min="18" max="18" width="8.3828125" style="9" customWidth="1"/>
    <col min="19" max="19" width="9.3828125" style="9" customWidth="1"/>
    <col min="20" max="20" width="45.3828125" style="9" customWidth="1"/>
    <col min="21" max="21" width="30.3828125" style="9" customWidth="1"/>
    <col min="22" max="22" width="13.3828125" style="9" customWidth="1"/>
    <col min="23" max="23" width="23.53515625" style="9" customWidth="1"/>
    <col min="24" max="24" width="11.3828125" style="9" hidden="1" customWidth="1"/>
    <col min="25" max="25" width="15" style="9" hidden="1" customWidth="1"/>
    <col min="26" max="26" width="20" style="9" hidden="1" customWidth="1"/>
    <col min="27" max="27" width="22.53515625" style="9" hidden="1" customWidth="1"/>
    <col min="28" max="28" width="23.3828125" style="10" hidden="1" customWidth="1"/>
    <col min="29" max="29" width="27" style="9" hidden="1" customWidth="1"/>
    <col min="30" max="16384" width="8.53515625" style="9"/>
  </cols>
  <sheetData>
    <row r="1" spans="1:29" ht="24" thickBot="1">
      <c r="A1" s="67" t="s">
        <v>0</v>
      </c>
      <c r="D1" s="66"/>
      <c r="E1" s="11"/>
      <c r="F1" s="11"/>
      <c r="G1" s="11"/>
      <c r="H1" s="11"/>
      <c r="I1" s="11"/>
      <c r="J1" s="11"/>
      <c r="K1" s="11"/>
      <c r="L1" s="11"/>
      <c r="M1" s="11"/>
      <c r="N1" s="11"/>
      <c r="O1" s="11"/>
      <c r="P1" s="11"/>
      <c r="Q1" s="11"/>
      <c r="R1" s="174" t="s">
        <v>1</v>
      </c>
      <c r="S1" s="174"/>
      <c r="T1" s="174"/>
      <c r="U1" s="174"/>
      <c r="V1" s="174"/>
      <c r="W1" s="174"/>
      <c r="X1" s="173" t="s">
        <v>2</v>
      </c>
      <c r="Y1" s="173"/>
      <c r="Z1" s="173"/>
      <c r="AA1" s="173"/>
      <c r="AB1" s="173"/>
      <c r="AC1" s="173"/>
    </row>
    <row r="2" spans="1:29" s="124" customFormat="1" ht="45">
      <c r="A2" s="69" t="s">
        <v>3</v>
      </c>
      <c r="B2" s="70" t="s">
        <v>4</v>
      </c>
      <c r="C2" s="71" t="s">
        <v>3</v>
      </c>
      <c r="D2" s="72" t="s">
        <v>5</v>
      </c>
      <c r="E2" s="73" t="s">
        <v>3</v>
      </c>
      <c r="F2" s="72" t="s">
        <v>6</v>
      </c>
      <c r="G2" s="74" t="s">
        <v>7</v>
      </c>
      <c r="H2" s="75" t="s">
        <v>8</v>
      </c>
      <c r="I2" s="76" t="s">
        <v>9</v>
      </c>
      <c r="J2" s="76" t="s">
        <v>10</v>
      </c>
      <c r="K2" s="77" t="s">
        <v>11</v>
      </c>
      <c r="L2" s="166" t="s">
        <v>12</v>
      </c>
      <c r="M2" s="78" t="s">
        <v>13</v>
      </c>
      <c r="N2" s="167" t="s">
        <v>14</v>
      </c>
      <c r="O2" s="78" t="s">
        <v>15</v>
      </c>
      <c r="P2" s="78" t="s">
        <v>16</v>
      </c>
      <c r="Q2" s="79" t="s">
        <v>17</v>
      </c>
      <c r="R2" s="147" t="s">
        <v>18</v>
      </c>
      <c r="S2" s="144" t="s">
        <v>19</v>
      </c>
      <c r="T2" s="144" t="s">
        <v>20</v>
      </c>
      <c r="U2" s="144" t="s">
        <v>21</v>
      </c>
      <c r="V2" s="144" t="s">
        <v>22</v>
      </c>
      <c r="W2" s="144" t="s">
        <v>1</v>
      </c>
      <c r="X2" s="121" t="s">
        <v>19</v>
      </c>
      <c r="Y2" s="122" t="s">
        <v>23</v>
      </c>
      <c r="Z2" s="122" t="s">
        <v>24</v>
      </c>
      <c r="AA2" s="122" t="s">
        <v>25</v>
      </c>
      <c r="AB2" s="123" t="s">
        <v>26</v>
      </c>
      <c r="AC2" s="122" t="s">
        <v>27</v>
      </c>
    </row>
    <row r="3" spans="1:29" s="26" customFormat="1" ht="99">
      <c r="A3" s="13">
        <v>1</v>
      </c>
      <c r="B3" s="13" t="s">
        <v>28</v>
      </c>
      <c r="C3" s="13" t="s">
        <v>29</v>
      </c>
      <c r="D3" s="14" t="s">
        <v>30</v>
      </c>
      <c r="E3" s="108" t="s">
        <v>31</v>
      </c>
      <c r="F3" s="177" t="s">
        <v>32</v>
      </c>
      <c r="G3" s="115" t="s">
        <v>33</v>
      </c>
      <c r="H3" s="16" t="s">
        <v>34</v>
      </c>
      <c r="I3" s="13" t="str">
        <f t="shared" ref="I3:I41" si="0">IF(H3="Must","NVT","")</f>
        <v>NVT</v>
      </c>
      <c r="J3" s="18"/>
      <c r="K3" s="19" t="s">
        <v>35</v>
      </c>
      <c r="L3" s="2"/>
      <c r="M3" s="20" t="s">
        <v>36</v>
      </c>
      <c r="N3" s="20" t="s">
        <v>37</v>
      </c>
      <c r="O3" s="20"/>
      <c r="P3" s="20"/>
      <c r="Q3" s="140"/>
      <c r="R3" s="148" t="str">
        <f t="shared" ref="R3:R43" si="1">IF(H3="","",H3)</f>
        <v>Must</v>
      </c>
      <c r="S3" s="132"/>
      <c r="T3" s="133"/>
      <c r="U3" s="134"/>
      <c r="V3" s="13" t="str">
        <f t="shared" ref="V3:V39" si="2">IF(OR(R3="Wont",R3="Must"),"NVT",2)</f>
        <v>NVT</v>
      </c>
      <c r="W3" s="17" t="str">
        <f t="shared" ref="W3:W8" si="3">IF(V3="NVT","NVT",IF(U3="Ja",V3,0))</f>
        <v>NVT</v>
      </c>
      <c r="X3" s="22"/>
      <c r="Y3" s="23"/>
      <c r="Z3" s="24"/>
      <c r="AA3" s="23"/>
      <c r="AB3" s="25"/>
      <c r="AC3" s="23"/>
    </row>
    <row r="4" spans="1:29" s="26" customFormat="1" ht="70.75">
      <c r="A4" s="13"/>
      <c r="B4" s="13"/>
      <c r="C4" s="13"/>
      <c r="D4" s="14"/>
      <c r="E4" s="108" t="s">
        <v>38</v>
      </c>
      <c r="F4" s="177"/>
      <c r="G4" s="65" t="s">
        <v>39</v>
      </c>
      <c r="H4" s="16" t="s">
        <v>34</v>
      </c>
      <c r="I4" s="13" t="str">
        <f t="shared" si="0"/>
        <v>NVT</v>
      </c>
      <c r="J4" s="18"/>
      <c r="K4" s="19" t="s">
        <v>40</v>
      </c>
      <c r="L4" s="2"/>
      <c r="M4" s="20" t="s">
        <v>41</v>
      </c>
      <c r="N4" s="20" t="s">
        <v>42</v>
      </c>
      <c r="O4" s="20"/>
      <c r="P4" s="20"/>
      <c r="Q4" s="140"/>
      <c r="R4" s="148" t="str">
        <f t="shared" si="1"/>
        <v>Must</v>
      </c>
      <c r="S4" s="132"/>
      <c r="T4" s="133"/>
      <c r="U4" s="134"/>
      <c r="V4" s="13" t="str">
        <f t="shared" si="2"/>
        <v>NVT</v>
      </c>
      <c r="W4" s="17" t="str">
        <f t="shared" si="3"/>
        <v>NVT</v>
      </c>
      <c r="X4" s="22"/>
      <c r="Y4" s="23"/>
      <c r="Z4" s="24"/>
      <c r="AA4" s="23"/>
      <c r="AB4" s="25"/>
      <c r="AC4" s="23"/>
    </row>
    <row r="5" spans="1:29" s="26" customFormat="1" ht="56.6">
      <c r="A5" s="13"/>
      <c r="B5" s="13"/>
      <c r="C5" s="13"/>
      <c r="D5" s="14"/>
      <c r="E5" s="108" t="s">
        <v>43</v>
      </c>
      <c r="F5" s="177"/>
      <c r="G5" s="65" t="s">
        <v>44</v>
      </c>
      <c r="H5" s="16" t="s">
        <v>34</v>
      </c>
      <c r="I5" s="13" t="str">
        <f t="shared" ref="I5" si="4">IF(H5="Must","NVT","")</f>
        <v>NVT</v>
      </c>
      <c r="J5" s="18"/>
      <c r="K5" s="19" t="s">
        <v>40</v>
      </c>
      <c r="L5" s="2"/>
      <c r="M5" s="20" t="s">
        <v>45</v>
      </c>
      <c r="N5" s="20" t="s">
        <v>46</v>
      </c>
      <c r="O5" s="20"/>
      <c r="P5" s="20"/>
      <c r="Q5" s="140"/>
      <c r="R5" s="148" t="str">
        <f t="shared" si="1"/>
        <v>Must</v>
      </c>
      <c r="S5" s="132"/>
      <c r="T5" s="133"/>
      <c r="U5" s="134"/>
      <c r="V5" s="13" t="str">
        <f t="shared" si="2"/>
        <v>NVT</v>
      </c>
      <c r="W5" s="17" t="str">
        <f t="shared" si="3"/>
        <v>NVT</v>
      </c>
      <c r="X5" s="22"/>
      <c r="Y5" s="23"/>
      <c r="Z5" s="24"/>
      <c r="AA5" s="23"/>
      <c r="AB5" s="25"/>
      <c r="AC5" s="23"/>
    </row>
    <row r="6" spans="1:29" s="26" customFormat="1" ht="70.75">
      <c r="A6" s="13"/>
      <c r="B6" s="13"/>
      <c r="C6" s="13"/>
      <c r="D6" s="14"/>
      <c r="E6" s="108" t="s">
        <v>47</v>
      </c>
      <c r="F6" s="177"/>
      <c r="G6" s="65" t="s">
        <v>48</v>
      </c>
      <c r="H6" s="16" t="s">
        <v>34</v>
      </c>
      <c r="I6" s="13" t="str">
        <f t="shared" si="0"/>
        <v>NVT</v>
      </c>
      <c r="J6" s="18"/>
      <c r="K6" s="19" t="s">
        <v>40</v>
      </c>
      <c r="L6" s="2"/>
      <c r="M6" s="20" t="s">
        <v>36</v>
      </c>
      <c r="N6" s="20" t="s">
        <v>49</v>
      </c>
      <c r="O6" s="20"/>
      <c r="P6" s="20"/>
      <c r="Q6" s="140"/>
      <c r="R6" s="148" t="str">
        <f t="shared" si="1"/>
        <v>Must</v>
      </c>
      <c r="S6" s="132"/>
      <c r="T6" s="133"/>
      <c r="U6" s="134"/>
      <c r="V6" s="13" t="str">
        <f t="shared" si="2"/>
        <v>NVT</v>
      </c>
      <c r="W6" s="17" t="str">
        <f t="shared" si="3"/>
        <v>NVT</v>
      </c>
      <c r="X6" s="22"/>
      <c r="Y6" s="23"/>
      <c r="Z6" s="24"/>
      <c r="AA6" s="23"/>
      <c r="AB6" s="25"/>
      <c r="AC6" s="23"/>
    </row>
    <row r="7" spans="1:29" s="26" customFormat="1" ht="56.6">
      <c r="A7" s="13"/>
      <c r="B7" s="13"/>
      <c r="C7" s="13"/>
      <c r="D7" s="14"/>
      <c r="E7" s="108" t="s">
        <v>50</v>
      </c>
      <c r="F7" s="172" t="s">
        <v>51</v>
      </c>
      <c r="G7" s="65" t="s">
        <v>52</v>
      </c>
      <c r="H7" s="16" t="s">
        <v>34</v>
      </c>
      <c r="I7" s="13" t="str">
        <f t="shared" si="0"/>
        <v>NVT</v>
      </c>
      <c r="J7" s="18"/>
      <c r="K7" s="19" t="s">
        <v>40</v>
      </c>
      <c r="L7" s="2"/>
      <c r="M7" s="20" t="s">
        <v>36</v>
      </c>
      <c r="N7" s="20" t="s">
        <v>53</v>
      </c>
      <c r="O7" s="20"/>
      <c r="P7" s="20"/>
      <c r="Q7" s="140"/>
      <c r="R7" s="148" t="str">
        <f t="shared" si="1"/>
        <v>Must</v>
      </c>
      <c r="S7" s="132"/>
      <c r="T7" s="133"/>
      <c r="U7" s="134"/>
      <c r="V7" s="13" t="str">
        <f t="shared" si="2"/>
        <v>NVT</v>
      </c>
      <c r="W7" s="17" t="str">
        <f t="shared" si="3"/>
        <v>NVT</v>
      </c>
      <c r="X7" s="22"/>
      <c r="Y7" s="23"/>
      <c r="Z7" s="24"/>
      <c r="AA7" s="23"/>
      <c r="AB7" s="25"/>
      <c r="AC7" s="23"/>
    </row>
    <row r="8" spans="1:29" s="26" customFormat="1" ht="28.3">
      <c r="A8" s="13"/>
      <c r="B8" s="13"/>
      <c r="C8" s="13"/>
      <c r="D8" s="14"/>
      <c r="E8" s="108" t="s">
        <v>54</v>
      </c>
      <c r="F8" s="172"/>
      <c r="G8" s="65" t="s">
        <v>55</v>
      </c>
      <c r="H8" s="16" t="s">
        <v>34</v>
      </c>
      <c r="I8" s="13" t="str">
        <f t="shared" si="0"/>
        <v>NVT</v>
      </c>
      <c r="J8" s="18"/>
      <c r="K8" s="19" t="s">
        <v>40</v>
      </c>
      <c r="L8" s="2"/>
      <c r="M8" s="20" t="s">
        <v>56</v>
      </c>
      <c r="N8" s="20" t="s">
        <v>57</v>
      </c>
      <c r="O8" s="20"/>
      <c r="P8" s="20"/>
      <c r="Q8" s="140"/>
      <c r="R8" s="148" t="str">
        <f t="shared" si="1"/>
        <v>Must</v>
      </c>
      <c r="S8" s="132"/>
      <c r="T8" s="133"/>
      <c r="U8" s="134"/>
      <c r="V8" s="13" t="str">
        <f t="shared" si="2"/>
        <v>NVT</v>
      </c>
      <c r="W8" s="17" t="str">
        <f t="shared" si="3"/>
        <v>NVT</v>
      </c>
      <c r="X8" s="22"/>
      <c r="Y8" s="23"/>
      <c r="Z8" s="24"/>
      <c r="AA8" s="23"/>
      <c r="AB8" s="25"/>
      <c r="AC8" s="23"/>
    </row>
    <row r="9" spans="1:29" s="26" customFormat="1" ht="99">
      <c r="A9" s="13"/>
      <c r="B9" s="13"/>
      <c r="C9" s="13" t="s">
        <v>58</v>
      </c>
      <c r="D9" s="14" t="s">
        <v>59</v>
      </c>
      <c r="E9" s="108" t="s">
        <v>60</v>
      </c>
      <c r="F9" s="27" t="s">
        <v>61</v>
      </c>
      <c r="G9" s="28" t="s">
        <v>62</v>
      </c>
      <c r="H9" s="16" t="s">
        <v>34</v>
      </c>
      <c r="I9" s="13" t="str">
        <f t="shared" si="0"/>
        <v>NVT</v>
      </c>
      <c r="J9" s="18"/>
      <c r="K9" s="19" t="s">
        <v>63</v>
      </c>
      <c r="L9" s="2"/>
      <c r="M9" s="20" t="s">
        <v>64</v>
      </c>
      <c r="N9" s="20" t="s">
        <v>65</v>
      </c>
      <c r="O9" s="20"/>
      <c r="P9" s="20"/>
      <c r="Q9" s="36"/>
      <c r="R9" s="148" t="str">
        <f t="shared" si="1"/>
        <v>Must</v>
      </c>
      <c r="S9" s="132"/>
      <c r="T9" s="133"/>
      <c r="U9" s="134"/>
      <c r="V9" s="13" t="str">
        <f t="shared" si="2"/>
        <v>NVT</v>
      </c>
      <c r="W9" s="17" t="str">
        <f t="shared" ref="W9:W74" si="5">IF(V9="NVT","NVT",IF(U9="Ja",V9,0))</f>
        <v>NVT</v>
      </c>
      <c r="X9" s="22"/>
      <c r="Y9" s="23"/>
      <c r="Z9" s="24"/>
      <c r="AA9" s="23"/>
      <c r="AB9" s="25"/>
      <c r="AC9" s="23"/>
    </row>
    <row r="10" spans="1:29" s="26" customFormat="1" ht="56.6">
      <c r="A10" s="13"/>
      <c r="B10" s="13"/>
      <c r="C10" s="13"/>
      <c r="D10" s="14"/>
      <c r="E10" s="108" t="s">
        <v>66</v>
      </c>
      <c r="F10" s="27" t="s">
        <v>67</v>
      </c>
      <c r="G10" s="28" t="s">
        <v>68</v>
      </c>
      <c r="H10" s="16" t="s">
        <v>69</v>
      </c>
      <c r="I10" s="13"/>
      <c r="J10" s="18"/>
      <c r="K10" s="19" t="s">
        <v>70</v>
      </c>
      <c r="L10" s="2"/>
      <c r="M10" s="20" t="s">
        <v>71</v>
      </c>
      <c r="N10" s="20" t="s">
        <v>72</v>
      </c>
      <c r="O10" s="20"/>
      <c r="P10" s="20"/>
      <c r="Q10" s="36"/>
      <c r="R10" s="148" t="str">
        <f t="shared" si="1"/>
        <v>Should</v>
      </c>
      <c r="S10" s="132"/>
      <c r="T10" s="133"/>
      <c r="U10" s="134"/>
      <c r="V10" s="13">
        <f t="shared" si="2"/>
        <v>2</v>
      </c>
      <c r="W10" s="17">
        <f t="shared" ref="W10:W43" si="6">IF(V10="NVT","NVT",IF(U10="Ja",V10,0))</f>
        <v>0</v>
      </c>
      <c r="X10" s="22"/>
      <c r="Y10" s="23"/>
      <c r="Z10" s="24"/>
      <c r="AA10" s="23"/>
      <c r="AB10" s="25"/>
      <c r="AC10" s="23"/>
    </row>
    <row r="11" spans="1:29" s="26" customFormat="1" ht="43.75">
      <c r="A11" s="13"/>
      <c r="B11" s="13"/>
      <c r="C11" s="13"/>
      <c r="D11" s="14"/>
      <c r="E11" s="108" t="s">
        <v>73</v>
      </c>
      <c r="F11" s="179" t="s">
        <v>74</v>
      </c>
      <c r="G11" s="28" t="s">
        <v>75</v>
      </c>
      <c r="H11" s="16" t="s">
        <v>34</v>
      </c>
      <c r="I11" s="13" t="str">
        <f>IF(H11="Must","NVT","")</f>
        <v>NVT</v>
      </c>
      <c r="J11" s="18"/>
      <c r="K11" s="19" t="s">
        <v>76</v>
      </c>
      <c r="L11" s="2"/>
      <c r="M11" s="20" t="s">
        <v>77</v>
      </c>
      <c r="N11" s="175" t="s">
        <v>78</v>
      </c>
      <c r="O11" s="20"/>
      <c r="P11" s="20"/>
      <c r="Q11" s="141" t="s">
        <v>79</v>
      </c>
      <c r="R11" s="148" t="str">
        <f t="shared" si="1"/>
        <v>Must</v>
      </c>
      <c r="S11" s="132"/>
      <c r="T11" s="133"/>
      <c r="U11" s="134"/>
      <c r="V11" s="13" t="str">
        <f t="shared" si="2"/>
        <v>NVT</v>
      </c>
      <c r="W11" s="17" t="str">
        <f t="shared" si="6"/>
        <v>NVT</v>
      </c>
      <c r="X11" s="22"/>
      <c r="Y11" s="23"/>
      <c r="Z11" s="24"/>
      <c r="AA11" s="23"/>
      <c r="AB11" s="25"/>
      <c r="AC11" s="23"/>
    </row>
    <row r="12" spans="1:29" s="26" customFormat="1" ht="28.3">
      <c r="A12" s="13"/>
      <c r="B12" s="13"/>
      <c r="C12" s="13"/>
      <c r="D12" s="14"/>
      <c r="E12" s="108" t="s">
        <v>80</v>
      </c>
      <c r="F12" s="179"/>
      <c r="G12" s="28" t="s">
        <v>81</v>
      </c>
      <c r="H12" s="16" t="s">
        <v>69</v>
      </c>
      <c r="I12" s="13" t="str">
        <f t="shared" si="0"/>
        <v/>
      </c>
      <c r="J12" s="18"/>
      <c r="K12" s="19" t="s">
        <v>82</v>
      </c>
      <c r="L12" s="2"/>
      <c r="M12" s="20" t="s">
        <v>83</v>
      </c>
      <c r="N12" s="176"/>
      <c r="O12" s="20"/>
      <c r="P12" s="20"/>
      <c r="Q12" s="141"/>
      <c r="R12" s="148" t="str">
        <f t="shared" si="1"/>
        <v>Should</v>
      </c>
      <c r="S12" s="132"/>
      <c r="T12" s="133"/>
      <c r="U12" s="134"/>
      <c r="V12" s="13">
        <f t="shared" si="2"/>
        <v>2</v>
      </c>
      <c r="W12" s="17">
        <f t="shared" si="6"/>
        <v>0</v>
      </c>
      <c r="X12" s="22"/>
      <c r="Y12" s="23"/>
      <c r="Z12" s="24"/>
      <c r="AA12" s="23"/>
      <c r="AB12" s="25"/>
      <c r="AC12" s="23"/>
    </row>
    <row r="13" spans="1:29" s="26" customFormat="1" ht="28.3">
      <c r="A13" s="13"/>
      <c r="B13" s="13"/>
      <c r="C13" s="13"/>
      <c r="D13" s="14"/>
      <c r="E13" s="108" t="s">
        <v>84</v>
      </c>
      <c r="F13" s="179" t="s">
        <v>85</v>
      </c>
      <c r="G13" s="28" t="s">
        <v>86</v>
      </c>
      <c r="H13" s="16" t="s">
        <v>34</v>
      </c>
      <c r="I13" s="13" t="str">
        <f t="shared" si="0"/>
        <v>NVT</v>
      </c>
      <c r="J13" s="18"/>
      <c r="K13" s="19" t="s">
        <v>70</v>
      </c>
      <c r="L13" s="2"/>
      <c r="M13" s="20" t="s">
        <v>87</v>
      </c>
      <c r="N13" s="80" t="s">
        <v>88</v>
      </c>
      <c r="O13" s="20"/>
      <c r="P13" s="20"/>
      <c r="Q13" s="141"/>
      <c r="R13" s="148" t="str">
        <f t="shared" si="1"/>
        <v>Must</v>
      </c>
      <c r="S13" s="132"/>
      <c r="T13" s="133"/>
      <c r="U13" s="134"/>
      <c r="V13" s="13" t="str">
        <f t="shared" si="2"/>
        <v>NVT</v>
      </c>
      <c r="W13" s="17" t="str">
        <f t="shared" si="6"/>
        <v>NVT</v>
      </c>
      <c r="X13" s="22"/>
      <c r="Y13" s="23"/>
      <c r="Z13" s="24"/>
      <c r="AA13" s="23"/>
      <c r="AB13" s="25"/>
      <c r="AC13" s="23"/>
    </row>
    <row r="14" spans="1:29" s="26" customFormat="1" ht="56.6">
      <c r="A14" s="13"/>
      <c r="B14" s="13"/>
      <c r="C14" s="13"/>
      <c r="D14" s="14"/>
      <c r="E14" s="108" t="s">
        <v>89</v>
      </c>
      <c r="F14" s="179"/>
      <c r="G14" s="28" t="s">
        <v>90</v>
      </c>
      <c r="H14" s="16" t="s">
        <v>69</v>
      </c>
      <c r="I14" s="13" t="str">
        <f t="shared" si="0"/>
        <v/>
      </c>
      <c r="J14" s="18"/>
      <c r="K14" s="19" t="s">
        <v>35</v>
      </c>
      <c r="L14" s="2"/>
      <c r="M14" s="20" t="s">
        <v>36</v>
      </c>
      <c r="N14" s="20" t="s">
        <v>91</v>
      </c>
      <c r="O14" s="20"/>
      <c r="P14" s="20"/>
      <c r="Q14" s="141"/>
      <c r="R14" s="148" t="str">
        <f t="shared" si="1"/>
        <v>Should</v>
      </c>
      <c r="S14" s="132"/>
      <c r="T14" s="133"/>
      <c r="U14" s="134"/>
      <c r="V14" s="13">
        <f t="shared" si="2"/>
        <v>2</v>
      </c>
      <c r="W14" s="17">
        <f t="shared" si="6"/>
        <v>0</v>
      </c>
      <c r="X14" s="22"/>
      <c r="Y14" s="23"/>
      <c r="Z14" s="24"/>
      <c r="AA14" s="23"/>
      <c r="AB14" s="25"/>
      <c r="AC14" s="23"/>
    </row>
    <row r="15" spans="1:29" s="26" customFormat="1" ht="28.3">
      <c r="A15" s="13"/>
      <c r="B15" s="13"/>
      <c r="C15" s="13"/>
      <c r="D15" s="14"/>
      <c r="E15" s="108" t="s">
        <v>92</v>
      </c>
      <c r="F15" s="179"/>
      <c r="G15" s="28" t="s">
        <v>93</v>
      </c>
      <c r="H15" s="16" t="s">
        <v>34</v>
      </c>
      <c r="I15" s="13" t="str">
        <f t="shared" si="0"/>
        <v>NVT</v>
      </c>
      <c r="J15" s="18"/>
      <c r="K15" s="19" t="s">
        <v>35</v>
      </c>
      <c r="L15" s="2"/>
      <c r="M15" s="20" t="s">
        <v>94</v>
      </c>
      <c r="N15" s="20" t="s">
        <v>95</v>
      </c>
      <c r="O15" s="20"/>
      <c r="P15" s="20"/>
      <c r="Q15" s="141"/>
      <c r="R15" s="148" t="str">
        <f t="shared" si="1"/>
        <v>Must</v>
      </c>
      <c r="S15" s="132"/>
      <c r="T15" s="133"/>
      <c r="U15" s="134"/>
      <c r="V15" s="13" t="str">
        <f t="shared" si="2"/>
        <v>NVT</v>
      </c>
      <c r="W15" s="17" t="str">
        <f t="shared" si="6"/>
        <v>NVT</v>
      </c>
      <c r="X15" s="22"/>
      <c r="Y15" s="23"/>
      <c r="Z15" s="24"/>
      <c r="AA15" s="23"/>
      <c r="AB15" s="25"/>
      <c r="AC15" s="23"/>
    </row>
    <row r="16" spans="1:29" s="26" customFormat="1" ht="15">
      <c r="A16" s="13"/>
      <c r="B16" s="13"/>
      <c r="C16" s="13"/>
      <c r="D16" s="14"/>
      <c r="E16" s="108" t="s">
        <v>96</v>
      </c>
      <c r="F16" s="179"/>
      <c r="G16" s="28" t="s">
        <v>97</v>
      </c>
      <c r="H16" s="16" t="s">
        <v>34</v>
      </c>
      <c r="I16" s="13" t="str">
        <f t="shared" si="0"/>
        <v>NVT</v>
      </c>
      <c r="J16" s="18"/>
      <c r="K16" s="19" t="s">
        <v>35</v>
      </c>
      <c r="L16" s="2"/>
      <c r="M16" s="20" t="s">
        <v>36</v>
      </c>
      <c r="N16" s="175" t="s">
        <v>98</v>
      </c>
      <c r="O16" s="20"/>
      <c r="P16" s="20"/>
      <c r="Q16" s="141"/>
      <c r="R16" s="148" t="str">
        <f t="shared" si="1"/>
        <v>Must</v>
      </c>
      <c r="S16" s="132"/>
      <c r="T16" s="133"/>
      <c r="U16" s="134"/>
      <c r="V16" s="13" t="str">
        <f t="shared" si="2"/>
        <v>NVT</v>
      </c>
      <c r="W16" s="17" t="str">
        <f t="shared" si="6"/>
        <v>NVT</v>
      </c>
      <c r="X16" s="22"/>
      <c r="Y16" s="23"/>
      <c r="Z16" s="24"/>
      <c r="AA16" s="23"/>
      <c r="AB16" s="25"/>
      <c r="AC16" s="23"/>
    </row>
    <row r="17" spans="1:29" s="26" customFormat="1" ht="28.3">
      <c r="A17" s="13"/>
      <c r="B17" s="13"/>
      <c r="C17" s="13"/>
      <c r="D17" s="14"/>
      <c r="E17" s="108" t="s">
        <v>99</v>
      </c>
      <c r="F17" s="179"/>
      <c r="G17" s="28" t="s">
        <v>100</v>
      </c>
      <c r="H17" s="16" t="s">
        <v>34</v>
      </c>
      <c r="I17" s="13" t="str">
        <f t="shared" si="0"/>
        <v>NVT</v>
      </c>
      <c r="J17" s="18"/>
      <c r="K17" s="19" t="s">
        <v>35</v>
      </c>
      <c r="L17" s="2"/>
      <c r="M17" s="20" t="s">
        <v>36</v>
      </c>
      <c r="N17" s="175"/>
      <c r="O17" s="20"/>
      <c r="P17" s="20"/>
      <c r="Q17" s="141"/>
      <c r="R17" s="148" t="str">
        <f t="shared" si="1"/>
        <v>Must</v>
      </c>
      <c r="S17" s="132"/>
      <c r="T17" s="133"/>
      <c r="U17" s="134"/>
      <c r="V17" s="13" t="str">
        <f t="shared" si="2"/>
        <v>NVT</v>
      </c>
      <c r="W17" s="17" t="str">
        <f t="shared" si="6"/>
        <v>NVT</v>
      </c>
      <c r="X17" s="22"/>
      <c r="Y17" s="23"/>
      <c r="Z17" s="24"/>
      <c r="AA17" s="23"/>
      <c r="AB17" s="25"/>
      <c r="AC17" s="23"/>
    </row>
    <row r="18" spans="1:29" s="26" customFormat="1" ht="99">
      <c r="A18" s="13"/>
      <c r="B18" s="13"/>
      <c r="C18" s="13" t="s">
        <v>101</v>
      </c>
      <c r="D18" s="14" t="s">
        <v>102</v>
      </c>
      <c r="E18" s="108" t="s">
        <v>103</v>
      </c>
      <c r="F18" s="172" t="s">
        <v>102</v>
      </c>
      <c r="G18" s="3" t="s">
        <v>104</v>
      </c>
      <c r="H18" s="16" t="s">
        <v>34</v>
      </c>
      <c r="I18" s="13" t="str">
        <f t="shared" si="0"/>
        <v>NVT</v>
      </c>
      <c r="J18" s="30"/>
      <c r="K18" s="68" t="s">
        <v>105</v>
      </c>
      <c r="L18" s="2"/>
      <c r="M18" s="20" t="s">
        <v>106</v>
      </c>
      <c r="N18" s="20" t="s">
        <v>107</v>
      </c>
      <c r="O18" s="20"/>
      <c r="P18" s="20"/>
      <c r="Q18" s="52" t="s">
        <v>108</v>
      </c>
      <c r="R18" s="148" t="str">
        <f t="shared" si="1"/>
        <v>Must</v>
      </c>
      <c r="S18" s="132"/>
      <c r="T18" s="133"/>
      <c r="U18" s="134"/>
      <c r="V18" s="13" t="str">
        <f t="shared" si="2"/>
        <v>NVT</v>
      </c>
      <c r="W18" s="17" t="str">
        <f t="shared" si="6"/>
        <v>NVT</v>
      </c>
      <c r="X18" s="22"/>
      <c r="Y18" s="23"/>
      <c r="Z18" s="24"/>
      <c r="AA18" s="23"/>
      <c r="AB18" s="25"/>
      <c r="AC18" s="23"/>
    </row>
    <row r="19" spans="1:29" s="26" customFormat="1" ht="127.3">
      <c r="A19" s="13"/>
      <c r="B19" s="13"/>
      <c r="C19" s="13"/>
      <c r="D19" s="14"/>
      <c r="E19" s="108" t="s">
        <v>109</v>
      </c>
      <c r="F19" s="172"/>
      <c r="G19" s="3" t="s">
        <v>110</v>
      </c>
      <c r="H19" s="16" t="s">
        <v>34</v>
      </c>
      <c r="I19" s="13" t="str">
        <f t="shared" si="0"/>
        <v>NVT</v>
      </c>
      <c r="J19" s="30"/>
      <c r="K19" s="19" t="s">
        <v>111</v>
      </c>
      <c r="L19" s="2"/>
      <c r="M19" s="20" t="s">
        <v>112</v>
      </c>
      <c r="N19" s="20" t="s">
        <v>113</v>
      </c>
      <c r="O19" s="20"/>
      <c r="P19" s="20"/>
      <c r="Q19" s="52"/>
      <c r="R19" s="148" t="str">
        <f t="shared" si="1"/>
        <v>Must</v>
      </c>
      <c r="S19" s="132"/>
      <c r="T19" s="133"/>
      <c r="U19" s="134"/>
      <c r="V19" s="13" t="str">
        <f t="shared" si="2"/>
        <v>NVT</v>
      </c>
      <c r="W19" s="17" t="str">
        <f t="shared" si="6"/>
        <v>NVT</v>
      </c>
      <c r="X19" s="22"/>
      <c r="Y19" s="23"/>
      <c r="Z19" s="24"/>
      <c r="AA19" s="23"/>
      <c r="AB19" s="25"/>
      <c r="AC19" s="23"/>
    </row>
    <row r="20" spans="1:29" s="26" customFormat="1" ht="57.45">
      <c r="A20" s="13"/>
      <c r="B20" s="13"/>
      <c r="C20" s="13"/>
      <c r="D20" s="14"/>
      <c r="E20" s="108" t="s">
        <v>114</v>
      </c>
      <c r="F20" s="178"/>
      <c r="G20" s="3" t="s">
        <v>115</v>
      </c>
      <c r="H20" s="16" t="s">
        <v>34</v>
      </c>
      <c r="I20" s="13" t="str">
        <f t="shared" si="0"/>
        <v>NVT</v>
      </c>
      <c r="J20" s="30"/>
      <c r="K20" s="19" t="s">
        <v>111</v>
      </c>
      <c r="L20" s="2"/>
      <c r="M20" s="20" t="s">
        <v>112</v>
      </c>
      <c r="N20" s="20" t="s">
        <v>116</v>
      </c>
      <c r="O20" s="20"/>
      <c r="P20" s="20"/>
      <c r="Q20" s="52"/>
      <c r="R20" s="148" t="str">
        <f t="shared" si="1"/>
        <v>Must</v>
      </c>
      <c r="S20" s="132"/>
      <c r="T20" s="133"/>
      <c r="U20" s="134"/>
      <c r="V20" s="13" t="str">
        <f t="shared" si="2"/>
        <v>NVT</v>
      </c>
      <c r="W20" s="17" t="str">
        <f t="shared" si="6"/>
        <v>NVT</v>
      </c>
      <c r="X20" s="22"/>
      <c r="Y20" s="23"/>
      <c r="Z20" s="24"/>
      <c r="AA20" s="23"/>
      <c r="AB20" s="25"/>
      <c r="AC20" s="23"/>
    </row>
    <row r="21" spans="1:29" s="26" customFormat="1" ht="113.15">
      <c r="A21" s="13"/>
      <c r="B21" s="13"/>
      <c r="C21" s="5" t="s">
        <v>117</v>
      </c>
      <c r="D21" s="7" t="s">
        <v>118</v>
      </c>
      <c r="E21" s="108" t="s">
        <v>119</v>
      </c>
      <c r="F21" s="15" t="s">
        <v>120</v>
      </c>
      <c r="G21" s="116" t="s">
        <v>121</v>
      </c>
      <c r="H21" s="16" t="s">
        <v>34</v>
      </c>
      <c r="I21" s="13" t="str">
        <f t="shared" si="0"/>
        <v>NVT</v>
      </c>
      <c r="J21" s="30" t="s">
        <v>122</v>
      </c>
      <c r="K21" s="19" t="s">
        <v>76</v>
      </c>
      <c r="L21" s="2"/>
      <c r="M21" s="20" t="s">
        <v>123</v>
      </c>
      <c r="N21" s="20" t="s">
        <v>124</v>
      </c>
      <c r="O21" s="20"/>
      <c r="P21" s="20"/>
      <c r="Q21" s="52"/>
      <c r="R21" s="148" t="str">
        <f t="shared" si="1"/>
        <v>Must</v>
      </c>
      <c r="S21" s="132"/>
      <c r="T21" s="133"/>
      <c r="U21" s="134"/>
      <c r="V21" s="13" t="str">
        <f t="shared" si="2"/>
        <v>NVT</v>
      </c>
      <c r="W21" s="17" t="str">
        <f t="shared" si="6"/>
        <v>NVT</v>
      </c>
      <c r="X21" s="22"/>
      <c r="Y21" s="23"/>
      <c r="Z21" s="24"/>
      <c r="AA21" s="23"/>
      <c r="AB21" s="25"/>
      <c r="AC21" s="23"/>
    </row>
    <row r="22" spans="1:29" s="26" customFormat="1" ht="56.6">
      <c r="A22" s="13"/>
      <c r="B22" s="13"/>
      <c r="C22" s="23"/>
      <c r="D22" s="23"/>
      <c r="E22" s="108" t="s">
        <v>125</v>
      </c>
      <c r="F22" s="29" t="s">
        <v>126</v>
      </c>
      <c r="G22" s="3" t="s">
        <v>127</v>
      </c>
      <c r="H22" s="16" t="s">
        <v>34</v>
      </c>
      <c r="I22" s="13" t="str">
        <f t="shared" si="0"/>
        <v>NVT</v>
      </c>
      <c r="J22" s="18"/>
      <c r="K22" s="19" t="s">
        <v>70</v>
      </c>
      <c r="L22" s="2"/>
      <c r="M22" s="20" t="s">
        <v>112</v>
      </c>
      <c r="N22" s="20" t="s">
        <v>128</v>
      </c>
      <c r="O22" s="20"/>
      <c r="P22" s="20"/>
      <c r="Q22" s="52"/>
      <c r="R22" s="148" t="str">
        <f t="shared" si="1"/>
        <v>Must</v>
      </c>
      <c r="S22" s="132"/>
      <c r="T22" s="133"/>
      <c r="U22" s="134"/>
      <c r="V22" s="13" t="str">
        <f t="shared" si="2"/>
        <v>NVT</v>
      </c>
      <c r="W22" s="17" t="str">
        <f t="shared" si="6"/>
        <v>NVT</v>
      </c>
      <c r="X22" s="22"/>
      <c r="Y22" s="23"/>
      <c r="Z22" s="24"/>
      <c r="AA22" s="23"/>
      <c r="AB22" s="25"/>
      <c r="AC22" s="23"/>
    </row>
    <row r="23" spans="1:29" s="26" customFormat="1" ht="141.44999999999999">
      <c r="A23" s="13"/>
      <c r="B23" s="13"/>
      <c r="C23" s="13"/>
      <c r="D23" s="14"/>
      <c r="E23" s="108" t="s">
        <v>129</v>
      </c>
      <c r="F23" s="172" t="s">
        <v>130</v>
      </c>
      <c r="G23" s="3" t="s">
        <v>131</v>
      </c>
      <c r="H23" s="16" t="s">
        <v>34</v>
      </c>
      <c r="I23" s="13" t="str">
        <f t="shared" si="0"/>
        <v>NVT</v>
      </c>
      <c r="J23" s="18"/>
      <c r="K23" s="19" t="s">
        <v>40</v>
      </c>
      <c r="L23" s="2"/>
      <c r="M23" s="20" t="s">
        <v>94</v>
      </c>
      <c r="N23" s="20" t="s">
        <v>132</v>
      </c>
      <c r="O23" s="20"/>
      <c r="P23" s="20"/>
      <c r="Q23" s="52"/>
      <c r="R23" s="148" t="str">
        <f t="shared" si="1"/>
        <v>Must</v>
      </c>
      <c r="S23" s="132"/>
      <c r="T23" s="133"/>
      <c r="U23" s="134"/>
      <c r="V23" s="13" t="str">
        <f t="shared" si="2"/>
        <v>NVT</v>
      </c>
      <c r="W23" s="17" t="str">
        <f t="shared" si="6"/>
        <v>NVT</v>
      </c>
      <c r="X23" s="22"/>
      <c r="Y23" s="23"/>
      <c r="Z23" s="24"/>
      <c r="AA23" s="23"/>
      <c r="AB23" s="25"/>
      <c r="AC23" s="23"/>
    </row>
    <row r="24" spans="1:29" s="26" customFormat="1" ht="42.45">
      <c r="A24" s="13"/>
      <c r="B24" s="13"/>
      <c r="C24" s="13"/>
      <c r="D24" s="14"/>
      <c r="E24" s="108" t="s">
        <v>133</v>
      </c>
      <c r="F24" s="172"/>
      <c r="G24" s="3" t="s">
        <v>134</v>
      </c>
      <c r="H24" s="16" t="s">
        <v>34</v>
      </c>
      <c r="I24" s="13" t="str">
        <f t="shared" si="0"/>
        <v>NVT</v>
      </c>
      <c r="J24" s="18"/>
      <c r="K24" s="19" t="s">
        <v>40</v>
      </c>
      <c r="L24" s="2"/>
      <c r="M24" s="20" t="s">
        <v>135</v>
      </c>
      <c r="N24" s="20" t="s">
        <v>136</v>
      </c>
      <c r="O24" s="20"/>
      <c r="P24" s="20"/>
      <c r="Q24" s="52"/>
      <c r="R24" s="148" t="str">
        <f t="shared" si="1"/>
        <v>Must</v>
      </c>
      <c r="S24" s="132"/>
      <c r="T24" s="133"/>
      <c r="U24" s="134"/>
      <c r="V24" s="13" t="str">
        <f t="shared" si="2"/>
        <v>NVT</v>
      </c>
      <c r="W24" s="17" t="str">
        <f t="shared" si="6"/>
        <v>NVT</v>
      </c>
      <c r="X24" s="22"/>
      <c r="Y24" s="23"/>
      <c r="Z24" s="24"/>
      <c r="AA24" s="23"/>
      <c r="AB24" s="25"/>
      <c r="AC24" s="23"/>
    </row>
    <row r="25" spans="1:29" s="26" customFormat="1" ht="28.3">
      <c r="A25" s="13"/>
      <c r="B25" s="13"/>
      <c r="C25" s="13"/>
      <c r="D25" s="14"/>
      <c r="E25" s="108" t="s">
        <v>137</v>
      </c>
      <c r="F25" s="172"/>
      <c r="G25" s="3" t="s">
        <v>138</v>
      </c>
      <c r="H25" s="16" t="s">
        <v>34</v>
      </c>
      <c r="I25" s="13" t="str">
        <f t="shared" si="0"/>
        <v>NVT</v>
      </c>
      <c r="J25" s="18"/>
      <c r="K25" s="19" t="s">
        <v>40</v>
      </c>
      <c r="L25" s="2"/>
      <c r="M25" s="20" t="s">
        <v>135</v>
      </c>
      <c r="N25" s="20" t="s">
        <v>139</v>
      </c>
      <c r="O25" s="20"/>
      <c r="P25" s="20"/>
      <c r="Q25" s="52"/>
      <c r="R25" s="148" t="str">
        <f t="shared" si="1"/>
        <v>Must</v>
      </c>
      <c r="S25" s="132"/>
      <c r="T25" s="133"/>
      <c r="U25" s="134"/>
      <c r="V25" s="13" t="str">
        <f t="shared" si="2"/>
        <v>NVT</v>
      </c>
      <c r="W25" s="17" t="str">
        <f t="shared" si="6"/>
        <v>NVT</v>
      </c>
      <c r="X25" s="22"/>
      <c r="Y25" s="23"/>
      <c r="Z25" s="24"/>
      <c r="AA25" s="23"/>
      <c r="AB25" s="25"/>
      <c r="AC25" s="23"/>
    </row>
    <row r="26" spans="1:29" s="26" customFormat="1" ht="127.3">
      <c r="A26" s="13"/>
      <c r="B26" s="13"/>
      <c r="C26" s="13"/>
      <c r="D26" s="14"/>
      <c r="E26" s="108" t="s">
        <v>140</v>
      </c>
      <c r="F26" s="29" t="s">
        <v>141</v>
      </c>
      <c r="G26" s="3" t="s">
        <v>142</v>
      </c>
      <c r="H26" s="16" t="s">
        <v>34</v>
      </c>
      <c r="I26" s="13" t="str">
        <f t="shared" si="0"/>
        <v>NVT</v>
      </c>
      <c r="J26" s="18"/>
      <c r="K26" s="19" t="s">
        <v>40</v>
      </c>
      <c r="L26" s="2"/>
      <c r="M26" s="20" t="s">
        <v>135</v>
      </c>
      <c r="N26" s="20" t="s">
        <v>143</v>
      </c>
      <c r="O26" s="20"/>
      <c r="P26" s="20"/>
      <c r="Q26" s="52"/>
      <c r="R26" s="148" t="str">
        <f t="shared" si="1"/>
        <v>Must</v>
      </c>
      <c r="S26" s="132"/>
      <c r="T26" s="133"/>
      <c r="U26" s="134"/>
      <c r="V26" s="13" t="str">
        <f t="shared" si="2"/>
        <v>NVT</v>
      </c>
      <c r="W26" s="17" t="str">
        <f t="shared" si="6"/>
        <v>NVT</v>
      </c>
      <c r="X26" s="22"/>
      <c r="Y26" s="23"/>
      <c r="Z26" s="24"/>
      <c r="AA26" s="23"/>
      <c r="AB26" s="25"/>
      <c r="AC26" s="23"/>
    </row>
    <row r="27" spans="1:29" s="26" customFormat="1" ht="42.45">
      <c r="A27" s="13"/>
      <c r="B27" s="13"/>
      <c r="C27" s="13"/>
      <c r="D27" s="14"/>
      <c r="E27" s="108" t="s">
        <v>144</v>
      </c>
      <c r="F27" s="29" t="s">
        <v>145</v>
      </c>
      <c r="G27" s="3" t="s">
        <v>146</v>
      </c>
      <c r="H27" s="16" t="s">
        <v>69</v>
      </c>
      <c r="I27" s="13"/>
      <c r="J27" s="18"/>
      <c r="K27" s="19" t="s">
        <v>40</v>
      </c>
      <c r="L27" s="2"/>
      <c r="M27" s="20" t="s">
        <v>147</v>
      </c>
      <c r="N27" s="20" t="s">
        <v>148</v>
      </c>
      <c r="O27" s="20"/>
      <c r="P27" s="20"/>
      <c r="Q27" s="52"/>
      <c r="R27" s="148" t="str">
        <f t="shared" si="1"/>
        <v>Should</v>
      </c>
      <c r="S27" s="132"/>
      <c r="T27" s="133"/>
      <c r="U27" s="134"/>
      <c r="V27" s="13">
        <f t="shared" si="2"/>
        <v>2</v>
      </c>
      <c r="W27" s="17">
        <f t="shared" si="6"/>
        <v>0</v>
      </c>
      <c r="X27" s="22"/>
      <c r="Y27" s="23"/>
      <c r="Z27" s="24"/>
      <c r="AA27" s="23"/>
      <c r="AB27" s="25"/>
      <c r="AC27" s="23"/>
    </row>
    <row r="28" spans="1:29" s="26" customFormat="1" ht="42.45">
      <c r="A28" s="13"/>
      <c r="B28" s="13"/>
      <c r="C28" s="13"/>
      <c r="D28" s="14"/>
      <c r="E28" s="108" t="s">
        <v>149</v>
      </c>
      <c r="F28" s="29" t="s">
        <v>150</v>
      </c>
      <c r="G28" s="3" t="s">
        <v>151</v>
      </c>
      <c r="H28" s="16" t="s">
        <v>34</v>
      </c>
      <c r="I28" s="13" t="str">
        <f t="shared" si="0"/>
        <v>NVT</v>
      </c>
      <c r="J28" s="18"/>
      <c r="K28" s="19" t="s">
        <v>40</v>
      </c>
      <c r="L28" s="2"/>
      <c r="M28" s="20" t="s">
        <v>135</v>
      </c>
      <c r="N28" s="20" t="s">
        <v>152</v>
      </c>
      <c r="O28" s="20"/>
      <c r="P28" s="20"/>
      <c r="Q28" s="52"/>
      <c r="R28" s="148" t="str">
        <f t="shared" si="1"/>
        <v>Must</v>
      </c>
      <c r="S28" s="132"/>
      <c r="T28" s="133"/>
      <c r="U28" s="134"/>
      <c r="V28" s="13" t="str">
        <f t="shared" si="2"/>
        <v>NVT</v>
      </c>
      <c r="W28" s="17" t="str">
        <f t="shared" si="6"/>
        <v>NVT</v>
      </c>
      <c r="X28" s="22"/>
      <c r="Y28" s="23"/>
      <c r="Z28" s="24"/>
      <c r="AA28" s="23"/>
      <c r="AB28" s="25"/>
      <c r="AC28" s="23"/>
    </row>
    <row r="29" spans="1:29" s="26" customFormat="1" ht="99">
      <c r="A29" s="13"/>
      <c r="B29" s="13"/>
      <c r="C29" s="13"/>
      <c r="D29" s="14"/>
      <c r="E29" s="108" t="s">
        <v>153</v>
      </c>
      <c r="F29" s="172" t="s">
        <v>154</v>
      </c>
      <c r="G29" s="3" t="s">
        <v>155</v>
      </c>
      <c r="H29" s="16" t="s">
        <v>156</v>
      </c>
      <c r="I29" s="13"/>
      <c r="J29" s="104" t="s">
        <v>157</v>
      </c>
      <c r="K29" s="19" t="s">
        <v>40</v>
      </c>
      <c r="L29" s="2"/>
      <c r="M29" s="20" t="s">
        <v>135</v>
      </c>
      <c r="N29" s="20" t="s">
        <v>158</v>
      </c>
      <c r="O29" s="20"/>
      <c r="P29" s="20"/>
      <c r="Q29" s="52"/>
      <c r="R29" s="148" t="str">
        <f t="shared" si="1"/>
        <v>Could</v>
      </c>
      <c r="S29" s="132"/>
      <c r="T29" s="133"/>
      <c r="U29" s="134"/>
      <c r="V29" s="13">
        <f t="shared" si="2"/>
        <v>2</v>
      </c>
      <c r="W29" s="17">
        <f t="shared" si="6"/>
        <v>0</v>
      </c>
      <c r="X29" s="22"/>
      <c r="Y29" s="23"/>
      <c r="Z29" s="24"/>
      <c r="AA29" s="23"/>
      <c r="AB29" s="25"/>
      <c r="AC29" s="23"/>
    </row>
    <row r="30" spans="1:29" s="26" customFormat="1" ht="70.75">
      <c r="A30" s="13"/>
      <c r="B30" s="13"/>
      <c r="C30" s="13"/>
      <c r="D30" s="14"/>
      <c r="E30" s="108" t="s">
        <v>159</v>
      </c>
      <c r="F30" s="172"/>
      <c r="G30" s="3" t="s">
        <v>160</v>
      </c>
      <c r="H30" s="16" t="s">
        <v>69</v>
      </c>
      <c r="I30" s="13"/>
      <c r="J30" s="104"/>
      <c r="K30" s="19" t="s">
        <v>40</v>
      </c>
      <c r="L30" s="2"/>
      <c r="M30" s="20" t="s">
        <v>161</v>
      </c>
      <c r="N30" s="20" t="s">
        <v>162</v>
      </c>
      <c r="O30" s="20"/>
      <c r="P30" s="20"/>
      <c r="Q30" s="52"/>
      <c r="R30" s="148" t="str">
        <f t="shared" si="1"/>
        <v>Should</v>
      </c>
      <c r="S30" s="132"/>
      <c r="T30" s="133"/>
      <c r="U30" s="134"/>
      <c r="V30" s="13">
        <f t="shared" si="2"/>
        <v>2</v>
      </c>
      <c r="W30" s="17">
        <f t="shared" si="6"/>
        <v>0</v>
      </c>
      <c r="X30" s="22"/>
      <c r="Y30" s="23"/>
      <c r="Z30" s="24"/>
      <c r="AA30" s="23"/>
      <c r="AB30" s="25"/>
      <c r="AC30" s="23"/>
    </row>
    <row r="31" spans="1:29" s="26" customFormat="1" ht="84.9">
      <c r="A31" s="13"/>
      <c r="B31" s="13"/>
      <c r="C31" s="13"/>
      <c r="D31" s="14"/>
      <c r="E31" s="108" t="s">
        <v>163</v>
      </c>
      <c r="F31" s="172" t="s">
        <v>164</v>
      </c>
      <c r="G31" s="165" t="s">
        <v>165</v>
      </c>
      <c r="H31" s="21" t="s">
        <v>34</v>
      </c>
      <c r="I31" s="13" t="str">
        <f t="shared" si="0"/>
        <v>NVT</v>
      </c>
      <c r="J31" s="18"/>
      <c r="K31" s="19" t="s">
        <v>166</v>
      </c>
      <c r="L31" s="2"/>
      <c r="M31" s="20" t="s">
        <v>36</v>
      </c>
      <c r="N31" s="20" t="s">
        <v>167</v>
      </c>
      <c r="O31" s="20"/>
      <c r="P31" s="20"/>
      <c r="Q31" s="52"/>
      <c r="R31" s="148" t="str">
        <f t="shared" si="1"/>
        <v>Must</v>
      </c>
      <c r="S31" s="132"/>
      <c r="T31" s="133"/>
      <c r="U31" s="134"/>
      <c r="V31" s="13" t="str">
        <f t="shared" si="2"/>
        <v>NVT</v>
      </c>
      <c r="W31" s="17" t="str">
        <f t="shared" si="6"/>
        <v>NVT</v>
      </c>
      <c r="X31" s="22"/>
      <c r="Y31" s="23"/>
      <c r="Z31" s="24"/>
      <c r="AA31" s="23"/>
      <c r="AB31" s="25"/>
      <c r="AC31" s="23"/>
    </row>
    <row r="32" spans="1:29" s="26" customFormat="1" ht="42.45">
      <c r="A32" s="13"/>
      <c r="B32" s="13"/>
      <c r="C32" s="13"/>
      <c r="D32" s="14"/>
      <c r="E32" s="108" t="s">
        <v>168</v>
      </c>
      <c r="F32" s="172"/>
      <c r="G32" s="165" t="s">
        <v>169</v>
      </c>
      <c r="H32" s="21" t="s">
        <v>34</v>
      </c>
      <c r="I32" s="13" t="str">
        <f t="shared" si="0"/>
        <v>NVT</v>
      </c>
      <c r="J32" s="18"/>
      <c r="K32" s="19" t="s">
        <v>40</v>
      </c>
      <c r="L32" s="2"/>
      <c r="M32" s="20" t="s">
        <v>36</v>
      </c>
      <c r="N32" s="20" t="s">
        <v>170</v>
      </c>
      <c r="O32" s="20"/>
      <c r="P32" s="20"/>
      <c r="Q32" s="52"/>
      <c r="R32" s="148" t="str">
        <f t="shared" si="1"/>
        <v>Must</v>
      </c>
      <c r="S32" s="132"/>
      <c r="T32" s="133"/>
      <c r="U32" s="134"/>
      <c r="V32" s="13" t="str">
        <f t="shared" si="2"/>
        <v>NVT</v>
      </c>
      <c r="W32" s="17" t="str">
        <f t="shared" si="6"/>
        <v>NVT</v>
      </c>
      <c r="X32" s="22"/>
      <c r="Y32" s="23"/>
      <c r="Z32" s="24"/>
      <c r="AA32" s="23"/>
      <c r="AB32" s="25"/>
      <c r="AC32" s="23"/>
    </row>
    <row r="33" spans="1:29" s="26" customFormat="1" ht="70.75">
      <c r="A33" s="13"/>
      <c r="B33" s="13"/>
      <c r="C33" s="13"/>
      <c r="D33" s="14"/>
      <c r="E33" s="108" t="s">
        <v>171</v>
      </c>
      <c r="F33" s="172"/>
      <c r="G33" s="165" t="s">
        <v>172</v>
      </c>
      <c r="H33" s="21" t="s">
        <v>156</v>
      </c>
      <c r="I33" s="13"/>
      <c r="J33" s="18"/>
      <c r="K33" s="19" t="s">
        <v>40</v>
      </c>
      <c r="L33" s="2"/>
      <c r="M33" s="20" t="s">
        <v>36</v>
      </c>
      <c r="N33" s="20" t="s">
        <v>173</v>
      </c>
      <c r="O33" s="20"/>
      <c r="P33" s="20"/>
      <c r="Q33" s="52"/>
      <c r="R33" s="148" t="str">
        <f t="shared" si="1"/>
        <v>Could</v>
      </c>
      <c r="S33" s="132"/>
      <c r="T33" s="133"/>
      <c r="U33" s="134"/>
      <c r="V33" s="13">
        <f t="shared" si="2"/>
        <v>2</v>
      </c>
      <c r="W33" s="17">
        <f t="shared" si="6"/>
        <v>0</v>
      </c>
      <c r="X33" s="22"/>
      <c r="Y33" s="23"/>
      <c r="Z33" s="24"/>
      <c r="AA33" s="23"/>
      <c r="AB33" s="25"/>
      <c r="AC33" s="23"/>
    </row>
    <row r="34" spans="1:29" s="26" customFormat="1" ht="28.3">
      <c r="A34" s="13"/>
      <c r="B34" s="13"/>
      <c r="C34" s="13"/>
      <c r="D34" s="14"/>
      <c r="E34" s="108" t="s">
        <v>174</v>
      </c>
      <c r="F34" s="172" t="s">
        <v>175</v>
      </c>
      <c r="G34" s="26" t="s">
        <v>176</v>
      </c>
      <c r="H34" s="16" t="s">
        <v>34</v>
      </c>
      <c r="I34" s="13" t="str">
        <f t="shared" si="0"/>
        <v>NVT</v>
      </c>
      <c r="J34" s="18"/>
      <c r="K34" s="19" t="s">
        <v>40</v>
      </c>
      <c r="L34" s="2"/>
      <c r="M34" s="20" t="s">
        <v>94</v>
      </c>
      <c r="N34" s="25" t="s">
        <v>177</v>
      </c>
      <c r="O34" s="20"/>
      <c r="P34" s="20"/>
      <c r="Q34" s="52"/>
      <c r="R34" s="148" t="str">
        <f t="shared" si="1"/>
        <v>Must</v>
      </c>
      <c r="S34" s="132"/>
      <c r="T34" s="133"/>
      <c r="U34" s="134"/>
      <c r="V34" s="13" t="str">
        <f t="shared" si="2"/>
        <v>NVT</v>
      </c>
      <c r="W34" s="17" t="str">
        <f t="shared" si="6"/>
        <v>NVT</v>
      </c>
      <c r="X34" s="22"/>
      <c r="Y34" s="23"/>
      <c r="Z34" s="24"/>
      <c r="AA34" s="23"/>
      <c r="AB34" s="25"/>
      <c r="AC34" s="23"/>
    </row>
    <row r="35" spans="1:29" s="26" customFormat="1" ht="84.9">
      <c r="A35" s="13"/>
      <c r="B35" s="13"/>
      <c r="C35" s="13"/>
      <c r="D35" s="14"/>
      <c r="E35" s="108" t="s">
        <v>178</v>
      </c>
      <c r="F35" s="172"/>
      <c r="G35" s="3" t="s">
        <v>179</v>
      </c>
      <c r="H35" s="16" t="s">
        <v>34</v>
      </c>
      <c r="I35" s="13" t="str">
        <f t="shared" ref="I35" si="7">IF(H35="Must","NVT","")</f>
        <v>NVT</v>
      </c>
      <c r="J35" s="33"/>
      <c r="K35" s="19" t="s">
        <v>40</v>
      </c>
      <c r="L35" s="2"/>
      <c r="M35" s="20" t="s">
        <v>94</v>
      </c>
      <c r="N35" s="20" t="s">
        <v>180</v>
      </c>
      <c r="O35" s="20"/>
      <c r="P35" s="20"/>
      <c r="Q35" s="52"/>
      <c r="R35" s="148" t="str">
        <f t="shared" si="1"/>
        <v>Must</v>
      </c>
      <c r="S35" s="132"/>
      <c r="T35" s="133"/>
      <c r="U35" s="134"/>
      <c r="V35" s="13" t="str">
        <f t="shared" si="2"/>
        <v>NVT</v>
      </c>
      <c r="W35" s="17" t="str">
        <f t="shared" si="6"/>
        <v>NVT</v>
      </c>
      <c r="X35" s="22"/>
      <c r="Y35" s="23"/>
      <c r="Z35" s="24"/>
      <c r="AA35" s="23"/>
      <c r="AB35" s="25"/>
      <c r="AC35" s="23"/>
    </row>
    <row r="36" spans="1:29" s="26" customFormat="1" ht="70.75">
      <c r="A36" s="13"/>
      <c r="B36" s="13"/>
      <c r="C36" s="13"/>
      <c r="D36" s="14"/>
      <c r="E36" s="108" t="s">
        <v>181</v>
      </c>
      <c r="F36" s="172" t="s">
        <v>182</v>
      </c>
      <c r="G36" s="3" t="s">
        <v>183</v>
      </c>
      <c r="H36" s="16" t="s">
        <v>34</v>
      </c>
      <c r="I36" s="13" t="str">
        <f t="shared" si="0"/>
        <v>NVT</v>
      </c>
      <c r="J36" s="18"/>
      <c r="K36" s="19" t="s">
        <v>184</v>
      </c>
      <c r="L36" s="2"/>
      <c r="M36" s="20" t="s">
        <v>185</v>
      </c>
      <c r="N36" s="20" t="s">
        <v>186</v>
      </c>
      <c r="O36" s="20"/>
      <c r="P36" s="20"/>
      <c r="Q36" s="52"/>
      <c r="R36" s="148" t="str">
        <f t="shared" si="1"/>
        <v>Must</v>
      </c>
      <c r="S36" s="132"/>
      <c r="T36" s="133"/>
      <c r="U36" s="134"/>
      <c r="V36" s="13" t="str">
        <f t="shared" si="2"/>
        <v>NVT</v>
      </c>
      <c r="W36" s="17" t="str">
        <f t="shared" si="6"/>
        <v>NVT</v>
      </c>
      <c r="X36" s="22"/>
      <c r="Y36" s="23"/>
      <c r="Z36" s="24"/>
      <c r="AA36" s="23"/>
      <c r="AB36" s="25"/>
      <c r="AC36" s="23"/>
    </row>
    <row r="37" spans="1:29" s="26" customFormat="1" ht="28.3">
      <c r="A37" s="13"/>
      <c r="B37" s="13"/>
      <c r="C37" s="13"/>
      <c r="D37" s="14"/>
      <c r="E37" s="108" t="s">
        <v>187</v>
      </c>
      <c r="F37" s="172"/>
      <c r="G37" s="3" t="s">
        <v>188</v>
      </c>
      <c r="H37" s="16" t="s">
        <v>69</v>
      </c>
      <c r="I37" s="13" t="str">
        <f t="shared" si="0"/>
        <v/>
      </c>
      <c r="J37" s="18"/>
      <c r="K37" s="19" t="s">
        <v>40</v>
      </c>
      <c r="L37" s="2"/>
      <c r="M37" s="20" t="s">
        <v>135</v>
      </c>
      <c r="N37" s="20" t="s">
        <v>189</v>
      </c>
      <c r="O37" s="20"/>
      <c r="P37" s="20"/>
      <c r="Q37" s="52"/>
      <c r="R37" s="148" t="str">
        <f t="shared" si="1"/>
        <v>Should</v>
      </c>
      <c r="S37" s="132"/>
      <c r="T37" s="133"/>
      <c r="U37" s="134"/>
      <c r="V37" s="13">
        <f t="shared" si="2"/>
        <v>2</v>
      </c>
      <c r="W37" s="17">
        <f t="shared" si="6"/>
        <v>0</v>
      </c>
      <c r="X37" s="22"/>
      <c r="Y37" s="23"/>
      <c r="Z37" s="24"/>
      <c r="AA37" s="23"/>
      <c r="AB37" s="25"/>
      <c r="AC37" s="23"/>
    </row>
    <row r="38" spans="1:29" s="26" customFormat="1" ht="70.75">
      <c r="A38" s="13"/>
      <c r="B38" s="13"/>
      <c r="C38" s="13"/>
      <c r="D38" s="14"/>
      <c r="E38" s="108" t="s">
        <v>190</v>
      </c>
      <c r="F38" s="29" t="s">
        <v>191</v>
      </c>
      <c r="G38" s="3" t="s">
        <v>192</v>
      </c>
      <c r="H38" s="16" t="s">
        <v>34</v>
      </c>
      <c r="I38" s="13" t="str">
        <f t="shared" si="0"/>
        <v>NVT</v>
      </c>
      <c r="J38" s="18"/>
      <c r="K38" s="19" t="s">
        <v>184</v>
      </c>
      <c r="L38" s="2"/>
      <c r="M38" s="20" t="s">
        <v>185</v>
      </c>
      <c r="N38" s="20" t="s">
        <v>193</v>
      </c>
      <c r="O38" s="20"/>
      <c r="P38" s="20"/>
      <c r="Q38" s="52"/>
      <c r="R38" s="148" t="str">
        <f t="shared" si="1"/>
        <v>Must</v>
      </c>
      <c r="S38" s="132"/>
      <c r="T38" s="133"/>
      <c r="U38" s="134"/>
      <c r="V38" s="13" t="str">
        <f t="shared" si="2"/>
        <v>NVT</v>
      </c>
      <c r="W38" s="17" t="str">
        <f t="shared" si="6"/>
        <v>NVT</v>
      </c>
      <c r="X38" s="22"/>
      <c r="Y38" s="23"/>
      <c r="Z38" s="24"/>
      <c r="AA38" s="23"/>
      <c r="AB38" s="25"/>
      <c r="AC38" s="23"/>
    </row>
    <row r="39" spans="1:29" s="26" customFormat="1" ht="84.9">
      <c r="A39" s="13"/>
      <c r="B39" s="13"/>
      <c r="C39" s="13"/>
      <c r="D39" s="14"/>
      <c r="E39" s="108" t="s">
        <v>194</v>
      </c>
      <c r="F39" s="172" t="s">
        <v>195</v>
      </c>
      <c r="G39" s="3" t="s">
        <v>196</v>
      </c>
      <c r="H39" s="16" t="s">
        <v>34</v>
      </c>
      <c r="I39" s="13" t="str">
        <f t="shared" si="0"/>
        <v>NVT</v>
      </c>
      <c r="J39" s="18"/>
      <c r="K39" s="19" t="s">
        <v>40</v>
      </c>
      <c r="L39" s="2"/>
      <c r="M39" s="20" t="s">
        <v>94</v>
      </c>
      <c r="N39" s="20" t="s">
        <v>197</v>
      </c>
      <c r="O39" s="20"/>
      <c r="P39" s="20"/>
      <c r="Q39" s="52"/>
      <c r="R39" s="148" t="str">
        <f t="shared" si="1"/>
        <v>Must</v>
      </c>
      <c r="S39" s="132"/>
      <c r="T39" s="133"/>
      <c r="U39" s="134"/>
      <c r="V39" s="13" t="str">
        <f t="shared" si="2"/>
        <v>NVT</v>
      </c>
      <c r="W39" s="17" t="str">
        <f t="shared" si="6"/>
        <v>NVT</v>
      </c>
      <c r="X39" s="22"/>
      <c r="Y39" s="23"/>
      <c r="Z39" s="24"/>
      <c r="AA39" s="23"/>
      <c r="AB39" s="25"/>
      <c r="AC39" s="23"/>
    </row>
    <row r="40" spans="1:29" s="26" customFormat="1" ht="28.3">
      <c r="A40" s="13"/>
      <c r="B40" s="13"/>
      <c r="C40" s="13"/>
      <c r="D40" s="14"/>
      <c r="E40" s="108" t="s">
        <v>198</v>
      </c>
      <c r="F40" s="172"/>
      <c r="G40" s="3" t="s">
        <v>199</v>
      </c>
      <c r="H40" s="16" t="s">
        <v>156</v>
      </c>
      <c r="I40" s="13"/>
      <c r="J40" s="18"/>
      <c r="K40" s="19" t="s">
        <v>40</v>
      </c>
      <c r="L40" s="2"/>
      <c r="M40" s="20" t="s">
        <v>135</v>
      </c>
      <c r="N40" s="20" t="s">
        <v>200</v>
      </c>
      <c r="O40" s="20"/>
      <c r="P40" s="20"/>
      <c r="Q40" s="52"/>
      <c r="R40" s="148" t="str">
        <f t="shared" si="1"/>
        <v>Could</v>
      </c>
      <c r="S40" s="132"/>
      <c r="T40" s="133"/>
      <c r="U40" s="134"/>
      <c r="V40" s="13">
        <f>IF(OR(R40="Wont",R40="Must"),"NVT",2)</f>
        <v>2</v>
      </c>
      <c r="W40" s="17">
        <f t="shared" si="6"/>
        <v>0</v>
      </c>
      <c r="X40" s="22"/>
      <c r="Y40" s="23"/>
      <c r="Z40" s="24"/>
      <c r="AA40" s="23"/>
      <c r="AB40" s="25"/>
      <c r="AC40" s="23"/>
    </row>
    <row r="41" spans="1:29" s="26" customFormat="1" ht="56.6">
      <c r="A41" s="13"/>
      <c r="B41" s="13"/>
      <c r="C41" s="13"/>
      <c r="D41" s="14"/>
      <c r="E41" s="108" t="s">
        <v>201</v>
      </c>
      <c r="F41" s="29" t="s">
        <v>202</v>
      </c>
      <c r="G41" s="3" t="s">
        <v>203</v>
      </c>
      <c r="H41" s="16" t="s">
        <v>34</v>
      </c>
      <c r="I41" s="13" t="str">
        <f t="shared" si="0"/>
        <v>NVT</v>
      </c>
      <c r="J41" s="18"/>
      <c r="K41" s="19" t="s">
        <v>166</v>
      </c>
      <c r="L41" s="2"/>
      <c r="M41" s="20" t="s">
        <v>135</v>
      </c>
      <c r="N41" s="20" t="s">
        <v>204</v>
      </c>
      <c r="O41" s="20"/>
      <c r="P41" s="20"/>
      <c r="Q41" s="52"/>
      <c r="R41" s="148" t="str">
        <f t="shared" si="1"/>
        <v>Must</v>
      </c>
      <c r="S41" s="132"/>
      <c r="T41" s="133"/>
      <c r="U41" s="134"/>
      <c r="V41" s="13" t="str">
        <f t="shared" ref="V41:V43" si="8">IF(OR(R41="Wont",R41="Must"),"NVT",2)</f>
        <v>NVT</v>
      </c>
      <c r="W41" s="17" t="str">
        <f t="shared" si="6"/>
        <v>NVT</v>
      </c>
      <c r="X41" s="22"/>
      <c r="Y41" s="23"/>
      <c r="Z41" s="24"/>
      <c r="AA41" s="23"/>
      <c r="AB41" s="25"/>
      <c r="AC41" s="23"/>
    </row>
    <row r="42" spans="1:29" s="26" customFormat="1" ht="42.45">
      <c r="A42" s="5"/>
      <c r="B42" s="5"/>
      <c r="C42" s="5" t="s">
        <v>205</v>
      </c>
      <c r="D42" s="7" t="s">
        <v>206</v>
      </c>
      <c r="E42" s="23" t="s">
        <v>207</v>
      </c>
      <c r="F42" s="172" t="s">
        <v>208</v>
      </c>
      <c r="G42" s="3" t="s">
        <v>209</v>
      </c>
      <c r="H42" s="16" t="s">
        <v>34</v>
      </c>
      <c r="I42" s="13" t="str">
        <f t="shared" ref="I42:I43" si="9">IF(H42="Must","NVT","")</f>
        <v>NVT</v>
      </c>
      <c r="J42" s="17"/>
      <c r="K42" s="35" t="s">
        <v>35</v>
      </c>
      <c r="L42" s="35"/>
      <c r="M42" s="25" t="s">
        <v>210</v>
      </c>
      <c r="N42" s="175" t="s">
        <v>211</v>
      </c>
      <c r="O42" s="25"/>
      <c r="P42" s="25"/>
      <c r="Q42" s="52"/>
      <c r="R42" s="148" t="str">
        <f t="shared" si="1"/>
        <v>Must</v>
      </c>
      <c r="S42" s="132"/>
      <c r="T42" s="133"/>
      <c r="U42" s="134"/>
      <c r="V42" s="13" t="str">
        <f t="shared" si="8"/>
        <v>NVT</v>
      </c>
      <c r="W42" s="17" t="str">
        <f t="shared" si="6"/>
        <v>NVT</v>
      </c>
      <c r="X42" s="22"/>
      <c r="Y42" s="23"/>
      <c r="Z42" s="24"/>
      <c r="AA42" s="23"/>
      <c r="AB42" s="25"/>
      <c r="AC42" s="23"/>
    </row>
    <row r="43" spans="1:29" s="26" customFormat="1" ht="15">
      <c r="A43" s="5"/>
      <c r="B43" s="5"/>
      <c r="C43" s="5"/>
      <c r="D43" s="7"/>
      <c r="E43" s="23" t="s">
        <v>212</v>
      </c>
      <c r="F43" s="172"/>
      <c r="G43" s="3" t="s">
        <v>213</v>
      </c>
      <c r="H43" s="32" t="s">
        <v>34</v>
      </c>
      <c r="I43" s="13" t="str">
        <f t="shared" si="9"/>
        <v>NVT</v>
      </c>
      <c r="J43" s="33"/>
      <c r="K43" s="19" t="s">
        <v>214</v>
      </c>
      <c r="L43" s="2"/>
      <c r="M43" s="20" t="s">
        <v>210</v>
      </c>
      <c r="N43" s="175"/>
      <c r="O43" s="25"/>
      <c r="P43" s="25"/>
      <c r="Q43" s="140"/>
      <c r="R43" s="148" t="str">
        <f t="shared" si="1"/>
        <v>Must</v>
      </c>
      <c r="S43" s="135"/>
      <c r="T43" s="136"/>
      <c r="U43" s="135"/>
      <c r="V43" s="13" t="str">
        <f t="shared" si="8"/>
        <v>NVT</v>
      </c>
      <c r="W43" s="17" t="str">
        <f t="shared" si="6"/>
        <v>NVT</v>
      </c>
      <c r="X43" s="22"/>
      <c r="Y43" s="23"/>
      <c r="Z43" s="24"/>
      <c r="AA43" s="23"/>
      <c r="AB43" s="25"/>
      <c r="AC43" s="23"/>
    </row>
    <row r="44" spans="1:29" s="125" customFormat="1" ht="15">
      <c r="A44" s="81"/>
      <c r="B44" s="81" t="s">
        <v>215</v>
      </c>
      <c r="C44" s="82"/>
      <c r="D44" s="82"/>
      <c r="E44" s="82"/>
      <c r="F44" s="83"/>
      <c r="G44" s="84"/>
      <c r="H44" s="85"/>
      <c r="I44" s="84"/>
      <c r="J44" s="86"/>
      <c r="K44" s="87"/>
      <c r="L44" s="88"/>
      <c r="M44" s="89"/>
      <c r="N44" s="89"/>
      <c r="O44" s="89"/>
      <c r="P44" s="90"/>
      <c r="Q44" s="103"/>
      <c r="R44" s="149"/>
      <c r="S44" s="145"/>
      <c r="T44" s="145"/>
      <c r="U44" s="156" t="s">
        <v>216</v>
      </c>
      <c r="V44" s="155">
        <f>SUM(V2:V43)</f>
        <v>18</v>
      </c>
      <c r="W44" s="155">
        <f>SUM(W2:W43)</f>
        <v>0</v>
      </c>
      <c r="X44" s="130"/>
      <c r="Y44" s="130"/>
      <c r="Z44" s="130"/>
      <c r="AA44" s="131"/>
      <c r="AB44" s="130"/>
      <c r="AC44" s="130"/>
    </row>
    <row r="45" spans="1:29" s="26" customFormat="1" ht="70.75">
      <c r="A45" s="5">
        <v>2</v>
      </c>
      <c r="B45" s="5" t="s">
        <v>217</v>
      </c>
      <c r="C45" s="5" t="s">
        <v>218</v>
      </c>
      <c r="D45" s="31" t="s">
        <v>219</v>
      </c>
      <c r="E45" s="23" t="s">
        <v>220</v>
      </c>
      <c r="F45" s="29" t="s">
        <v>221</v>
      </c>
      <c r="G45" s="29" t="s">
        <v>222</v>
      </c>
      <c r="H45" s="32" t="s">
        <v>34</v>
      </c>
      <c r="I45" s="5" t="str">
        <f t="shared" ref="I45" si="10">IF(H45="Must","NVT","")</f>
        <v>NVT</v>
      </c>
      <c r="J45" s="33"/>
      <c r="K45" s="34" t="s">
        <v>223</v>
      </c>
      <c r="L45" s="35" t="s">
        <v>224</v>
      </c>
      <c r="M45" s="25" t="s">
        <v>225</v>
      </c>
      <c r="N45" s="25" t="s">
        <v>226</v>
      </c>
      <c r="O45" s="36"/>
      <c r="P45" s="36"/>
      <c r="Q45" s="182" t="s">
        <v>227</v>
      </c>
      <c r="R45" s="150" t="str">
        <f t="shared" ref="R45:R75" si="11">IF(H45="","",H45)</f>
        <v>Must</v>
      </c>
      <c r="S45" s="137"/>
      <c r="T45" s="138"/>
      <c r="U45" s="134"/>
      <c r="V45" s="5" t="str">
        <f>IF(OR(R45="Wont",R45="Must"),"NVT",2)</f>
        <v>NVT</v>
      </c>
      <c r="W45" s="17" t="str">
        <f t="shared" si="5"/>
        <v>NVT</v>
      </c>
      <c r="X45" s="22"/>
      <c r="Y45" s="23"/>
      <c r="Z45" s="24"/>
      <c r="AA45" s="23"/>
      <c r="AB45" s="25"/>
      <c r="AC45" s="23"/>
    </row>
    <row r="46" spans="1:29" s="26" customFormat="1" ht="28.3">
      <c r="A46" s="5"/>
      <c r="B46" s="5"/>
      <c r="C46" s="5"/>
      <c r="D46" s="31"/>
      <c r="E46" s="23" t="s">
        <v>228</v>
      </c>
      <c r="F46" s="29" t="s">
        <v>229</v>
      </c>
      <c r="G46" s="38" t="s">
        <v>230</v>
      </c>
      <c r="H46" s="32" t="s">
        <v>69</v>
      </c>
      <c r="I46" s="5"/>
      <c r="J46" s="33"/>
      <c r="K46" s="34"/>
      <c r="L46" s="35"/>
      <c r="M46" s="25" t="s">
        <v>231</v>
      </c>
      <c r="N46" s="20" t="s">
        <v>232</v>
      </c>
      <c r="O46" s="36"/>
      <c r="P46" s="36"/>
      <c r="Q46" s="182"/>
      <c r="R46" s="150" t="str">
        <f t="shared" si="11"/>
        <v>Should</v>
      </c>
      <c r="S46" s="137"/>
      <c r="T46" s="138"/>
      <c r="U46" s="134"/>
      <c r="V46" s="5">
        <f t="shared" ref="V46:V109" si="12">IF(OR(R46="Wont",R46="Must"),"NVT",2)</f>
        <v>2</v>
      </c>
      <c r="W46" s="17">
        <f t="shared" si="5"/>
        <v>0</v>
      </c>
      <c r="X46" s="22"/>
      <c r="Y46" s="23"/>
      <c r="Z46" s="24"/>
      <c r="AA46" s="23"/>
      <c r="AB46" s="25"/>
      <c r="AC46" s="23"/>
    </row>
    <row r="47" spans="1:29" s="26" customFormat="1" ht="113.15">
      <c r="A47" s="5"/>
      <c r="B47" s="5"/>
      <c r="C47" s="5"/>
      <c r="D47" s="31"/>
      <c r="E47" s="23" t="s">
        <v>233</v>
      </c>
      <c r="F47" s="168" t="s">
        <v>234</v>
      </c>
      <c r="G47" s="169" t="s">
        <v>656</v>
      </c>
      <c r="H47" s="32" t="s">
        <v>34</v>
      </c>
      <c r="I47" s="5" t="str">
        <f>IF(H47="Must","NVT","")</f>
        <v>NVT</v>
      </c>
      <c r="J47" s="33"/>
      <c r="K47" s="35" t="s">
        <v>235</v>
      </c>
      <c r="L47" s="23"/>
      <c r="M47" s="20" t="s">
        <v>236</v>
      </c>
      <c r="N47" s="170" t="s">
        <v>657</v>
      </c>
      <c r="O47" s="36"/>
      <c r="P47" s="36"/>
      <c r="Q47" s="182"/>
      <c r="R47" s="150" t="str">
        <f t="shared" si="11"/>
        <v>Must</v>
      </c>
      <c r="S47" s="137"/>
      <c r="T47" s="138"/>
      <c r="U47" s="134"/>
      <c r="V47" s="5" t="str">
        <f t="shared" si="12"/>
        <v>NVT</v>
      </c>
      <c r="W47" s="17" t="str">
        <f t="shared" si="5"/>
        <v>NVT</v>
      </c>
      <c r="X47" s="22"/>
      <c r="Y47" s="23"/>
      <c r="Z47" s="24"/>
      <c r="AA47" s="23"/>
      <c r="AB47" s="25"/>
      <c r="AC47" s="23"/>
    </row>
    <row r="48" spans="1:29" s="26" customFormat="1" ht="56.6">
      <c r="A48" s="5">
        <v>2</v>
      </c>
      <c r="B48" s="5" t="s">
        <v>217</v>
      </c>
      <c r="C48" s="5" t="s">
        <v>237</v>
      </c>
      <c r="D48" s="7" t="s">
        <v>238</v>
      </c>
      <c r="E48" s="23" t="s">
        <v>239</v>
      </c>
      <c r="F48" s="172" t="s">
        <v>240</v>
      </c>
      <c r="G48" s="39" t="s">
        <v>241</v>
      </c>
      <c r="H48" s="32" t="s">
        <v>34</v>
      </c>
      <c r="I48" s="5" t="str">
        <f>IF(H48="Must","NVT","")</f>
        <v>NVT</v>
      </c>
      <c r="J48" s="33"/>
      <c r="K48" s="34" t="s">
        <v>242</v>
      </c>
      <c r="L48" s="35"/>
      <c r="M48" s="25" t="s">
        <v>243</v>
      </c>
      <c r="N48" s="20" t="s">
        <v>244</v>
      </c>
      <c r="O48" s="36"/>
      <c r="P48" s="36"/>
      <c r="Q48" s="182"/>
      <c r="R48" s="150" t="str">
        <f t="shared" si="11"/>
        <v>Must</v>
      </c>
      <c r="S48" s="137"/>
      <c r="T48" s="138"/>
      <c r="U48" s="134"/>
      <c r="V48" s="5" t="str">
        <f t="shared" si="12"/>
        <v>NVT</v>
      </c>
      <c r="W48" s="17" t="str">
        <f t="shared" si="5"/>
        <v>NVT</v>
      </c>
      <c r="X48" s="22"/>
      <c r="Y48" s="23"/>
      <c r="Z48" s="24"/>
      <c r="AA48" s="23"/>
      <c r="AB48" s="25"/>
      <c r="AC48" s="23"/>
    </row>
    <row r="49" spans="1:29" s="26" customFormat="1" ht="56.6">
      <c r="A49" s="5"/>
      <c r="B49" s="5"/>
      <c r="C49" s="5"/>
      <c r="D49" s="7"/>
      <c r="E49" s="23" t="s">
        <v>245</v>
      </c>
      <c r="F49" s="172"/>
      <c r="G49" s="29" t="s">
        <v>246</v>
      </c>
      <c r="H49" s="32" t="s">
        <v>34</v>
      </c>
      <c r="I49" s="5" t="str">
        <f>IF(H49="Must","NVT","")</f>
        <v>NVT</v>
      </c>
      <c r="J49" s="33"/>
      <c r="K49" s="40" t="s">
        <v>247</v>
      </c>
      <c r="L49" s="35"/>
      <c r="M49" s="25" t="s">
        <v>248</v>
      </c>
      <c r="N49" s="20" t="s">
        <v>244</v>
      </c>
      <c r="O49" s="36"/>
      <c r="P49" s="36"/>
      <c r="Q49" s="52"/>
      <c r="R49" s="150" t="str">
        <f t="shared" si="11"/>
        <v>Must</v>
      </c>
      <c r="S49" s="137"/>
      <c r="T49" s="138"/>
      <c r="U49" s="134"/>
      <c r="V49" s="5" t="str">
        <f t="shared" si="12"/>
        <v>NVT</v>
      </c>
      <c r="W49" s="17" t="str">
        <f t="shared" si="5"/>
        <v>NVT</v>
      </c>
      <c r="X49" s="22"/>
      <c r="Y49" s="23"/>
      <c r="Z49" s="24"/>
      <c r="AA49" s="23"/>
      <c r="AB49" s="25"/>
      <c r="AC49" s="23"/>
    </row>
    <row r="50" spans="1:29" s="26" customFormat="1" ht="70.75">
      <c r="A50" s="5"/>
      <c r="B50" s="5"/>
      <c r="C50" s="5"/>
      <c r="D50" s="7"/>
      <c r="E50" s="23" t="s">
        <v>249</v>
      </c>
      <c r="F50" s="172"/>
      <c r="G50" s="29" t="s">
        <v>250</v>
      </c>
      <c r="H50" s="32" t="s">
        <v>34</v>
      </c>
      <c r="I50" s="5" t="str">
        <f t="shared" ref="I50:I125" si="13">IF(H50="Must","NVT","")</f>
        <v>NVT</v>
      </c>
      <c r="J50" s="33"/>
      <c r="K50" s="40" t="s">
        <v>251</v>
      </c>
      <c r="L50" s="35"/>
      <c r="M50" s="25" t="s">
        <v>252</v>
      </c>
      <c r="N50" s="25" t="s">
        <v>253</v>
      </c>
      <c r="O50" s="36"/>
      <c r="P50" s="36"/>
      <c r="Q50" s="48" t="s">
        <v>254</v>
      </c>
      <c r="R50" s="150" t="str">
        <f t="shared" si="11"/>
        <v>Must</v>
      </c>
      <c r="S50" s="137"/>
      <c r="T50" s="138"/>
      <c r="U50" s="134"/>
      <c r="V50" s="5" t="str">
        <f t="shared" si="12"/>
        <v>NVT</v>
      </c>
      <c r="W50" s="17" t="str">
        <f t="shared" si="5"/>
        <v>NVT</v>
      </c>
      <c r="X50" s="22"/>
      <c r="Y50" s="23"/>
      <c r="Z50" s="24"/>
      <c r="AA50" s="23"/>
      <c r="AB50" s="25"/>
      <c r="AC50" s="23"/>
    </row>
    <row r="51" spans="1:29" s="26" customFormat="1" ht="84.9">
      <c r="A51" s="5"/>
      <c r="B51" s="5"/>
      <c r="C51" s="5"/>
      <c r="D51" s="7"/>
      <c r="E51" s="23" t="s">
        <v>255</v>
      </c>
      <c r="F51" s="172" t="s">
        <v>256</v>
      </c>
      <c r="G51" s="29" t="s">
        <v>257</v>
      </c>
      <c r="H51" s="32" t="s">
        <v>34</v>
      </c>
      <c r="I51" s="5" t="str">
        <f t="shared" si="13"/>
        <v>NVT</v>
      </c>
      <c r="J51" s="33"/>
      <c r="K51" s="40" t="s">
        <v>258</v>
      </c>
      <c r="L51" s="35"/>
      <c r="M51" s="25" t="s">
        <v>259</v>
      </c>
      <c r="N51" s="175" t="s">
        <v>260</v>
      </c>
      <c r="O51" s="36"/>
      <c r="P51" s="36"/>
      <c r="Q51" s="52"/>
      <c r="R51" s="150" t="str">
        <f t="shared" si="11"/>
        <v>Must</v>
      </c>
      <c r="S51" s="137"/>
      <c r="T51" s="138"/>
      <c r="U51" s="134"/>
      <c r="V51" s="5" t="str">
        <f t="shared" si="12"/>
        <v>NVT</v>
      </c>
      <c r="W51" s="17" t="str">
        <f t="shared" si="5"/>
        <v>NVT</v>
      </c>
      <c r="X51" s="22"/>
      <c r="Y51" s="23"/>
      <c r="Z51" s="24"/>
      <c r="AA51" s="23"/>
      <c r="AB51" s="25"/>
      <c r="AC51" s="23"/>
    </row>
    <row r="52" spans="1:29" s="26" customFormat="1" ht="42.45">
      <c r="A52" s="5"/>
      <c r="B52" s="5"/>
      <c r="C52" s="5"/>
      <c r="D52" s="7"/>
      <c r="E52" s="23" t="s">
        <v>261</v>
      </c>
      <c r="F52" s="172"/>
      <c r="G52" s="29" t="s">
        <v>262</v>
      </c>
      <c r="H52" s="32" t="s">
        <v>34</v>
      </c>
      <c r="I52" s="5" t="str">
        <f t="shared" si="13"/>
        <v>NVT</v>
      </c>
      <c r="J52" s="33"/>
      <c r="K52" s="34" t="s">
        <v>263</v>
      </c>
      <c r="L52" s="35"/>
      <c r="M52" s="25" t="s">
        <v>264</v>
      </c>
      <c r="N52" s="175"/>
      <c r="O52" s="36"/>
      <c r="P52" s="36"/>
      <c r="Q52" s="52"/>
      <c r="R52" s="150" t="str">
        <f t="shared" si="11"/>
        <v>Must</v>
      </c>
      <c r="S52" s="137"/>
      <c r="T52" s="138"/>
      <c r="U52" s="134"/>
      <c r="V52" s="5" t="str">
        <f t="shared" si="12"/>
        <v>NVT</v>
      </c>
      <c r="W52" s="17" t="str">
        <f t="shared" si="5"/>
        <v>NVT</v>
      </c>
      <c r="X52" s="22"/>
      <c r="Y52" s="23"/>
      <c r="Z52" s="24"/>
      <c r="AA52" s="23"/>
      <c r="AB52" s="25"/>
      <c r="AC52" s="23"/>
    </row>
    <row r="53" spans="1:29" s="26" customFormat="1" ht="56.6">
      <c r="A53" s="5"/>
      <c r="B53" s="5"/>
      <c r="C53" s="5"/>
      <c r="D53" s="7"/>
      <c r="E53" s="23" t="s">
        <v>265</v>
      </c>
      <c r="F53" s="29" t="s">
        <v>266</v>
      </c>
      <c r="G53" s="29" t="s">
        <v>267</v>
      </c>
      <c r="H53" s="32" t="s">
        <v>34</v>
      </c>
      <c r="I53" s="5" t="str">
        <f t="shared" si="13"/>
        <v>NVT</v>
      </c>
      <c r="J53" s="33"/>
      <c r="K53" s="34" t="s">
        <v>268</v>
      </c>
      <c r="L53" s="35"/>
      <c r="M53" s="25" t="s">
        <v>248</v>
      </c>
      <c r="N53" s="25" t="s">
        <v>269</v>
      </c>
      <c r="O53" s="36"/>
      <c r="P53" s="36"/>
      <c r="Q53" s="36" t="s">
        <v>270</v>
      </c>
      <c r="R53" s="150" t="str">
        <f t="shared" si="11"/>
        <v>Must</v>
      </c>
      <c r="S53" s="137"/>
      <c r="T53" s="138"/>
      <c r="U53" s="134"/>
      <c r="V53" s="5" t="str">
        <f t="shared" si="12"/>
        <v>NVT</v>
      </c>
      <c r="W53" s="17" t="str">
        <f t="shared" si="5"/>
        <v>NVT</v>
      </c>
      <c r="X53" s="22"/>
      <c r="Y53" s="23"/>
      <c r="Z53" s="24"/>
      <c r="AA53" s="23"/>
      <c r="AB53" s="25"/>
      <c r="AC53" s="23"/>
    </row>
    <row r="54" spans="1:29" s="26" customFormat="1" ht="70.75">
      <c r="A54" s="5"/>
      <c r="B54" s="5"/>
      <c r="C54" s="5"/>
      <c r="D54" s="7"/>
      <c r="E54" s="23" t="s">
        <v>271</v>
      </c>
      <c r="F54" s="29" t="s">
        <v>272</v>
      </c>
      <c r="G54" s="29" t="s">
        <v>273</v>
      </c>
      <c r="H54" s="32" t="s">
        <v>34</v>
      </c>
      <c r="I54" s="5" t="str">
        <f t="shared" ref="I54:I59" si="14">IF(H54="Must","NVT","")</f>
        <v>NVT</v>
      </c>
      <c r="J54" s="33"/>
      <c r="K54" s="34" t="s">
        <v>274</v>
      </c>
      <c r="L54" s="35"/>
      <c r="M54" s="25" t="s">
        <v>275</v>
      </c>
      <c r="N54" s="25" t="s">
        <v>276</v>
      </c>
      <c r="O54" s="36"/>
      <c r="P54" s="36"/>
      <c r="Q54" s="36" t="s">
        <v>277</v>
      </c>
      <c r="R54" s="150" t="str">
        <f t="shared" si="11"/>
        <v>Must</v>
      </c>
      <c r="S54" s="137"/>
      <c r="T54" s="138"/>
      <c r="U54" s="134"/>
      <c r="V54" s="5" t="str">
        <f t="shared" si="12"/>
        <v>NVT</v>
      </c>
      <c r="W54" s="17" t="str">
        <f t="shared" si="5"/>
        <v>NVT</v>
      </c>
      <c r="X54" s="22"/>
      <c r="Y54" s="23"/>
      <c r="Z54" s="24"/>
      <c r="AA54" s="23"/>
      <c r="AB54" s="25"/>
      <c r="AC54" s="23"/>
    </row>
    <row r="55" spans="1:29" s="26" customFormat="1" ht="28.3">
      <c r="A55" s="5"/>
      <c r="B55" s="5"/>
      <c r="C55" s="5"/>
      <c r="D55" s="7"/>
      <c r="E55" s="23" t="s">
        <v>278</v>
      </c>
      <c r="F55" s="172" t="s">
        <v>279</v>
      </c>
      <c r="G55" s="29" t="s">
        <v>280</v>
      </c>
      <c r="H55" s="32" t="s">
        <v>34</v>
      </c>
      <c r="I55" s="5" t="str">
        <f t="shared" si="14"/>
        <v>NVT</v>
      </c>
      <c r="J55" s="33"/>
      <c r="K55" s="34" t="s">
        <v>281</v>
      </c>
      <c r="L55" s="35"/>
      <c r="M55" s="25" t="s">
        <v>282</v>
      </c>
      <c r="N55" s="25" t="s">
        <v>283</v>
      </c>
      <c r="O55" s="36"/>
      <c r="P55" s="36"/>
      <c r="Q55" s="52"/>
      <c r="R55" s="150" t="str">
        <f t="shared" si="11"/>
        <v>Must</v>
      </c>
      <c r="S55" s="137"/>
      <c r="T55" s="138"/>
      <c r="U55" s="134"/>
      <c r="V55" s="5" t="str">
        <f t="shared" si="12"/>
        <v>NVT</v>
      </c>
      <c r="W55" s="17" t="str">
        <f t="shared" si="5"/>
        <v>NVT</v>
      </c>
      <c r="X55" s="22"/>
      <c r="Y55" s="23"/>
      <c r="Z55" s="24"/>
      <c r="AA55" s="23"/>
      <c r="AB55" s="25"/>
      <c r="AC55" s="23"/>
    </row>
    <row r="56" spans="1:29" s="26" customFormat="1" ht="15">
      <c r="A56" s="5"/>
      <c r="B56" s="5"/>
      <c r="C56" s="5"/>
      <c r="D56" s="7"/>
      <c r="E56" s="23" t="s">
        <v>284</v>
      </c>
      <c r="F56" s="172"/>
      <c r="G56" s="4" t="s">
        <v>285</v>
      </c>
      <c r="H56" s="32" t="s">
        <v>34</v>
      </c>
      <c r="I56" s="5" t="str">
        <f t="shared" si="14"/>
        <v>NVT</v>
      </c>
      <c r="J56" s="33"/>
      <c r="K56" s="34" t="s">
        <v>286</v>
      </c>
      <c r="L56" s="35"/>
      <c r="M56" s="25" t="s">
        <v>287</v>
      </c>
      <c r="N56" s="25"/>
      <c r="O56" s="36"/>
      <c r="P56" s="36"/>
      <c r="Q56" s="52"/>
      <c r="R56" s="150" t="str">
        <f t="shared" si="11"/>
        <v>Must</v>
      </c>
      <c r="S56" s="137"/>
      <c r="T56" s="138"/>
      <c r="U56" s="134"/>
      <c r="V56" s="5" t="str">
        <f t="shared" si="12"/>
        <v>NVT</v>
      </c>
      <c r="W56" s="17" t="str">
        <f t="shared" si="5"/>
        <v>NVT</v>
      </c>
      <c r="X56" s="22"/>
      <c r="Y56" s="23"/>
      <c r="Z56" s="24"/>
      <c r="AA56" s="23"/>
      <c r="AB56" s="25"/>
      <c r="AC56" s="23"/>
    </row>
    <row r="57" spans="1:29" s="26" customFormat="1" ht="169.75">
      <c r="A57" s="5"/>
      <c r="B57" s="5"/>
      <c r="C57" s="5"/>
      <c r="D57" s="7"/>
      <c r="E57" s="23" t="s">
        <v>288</v>
      </c>
      <c r="F57" s="172"/>
      <c r="G57" s="4" t="s">
        <v>289</v>
      </c>
      <c r="H57" s="32" t="s">
        <v>34</v>
      </c>
      <c r="I57" s="5" t="str">
        <f t="shared" si="14"/>
        <v>NVT</v>
      </c>
      <c r="J57" s="33"/>
      <c r="K57" s="34" t="s">
        <v>290</v>
      </c>
      <c r="L57" s="35"/>
      <c r="M57" s="20" t="s">
        <v>291</v>
      </c>
      <c r="N57" s="20" t="s">
        <v>292</v>
      </c>
      <c r="O57" s="36"/>
      <c r="P57" s="36"/>
      <c r="Q57" s="52"/>
      <c r="R57" s="150" t="str">
        <f t="shared" si="11"/>
        <v>Must</v>
      </c>
      <c r="S57" s="137"/>
      <c r="T57" s="138"/>
      <c r="U57" s="134"/>
      <c r="V57" s="5" t="str">
        <f t="shared" si="12"/>
        <v>NVT</v>
      </c>
      <c r="W57" s="17" t="str">
        <f t="shared" si="5"/>
        <v>NVT</v>
      </c>
      <c r="X57" s="22"/>
      <c r="Y57" s="23"/>
      <c r="Z57" s="24"/>
      <c r="AA57" s="23"/>
      <c r="AB57" s="25"/>
      <c r="AC57" s="23"/>
    </row>
    <row r="58" spans="1:29" s="26" customFormat="1" ht="28.3">
      <c r="A58" s="5"/>
      <c r="B58" s="5"/>
      <c r="C58" s="5"/>
      <c r="D58" s="7"/>
      <c r="E58" s="23" t="s">
        <v>293</v>
      </c>
      <c r="F58" s="172" t="s">
        <v>294</v>
      </c>
      <c r="G58" s="4" t="s">
        <v>295</v>
      </c>
      <c r="H58" s="32" t="s">
        <v>34</v>
      </c>
      <c r="I58" s="5" t="str">
        <f t="shared" si="14"/>
        <v>NVT</v>
      </c>
      <c r="J58" s="33"/>
      <c r="K58" s="34" t="s">
        <v>281</v>
      </c>
      <c r="L58" s="35"/>
      <c r="M58" s="25" t="s">
        <v>296</v>
      </c>
      <c r="N58" s="25" t="s">
        <v>297</v>
      </c>
      <c r="O58" s="36"/>
      <c r="P58" s="36"/>
      <c r="Q58" s="52"/>
      <c r="R58" s="150" t="str">
        <f t="shared" si="11"/>
        <v>Must</v>
      </c>
      <c r="S58" s="137"/>
      <c r="T58" s="138"/>
      <c r="U58" s="134"/>
      <c r="V58" s="5" t="str">
        <f t="shared" si="12"/>
        <v>NVT</v>
      </c>
      <c r="W58" s="17" t="str">
        <f t="shared" si="5"/>
        <v>NVT</v>
      </c>
      <c r="X58" s="22"/>
      <c r="Y58" s="23"/>
      <c r="Z58" s="24"/>
      <c r="AA58" s="23"/>
      <c r="AB58" s="25"/>
      <c r="AC58" s="23"/>
    </row>
    <row r="59" spans="1:29" s="26" customFormat="1" ht="28.3">
      <c r="A59" s="5"/>
      <c r="B59" s="5"/>
      <c r="C59" s="5"/>
      <c r="D59" s="7"/>
      <c r="E59" s="23" t="s">
        <v>298</v>
      </c>
      <c r="F59" s="172"/>
      <c r="G59" s="4" t="s">
        <v>299</v>
      </c>
      <c r="H59" s="32" t="s">
        <v>34</v>
      </c>
      <c r="I59" s="5" t="str">
        <f t="shared" si="14"/>
        <v>NVT</v>
      </c>
      <c r="J59" s="33"/>
      <c r="K59" s="34" t="s">
        <v>290</v>
      </c>
      <c r="L59" s="35"/>
      <c r="M59" s="25" t="s">
        <v>300</v>
      </c>
      <c r="N59" s="25" t="s">
        <v>301</v>
      </c>
      <c r="O59" s="36"/>
      <c r="P59" s="36"/>
      <c r="Q59" s="52"/>
      <c r="R59" s="150" t="str">
        <f t="shared" si="11"/>
        <v>Must</v>
      </c>
      <c r="S59" s="137"/>
      <c r="T59" s="138"/>
      <c r="U59" s="134"/>
      <c r="V59" s="5" t="str">
        <f t="shared" si="12"/>
        <v>NVT</v>
      </c>
      <c r="W59" s="17" t="str">
        <f t="shared" si="5"/>
        <v>NVT</v>
      </c>
      <c r="X59" s="22"/>
      <c r="Y59" s="23"/>
      <c r="Z59" s="24"/>
      <c r="AA59" s="23"/>
      <c r="AB59" s="25"/>
      <c r="AC59" s="23"/>
    </row>
    <row r="60" spans="1:29" s="26" customFormat="1" ht="15">
      <c r="A60" s="5"/>
      <c r="B60" s="5"/>
      <c r="C60" s="5"/>
      <c r="D60" s="7"/>
      <c r="E60" s="23" t="s">
        <v>302</v>
      </c>
      <c r="F60" s="114" t="s">
        <v>303</v>
      </c>
      <c r="G60" s="24" t="s">
        <v>304</v>
      </c>
      <c r="H60" s="32" t="s">
        <v>34</v>
      </c>
      <c r="I60" s="5" t="str">
        <f>IF(H60="Must","NVT","")</f>
        <v>NVT</v>
      </c>
      <c r="J60" s="33"/>
      <c r="K60" s="34" t="s">
        <v>305</v>
      </c>
      <c r="L60" s="35"/>
      <c r="M60" s="25" t="s">
        <v>287</v>
      </c>
      <c r="N60" s="25" t="s">
        <v>306</v>
      </c>
      <c r="O60" s="36"/>
      <c r="P60" s="36"/>
      <c r="Q60" s="52"/>
      <c r="R60" s="150" t="str">
        <f t="shared" si="11"/>
        <v>Must</v>
      </c>
      <c r="S60" s="137"/>
      <c r="T60" s="138"/>
      <c r="U60" s="134"/>
      <c r="V60" s="5" t="str">
        <f t="shared" si="12"/>
        <v>NVT</v>
      </c>
      <c r="W60" s="17" t="str">
        <f t="shared" si="5"/>
        <v>NVT</v>
      </c>
      <c r="X60" s="22"/>
      <c r="Y60" s="23"/>
      <c r="Z60" s="24"/>
      <c r="AA60" s="23"/>
      <c r="AB60" s="25"/>
      <c r="AC60" s="23"/>
    </row>
    <row r="61" spans="1:29" s="26" customFormat="1" ht="56.6">
      <c r="A61" s="5"/>
      <c r="B61" s="5"/>
      <c r="C61" s="5"/>
      <c r="D61" s="7"/>
      <c r="E61" s="23" t="s">
        <v>307</v>
      </c>
      <c r="F61" s="172" t="s">
        <v>308</v>
      </c>
      <c r="G61" s="4" t="s">
        <v>309</v>
      </c>
      <c r="H61" s="32" t="s">
        <v>34</v>
      </c>
      <c r="I61" s="5" t="str">
        <f t="shared" ref="I61:I62" si="15">IF(H61="Must","NVT","")</f>
        <v>NVT</v>
      </c>
      <c r="J61" s="33"/>
      <c r="K61" s="34" t="s">
        <v>310</v>
      </c>
      <c r="L61" s="35"/>
      <c r="M61" s="25" t="s">
        <v>311</v>
      </c>
      <c r="N61" s="25" t="s">
        <v>312</v>
      </c>
      <c r="O61" s="36"/>
      <c r="P61" s="36"/>
      <c r="Q61" s="52"/>
      <c r="R61" s="150" t="str">
        <f t="shared" si="11"/>
        <v>Must</v>
      </c>
      <c r="S61" s="137"/>
      <c r="T61" s="138"/>
      <c r="U61" s="134"/>
      <c r="V61" s="5" t="str">
        <f t="shared" si="12"/>
        <v>NVT</v>
      </c>
      <c r="W61" s="17" t="str">
        <f t="shared" si="5"/>
        <v>NVT</v>
      </c>
      <c r="X61" s="22"/>
      <c r="Y61" s="23"/>
      <c r="Z61" s="24"/>
      <c r="AA61" s="23"/>
      <c r="AB61" s="25"/>
      <c r="AC61" s="23"/>
    </row>
    <row r="62" spans="1:29" s="26" customFormat="1" ht="28.3">
      <c r="A62" s="5"/>
      <c r="B62" s="5"/>
      <c r="C62" s="5"/>
      <c r="D62" s="7"/>
      <c r="E62" s="23" t="s">
        <v>313</v>
      </c>
      <c r="F62" s="172"/>
      <c r="G62" s="29" t="s">
        <v>314</v>
      </c>
      <c r="H62" s="32" t="s">
        <v>34</v>
      </c>
      <c r="I62" s="5" t="str">
        <f t="shared" si="15"/>
        <v>NVT</v>
      </c>
      <c r="J62" s="33"/>
      <c r="K62" s="34" t="s">
        <v>281</v>
      </c>
      <c r="L62" s="35"/>
      <c r="M62" s="25" t="s">
        <v>296</v>
      </c>
      <c r="N62" s="25" t="s">
        <v>315</v>
      </c>
      <c r="O62" s="36"/>
      <c r="P62" s="36"/>
      <c r="Q62" s="52"/>
      <c r="R62" s="150" t="str">
        <f t="shared" si="11"/>
        <v>Must</v>
      </c>
      <c r="S62" s="137"/>
      <c r="T62" s="138"/>
      <c r="U62" s="134"/>
      <c r="V62" s="5" t="str">
        <f t="shared" si="12"/>
        <v>NVT</v>
      </c>
      <c r="W62" s="17" t="str">
        <f t="shared" si="5"/>
        <v>NVT</v>
      </c>
      <c r="X62" s="22"/>
      <c r="Y62" s="23"/>
      <c r="Z62" s="24"/>
      <c r="AA62" s="23"/>
      <c r="AB62" s="25"/>
      <c r="AC62" s="23"/>
    </row>
    <row r="63" spans="1:29" s="26" customFormat="1" ht="42.45">
      <c r="A63" s="5"/>
      <c r="B63" s="5"/>
      <c r="C63" s="5"/>
      <c r="D63" s="7"/>
      <c r="E63" s="23" t="s">
        <v>316</v>
      </c>
      <c r="F63" s="107" t="s">
        <v>317</v>
      </c>
      <c r="G63" s="36" t="s">
        <v>318</v>
      </c>
      <c r="H63" s="32" t="s">
        <v>34</v>
      </c>
      <c r="I63" s="5" t="str">
        <f t="shared" si="13"/>
        <v>NVT</v>
      </c>
      <c r="J63" s="33"/>
      <c r="K63" s="34" t="s">
        <v>319</v>
      </c>
      <c r="L63" s="35"/>
      <c r="M63" s="25" t="s">
        <v>320</v>
      </c>
      <c r="N63" s="25" t="s">
        <v>321</v>
      </c>
      <c r="O63" s="36"/>
      <c r="P63" s="36"/>
      <c r="Q63" s="52"/>
      <c r="R63" s="150" t="str">
        <f t="shared" si="11"/>
        <v>Must</v>
      </c>
      <c r="S63" s="137"/>
      <c r="T63" s="138"/>
      <c r="U63" s="134"/>
      <c r="V63" s="5" t="str">
        <f t="shared" si="12"/>
        <v>NVT</v>
      </c>
      <c r="W63" s="17" t="str">
        <f t="shared" si="5"/>
        <v>NVT</v>
      </c>
      <c r="X63" s="22"/>
      <c r="Y63" s="23"/>
      <c r="Z63" s="24"/>
      <c r="AA63" s="23"/>
      <c r="AB63" s="25"/>
      <c r="AC63" s="23"/>
    </row>
    <row r="64" spans="1:29" s="26" customFormat="1" ht="42.45">
      <c r="A64" s="5"/>
      <c r="B64" s="5"/>
      <c r="C64" s="5"/>
      <c r="D64" s="7"/>
      <c r="E64" s="23" t="s">
        <v>322</v>
      </c>
      <c r="F64" s="106" t="s">
        <v>323</v>
      </c>
      <c r="G64" s="43" t="s">
        <v>324</v>
      </c>
      <c r="H64" s="32" t="s">
        <v>34</v>
      </c>
      <c r="I64" s="5" t="str">
        <f>IF(H64="Must","NVT","")</f>
        <v>NVT</v>
      </c>
      <c r="J64" s="33"/>
      <c r="K64" s="26" t="s">
        <v>290</v>
      </c>
      <c r="L64" s="35"/>
      <c r="M64" s="25" t="s">
        <v>325</v>
      </c>
      <c r="N64" s="20" t="s">
        <v>326</v>
      </c>
      <c r="O64" s="36"/>
      <c r="P64" s="36"/>
      <c r="Q64" s="52"/>
      <c r="R64" s="150" t="str">
        <f t="shared" si="11"/>
        <v>Must</v>
      </c>
      <c r="S64" s="137"/>
      <c r="T64" s="138"/>
      <c r="U64" s="134"/>
      <c r="V64" s="5" t="str">
        <f t="shared" si="12"/>
        <v>NVT</v>
      </c>
      <c r="W64" s="17" t="str">
        <f t="shared" si="5"/>
        <v>NVT</v>
      </c>
      <c r="X64" s="22"/>
      <c r="Y64" s="23"/>
      <c r="Z64" s="24"/>
      <c r="AA64" s="23"/>
      <c r="AB64" s="25"/>
      <c r="AC64" s="23"/>
    </row>
    <row r="65" spans="1:29" s="26" customFormat="1" ht="56.6">
      <c r="A65" s="5"/>
      <c r="B65" s="5"/>
      <c r="C65" s="5"/>
      <c r="D65" s="7"/>
      <c r="E65" s="23" t="s">
        <v>327</v>
      </c>
      <c r="F65" s="29" t="s">
        <v>328</v>
      </c>
      <c r="G65" s="29" t="s">
        <v>329</v>
      </c>
      <c r="H65" s="32" t="s">
        <v>34</v>
      </c>
      <c r="I65" s="5" t="str">
        <f t="shared" si="13"/>
        <v>NVT</v>
      </c>
      <c r="J65" s="33"/>
      <c r="K65" s="34" t="s">
        <v>274</v>
      </c>
      <c r="L65" s="35"/>
      <c r="M65" s="25" t="s">
        <v>287</v>
      </c>
      <c r="N65" s="25" t="s">
        <v>330</v>
      </c>
      <c r="O65" s="36"/>
      <c r="P65" s="36"/>
      <c r="Q65" s="52"/>
      <c r="R65" s="150" t="str">
        <f t="shared" si="11"/>
        <v>Must</v>
      </c>
      <c r="S65" s="137"/>
      <c r="T65" s="138"/>
      <c r="U65" s="134"/>
      <c r="V65" s="5" t="str">
        <f t="shared" si="12"/>
        <v>NVT</v>
      </c>
      <c r="W65" s="17" t="str">
        <f t="shared" si="5"/>
        <v>NVT</v>
      </c>
      <c r="X65" s="22"/>
      <c r="Y65" s="23"/>
      <c r="Z65" s="24"/>
      <c r="AA65" s="23"/>
      <c r="AB65" s="25"/>
      <c r="AC65" s="23"/>
    </row>
    <row r="66" spans="1:29" s="26" customFormat="1" ht="42.45">
      <c r="A66" s="5"/>
      <c r="B66" s="5"/>
      <c r="C66" s="5"/>
      <c r="D66" s="7"/>
      <c r="E66" s="23" t="s">
        <v>331</v>
      </c>
      <c r="F66" s="29" t="s">
        <v>332</v>
      </c>
      <c r="G66" s="4" t="s">
        <v>333</v>
      </c>
      <c r="H66" s="32" t="s">
        <v>34</v>
      </c>
      <c r="I66" s="5" t="str">
        <f t="shared" si="13"/>
        <v>NVT</v>
      </c>
      <c r="J66" s="33"/>
      <c r="K66" s="34" t="s">
        <v>281</v>
      </c>
      <c r="L66" s="35"/>
      <c r="M66" s="25" t="s">
        <v>334</v>
      </c>
      <c r="N66" s="25" t="s">
        <v>335</v>
      </c>
      <c r="O66" s="36"/>
      <c r="P66" s="36"/>
      <c r="Q66" s="52"/>
      <c r="R66" s="150" t="str">
        <f t="shared" si="11"/>
        <v>Must</v>
      </c>
      <c r="S66" s="137"/>
      <c r="T66" s="138"/>
      <c r="U66" s="134"/>
      <c r="V66" s="5" t="str">
        <f t="shared" si="12"/>
        <v>NVT</v>
      </c>
      <c r="W66" s="17" t="str">
        <f t="shared" si="5"/>
        <v>NVT</v>
      </c>
      <c r="X66" s="22"/>
      <c r="Y66" s="23"/>
      <c r="Z66" s="24"/>
      <c r="AA66" s="23"/>
      <c r="AB66" s="25"/>
      <c r="AC66" s="23"/>
    </row>
    <row r="67" spans="1:29" s="26" customFormat="1" ht="56.6">
      <c r="A67" s="5"/>
      <c r="B67" s="5"/>
      <c r="C67" s="5"/>
      <c r="D67" s="7"/>
      <c r="E67" s="23" t="s">
        <v>336</v>
      </c>
      <c r="F67" s="29" t="s">
        <v>337</v>
      </c>
      <c r="G67" s="164" t="s">
        <v>338</v>
      </c>
      <c r="H67" s="32" t="s">
        <v>34</v>
      </c>
      <c r="I67" s="5" t="str">
        <f>IF(H67="Must","NVT","")</f>
        <v>NVT</v>
      </c>
      <c r="J67" s="33"/>
      <c r="K67" s="40" t="s">
        <v>339</v>
      </c>
      <c r="L67" s="35"/>
      <c r="M67" s="25" t="s">
        <v>340</v>
      </c>
      <c r="N67" s="25" t="s">
        <v>341</v>
      </c>
      <c r="O67" s="36"/>
      <c r="P67" s="36"/>
      <c r="Q67" s="52"/>
      <c r="R67" s="150" t="str">
        <f t="shared" si="11"/>
        <v>Must</v>
      </c>
      <c r="S67" s="137"/>
      <c r="T67" s="138"/>
      <c r="U67" s="134"/>
      <c r="V67" s="5" t="str">
        <f t="shared" si="12"/>
        <v>NVT</v>
      </c>
      <c r="W67" s="17" t="str">
        <f t="shared" si="5"/>
        <v>NVT</v>
      </c>
      <c r="X67" s="22"/>
      <c r="Y67" s="23"/>
      <c r="Z67" s="24"/>
      <c r="AA67" s="23"/>
      <c r="AB67" s="25"/>
      <c r="AC67" s="23"/>
    </row>
    <row r="68" spans="1:29" s="26" customFormat="1" ht="28.3">
      <c r="A68" s="5"/>
      <c r="B68" s="5"/>
      <c r="C68" s="5"/>
      <c r="D68" s="7"/>
      <c r="E68" s="23" t="s">
        <v>342</v>
      </c>
      <c r="F68" s="29" t="s">
        <v>343</v>
      </c>
      <c r="G68" s="29" t="s">
        <v>344</v>
      </c>
      <c r="H68" s="32" t="s">
        <v>69</v>
      </c>
      <c r="I68" s="5"/>
      <c r="J68" s="33"/>
      <c r="K68" s="34" t="s">
        <v>345</v>
      </c>
      <c r="L68" s="35"/>
      <c r="M68" s="25" t="s">
        <v>346</v>
      </c>
      <c r="N68" s="25" t="s">
        <v>347</v>
      </c>
      <c r="O68" s="36"/>
      <c r="P68" s="36"/>
      <c r="Q68" s="52"/>
      <c r="R68" s="150" t="str">
        <f t="shared" si="11"/>
        <v>Should</v>
      </c>
      <c r="S68" s="137"/>
      <c r="T68" s="138"/>
      <c r="U68" s="134"/>
      <c r="V68" s="5">
        <f t="shared" si="12"/>
        <v>2</v>
      </c>
      <c r="W68" s="17">
        <f t="shared" si="5"/>
        <v>0</v>
      </c>
      <c r="X68" s="22"/>
      <c r="Y68" s="23"/>
      <c r="Z68" s="24"/>
      <c r="AA68" s="23"/>
      <c r="AB68" s="25"/>
      <c r="AC68" s="23"/>
    </row>
    <row r="69" spans="1:29" s="26" customFormat="1" ht="113.15">
      <c r="A69" s="5"/>
      <c r="B69" s="5"/>
      <c r="C69" s="5"/>
      <c r="D69" s="7"/>
      <c r="E69" s="23" t="s">
        <v>348</v>
      </c>
      <c r="F69" s="29" t="s">
        <v>349</v>
      </c>
      <c r="G69" s="29" t="s">
        <v>350</v>
      </c>
      <c r="H69" s="32" t="s">
        <v>69</v>
      </c>
      <c r="I69" s="5" t="str">
        <f>IF(H69="Must","NVT","")</f>
        <v/>
      </c>
      <c r="J69" s="33"/>
      <c r="K69" s="34" t="s">
        <v>351</v>
      </c>
      <c r="L69" s="35"/>
      <c r="M69" s="25" t="s">
        <v>352</v>
      </c>
      <c r="N69" s="20" t="s">
        <v>353</v>
      </c>
      <c r="O69" s="36"/>
      <c r="P69" s="36"/>
      <c r="Q69" s="52"/>
      <c r="R69" s="150" t="str">
        <f t="shared" si="11"/>
        <v>Should</v>
      </c>
      <c r="S69" s="137"/>
      <c r="T69" s="138"/>
      <c r="U69" s="134"/>
      <c r="V69" s="5">
        <f t="shared" si="12"/>
        <v>2</v>
      </c>
      <c r="W69" s="17">
        <f t="shared" si="5"/>
        <v>0</v>
      </c>
      <c r="X69" s="22"/>
      <c r="Y69" s="23"/>
      <c r="Z69" s="24"/>
      <c r="AA69" s="23"/>
      <c r="AB69" s="25"/>
      <c r="AC69" s="23"/>
    </row>
    <row r="70" spans="1:29" s="26" customFormat="1" ht="28.3">
      <c r="A70" s="5">
        <v>2</v>
      </c>
      <c r="B70" s="5" t="s">
        <v>217</v>
      </c>
      <c r="C70" s="161" t="s">
        <v>354</v>
      </c>
      <c r="D70" s="31" t="s">
        <v>355</v>
      </c>
      <c r="E70" s="23" t="s">
        <v>356</v>
      </c>
      <c r="F70" s="24" t="s">
        <v>357</v>
      </c>
      <c r="G70" s="24" t="s">
        <v>358</v>
      </c>
      <c r="H70" s="32" t="s">
        <v>34</v>
      </c>
      <c r="I70" s="5" t="str">
        <f t="shared" si="13"/>
        <v>NVT</v>
      </c>
      <c r="J70" s="33"/>
      <c r="K70" s="34" t="s">
        <v>359</v>
      </c>
      <c r="L70" s="35"/>
      <c r="M70" s="25" t="s">
        <v>360</v>
      </c>
      <c r="N70" s="20" t="s">
        <v>361</v>
      </c>
      <c r="O70" s="36"/>
      <c r="P70" s="36"/>
      <c r="Q70" s="52"/>
      <c r="R70" s="150" t="str">
        <f t="shared" si="11"/>
        <v>Must</v>
      </c>
      <c r="S70" s="137"/>
      <c r="T70" s="138"/>
      <c r="U70" s="134"/>
      <c r="V70" s="5" t="str">
        <f t="shared" si="12"/>
        <v>NVT</v>
      </c>
      <c r="W70" s="17" t="str">
        <f t="shared" si="5"/>
        <v>NVT</v>
      </c>
      <c r="X70" s="22"/>
      <c r="Y70" s="23"/>
      <c r="Z70" s="24"/>
      <c r="AA70" s="23"/>
      <c r="AB70" s="25"/>
      <c r="AC70" s="23"/>
    </row>
    <row r="71" spans="1:29" s="26" customFormat="1" ht="70.75">
      <c r="A71" s="5"/>
      <c r="B71" s="5"/>
      <c r="C71" s="161"/>
      <c r="D71" s="31"/>
      <c r="E71" s="23" t="s">
        <v>362</v>
      </c>
      <c r="F71" s="24" t="s">
        <v>363</v>
      </c>
      <c r="G71" s="29" t="s">
        <v>364</v>
      </c>
      <c r="H71" s="32" t="s">
        <v>34</v>
      </c>
      <c r="I71" s="5" t="str">
        <f t="shared" si="13"/>
        <v>NVT</v>
      </c>
      <c r="J71" s="33"/>
      <c r="K71" s="34" t="s">
        <v>365</v>
      </c>
      <c r="L71" s="35"/>
      <c r="M71" s="25" t="s">
        <v>360</v>
      </c>
      <c r="N71" s="41" t="s">
        <v>366</v>
      </c>
      <c r="O71" s="36"/>
      <c r="P71" s="36"/>
      <c r="Q71" s="52"/>
      <c r="R71" s="150" t="str">
        <f t="shared" si="11"/>
        <v>Must</v>
      </c>
      <c r="S71" s="137"/>
      <c r="T71" s="138"/>
      <c r="U71" s="134"/>
      <c r="V71" s="5" t="str">
        <f t="shared" si="12"/>
        <v>NVT</v>
      </c>
      <c r="W71" s="17" t="str">
        <f t="shared" si="5"/>
        <v>NVT</v>
      </c>
      <c r="X71" s="22"/>
      <c r="Y71" s="23"/>
      <c r="Z71" s="24"/>
      <c r="AA71" s="23"/>
      <c r="AB71" s="25"/>
      <c r="AC71" s="23"/>
    </row>
    <row r="72" spans="1:29" s="26" customFormat="1" ht="28.3">
      <c r="A72" s="5"/>
      <c r="B72" s="5"/>
      <c r="C72" s="160"/>
      <c r="D72" s="31"/>
      <c r="E72" s="23" t="s">
        <v>367</v>
      </c>
      <c r="F72" s="24" t="s">
        <v>368</v>
      </c>
      <c r="G72" s="24" t="s">
        <v>369</v>
      </c>
      <c r="H72" s="32" t="s">
        <v>34</v>
      </c>
      <c r="I72" s="5" t="str">
        <f t="shared" si="13"/>
        <v>NVT</v>
      </c>
      <c r="J72" s="33"/>
      <c r="K72" s="34" t="s">
        <v>359</v>
      </c>
      <c r="L72" s="35"/>
      <c r="M72" s="25" t="s">
        <v>360</v>
      </c>
      <c r="N72" s="105"/>
      <c r="O72" s="36"/>
      <c r="P72" s="36"/>
      <c r="Q72" s="52"/>
      <c r="R72" s="150" t="str">
        <f t="shared" si="11"/>
        <v>Must</v>
      </c>
      <c r="S72" s="137"/>
      <c r="T72" s="138"/>
      <c r="U72" s="134"/>
      <c r="V72" s="5" t="str">
        <f t="shared" si="12"/>
        <v>NVT</v>
      </c>
      <c r="W72" s="17" t="str">
        <f t="shared" si="5"/>
        <v>NVT</v>
      </c>
      <c r="X72" s="22"/>
      <c r="Y72" s="23"/>
      <c r="Z72" s="24"/>
      <c r="AA72" s="23"/>
      <c r="AB72" s="25"/>
      <c r="AC72" s="23"/>
    </row>
    <row r="73" spans="1:29" s="26" customFormat="1" ht="28.3">
      <c r="A73" s="5">
        <v>2</v>
      </c>
      <c r="B73" s="5" t="s">
        <v>217</v>
      </c>
      <c r="C73" s="159" t="s">
        <v>370</v>
      </c>
      <c r="D73" s="183" t="s">
        <v>371</v>
      </c>
      <c r="E73" s="23" t="s">
        <v>372</v>
      </c>
      <c r="F73" s="44" t="s">
        <v>373</v>
      </c>
      <c r="G73" s="24" t="s">
        <v>374</v>
      </c>
      <c r="H73" s="32" t="s">
        <v>34</v>
      </c>
      <c r="I73" s="5" t="str">
        <f t="shared" si="13"/>
        <v>NVT</v>
      </c>
      <c r="J73" s="33"/>
      <c r="K73" s="34" t="s">
        <v>359</v>
      </c>
      <c r="L73" s="35"/>
      <c r="M73" s="25" t="s">
        <v>360</v>
      </c>
      <c r="N73" s="25" t="s">
        <v>375</v>
      </c>
      <c r="O73" s="36"/>
      <c r="P73" s="36"/>
      <c r="Q73" s="52"/>
      <c r="R73" s="150" t="str">
        <f t="shared" si="11"/>
        <v>Must</v>
      </c>
      <c r="S73" s="137"/>
      <c r="T73" s="138"/>
      <c r="U73" s="134"/>
      <c r="V73" s="5" t="str">
        <f t="shared" si="12"/>
        <v>NVT</v>
      </c>
      <c r="W73" s="17" t="str">
        <f t="shared" si="5"/>
        <v>NVT</v>
      </c>
      <c r="X73" s="22"/>
      <c r="Y73" s="23"/>
      <c r="Z73" s="24"/>
      <c r="AA73" s="23"/>
      <c r="AB73" s="25"/>
      <c r="AC73" s="23"/>
    </row>
    <row r="74" spans="1:29" s="26" customFormat="1" ht="42.45">
      <c r="A74" s="5"/>
      <c r="B74" s="5"/>
      <c r="C74" s="159"/>
      <c r="D74" s="183"/>
      <c r="E74" s="23" t="s">
        <v>376</v>
      </c>
      <c r="F74" s="44" t="s">
        <v>219</v>
      </c>
      <c r="G74" s="24" t="s">
        <v>377</v>
      </c>
      <c r="H74" s="32" t="s">
        <v>34</v>
      </c>
      <c r="I74" s="5" t="str">
        <f t="shared" si="13"/>
        <v>NVT</v>
      </c>
      <c r="J74" s="33"/>
      <c r="K74" s="34" t="s">
        <v>359</v>
      </c>
      <c r="L74" s="35"/>
      <c r="M74" s="25" t="s">
        <v>378</v>
      </c>
      <c r="N74" s="25" t="s">
        <v>379</v>
      </c>
      <c r="O74" s="36"/>
      <c r="P74" s="36"/>
      <c r="Q74" s="52"/>
      <c r="R74" s="150" t="str">
        <f t="shared" si="11"/>
        <v>Must</v>
      </c>
      <c r="S74" s="137"/>
      <c r="T74" s="138"/>
      <c r="U74" s="134"/>
      <c r="V74" s="5" t="str">
        <f t="shared" si="12"/>
        <v>NVT</v>
      </c>
      <c r="W74" s="17" t="str">
        <f t="shared" si="5"/>
        <v>NVT</v>
      </c>
      <c r="X74" s="22"/>
      <c r="Y74" s="23"/>
      <c r="Z74" s="24"/>
      <c r="AA74" s="23"/>
      <c r="AB74" s="25"/>
      <c r="AC74" s="23"/>
    </row>
    <row r="75" spans="1:29" s="26" customFormat="1" ht="70.75">
      <c r="A75" s="5">
        <v>2</v>
      </c>
      <c r="B75" s="5" t="s">
        <v>217</v>
      </c>
      <c r="C75" s="5" t="s">
        <v>380</v>
      </c>
      <c r="D75" s="45" t="s">
        <v>381</v>
      </c>
      <c r="E75" s="23" t="s">
        <v>382</v>
      </c>
      <c r="F75" s="25" t="s">
        <v>383</v>
      </c>
      <c r="G75" s="4" t="s">
        <v>384</v>
      </c>
      <c r="H75" s="32" t="s">
        <v>34</v>
      </c>
      <c r="I75" s="5" t="str">
        <f t="shared" si="13"/>
        <v>NVT</v>
      </c>
      <c r="J75" s="33"/>
      <c r="K75" s="34" t="s">
        <v>385</v>
      </c>
      <c r="L75" s="35"/>
      <c r="M75" s="25" t="s">
        <v>386</v>
      </c>
      <c r="N75" s="29" t="s">
        <v>387</v>
      </c>
      <c r="O75" s="36"/>
      <c r="P75" s="36"/>
      <c r="Q75" s="36" t="s">
        <v>388</v>
      </c>
      <c r="R75" s="150" t="str">
        <f t="shared" si="11"/>
        <v>Must</v>
      </c>
      <c r="S75" s="137"/>
      <c r="T75" s="138"/>
      <c r="U75" s="134"/>
      <c r="V75" s="5" t="str">
        <f t="shared" si="12"/>
        <v>NVT</v>
      </c>
      <c r="W75" s="17" t="str">
        <f t="shared" ref="W75:W116" si="16">IF(V75="NVT","NVT",IF(U75="Ja",V75,0))</f>
        <v>NVT</v>
      </c>
      <c r="X75" s="22"/>
      <c r="Y75" s="23"/>
      <c r="Z75" s="24"/>
      <c r="AA75" s="23"/>
      <c r="AB75" s="25"/>
      <c r="AC75" s="23"/>
    </row>
    <row r="76" spans="1:29" s="26" customFormat="1" ht="198">
      <c r="A76" s="5"/>
      <c r="B76" s="5"/>
      <c r="C76" s="5"/>
      <c r="D76" s="45"/>
      <c r="E76" s="23" t="s">
        <v>389</v>
      </c>
      <c r="F76" s="25" t="s">
        <v>390</v>
      </c>
      <c r="G76" s="4" t="s">
        <v>391</v>
      </c>
      <c r="H76" s="32" t="s">
        <v>34</v>
      </c>
      <c r="I76" s="5" t="str">
        <f t="shared" si="13"/>
        <v>NVT</v>
      </c>
      <c r="J76" s="33"/>
      <c r="K76" s="34" t="s">
        <v>359</v>
      </c>
      <c r="L76" s="35"/>
      <c r="M76" s="25" t="s">
        <v>392</v>
      </c>
      <c r="N76" s="25" t="s">
        <v>393</v>
      </c>
      <c r="O76" s="36"/>
      <c r="P76" s="36"/>
      <c r="Q76" s="52"/>
      <c r="R76" s="150" t="str">
        <f t="shared" ref="R76:R104" si="17">IF(H76="","",H76)</f>
        <v>Must</v>
      </c>
      <c r="S76" s="137"/>
      <c r="T76" s="138"/>
      <c r="U76" s="134"/>
      <c r="V76" s="5" t="str">
        <f t="shared" si="12"/>
        <v>NVT</v>
      </c>
      <c r="W76" s="17" t="str">
        <f t="shared" si="16"/>
        <v>NVT</v>
      </c>
      <c r="X76" s="22"/>
      <c r="Y76" s="23"/>
      <c r="Z76" s="24"/>
      <c r="AA76" s="23"/>
      <c r="AB76" s="25"/>
      <c r="AC76" s="23"/>
    </row>
    <row r="77" spans="1:29" s="26" customFormat="1" ht="28.3">
      <c r="A77" s="5"/>
      <c r="B77" s="5"/>
      <c r="C77" s="5"/>
      <c r="D77" s="45"/>
      <c r="E77" s="23" t="s">
        <v>394</v>
      </c>
      <c r="F77" s="29" t="s">
        <v>395</v>
      </c>
      <c r="G77" s="29" t="s">
        <v>396</v>
      </c>
      <c r="H77" s="32" t="s">
        <v>34</v>
      </c>
      <c r="I77" s="5" t="str">
        <f t="shared" si="13"/>
        <v>NVT</v>
      </c>
      <c r="J77" s="33"/>
      <c r="K77" s="34" t="s">
        <v>397</v>
      </c>
      <c r="L77" s="35" t="s">
        <v>398</v>
      </c>
      <c r="M77" s="25" t="s">
        <v>399</v>
      </c>
      <c r="N77" s="25" t="s">
        <v>400</v>
      </c>
      <c r="O77" s="36"/>
      <c r="P77" s="36"/>
      <c r="Q77" s="52"/>
      <c r="R77" s="150" t="str">
        <f t="shared" si="17"/>
        <v>Must</v>
      </c>
      <c r="S77" s="137"/>
      <c r="T77" s="138"/>
      <c r="U77" s="134"/>
      <c r="V77" s="5" t="str">
        <f t="shared" si="12"/>
        <v>NVT</v>
      </c>
      <c r="W77" s="17" t="str">
        <f t="shared" si="16"/>
        <v>NVT</v>
      </c>
      <c r="X77" s="22"/>
      <c r="Y77" s="23"/>
      <c r="Z77" s="24"/>
      <c r="AA77" s="23"/>
      <c r="AB77" s="25"/>
      <c r="AC77" s="23"/>
    </row>
    <row r="78" spans="1:29" s="26" customFormat="1" ht="70.75">
      <c r="A78" s="5"/>
      <c r="B78" s="5"/>
      <c r="C78" s="5"/>
      <c r="D78" s="45"/>
      <c r="E78" s="23" t="s">
        <v>401</v>
      </c>
      <c r="F78" s="29" t="s">
        <v>402</v>
      </c>
      <c r="G78" s="29" t="s">
        <v>403</v>
      </c>
      <c r="H78" s="32" t="s">
        <v>34</v>
      </c>
      <c r="I78" s="5" t="str">
        <f t="shared" si="13"/>
        <v>NVT</v>
      </c>
      <c r="J78" s="33"/>
      <c r="K78" s="34" t="s">
        <v>397</v>
      </c>
      <c r="L78" s="35" t="s">
        <v>398</v>
      </c>
      <c r="M78" s="25" t="s">
        <v>404</v>
      </c>
      <c r="N78" s="25" t="s">
        <v>405</v>
      </c>
      <c r="O78" s="36"/>
      <c r="P78" s="36"/>
      <c r="Q78" s="52"/>
      <c r="R78" s="150" t="str">
        <f t="shared" si="17"/>
        <v>Must</v>
      </c>
      <c r="S78" s="137"/>
      <c r="T78" s="138"/>
      <c r="U78" s="134"/>
      <c r="V78" s="5" t="str">
        <f t="shared" si="12"/>
        <v>NVT</v>
      </c>
      <c r="W78" s="17" t="str">
        <f t="shared" si="16"/>
        <v>NVT</v>
      </c>
      <c r="X78" s="22"/>
      <c r="Y78" s="23"/>
      <c r="Z78" s="24"/>
      <c r="AA78" s="23"/>
      <c r="AB78" s="25"/>
      <c r="AC78" s="23"/>
    </row>
    <row r="79" spans="1:29" s="26" customFormat="1" ht="42.45">
      <c r="A79" s="5"/>
      <c r="B79" s="5"/>
      <c r="C79" s="5"/>
      <c r="D79" s="45"/>
      <c r="E79" s="23" t="s">
        <v>406</v>
      </c>
      <c r="F79" s="172" t="s">
        <v>407</v>
      </c>
      <c r="G79" s="29" t="s">
        <v>408</v>
      </c>
      <c r="H79" s="32" t="s">
        <v>34</v>
      </c>
      <c r="I79" s="5" t="str">
        <f t="shared" si="13"/>
        <v>NVT</v>
      </c>
      <c r="J79" s="33"/>
      <c r="K79" s="34" t="s">
        <v>397</v>
      </c>
      <c r="L79" s="35" t="s">
        <v>409</v>
      </c>
      <c r="M79" s="25" t="s">
        <v>410</v>
      </c>
      <c r="N79" s="41" t="s">
        <v>411</v>
      </c>
      <c r="O79" s="36"/>
      <c r="P79" s="36"/>
      <c r="Q79" s="52"/>
      <c r="R79" s="150" t="str">
        <f t="shared" si="17"/>
        <v>Must</v>
      </c>
      <c r="S79" s="137"/>
      <c r="T79" s="138"/>
      <c r="U79" s="134"/>
      <c r="V79" s="5" t="str">
        <f t="shared" si="12"/>
        <v>NVT</v>
      </c>
      <c r="W79" s="17" t="str">
        <f t="shared" si="16"/>
        <v>NVT</v>
      </c>
      <c r="X79" s="22"/>
      <c r="Y79" s="23"/>
      <c r="Z79" s="24"/>
      <c r="AA79" s="23"/>
      <c r="AB79" s="25"/>
      <c r="AC79" s="23"/>
    </row>
    <row r="80" spans="1:29" s="26" customFormat="1" ht="28.3">
      <c r="A80" s="5"/>
      <c r="B80" s="5"/>
      <c r="C80" s="5"/>
      <c r="D80" s="45"/>
      <c r="E80" s="23" t="s">
        <v>412</v>
      </c>
      <c r="F80" s="172"/>
      <c r="G80" s="29" t="s">
        <v>413</v>
      </c>
      <c r="H80" s="32" t="s">
        <v>34</v>
      </c>
      <c r="I80" s="5" t="str">
        <f>IF(H80="Must","NVT","")</f>
        <v>NVT</v>
      </c>
      <c r="J80" s="33"/>
      <c r="K80" s="34" t="s">
        <v>397</v>
      </c>
      <c r="L80" s="35"/>
      <c r="M80" s="25" t="s">
        <v>410</v>
      </c>
      <c r="N80" s="41" t="s">
        <v>411</v>
      </c>
      <c r="O80" s="36"/>
      <c r="P80" s="36"/>
      <c r="Q80" s="52"/>
      <c r="R80" s="150" t="str">
        <f t="shared" si="17"/>
        <v>Must</v>
      </c>
      <c r="S80" s="137"/>
      <c r="T80" s="138"/>
      <c r="U80" s="134"/>
      <c r="V80" s="5" t="str">
        <f t="shared" si="12"/>
        <v>NVT</v>
      </c>
      <c r="W80" s="17" t="str">
        <f t="shared" si="16"/>
        <v>NVT</v>
      </c>
      <c r="X80" s="22"/>
      <c r="Y80" s="23"/>
      <c r="Z80" s="24"/>
      <c r="AA80" s="23"/>
      <c r="AB80" s="25"/>
      <c r="AC80" s="23"/>
    </row>
    <row r="81" spans="1:29" s="26" customFormat="1" ht="28.3">
      <c r="A81" s="5"/>
      <c r="B81" s="5"/>
      <c r="C81" s="5"/>
      <c r="D81" s="6"/>
      <c r="E81" s="23" t="s">
        <v>414</v>
      </c>
      <c r="F81" s="172" t="s">
        <v>415</v>
      </c>
      <c r="G81" s="46" t="s">
        <v>416</v>
      </c>
      <c r="H81" s="32" t="s">
        <v>34</v>
      </c>
      <c r="I81" s="5"/>
      <c r="J81" s="33"/>
      <c r="K81" s="34" t="s">
        <v>417</v>
      </c>
      <c r="L81" s="35"/>
      <c r="M81" s="25" t="s">
        <v>418</v>
      </c>
      <c r="N81" s="25" t="s">
        <v>419</v>
      </c>
      <c r="O81" s="36"/>
      <c r="P81" s="36"/>
      <c r="Q81" s="52"/>
      <c r="R81" s="150" t="str">
        <f t="shared" si="17"/>
        <v>Must</v>
      </c>
      <c r="S81" s="137"/>
      <c r="T81" s="138"/>
      <c r="U81" s="134"/>
      <c r="V81" s="5" t="str">
        <f t="shared" si="12"/>
        <v>NVT</v>
      </c>
      <c r="W81" s="17" t="str">
        <f t="shared" si="16"/>
        <v>NVT</v>
      </c>
      <c r="X81" s="22"/>
      <c r="Y81" s="23"/>
      <c r="Z81" s="24"/>
      <c r="AA81" s="23"/>
      <c r="AB81" s="25"/>
      <c r="AC81" s="23"/>
    </row>
    <row r="82" spans="1:29" s="26" customFormat="1" ht="28.3">
      <c r="A82" s="5"/>
      <c r="B82" s="5"/>
      <c r="C82" s="5"/>
      <c r="D82" s="7"/>
      <c r="E82" s="23" t="s">
        <v>420</v>
      </c>
      <c r="F82" s="172"/>
      <c r="G82" s="4" t="s">
        <v>421</v>
      </c>
      <c r="H82" s="32" t="s">
        <v>34</v>
      </c>
      <c r="I82" s="5"/>
      <c r="J82" s="33"/>
      <c r="K82" s="34" t="s">
        <v>417</v>
      </c>
      <c r="L82" s="35"/>
      <c r="M82" s="25" t="s">
        <v>418</v>
      </c>
      <c r="N82" s="25" t="s">
        <v>422</v>
      </c>
      <c r="O82" s="36"/>
      <c r="P82" s="36"/>
      <c r="Q82" s="52"/>
      <c r="R82" s="150" t="str">
        <f t="shared" si="17"/>
        <v>Must</v>
      </c>
      <c r="S82" s="137"/>
      <c r="T82" s="138"/>
      <c r="U82" s="134"/>
      <c r="V82" s="5" t="str">
        <f t="shared" si="12"/>
        <v>NVT</v>
      </c>
      <c r="W82" s="17" t="str">
        <f t="shared" si="16"/>
        <v>NVT</v>
      </c>
      <c r="X82" s="22"/>
      <c r="Y82" s="23"/>
      <c r="Z82" s="24"/>
      <c r="AA82" s="23"/>
      <c r="AB82" s="25"/>
      <c r="AC82" s="23"/>
    </row>
    <row r="83" spans="1:29" s="26" customFormat="1" ht="15">
      <c r="A83" s="5"/>
      <c r="B83" s="5"/>
      <c r="C83" s="5"/>
      <c r="D83" s="7"/>
      <c r="E83" s="23" t="s">
        <v>423</v>
      </c>
      <c r="F83" s="172"/>
      <c r="G83" s="4" t="s">
        <v>424</v>
      </c>
      <c r="H83" s="32" t="s">
        <v>34</v>
      </c>
      <c r="I83" s="5"/>
      <c r="J83" s="33"/>
      <c r="K83" s="34" t="s">
        <v>417</v>
      </c>
      <c r="L83" s="35"/>
      <c r="M83" s="25" t="s">
        <v>418</v>
      </c>
      <c r="N83" s="25"/>
      <c r="O83" s="36"/>
      <c r="P83" s="36"/>
      <c r="Q83" s="52"/>
      <c r="R83" s="150" t="str">
        <f t="shared" si="17"/>
        <v>Must</v>
      </c>
      <c r="S83" s="137"/>
      <c r="T83" s="138"/>
      <c r="U83" s="134"/>
      <c r="V83" s="5" t="str">
        <f t="shared" si="12"/>
        <v>NVT</v>
      </c>
      <c r="W83" s="17" t="str">
        <f t="shared" si="16"/>
        <v>NVT</v>
      </c>
      <c r="X83" s="22"/>
      <c r="Y83" s="23"/>
      <c r="Z83" s="24"/>
      <c r="AA83" s="23"/>
      <c r="AB83" s="25"/>
      <c r="AC83" s="23"/>
    </row>
    <row r="84" spans="1:29" s="26" customFormat="1" ht="28.3">
      <c r="A84" s="5"/>
      <c r="B84" s="5"/>
      <c r="C84" s="5"/>
      <c r="D84" s="7"/>
      <c r="E84" s="23" t="s">
        <v>425</v>
      </c>
      <c r="F84" s="29" t="s">
        <v>426</v>
      </c>
      <c r="G84" s="4" t="s">
        <v>427</v>
      </c>
      <c r="H84" s="32" t="s">
        <v>34</v>
      </c>
      <c r="I84" s="5" t="str">
        <f>IF(H84="Must","NVT","")</f>
        <v>NVT</v>
      </c>
      <c r="J84" s="33"/>
      <c r="K84" s="34" t="s">
        <v>428</v>
      </c>
      <c r="L84" s="35"/>
      <c r="M84" s="25" t="s">
        <v>429</v>
      </c>
      <c r="N84" s="25" t="s">
        <v>430</v>
      </c>
      <c r="O84" s="36"/>
      <c r="P84" s="36"/>
      <c r="Q84" s="52"/>
      <c r="R84" s="150" t="str">
        <f t="shared" si="17"/>
        <v>Must</v>
      </c>
      <c r="S84" s="137"/>
      <c r="T84" s="138"/>
      <c r="U84" s="134"/>
      <c r="V84" s="5" t="str">
        <f t="shared" si="12"/>
        <v>NVT</v>
      </c>
      <c r="W84" s="17" t="str">
        <f t="shared" si="16"/>
        <v>NVT</v>
      </c>
      <c r="X84" s="22"/>
      <c r="Y84" s="23"/>
      <c r="Z84" s="24"/>
      <c r="AA84" s="23"/>
      <c r="AB84" s="25"/>
      <c r="AC84" s="23"/>
    </row>
    <row r="85" spans="1:29" s="26" customFormat="1" ht="141.44999999999999">
      <c r="A85" s="5"/>
      <c r="B85" s="5"/>
      <c r="C85" s="5"/>
      <c r="D85" s="7"/>
      <c r="E85" s="23" t="s">
        <v>431</v>
      </c>
      <c r="F85" s="29" t="s">
        <v>432</v>
      </c>
      <c r="G85" s="4" t="s">
        <v>433</v>
      </c>
      <c r="H85" s="32" t="s">
        <v>34</v>
      </c>
      <c r="I85" s="5"/>
      <c r="J85" s="33"/>
      <c r="K85" s="34" t="s">
        <v>417</v>
      </c>
      <c r="L85" s="35"/>
      <c r="M85" s="25" t="s">
        <v>418</v>
      </c>
      <c r="N85" s="47" t="s">
        <v>434</v>
      </c>
      <c r="O85" s="36"/>
      <c r="P85" s="36"/>
      <c r="Q85" s="141" t="s">
        <v>435</v>
      </c>
      <c r="R85" s="150" t="str">
        <f t="shared" si="17"/>
        <v>Must</v>
      </c>
      <c r="S85" s="137"/>
      <c r="T85" s="138"/>
      <c r="U85" s="134"/>
      <c r="V85" s="5" t="str">
        <f t="shared" si="12"/>
        <v>NVT</v>
      </c>
      <c r="W85" s="17" t="str">
        <f t="shared" si="16"/>
        <v>NVT</v>
      </c>
      <c r="X85" s="22"/>
      <c r="Y85" s="23"/>
      <c r="Z85" s="24"/>
      <c r="AA85" s="23"/>
      <c r="AB85" s="25"/>
      <c r="AC85" s="23"/>
    </row>
    <row r="86" spans="1:29" s="26" customFormat="1" ht="28.3">
      <c r="A86" s="5"/>
      <c r="B86" s="5"/>
      <c r="C86" s="5"/>
      <c r="D86" s="45"/>
      <c r="E86" s="23" t="s">
        <v>436</v>
      </c>
      <c r="F86" s="172" t="s">
        <v>437</v>
      </c>
      <c r="G86" s="4" t="s">
        <v>438</v>
      </c>
      <c r="H86" s="32" t="s">
        <v>34</v>
      </c>
      <c r="I86" s="5" t="str">
        <f t="shared" si="13"/>
        <v>NVT</v>
      </c>
      <c r="J86" s="33"/>
      <c r="K86" s="34" t="s">
        <v>397</v>
      </c>
      <c r="L86" s="35"/>
      <c r="M86" s="25" t="s">
        <v>410</v>
      </c>
      <c r="N86" s="41" t="s">
        <v>439</v>
      </c>
      <c r="O86" s="36"/>
      <c r="P86" s="36"/>
      <c r="Q86" s="52"/>
      <c r="R86" s="150" t="str">
        <f t="shared" si="17"/>
        <v>Must</v>
      </c>
      <c r="S86" s="137"/>
      <c r="T86" s="138"/>
      <c r="U86" s="134"/>
      <c r="V86" s="5" t="str">
        <f t="shared" si="12"/>
        <v>NVT</v>
      </c>
      <c r="W86" s="17" t="str">
        <f t="shared" si="16"/>
        <v>NVT</v>
      </c>
      <c r="X86" s="22"/>
      <c r="Y86" s="23"/>
      <c r="Z86" s="24"/>
      <c r="AA86" s="23"/>
      <c r="AB86" s="25"/>
      <c r="AC86" s="23"/>
    </row>
    <row r="87" spans="1:29" s="26" customFormat="1" ht="42.45">
      <c r="A87" s="5"/>
      <c r="B87" s="5"/>
      <c r="C87" s="5"/>
      <c r="D87" s="45"/>
      <c r="E87" s="23" t="s">
        <v>440</v>
      </c>
      <c r="F87" s="172"/>
      <c r="G87" s="4" t="s">
        <v>441</v>
      </c>
      <c r="H87" s="32" t="s">
        <v>34</v>
      </c>
      <c r="I87" s="5" t="str">
        <f t="shared" si="13"/>
        <v>NVT</v>
      </c>
      <c r="J87" s="33"/>
      <c r="K87" s="34" t="s">
        <v>397</v>
      </c>
      <c r="L87" s="35"/>
      <c r="M87" s="25" t="s">
        <v>410</v>
      </c>
      <c r="N87" s="41" t="s">
        <v>439</v>
      </c>
      <c r="O87" s="36"/>
      <c r="P87" s="36"/>
      <c r="Q87" s="52"/>
      <c r="R87" s="150" t="str">
        <f t="shared" si="17"/>
        <v>Must</v>
      </c>
      <c r="S87" s="137"/>
      <c r="T87" s="138"/>
      <c r="U87" s="134"/>
      <c r="V87" s="5" t="str">
        <f t="shared" si="12"/>
        <v>NVT</v>
      </c>
      <c r="W87" s="17" t="str">
        <f t="shared" si="16"/>
        <v>NVT</v>
      </c>
      <c r="X87" s="22"/>
      <c r="Y87" s="23"/>
      <c r="Z87" s="24"/>
      <c r="AA87" s="23"/>
      <c r="AB87" s="25"/>
      <c r="AC87" s="23"/>
    </row>
    <row r="88" spans="1:29" s="26" customFormat="1" ht="28.3">
      <c r="A88" s="5"/>
      <c r="B88" s="5"/>
      <c r="C88" s="5"/>
      <c r="D88" s="7"/>
      <c r="E88" s="23" t="s">
        <v>442</v>
      </c>
      <c r="F88" s="172"/>
      <c r="G88" s="29" t="s">
        <v>443</v>
      </c>
      <c r="H88" s="32" t="s">
        <v>69</v>
      </c>
      <c r="I88" s="5" t="str">
        <f>IF(H88="Must","NVT","")</f>
        <v/>
      </c>
      <c r="J88" s="33"/>
      <c r="K88" s="34" t="s">
        <v>345</v>
      </c>
      <c r="L88" s="35"/>
      <c r="M88" s="25" t="s">
        <v>444</v>
      </c>
      <c r="N88" s="25" t="s">
        <v>445</v>
      </c>
      <c r="O88" s="36"/>
      <c r="P88" s="36"/>
      <c r="Q88" s="52"/>
      <c r="R88" s="150" t="str">
        <f t="shared" si="17"/>
        <v>Should</v>
      </c>
      <c r="S88" s="137"/>
      <c r="T88" s="138"/>
      <c r="U88" s="134"/>
      <c r="V88" s="5">
        <f t="shared" si="12"/>
        <v>2</v>
      </c>
      <c r="W88" s="17">
        <f t="shared" si="16"/>
        <v>0</v>
      </c>
      <c r="X88" s="22"/>
      <c r="Y88" s="23"/>
      <c r="Z88" s="24"/>
      <c r="AA88" s="23"/>
      <c r="AB88" s="25"/>
      <c r="AC88" s="23"/>
    </row>
    <row r="89" spans="1:29" s="26" customFormat="1" ht="28.3">
      <c r="A89" s="5"/>
      <c r="B89" s="5"/>
      <c r="C89" s="5"/>
      <c r="D89" s="45"/>
      <c r="E89" s="23" t="s">
        <v>446</v>
      </c>
      <c r="F89" s="29" t="s">
        <v>447</v>
      </c>
      <c r="G89" s="4" t="s">
        <v>448</v>
      </c>
      <c r="H89" s="32" t="s">
        <v>34</v>
      </c>
      <c r="I89" s="5" t="str">
        <f t="shared" si="13"/>
        <v>NVT</v>
      </c>
      <c r="J89" s="33"/>
      <c r="K89" s="34" t="s">
        <v>397</v>
      </c>
      <c r="L89" s="35"/>
      <c r="M89" s="25" t="s">
        <v>410</v>
      </c>
      <c r="N89" s="41" t="s">
        <v>439</v>
      </c>
      <c r="O89" s="36"/>
      <c r="P89" s="36"/>
      <c r="Q89" s="52"/>
      <c r="R89" s="150" t="str">
        <f t="shared" si="17"/>
        <v>Must</v>
      </c>
      <c r="S89" s="137"/>
      <c r="T89" s="138"/>
      <c r="U89" s="134"/>
      <c r="V89" s="5" t="str">
        <f t="shared" si="12"/>
        <v>NVT</v>
      </c>
      <c r="W89" s="17" t="str">
        <f t="shared" si="16"/>
        <v>NVT</v>
      </c>
      <c r="X89" s="22"/>
      <c r="Y89" s="23"/>
      <c r="Z89" s="24"/>
      <c r="AA89" s="23"/>
      <c r="AB89" s="25"/>
      <c r="AC89" s="23"/>
    </row>
    <row r="90" spans="1:29" s="26" customFormat="1" ht="56.6">
      <c r="A90" s="5"/>
      <c r="B90" s="5"/>
      <c r="C90" s="5"/>
      <c r="D90" s="45"/>
      <c r="E90" s="23" t="s">
        <v>449</v>
      </c>
      <c r="F90" s="29" t="s">
        <v>450</v>
      </c>
      <c r="G90" s="42" t="s">
        <v>451</v>
      </c>
      <c r="H90" s="32" t="s">
        <v>34</v>
      </c>
      <c r="I90" s="5" t="str">
        <f t="shared" si="13"/>
        <v>NVT</v>
      </c>
      <c r="J90" s="33"/>
      <c r="K90" s="34" t="s">
        <v>397</v>
      </c>
      <c r="L90" s="35"/>
      <c r="M90" s="25" t="s">
        <v>386</v>
      </c>
      <c r="N90" s="25" t="s">
        <v>452</v>
      </c>
      <c r="O90" s="48" t="s">
        <v>453</v>
      </c>
      <c r="P90" s="36"/>
      <c r="Q90" s="52"/>
      <c r="R90" s="150" t="str">
        <f t="shared" si="17"/>
        <v>Must</v>
      </c>
      <c r="S90" s="137"/>
      <c r="T90" s="138"/>
      <c r="U90" s="134"/>
      <c r="V90" s="5" t="str">
        <f t="shared" si="12"/>
        <v>NVT</v>
      </c>
      <c r="W90" s="17" t="str">
        <f t="shared" si="16"/>
        <v>NVT</v>
      </c>
      <c r="X90" s="22"/>
      <c r="Y90" s="23"/>
      <c r="Z90" s="24"/>
      <c r="AA90" s="23"/>
      <c r="AB90" s="25"/>
      <c r="AC90" s="23"/>
    </row>
    <row r="91" spans="1:29" s="26" customFormat="1" ht="42.45">
      <c r="A91" s="5"/>
      <c r="B91" s="5"/>
      <c r="C91" s="5"/>
      <c r="D91" s="45"/>
      <c r="E91" s="23" t="s">
        <v>454</v>
      </c>
      <c r="F91" s="29" t="s">
        <v>455</v>
      </c>
      <c r="G91" s="4" t="s">
        <v>456</v>
      </c>
      <c r="H91" s="32" t="s">
        <v>34</v>
      </c>
      <c r="I91" s="5" t="str">
        <f>IF(H91="Must","NVT","")</f>
        <v>NVT</v>
      </c>
      <c r="J91" s="33"/>
      <c r="K91" s="34" t="s">
        <v>397</v>
      </c>
      <c r="L91" s="35"/>
      <c r="M91" s="25" t="s">
        <v>386</v>
      </c>
      <c r="N91" s="29" t="s">
        <v>457</v>
      </c>
      <c r="O91" s="36"/>
      <c r="P91" s="36"/>
      <c r="Q91" s="36"/>
      <c r="R91" s="150" t="str">
        <f t="shared" si="17"/>
        <v>Must</v>
      </c>
      <c r="S91" s="137"/>
      <c r="T91" s="138"/>
      <c r="U91" s="134"/>
      <c r="V91" s="5" t="str">
        <f t="shared" si="12"/>
        <v>NVT</v>
      </c>
      <c r="W91" s="17" t="str">
        <f t="shared" si="16"/>
        <v>NVT</v>
      </c>
      <c r="X91" s="22"/>
      <c r="Y91" s="23"/>
      <c r="Z91" s="24"/>
      <c r="AA91" s="23"/>
      <c r="AB91" s="25"/>
      <c r="AC91" s="23"/>
    </row>
    <row r="92" spans="1:29" s="26" customFormat="1" ht="28.3">
      <c r="A92" s="5"/>
      <c r="B92" s="5"/>
      <c r="C92" s="5"/>
      <c r="D92" s="45"/>
      <c r="E92" s="23" t="s">
        <v>458</v>
      </c>
      <c r="F92" s="37" t="s">
        <v>459</v>
      </c>
      <c r="G92" s="4" t="s">
        <v>460</v>
      </c>
      <c r="H92" s="32" t="s">
        <v>34</v>
      </c>
      <c r="I92" s="5" t="str">
        <f>IF(H92="Must","NVT","")</f>
        <v>NVT</v>
      </c>
      <c r="J92" s="33"/>
      <c r="K92" s="34" t="s">
        <v>290</v>
      </c>
      <c r="L92" s="35"/>
      <c r="M92" s="25" t="s">
        <v>418</v>
      </c>
      <c r="N92" s="41" t="s">
        <v>461</v>
      </c>
      <c r="O92" s="36"/>
      <c r="P92" s="36"/>
      <c r="Q92" s="36"/>
      <c r="R92" s="150" t="str">
        <f t="shared" si="17"/>
        <v>Must</v>
      </c>
      <c r="S92" s="137"/>
      <c r="T92" s="138"/>
      <c r="U92" s="134"/>
      <c r="V92" s="5" t="str">
        <f t="shared" si="12"/>
        <v>NVT</v>
      </c>
      <c r="W92" s="17" t="str">
        <f t="shared" si="16"/>
        <v>NVT</v>
      </c>
      <c r="X92" s="22"/>
      <c r="Y92" s="23"/>
      <c r="Z92" s="24"/>
      <c r="AA92" s="23"/>
      <c r="AB92" s="25"/>
      <c r="AC92" s="23"/>
    </row>
    <row r="93" spans="1:29" s="26" customFormat="1" ht="127.3">
      <c r="A93" s="5">
        <v>2</v>
      </c>
      <c r="B93" s="5" t="s">
        <v>217</v>
      </c>
      <c r="C93" s="5" t="s">
        <v>462</v>
      </c>
      <c r="D93" s="31" t="s">
        <v>463</v>
      </c>
      <c r="E93" s="23" t="s">
        <v>464</v>
      </c>
      <c r="F93" s="172" t="s">
        <v>465</v>
      </c>
      <c r="G93" s="29" t="s">
        <v>466</v>
      </c>
      <c r="H93" s="32" t="s">
        <v>34</v>
      </c>
      <c r="I93" s="5" t="str">
        <f t="shared" si="13"/>
        <v>NVT</v>
      </c>
      <c r="J93" s="33"/>
      <c r="K93" s="34" t="s">
        <v>397</v>
      </c>
      <c r="L93" s="35"/>
      <c r="M93" s="25"/>
      <c r="N93" s="175" t="s">
        <v>467</v>
      </c>
      <c r="O93" s="36"/>
      <c r="P93" s="36"/>
      <c r="Q93" s="52"/>
      <c r="R93" s="150" t="str">
        <f t="shared" si="17"/>
        <v>Must</v>
      </c>
      <c r="S93" s="137"/>
      <c r="T93" s="138"/>
      <c r="U93" s="134"/>
      <c r="V93" s="5" t="str">
        <f t="shared" si="12"/>
        <v>NVT</v>
      </c>
      <c r="W93" s="17" t="str">
        <f t="shared" si="16"/>
        <v>NVT</v>
      </c>
      <c r="X93" s="22"/>
      <c r="Y93" s="23"/>
      <c r="Z93" s="24"/>
      <c r="AA93" s="23"/>
      <c r="AB93" s="25"/>
      <c r="AC93" s="23"/>
    </row>
    <row r="94" spans="1:29" s="26" customFormat="1" ht="28.3">
      <c r="A94" s="5"/>
      <c r="B94" s="5"/>
      <c r="C94" s="5"/>
      <c r="D94" s="31"/>
      <c r="E94" s="23" t="s">
        <v>468</v>
      </c>
      <c r="F94" s="172"/>
      <c r="G94" s="8" t="s">
        <v>469</v>
      </c>
      <c r="H94" s="32" t="s">
        <v>69</v>
      </c>
      <c r="I94" s="5" t="str">
        <f t="shared" si="13"/>
        <v/>
      </c>
      <c r="J94" s="33"/>
      <c r="K94" s="34" t="s">
        <v>385</v>
      </c>
      <c r="L94" s="35"/>
      <c r="M94" s="25"/>
      <c r="N94" s="175"/>
      <c r="O94" s="36"/>
      <c r="P94" s="36"/>
      <c r="Q94" s="52"/>
      <c r="R94" s="150" t="str">
        <f t="shared" si="17"/>
        <v>Should</v>
      </c>
      <c r="S94" s="137"/>
      <c r="T94" s="138"/>
      <c r="U94" s="134"/>
      <c r="V94" s="5">
        <f t="shared" si="12"/>
        <v>2</v>
      </c>
      <c r="W94" s="17">
        <f t="shared" si="16"/>
        <v>0</v>
      </c>
      <c r="X94" s="22"/>
      <c r="Y94" s="23"/>
      <c r="Z94" s="24"/>
      <c r="AA94" s="23"/>
      <c r="AB94" s="25"/>
      <c r="AC94" s="23"/>
    </row>
    <row r="95" spans="1:29" s="26" customFormat="1" ht="70.75">
      <c r="A95" s="5"/>
      <c r="B95" s="5"/>
      <c r="C95" s="5"/>
      <c r="D95" s="31"/>
      <c r="E95" s="23" t="s">
        <v>470</v>
      </c>
      <c r="F95" s="172" t="s">
        <v>471</v>
      </c>
      <c r="G95" s="38" t="s">
        <v>472</v>
      </c>
      <c r="H95" s="32" t="s">
        <v>34</v>
      </c>
      <c r="I95" s="5" t="str">
        <f t="shared" si="13"/>
        <v>NVT</v>
      </c>
      <c r="J95" s="33"/>
      <c r="K95" s="34" t="s">
        <v>473</v>
      </c>
      <c r="L95" s="35"/>
      <c r="M95" s="25" t="s">
        <v>474</v>
      </c>
      <c r="N95" s="175" t="s">
        <v>475</v>
      </c>
      <c r="O95" s="48" t="s">
        <v>476</v>
      </c>
      <c r="P95" s="36"/>
      <c r="Q95" s="52"/>
      <c r="R95" s="150" t="str">
        <f t="shared" si="17"/>
        <v>Must</v>
      </c>
      <c r="S95" s="137"/>
      <c r="T95" s="138"/>
      <c r="U95" s="134"/>
      <c r="V95" s="5" t="str">
        <f t="shared" si="12"/>
        <v>NVT</v>
      </c>
      <c r="W95" s="17" t="str">
        <f t="shared" si="16"/>
        <v>NVT</v>
      </c>
      <c r="X95" s="22"/>
      <c r="Y95" s="23"/>
      <c r="Z95" s="24"/>
      <c r="AA95" s="23"/>
      <c r="AB95" s="25"/>
      <c r="AC95" s="23"/>
    </row>
    <row r="96" spans="1:29" s="26" customFormat="1" ht="28.3">
      <c r="A96" s="5"/>
      <c r="B96" s="5"/>
      <c r="C96" s="5"/>
      <c r="D96" s="31"/>
      <c r="E96" s="23" t="s">
        <v>477</v>
      </c>
      <c r="F96" s="172"/>
      <c r="G96" s="38" t="s">
        <v>478</v>
      </c>
      <c r="H96" s="32" t="s">
        <v>34</v>
      </c>
      <c r="I96" s="5" t="str">
        <f t="shared" si="13"/>
        <v>NVT</v>
      </c>
      <c r="J96" s="33"/>
      <c r="K96" s="34" t="s">
        <v>473</v>
      </c>
      <c r="L96" s="35"/>
      <c r="M96" s="25" t="s">
        <v>474</v>
      </c>
      <c r="N96" s="175"/>
      <c r="O96" s="36"/>
      <c r="P96" s="36"/>
      <c r="Q96" s="52"/>
      <c r="R96" s="150" t="str">
        <f t="shared" si="17"/>
        <v>Must</v>
      </c>
      <c r="S96" s="137"/>
      <c r="T96" s="138"/>
      <c r="U96" s="134"/>
      <c r="V96" s="5" t="str">
        <f t="shared" si="12"/>
        <v>NVT</v>
      </c>
      <c r="W96" s="17" t="str">
        <f t="shared" si="16"/>
        <v>NVT</v>
      </c>
      <c r="X96" s="22"/>
      <c r="Y96" s="23"/>
      <c r="Z96" s="24"/>
      <c r="AA96" s="23"/>
      <c r="AB96" s="25"/>
      <c r="AC96" s="23"/>
    </row>
    <row r="97" spans="1:29" s="26" customFormat="1" ht="28.3">
      <c r="A97" s="5">
        <v>2</v>
      </c>
      <c r="B97" s="5" t="s">
        <v>217</v>
      </c>
      <c r="C97" s="5" t="s">
        <v>479</v>
      </c>
      <c r="D97" s="31" t="s">
        <v>480</v>
      </c>
      <c r="E97" s="23" t="s">
        <v>481</v>
      </c>
      <c r="F97" s="49" t="s">
        <v>482</v>
      </c>
      <c r="G97" s="50" t="s">
        <v>483</v>
      </c>
      <c r="H97" s="32" t="s">
        <v>34</v>
      </c>
      <c r="I97" s="5" t="str">
        <f t="shared" si="13"/>
        <v>NVT</v>
      </c>
      <c r="J97" s="33"/>
      <c r="K97" s="34" t="s">
        <v>385</v>
      </c>
      <c r="L97" s="35"/>
      <c r="M97" s="25"/>
      <c r="N97" s="25" t="s">
        <v>484</v>
      </c>
      <c r="O97" s="36"/>
      <c r="P97" s="36"/>
      <c r="Q97" s="52"/>
      <c r="R97" s="150" t="str">
        <f t="shared" si="17"/>
        <v>Must</v>
      </c>
      <c r="S97" s="137"/>
      <c r="T97" s="138"/>
      <c r="U97" s="134"/>
      <c r="V97" s="5" t="str">
        <f t="shared" si="12"/>
        <v>NVT</v>
      </c>
      <c r="W97" s="17" t="str">
        <f t="shared" si="16"/>
        <v>NVT</v>
      </c>
      <c r="X97" s="22"/>
      <c r="Y97" s="23"/>
      <c r="Z97" s="24"/>
      <c r="AA97" s="23"/>
      <c r="AB97" s="25"/>
      <c r="AC97" s="23"/>
    </row>
    <row r="98" spans="1:29" s="26" customFormat="1" ht="56.6">
      <c r="A98" s="5"/>
      <c r="B98" s="5"/>
      <c r="C98" s="5" t="s">
        <v>485</v>
      </c>
      <c r="D98" s="45" t="s">
        <v>486</v>
      </c>
      <c r="E98" s="23" t="s">
        <v>487</v>
      </c>
      <c r="F98" s="24" t="s">
        <v>488</v>
      </c>
      <c r="G98" s="24" t="s">
        <v>489</v>
      </c>
      <c r="H98" s="32" t="s">
        <v>34</v>
      </c>
      <c r="I98" s="5" t="str">
        <f t="shared" ref="I98:I99" si="18">IF(H98="Must","NVT","")</f>
        <v>NVT</v>
      </c>
      <c r="J98" s="33"/>
      <c r="K98" s="34" t="s">
        <v>473</v>
      </c>
      <c r="L98" s="35"/>
      <c r="M98" s="25" t="s">
        <v>490</v>
      </c>
      <c r="N98" s="25" t="s">
        <v>491</v>
      </c>
      <c r="O98" s="36"/>
      <c r="P98" s="36"/>
      <c r="Q98" s="52"/>
      <c r="R98" s="150" t="str">
        <f t="shared" si="17"/>
        <v>Must</v>
      </c>
      <c r="S98" s="137"/>
      <c r="T98" s="138"/>
      <c r="U98" s="134"/>
      <c r="V98" s="5" t="str">
        <f t="shared" si="12"/>
        <v>NVT</v>
      </c>
      <c r="W98" s="17" t="str">
        <f t="shared" si="16"/>
        <v>NVT</v>
      </c>
      <c r="X98" s="22"/>
      <c r="Y98" s="23"/>
      <c r="Z98" s="24"/>
      <c r="AA98" s="23"/>
      <c r="AB98" s="25"/>
      <c r="AC98" s="23"/>
    </row>
    <row r="99" spans="1:29" s="26" customFormat="1" ht="56.6">
      <c r="A99" s="5"/>
      <c r="B99" s="5"/>
      <c r="C99" s="5"/>
      <c r="D99" s="45"/>
      <c r="E99" s="23" t="s">
        <v>492</v>
      </c>
      <c r="F99" s="171" t="s">
        <v>493</v>
      </c>
      <c r="G99" s="171" t="s">
        <v>494</v>
      </c>
      <c r="H99" s="32" t="s">
        <v>34</v>
      </c>
      <c r="I99" s="5" t="str">
        <f t="shared" si="18"/>
        <v>NVT</v>
      </c>
      <c r="J99" s="33"/>
      <c r="K99" s="34" t="s">
        <v>495</v>
      </c>
      <c r="L99" s="35"/>
      <c r="M99" s="25" t="s">
        <v>496</v>
      </c>
      <c r="N99" s="25" t="s">
        <v>658</v>
      </c>
      <c r="O99" s="36"/>
      <c r="P99" s="36"/>
      <c r="Q99" s="52"/>
      <c r="R99" s="150" t="str">
        <f t="shared" si="17"/>
        <v>Must</v>
      </c>
      <c r="S99" s="137"/>
      <c r="T99" s="138"/>
      <c r="U99" s="134"/>
      <c r="V99" s="5" t="str">
        <f t="shared" si="12"/>
        <v>NVT</v>
      </c>
      <c r="W99" s="17" t="str">
        <f t="shared" si="16"/>
        <v>NVT</v>
      </c>
      <c r="X99" s="22"/>
      <c r="Y99" s="23"/>
      <c r="Z99" s="24"/>
      <c r="AA99" s="23"/>
      <c r="AB99" s="25"/>
      <c r="AC99" s="23"/>
    </row>
    <row r="100" spans="1:29" s="26" customFormat="1" ht="42.45">
      <c r="A100" s="5"/>
      <c r="B100" s="5"/>
      <c r="C100" s="5" t="s">
        <v>497</v>
      </c>
      <c r="D100" s="31" t="s">
        <v>498</v>
      </c>
      <c r="E100" s="23" t="s">
        <v>499</v>
      </c>
      <c r="F100" s="53" t="s">
        <v>500</v>
      </c>
      <c r="G100" s="54" t="s">
        <v>501</v>
      </c>
      <c r="H100" s="32" t="s">
        <v>34</v>
      </c>
      <c r="I100" s="5" t="str">
        <f t="shared" si="13"/>
        <v>NVT</v>
      </c>
      <c r="J100" s="33"/>
      <c r="K100" s="34" t="s">
        <v>385</v>
      </c>
      <c r="L100" s="35"/>
      <c r="M100" s="25"/>
      <c r="N100" s="25" t="s">
        <v>502</v>
      </c>
      <c r="O100" s="36"/>
      <c r="P100" s="36"/>
      <c r="Q100" s="52"/>
      <c r="R100" s="150" t="str">
        <f t="shared" si="17"/>
        <v>Must</v>
      </c>
      <c r="S100" s="137"/>
      <c r="T100" s="138"/>
      <c r="U100" s="134"/>
      <c r="V100" s="5" t="str">
        <f t="shared" si="12"/>
        <v>NVT</v>
      </c>
      <c r="W100" s="17" t="str">
        <f t="shared" si="16"/>
        <v>NVT</v>
      </c>
      <c r="X100" s="22"/>
      <c r="Y100" s="23"/>
      <c r="Z100" s="24"/>
      <c r="AA100" s="23"/>
      <c r="AB100" s="25"/>
      <c r="AC100" s="23"/>
    </row>
    <row r="101" spans="1:29" s="26" customFormat="1" ht="141.44999999999999">
      <c r="A101" s="5"/>
      <c r="B101" s="5"/>
      <c r="C101" s="5"/>
      <c r="D101" s="31"/>
      <c r="E101" s="23" t="s">
        <v>503</v>
      </c>
      <c r="F101" s="4" t="s">
        <v>504</v>
      </c>
      <c r="G101" s="50" t="s">
        <v>505</v>
      </c>
      <c r="H101" s="32" t="s">
        <v>34</v>
      </c>
      <c r="I101" s="5" t="str">
        <f t="shared" si="13"/>
        <v>NVT</v>
      </c>
      <c r="J101" s="33"/>
      <c r="K101" s="34" t="s">
        <v>506</v>
      </c>
      <c r="L101" s="35"/>
      <c r="M101" s="25" t="s">
        <v>404</v>
      </c>
      <c r="N101" s="25" t="s">
        <v>507</v>
      </c>
      <c r="O101" s="36"/>
      <c r="P101" s="36"/>
      <c r="Q101" s="52"/>
      <c r="R101" s="150" t="str">
        <f t="shared" si="17"/>
        <v>Must</v>
      </c>
      <c r="S101" s="137"/>
      <c r="T101" s="138"/>
      <c r="U101" s="134"/>
      <c r="V101" s="5" t="str">
        <f>IF(OR(R101="Wont",R101="Must"),"NVT",2)</f>
        <v>NVT</v>
      </c>
      <c r="W101" s="17" t="str">
        <f>IF(V101="NVT","NVT",IF(U101="Ja",V101,0))</f>
        <v>NVT</v>
      </c>
      <c r="X101" s="22"/>
      <c r="Y101" s="23"/>
      <c r="Z101" s="24"/>
      <c r="AA101" s="23"/>
      <c r="AB101" s="25"/>
      <c r="AC101" s="23"/>
    </row>
    <row r="102" spans="1:29" s="26" customFormat="1" ht="141.44999999999999">
      <c r="A102" s="5"/>
      <c r="B102" s="5"/>
      <c r="C102" s="5"/>
      <c r="D102" s="31"/>
      <c r="E102" s="23" t="s">
        <v>508</v>
      </c>
      <c r="F102" s="172" t="s">
        <v>509</v>
      </c>
      <c r="G102" s="163" t="s">
        <v>510</v>
      </c>
      <c r="H102" s="55" t="s">
        <v>34</v>
      </c>
      <c r="I102" s="5" t="str">
        <f t="shared" si="13"/>
        <v>NVT</v>
      </c>
      <c r="J102" s="33"/>
      <c r="K102" s="34" t="s">
        <v>40</v>
      </c>
      <c r="L102" s="35"/>
      <c r="M102" s="25" t="s">
        <v>45</v>
      </c>
      <c r="N102" s="25" t="s">
        <v>511</v>
      </c>
      <c r="O102" s="36"/>
      <c r="P102" s="36"/>
      <c r="Q102" s="52"/>
      <c r="R102" s="150" t="str">
        <f t="shared" si="17"/>
        <v>Must</v>
      </c>
      <c r="S102" s="137"/>
      <c r="T102" s="162"/>
      <c r="U102" s="135"/>
      <c r="V102" s="5" t="str">
        <f>IF(OR(R102="Wont",R102="Must"),"NVT",2)</f>
        <v>NVT</v>
      </c>
      <c r="W102" s="17" t="str">
        <f>IF(V102="NVT","NVT",IF(U102="Ja",V102,0))</f>
        <v>NVT</v>
      </c>
      <c r="X102" s="22"/>
      <c r="Y102" s="23"/>
      <c r="Z102" s="24"/>
      <c r="AA102" s="23"/>
      <c r="AB102" s="25"/>
      <c r="AC102" s="23"/>
    </row>
    <row r="103" spans="1:29" s="26" customFormat="1" ht="42.45">
      <c r="A103" s="5"/>
      <c r="B103" s="5"/>
      <c r="C103" s="5"/>
      <c r="D103" s="31"/>
      <c r="E103" s="23" t="s">
        <v>512</v>
      </c>
      <c r="F103" s="184"/>
      <c r="G103" s="25" t="s">
        <v>513</v>
      </c>
      <c r="H103" s="55" t="s">
        <v>34</v>
      </c>
      <c r="I103" s="5" t="str">
        <f>IF(H103="Must","NVT","")</f>
        <v>NVT</v>
      </c>
      <c r="J103" s="33"/>
      <c r="K103" s="34" t="s">
        <v>514</v>
      </c>
      <c r="L103" s="35"/>
      <c r="M103" s="25" t="s">
        <v>515</v>
      </c>
      <c r="N103" s="25" t="s">
        <v>516</v>
      </c>
      <c r="O103" s="25"/>
      <c r="P103" s="25"/>
      <c r="Q103" s="46"/>
      <c r="R103" s="150" t="str">
        <f t="shared" si="17"/>
        <v>Must</v>
      </c>
      <c r="S103" s="139"/>
      <c r="T103" s="135"/>
      <c r="U103" s="134"/>
      <c r="V103" s="5" t="str">
        <f t="shared" si="12"/>
        <v>NVT</v>
      </c>
      <c r="W103" s="17" t="str">
        <f t="shared" si="16"/>
        <v>NVT</v>
      </c>
      <c r="X103" s="32"/>
      <c r="Y103" s="23"/>
      <c r="Z103" s="23"/>
      <c r="AA103" s="23"/>
      <c r="AB103" s="25"/>
      <c r="AC103" s="23"/>
    </row>
    <row r="104" spans="1:29" s="26" customFormat="1" ht="99">
      <c r="A104" s="5">
        <v>2</v>
      </c>
      <c r="B104" s="5" t="s">
        <v>217</v>
      </c>
      <c r="C104" s="5" t="s">
        <v>517</v>
      </c>
      <c r="D104" s="31" t="s">
        <v>518</v>
      </c>
      <c r="E104" s="23" t="s">
        <v>519</v>
      </c>
      <c r="F104" s="49" t="s">
        <v>520</v>
      </c>
      <c r="G104" s="56" t="s">
        <v>521</v>
      </c>
      <c r="H104" s="32" t="s">
        <v>34</v>
      </c>
      <c r="I104" s="5" t="str">
        <f t="shared" ref="I104" si="19">IF(H104="Must","NVT","")</f>
        <v>NVT</v>
      </c>
      <c r="J104" s="33"/>
      <c r="K104" s="34" t="s">
        <v>522</v>
      </c>
      <c r="L104" s="35"/>
      <c r="M104" s="25" t="s">
        <v>523</v>
      </c>
      <c r="N104" s="25" t="s">
        <v>524</v>
      </c>
      <c r="O104" s="36"/>
      <c r="P104" s="36"/>
      <c r="Q104" s="52"/>
      <c r="R104" s="150" t="str">
        <f t="shared" si="17"/>
        <v>Must</v>
      </c>
      <c r="S104" s="137"/>
      <c r="T104" s="138"/>
      <c r="U104" s="134"/>
      <c r="V104" s="5" t="str">
        <f t="shared" si="12"/>
        <v>NVT</v>
      </c>
      <c r="W104" s="17" t="str">
        <f t="shared" si="16"/>
        <v>NVT</v>
      </c>
      <c r="X104" s="22"/>
      <c r="Y104" s="23"/>
      <c r="Z104" s="24"/>
      <c r="AA104" s="23"/>
      <c r="AB104" s="25"/>
      <c r="AC104" s="23"/>
    </row>
    <row r="105" spans="1:29" s="126" customFormat="1" ht="15">
      <c r="A105" s="91"/>
      <c r="B105" s="91" t="str">
        <f>_xlfn.CONCAT("Totaal ",B45)</f>
        <v>Totaal Architectuur</v>
      </c>
      <c r="C105" s="92"/>
      <c r="D105" s="92"/>
      <c r="E105" s="92"/>
      <c r="F105" s="93"/>
      <c r="G105" s="94"/>
      <c r="H105" s="95"/>
      <c r="I105" s="96"/>
      <c r="J105" s="97"/>
      <c r="K105" s="98"/>
      <c r="L105" s="99"/>
      <c r="M105" s="100"/>
      <c r="N105" s="101"/>
      <c r="O105" s="101"/>
      <c r="P105" s="101"/>
      <c r="Q105" s="142"/>
      <c r="R105" s="151"/>
      <c r="S105" s="146"/>
      <c r="T105" s="146"/>
      <c r="U105" s="154" t="s">
        <v>525</v>
      </c>
      <c r="V105" s="153">
        <f>SUM(V45:V104)</f>
        <v>10</v>
      </c>
      <c r="W105" s="153">
        <f>SUM(W45:W104)</f>
        <v>0</v>
      </c>
      <c r="X105" s="127"/>
      <c r="Y105" s="128"/>
      <c r="Z105" s="128"/>
      <c r="AA105" s="128"/>
      <c r="AB105" s="129"/>
      <c r="AC105" s="128"/>
    </row>
    <row r="106" spans="1:29" s="26" customFormat="1" ht="28.3">
      <c r="A106" s="5">
        <v>3</v>
      </c>
      <c r="B106" s="5" t="s">
        <v>526</v>
      </c>
      <c r="C106" s="5" t="s">
        <v>527</v>
      </c>
      <c r="D106" s="31" t="s">
        <v>528</v>
      </c>
      <c r="E106" s="23" t="s">
        <v>529</v>
      </c>
      <c r="F106" s="41" t="s">
        <v>530</v>
      </c>
      <c r="G106" s="8" t="s">
        <v>531</v>
      </c>
      <c r="H106" s="55" t="s">
        <v>34</v>
      </c>
      <c r="I106" s="5" t="str">
        <f t="shared" ref="I106:I120" si="20">IF(H106="Must","NVT","")</f>
        <v>NVT</v>
      </c>
      <c r="J106" s="33"/>
      <c r="K106" s="34" t="s">
        <v>385</v>
      </c>
      <c r="L106" s="35"/>
      <c r="M106" s="25" t="s">
        <v>515</v>
      </c>
      <c r="N106" s="25" t="s">
        <v>532</v>
      </c>
      <c r="O106" s="25"/>
      <c r="P106" s="25"/>
      <c r="Q106" s="48" t="s">
        <v>533</v>
      </c>
      <c r="R106" s="150" t="str">
        <f t="shared" ref="R106:R128" si="21">IF(H106="","",H106)</f>
        <v>Must</v>
      </c>
      <c r="S106" s="139"/>
      <c r="T106" s="135"/>
      <c r="U106" s="134"/>
      <c r="V106" s="5" t="str">
        <f t="shared" si="12"/>
        <v>NVT</v>
      </c>
      <c r="W106" s="17" t="str">
        <f t="shared" si="16"/>
        <v>NVT</v>
      </c>
      <c r="X106" s="32"/>
      <c r="Y106" s="23"/>
      <c r="Z106" s="23"/>
      <c r="AA106" s="23"/>
      <c r="AB106" s="25"/>
      <c r="AC106" s="23"/>
    </row>
    <row r="107" spans="1:29" s="26" customFormat="1" ht="141.44999999999999">
      <c r="A107" s="5"/>
      <c r="B107" s="5"/>
      <c r="C107" s="5"/>
      <c r="D107" s="57"/>
      <c r="E107" s="110" t="s">
        <v>534</v>
      </c>
      <c r="F107" s="109" t="s">
        <v>535</v>
      </c>
      <c r="G107" s="113" t="s">
        <v>536</v>
      </c>
      <c r="H107" s="112" t="s">
        <v>34</v>
      </c>
      <c r="I107" s="5"/>
      <c r="J107" s="33"/>
      <c r="K107" s="34" t="s">
        <v>417</v>
      </c>
      <c r="L107" s="35"/>
      <c r="M107" s="25" t="s">
        <v>537</v>
      </c>
      <c r="N107" s="25" t="s">
        <v>538</v>
      </c>
      <c r="O107" s="25"/>
      <c r="P107" s="25"/>
      <c r="Q107" s="46"/>
      <c r="R107" s="150" t="str">
        <f t="shared" si="21"/>
        <v>Must</v>
      </c>
      <c r="S107" s="139"/>
      <c r="T107" s="135"/>
      <c r="U107" s="134"/>
      <c r="V107" s="5" t="str">
        <f t="shared" si="12"/>
        <v>NVT</v>
      </c>
      <c r="W107" s="17" t="str">
        <f t="shared" si="16"/>
        <v>NVT</v>
      </c>
      <c r="X107" s="32"/>
      <c r="Y107" s="23"/>
      <c r="Z107" s="23"/>
      <c r="AA107" s="23"/>
      <c r="AB107" s="25"/>
      <c r="AC107" s="23"/>
    </row>
    <row r="108" spans="1:29" s="26" customFormat="1" ht="127.3">
      <c r="A108" s="5"/>
      <c r="B108" s="5"/>
      <c r="C108" s="5" t="s">
        <v>539</v>
      </c>
      <c r="D108" s="31" t="s">
        <v>540</v>
      </c>
      <c r="E108" s="23" t="s">
        <v>541</v>
      </c>
      <c r="F108" s="187" t="s">
        <v>540</v>
      </c>
      <c r="G108" s="105" t="s">
        <v>542</v>
      </c>
      <c r="H108" s="55" t="s">
        <v>34</v>
      </c>
      <c r="I108" s="5" t="str">
        <f t="shared" si="20"/>
        <v>NVT</v>
      </c>
      <c r="J108" s="33"/>
      <c r="K108" s="34" t="s">
        <v>514</v>
      </c>
      <c r="L108" s="35"/>
      <c r="M108" s="25" t="s">
        <v>515</v>
      </c>
      <c r="N108" s="25" t="s">
        <v>543</v>
      </c>
      <c r="O108" s="25"/>
      <c r="P108" s="25"/>
      <c r="Q108" s="46"/>
      <c r="R108" s="150" t="str">
        <f t="shared" si="21"/>
        <v>Must</v>
      </c>
      <c r="S108" s="139"/>
      <c r="T108" s="135"/>
      <c r="U108" s="134"/>
      <c r="V108" s="5" t="str">
        <f t="shared" si="12"/>
        <v>NVT</v>
      </c>
      <c r="W108" s="17" t="str">
        <f t="shared" si="16"/>
        <v>NVT</v>
      </c>
      <c r="X108" s="32"/>
      <c r="Y108" s="23"/>
      <c r="Z108" s="23"/>
      <c r="AA108" s="23"/>
      <c r="AB108" s="25"/>
      <c r="AC108" s="23"/>
    </row>
    <row r="109" spans="1:29" s="26" customFormat="1" ht="113.15">
      <c r="A109" s="5"/>
      <c r="B109" s="5"/>
      <c r="C109" s="5"/>
      <c r="D109" s="31"/>
      <c r="E109" s="23" t="s">
        <v>544</v>
      </c>
      <c r="F109" s="188"/>
      <c r="G109" s="25" t="s">
        <v>545</v>
      </c>
      <c r="H109" s="55" t="s">
        <v>34</v>
      </c>
      <c r="I109" s="5" t="str">
        <f>IF(H109="Must","NVT","")</f>
        <v>NVT</v>
      </c>
      <c r="J109" s="33"/>
      <c r="K109" s="34" t="s">
        <v>514</v>
      </c>
      <c r="L109" s="35"/>
      <c r="M109" s="25" t="s">
        <v>515</v>
      </c>
      <c r="N109" s="25" t="s">
        <v>546</v>
      </c>
      <c r="O109" s="25"/>
      <c r="P109" s="25"/>
      <c r="Q109" s="46" t="s">
        <v>547</v>
      </c>
      <c r="R109" s="150" t="str">
        <f t="shared" si="21"/>
        <v>Must</v>
      </c>
      <c r="S109" s="139"/>
      <c r="T109" s="135"/>
      <c r="U109" s="134"/>
      <c r="V109" s="5" t="str">
        <f t="shared" si="12"/>
        <v>NVT</v>
      </c>
      <c r="W109" s="17" t="str">
        <f t="shared" si="16"/>
        <v>NVT</v>
      </c>
      <c r="X109" s="32"/>
      <c r="Y109" s="23"/>
      <c r="Z109" s="23"/>
      <c r="AA109" s="23"/>
      <c r="AB109" s="25"/>
      <c r="AC109" s="23"/>
    </row>
    <row r="110" spans="1:29" s="26" customFormat="1" ht="56.6">
      <c r="A110" s="5"/>
      <c r="B110" s="5"/>
      <c r="C110" s="5" t="s">
        <v>548</v>
      </c>
      <c r="D110" s="31" t="s">
        <v>549</v>
      </c>
      <c r="E110" s="23" t="s">
        <v>550</v>
      </c>
      <c r="F110" s="20" t="s">
        <v>551</v>
      </c>
      <c r="G110" s="25" t="s">
        <v>552</v>
      </c>
      <c r="H110" s="55" t="s">
        <v>34</v>
      </c>
      <c r="I110" s="5" t="str">
        <f t="shared" si="20"/>
        <v>NVT</v>
      </c>
      <c r="J110" s="33"/>
      <c r="K110" s="34" t="s">
        <v>385</v>
      </c>
      <c r="L110" s="35"/>
      <c r="M110" s="25" t="s">
        <v>515</v>
      </c>
      <c r="N110" s="25" t="s">
        <v>553</v>
      </c>
      <c r="O110" s="25"/>
      <c r="P110" s="25"/>
      <c r="Q110" s="46"/>
      <c r="R110" s="150" t="str">
        <f t="shared" si="21"/>
        <v>Must</v>
      </c>
      <c r="S110" s="139"/>
      <c r="T110" s="135"/>
      <c r="U110" s="134"/>
      <c r="V110" s="5" t="str">
        <f t="shared" ref="V110:V128" si="22">IF(OR(R110="Wont",R110="Must"),"NVT",2)</f>
        <v>NVT</v>
      </c>
      <c r="W110" s="17" t="str">
        <f t="shared" si="16"/>
        <v>NVT</v>
      </c>
      <c r="X110" s="32"/>
      <c r="Y110" s="23"/>
      <c r="Z110" s="23"/>
      <c r="AA110" s="23"/>
      <c r="AB110" s="25"/>
      <c r="AC110" s="23"/>
    </row>
    <row r="111" spans="1:29" s="26" customFormat="1" ht="311.14999999999998">
      <c r="A111" s="5"/>
      <c r="B111" s="5"/>
      <c r="C111" s="5"/>
      <c r="D111" s="31"/>
      <c r="E111" s="23" t="s">
        <v>554</v>
      </c>
      <c r="F111" s="35" t="s">
        <v>555</v>
      </c>
      <c r="G111" s="51" t="s">
        <v>556</v>
      </c>
      <c r="H111" s="55" t="s">
        <v>34</v>
      </c>
      <c r="I111" s="5" t="str">
        <f t="shared" si="20"/>
        <v>NVT</v>
      </c>
      <c r="J111" s="33"/>
      <c r="K111" s="34" t="s">
        <v>514</v>
      </c>
      <c r="L111" s="35"/>
      <c r="M111" s="25" t="s">
        <v>557</v>
      </c>
      <c r="N111" s="25" t="s">
        <v>558</v>
      </c>
      <c r="O111" s="25"/>
      <c r="P111" s="25"/>
      <c r="Q111" s="46"/>
      <c r="R111" s="150" t="str">
        <f t="shared" si="21"/>
        <v>Must</v>
      </c>
      <c r="S111" s="139"/>
      <c r="T111" s="135"/>
      <c r="U111" s="134"/>
      <c r="V111" s="5" t="str">
        <f t="shared" si="22"/>
        <v>NVT</v>
      </c>
      <c r="W111" s="17" t="str">
        <f t="shared" si="16"/>
        <v>NVT</v>
      </c>
      <c r="X111" s="32"/>
      <c r="Y111" s="23"/>
      <c r="Z111" s="23"/>
      <c r="AA111" s="23"/>
      <c r="AB111" s="25"/>
      <c r="AC111" s="23"/>
    </row>
    <row r="112" spans="1:29" s="26" customFormat="1" ht="84.9">
      <c r="A112" s="5"/>
      <c r="B112" s="5"/>
      <c r="C112" s="5" t="s">
        <v>559</v>
      </c>
      <c r="D112" s="31" t="s">
        <v>560</v>
      </c>
      <c r="E112" s="23" t="s">
        <v>561</v>
      </c>
      <c r="F112" s="175" t="s">
        <v>560</v>
      </c>
      <c r="G112" s="25" t="s">
        <v>562</v>
      </c>
      <c r="H112" s="55" t="s">
        <v>34</v>
      </c>
      <c r="I112" s="5" t="str">
        <f t="shared" si="20"/>
        <v>NVT</v>
      </c>
      <c r="J112" s="33"/>
      <c r="K112" s="34" t="s">
        <v>563</v>
      </c>
      <c r="L112" s="35"/>
      <c r="M112" s="25" t="s">
        <v>515</v>
      </c>
      <c r="N112" s="20" t="s">
        <v>564</v>
      </c>
      <c r="O112" s="25"/>
      <c r="P112" s="25"/>
      <c r="Q112" s="46"/>
      <c r="R112" s="150" t="str">
        <f t="shared" si="21"/>
        <v>Must</v>
      </c>
      <c r="S112" s="139"/>
      <c r="T112" s="135"/>
      <c r="U112" s="134"/>
      <c r="V112" s="5" t="str">
        <f t="shared" si="22"/>
        <v>NVT</v>
      </c>
      <c r="W112" s="17" t="str">
        <f t="shared" si="16"/>
        <v>NVT</v>
      </c>
      <c r="X112" s="32"/>
      <c r="Y112" s="23"/>
      <c r="Z112" s="23"/>
      <c r="AA112" s="23"/>
      <c r="AB112" s="25"/>
      <c r="AC112" s="23"/>
    </row>
    <row r="113" spans="1:29" s="26" customFormat="1" ht="42.45">
      <c r="A113" s="5"/>
      <c r="B113" s="5"/>
      <c r="C113" s="5"/>
      <c r="D113" s="31"/>
      <c r="E113" s="23" t="s">
        <v>565</v>
      </c>
      <c r="F113" s="186"/>
      <c r="G113" s="25" t="s">
        <v>566</v>
      </c>
      <c r="H113" s="55" t="s">
        <v>34</v>
      </c>
      <c r="I113" s="5" t="str">
        <f t="shared" si="20"/>
        <v>NVT</v>
      </c>
      <c r="J113" s="33"/>
      <c r="K113" s="34" t="s">
        <v>359</v>
      </c>
      <c r="L113" s="35"/>
      <c r="M113" s="25" t="s">
        <v>360</v>
      </c>
      <c r="N113" s="25" t="s">
        <v>567</v>
      </c>
      <c r="O113" s="25"/>
      <c r="P113" s="25"/>
      <c r="Q113" s="46"/>
      <c r="R113" s="150" t="str">
        <f t="shared" si="21"/>
        <v>Must</v>
      </c>
      <c r="S113" s="139"/>
      <c r="T113" s="135"/>
      <c r="U113" s="134"/>
      <c r="V113" s="5" t="str">
        <f t="shared" si="22"/>
        <v>NVT</v>
      </c>
      <c r="W113" s="17" t="str">
        <f t="shared" si="16"/>
        <v>NVT</v>
      </c>
      <c r="X113" s="32"/>
      <c r="Y113" s="23"/>
      <c r="Z113" s="23"/>
      <c r="AA113" s="23"/>
      <c r="AB113" s="25"/>
      <c r="AC113" s="23"/>
    </row>
    <row r="114" spans="1:29" s="26" customFormat="1" ht="56.6">
      <c r="A114" s="5"/>
      <c r="B114" s="5"/>
      <c r="C114" s="5" t="s">
        <v>568</v>
      </c>
      <c r="D114" s="31" t="s">
        <v>569</v>
      </c>
      <c r="E114" s="111" t="s">
        <v>570</v>
      </c>
      <c r="F114" s="25" t="s">
        <v>571</v>
      </c>
      <c r="G114" s="25" t="s">
        <v>572</v>
      </c>
      <c r="H114" s="55" t="s">
        <v>69</v>
      </c>
      <c r="I114" s="5" t="str">
        <f t="shared" si="20"/>
        <v/>
      </c>
      <c r="J114" s="33"/>
      <c r="K114" s="34" t="s">
        <v>573</v>
      </c>
      <c r="L114" s="35"/>
      <c r="M114" s="25" t="s">
        <v>515</v>
      </c>
      <c r="N114" s="25" t="s">
        <v>574</v>
      </c>
      <c r="O114" s="25"/>
      <c r="P114" s="25"/>
      <c r="Q114" s="46"/>
      <c r="R114" s="150" t="str">
        <f t="shared" si="21"/>
        <v>Should</v>
      </c>
      <c r="S114" s="139"/>
      <c r="T114" s="135"/>
      <c r="U114" s="134"/>
      <c r="V114" s="5">
        <f t="shared" si="22"/>
        <v>2</v>
      </c>
      <c r="W114" s="17">
        <f t="shared" si="16"/>
        <v>0</v>
      </c>
      <c r="X114" s="32"/>
      <c r="Y114" s="23"/>
      <c r="Z114" s="23"/>
      <c r="AA114" s="23"/>
      <c r="AB114" s="25"/>
      <c r="AC114" s="23"/>
    </row>
    <row r="115" spans="1:29" s="26" customFormat="1" ht="28.3">
      <c r="A115" s="5"/>
      <c r="B115" s="5"/>
      <c r="C115" s="5"/>
      <c r="D115" s="31"/>
      <c r="E115" s="23" t="s">
        <v>575</v>
      </c>
      <c r="F115" s="182" t="s">
        <v>569</v>
      </c>
      <c r="G115" s="25" t="s">
        <v>576</v>
      </c>
      <c r="H115" s="55" t="s">
        <v>34</v>
      </c>
      <c r="I115" s="5" t="str">
        <f t="shared" si="20"/>
        <v>NVT</v>
      </c>
      <c r="J115" s="33"/>
      <c r="K115" s="34" t="s">
        <v>514</v>
      </c>
      <c r="L115" s="35"/>
      <c r="M115" s="25" t="s">
        <v>515</v>
      </c>
      <c r="N115" s="25" t="s">
        <v>577</v>
      </c>
      <c r="O115" s="25"/>
      <c r="P115" s="25"/>
      <c r="Q115" s="46"/>
      <c r="R115" s="150" t="str">
        <f t="shared" si="21"/>
        <v>Must</v>
      </c>
      <c r="S115" s="139"/>
      <c r="T115" s="135"/>
      <c r="U115" s="134"/>
      <c r="V115" s="5" t="str">
        <f t="shared" si="22"/>
        <v>NVT</v>
      </c>
      <c r="W115" s="17" t="str">
        <f t="shared" si="16"/>
        <v>NVT</v>
      </c>
      <c r="X115" s="32"/>
      <c r="Y115" s="23"/>
      <c r="Z115" s="23"/>
      <c r="AA115" s="23"/>
      <c r="AB115" s="25"/>
      <c r="AC115" s="23"/>
    </row>
    <row r="116" spans="1:29" s="26" customFormat="1" ht="70.75">
      <c r="A116" s="5"/>
      <c r="B116" s="5"/>
      <c r="C116" s="5"/>
      <c r="D116" s="31"/>
      <c r="E116" s="111" t="s">
        <v>578</v>
      </c>
      <c r="F116" s="189"/>
      <c r="G116" s="25" t="s">
        <v>579</v>
      </c>
      <c r="H116" s="55" t="s">
        <v>34</v>
      </c>
      <c r="I116" s="5" t="str">
        <f t="shared" si="20"/>
        <v>NVT</v>
      </c>
      <c r="J116" s="33"/>
      <c r="K116" s="34" t="s">
        <v>305</v>
      </c>
      <c r="L116" s="35"/>
      <c r="M116" s="25" t="s">
        <v>287</v>
      </c>
      <c r="N116" s="25" t="s">
        <v>580</v>
      </c>
      <c r="O116" s="25"/>
      <c r="P116" s="25"/>
      <c r="Q116" s="46"/>
      <c r="R116" s="150" t="str">
        <f t="shared" si="21"/>
        <v>Must</v>
      </c>
      <c r="S116" s="139"/>
      <c r="T116" s="135"/>
      <c r="U116" s="134"/>
      <c r="V116" s="5" t="str">
        <f t="shared" si="22"/>
        <v>NVT</v>
      </c>
      <c r="W116" s="17" t="str">
        <f t="shared" si="16"/>
        <v>NVT</v>
      </c>
      <c r="X116" s="32"/>
      <c r="Y116" s="23"/>
      <c r="Z116" s="23"/>
      <c r="AA116" s="23"/>
      <c r="AB116" s="25"/>
      <c r="AC116" s="23"/>
    </row>
    <row r="117" spans="1:29" s="26" customFormat="1" ht="42.45">
      <c r="A117" s="5"/>
      <c r="B117" s="5"/>
      <c r="C117" s="5"/>
      <c r="D117" s="31"/>
      <c r="E117" s="23" t="s">
        <v>581</v>
      </c>
      <c r="F117" s="189"/>
      <c r="G117" s="25" t="s">
        <v>582</v>
      </c>
      <c r="H117" s="55" t="s">
        <v>34</v>
      </c>
      <c r="I117" s="5" t="str">
        <f t="shared" si="20"/>
        <v>NVT</v>
      </c>
      <c r="J117" s="33"/>
      <c r="K117" s="34" t="s">
        <v>305</v>
      </c>
      <c r="L117" s="35"/>
      <c r="M117" s="25" t="s">
        <v>287</v>
      </c>
      <c r="N117" s="25" t="s">
        <v>583</v>
      </c>
      <c r="O117" s="25"/>
      <c r="P117" s="25"/>
      <c r="Q117" s="46"/>
      <c r="R117" s="150" t="str">
        <f t="shared" si="21"/>
        <v>Must</v>
      </c>
      <c r="S117" s="139"/>
      <c r="T117" s="135"/>
      <c r="U117" s="134"/>
      <c r="V117" s="5" t="str">
        <f t="shared" si="22"/>
        <v>NVT</v>
      </c>
      <c r="W117" s="17" t="str">
        <f t="shared" ref="W117:W128" si="23">IF(V117="NVT","NVT",IF(U117="Ja",V117,0))</f>
        <v>NVT</v>
      </c>
      <c r="X117" s="32"/>
      <c r="Y117" s="23"/>
      <c r="Z117" s="23"/>
      <c r="AA117" s="23"/>
      <c r="AB117" s="25"/>
      <c r="AC117" s="23"/>
    </row>
    <row r="118" spans="1:29" s="26" customFormat="1" ht="141.44999999999999">
      <c r="A118" s="5"/>
      <c r="B118" s="5"/>
      <c r="C118" s="5"/>
      <c r="D118" s="31"/>
      <c r="E118" s="111" t="s">
        <v>584</v>
      </c>
      <c r="F118" s="189"/>
      <c r="G118" s="25" t="s">
        <v>585</v>
      </c>
      <c r="H118" s="55" t="s">
        <v>69</v>
      </c>
      <c r="I118" s="5" t="str">
        <f t="shared" si="20"/>
        <v/>
      </c>
      <c r="J118" s="33"/>
      <c r="K118" s="34" t="s">
        <v>514</v>
      </c>
      <c r="L118" s="35"/>
      <c r="M118" s="25" t="s">
        <v>515</v>
      </c>
      <c r="N118" s="25" t="s">
        <v>586</v>
      </c>
      <c r="O118" s="25"/>
      <c r="P118" s="25"/>
      <c r="Q118" s="46"/>
      <c r="R118" s="150" t="str">
        <f t="shared" si="21"/>
        <v>Should</v>
      </c>
      <c r="S118" s="139"/>
      <c r="T118" s="135"/>
      <c r="U118" s="134"/>
      <c r="V118" s="5">
        <f t="shared" si="22"/>
        <v>2</v>
      </c>
      <c r="W118" s="17">
        <f t="shared" si="23"/>
        <v>0</v>
      </c>
      <c r="X118" s="32"/>
      <c r="Y118" s="23"/>
      <c r="Z118" s="23"/>
      <c r="AA118" s="23"/>
      <c r="AB118" s="25"/>
      <c r="AC118" s="23"/>
    </row>
    <row r="119" spans="1:29" s="26" customFormat="1" ht="99">
      <c r="A119" s="5"/>
      <c r="B119" s="5"/>
      <c r="C119" s="5"/>
      <c r="D119" s="31"/>
      <c r="E119" s="23" t="s">
        <v>587</v>
      </c>
      <c r="F119" s="189"/>
      <c r="G119" s="25" t="s">
        <v>588</v>
      </c>
      <c r="H119" s="55" t="s">
        <v>34</v>
      </c>
      <c r="I119" s="5" t="str">
        <f t="shared" si="20"/>
        <v>NVT</v>
      </c>
      <c r="J119" s="33"/>
      <c r="K119" s="34" t="s">
        <v>514</v>
      </c>
      <c r="L119" s="35"/>
      <c r="M119" s="25" t="s">
        <v>360</v>
      </c>
      <c r="N119" s="25" t="s">
        <v>589</v>
      </c>
      <c r="O119" s="25"/>
      <c r="P119" s="25"/>
      <c r="Q119" s="46"/>
      <c r="R119" s="150" t="str">
        <f t="shared" si="21"/>
        <v>Must</v>
      </c>
      <c r="S119" s="139"/>
      <c r="T119" s="135"/>
      <c r="U119" s="134"/>
      <c r="V119" s="5" t="str">
        <f t="shared" si="22"/>
        <v>NVT</v>
      </c>
      <c r="W119" s="17" t="str">
        <f t="shared" si="23"/>
        <v>NVT</v>
      </c>
      <c r="X119" s="32"/>
      <c r="Y119" s="23"/>
      <c r="Z119" s="23"/>
      <c r="AA119" s="23"/>
      <c r="AB119" s="25"/>
      <c r="AC119" s="23"/>
    </row>
    <row r="120" spans="1:29" s="26" customFormat="1" ht="42.45">
      <c r="A120" s="5"/>
      <c r="B120" s="5"/>
      <c r="C120" s="5"/>
      <c r="D120" s="31"/>
      <c r="E120" s="111" t="s">
        <v>590</v>
      </c>
      <c r="F120" s="190"/>
      <c r="G120" s="29" t="s">
        <v>591</v>
      </c>
      <c r="H120" s="55" t="s">
        <v>34</v>
      </c>
      <c r="I120" s="5" t="str">
        <f t="shared" si="20"/>
        <v>NVT</v>
      </c>
      <c r="J120" s="33"/>
      <c r="K120" s="34" t="s">
        <v>385</v>
      </c>
      <c r="L120" s="35"/>
      <c r="M120" s="25" t="s">
        <v>515</v>
      </c>
      <c r="N120" s="25" t="s">
        <v>592</v>
      </c>
      <c r="O120" s="25"/>
      <c r="P120" s="25"/>
      <c r="Q120" s="46"/>
      <c r="R120" s="150" t="str">
        <f t="shared" si="21"/>
        <v>Must</v>
      </c>
      <c r="S120" s="139"/>
      <c r="T120" s="135"/>
      <c r="U120" s="134"/>
      <c r="V120" s="5" t="str">
        <f t="shared" si="22"/>
        <v>NVT</v>
      </c>
      <c r="W120" s="17" t="str">
        <f t="shared" si="23"/>
        <v>NVT</v>
      </c>
      <c r="X120" s="32"/>
      <c r="Y120" s="23"/>
      <c r="Z120" s="23"/>
      <c r="AA120" s="23"/>
      <c r="AB120" s="25"/>
      <c r="AC120" s="23"/>
    </row>
    <row r="121" spans="1:29" s="26" customFormat="1" ht="42.45">
      <c r="A121" s="5"/>
      <c r="B121" s="5"/>
      <c r="C121" s="5" t="s">
        <v>593</v>
      </c>
      <c r="D121" s="31" t="s">
        <v>594</v>
      </c>
      <c r="E121" s="23" t="s">
        <v>595</v>
      </c>
      <c r="F121" s="24" t="s">
        <v>596</v>
      </c>
      <c r="G121" s="24" t="s">
        <v>597</v>
      </c>
      <c r="H121" s="32" t="s">
        <v>34</v>
      </c>
      <c r="I121" s="5" t="str">
        <f t="shared" si="13"/>
        <v>NVT</v>
      </c>
      <c r="J121" s="33"/>
      <c r="K121" s="34" t="s">
        <v>359</v>
      </c>
      <c r="L121" s="35"/>
      <c r="M121" s="25" t="s">
        <v>360</v>
      </c>
      <c r="N121" s="25" t="s">
        <v>598</v>
      </c>
      <c r="O121" s="25"/>
      <c r="P121" s="25"/>
      <c r="Q121" s="58"/>
      <c r="R121" s="150" t="str">
        <f t="shared" si="21"/>
        <v>Must</v>
      </c>
      <c r="S121" s="139"/>
      <c r="T121" s="135"/>
      <c r="U121" s="134"/>
      <c r="V121" s="5" t="str">
        <f t="shared" si="22"/>
        <v>NVT</v>
      </c>
      <c r="W121" s="17" t="str">
        <f t="shared" si="23"/>
        <v>NVT</v>
      </c>
      <c r="X121" s="32"/>
      <c r="Y121" s="23"/>
      <c r="Z121" s="23"/>
      <c r="AA121" s="23"/>
      <c r="AB121" s="25"/>
      <c r="AC121" s="23"/>
    </row>
    <row r="122" spans="1:29" s="26" customFormat="1" ht="70.75">
      <c r="A122" s="5"/>
      <c r="B122" s="5"/>
      <c r="C122" s="5"/>
      <c r="D122" s="31"/>
      <c r="E122" s="23" t="s">
        <v>599</v>
      </c>
      <c r="F122" s="25" t="s">
        <v>600</v>
      </c>
      <c r="G122" s="25" t="s">
        <v>601</v>
      </c>
      <c r="H122" s="55" t="s">
        <v>34</v>
      </c>
      <c r="I122" s="5" t="str">
        <f t="shared" si="13"/>
        <v>NVT</v>
      </c>
      <c r="J122" s="33"/>
      <c r="K122" s="34" t="s">
        <v>602</v>
      </c>
      <c r="L122" s="35"/>
      <c r="M122" s="25" t="s">
        <v>603</v>
      </c>
      <c r="N122" s="25" t="s">
        <v>604</v>
      </c>
      <c r="O122" s="25"/>
      <c r="P122" s="25"/>
      <c r="Q122" s="58"/>
      <c r="R122" s="150" t="str">
        <f t="shared" si="21"/>
        <v>Must</v>
      </c>
      <c r="S122" s="139"/>
      <c r="T122" s="135"/>
      <c r="U122" s="134"/>
      <c r="V122" s="5" t="str">
        <f t="shared" si="22"/>
        <v>NVT</v>
      </c>
      <c r="W122" s="17" t="str">
        <f t="shared" si="23"/>
        <v>NVT</v>
      </c>
      <c r="X122" s="32"/>
      <c r="Y122" s="23"/>
      <c r="Z122" s="23"/>
      <c r="AA122" s="23"/>
      <c r="AB122" s="25"/>
      <c r="AC122" s="23"/>
    </row>
    <row r="123" spans="1:29" s="26" customFormat="1" ht="70.75">
      <c r="A123" s="5"/>
      <c r="B123" s="5"/>
      <c r="C123" s="5"/>
      <c r="D123" s="31"/>
      <c r="E123" s="23" t="s">
        <v>605</v>
      </c>
      <c r="F123" s="25" t="s">
        <v>606</v>
      </c>
      <c r="G123" s="25" t="s">
        <v>607</v>
      </c>
      <c r="H123" s="55" t="s">
        <v>34</v>
      </c>
      <c r="I123" s="5" t="str">
        <f t="shared" si="13"/>
        <v>NVT</v>
      </c>
      <c r="J123" s="33"/>
      <c r="K123" s="34" t="s">
        <v>514</v>
      </c>
      <c r="L123" s="35"/>
      <c r="M123" s="25" t="s">
        <v>515</v>
      </c>
      <c r="N123" s="25" t="s">
        <v>608</v>
      </c>
      <c r="O123" s="25"/>
      <c r="P123" s="25"/>
      <c r="Q123" s="58"/>
      <c r="R123" s="150" t="str">
        <f t="shared" si="21"/>
        <v>Must</v>
      </c>
      <c r="S123" s="139"/>
      <c r="T123" s="135"/>
      <c r="U123" s="134"/>
      <c r="V123" s="5" t="str">
        <f t="shared" si="22"/>
        <v>NVT</v>
      </c>
      <c r="W123" s="17" t="str">
        <f t="shared" si="23"/>
        <v>NVT</v>
      </c>
      <c r="X123" s="32"/>
      <c r="Y123" s="23"/>
      <c r="Z123" s="23"/>
      <c r="AA123" s="23"/>
      <c r="AB123" s="25"/>
      <c r="AC123" s="23"/>
    </row>
    <row r="124" spans="1:29" s="26" customFormat="1" ht="42.45">
      <c r="A124" s="5"/>
      <c r="B124" s="5"/>
      <c r="C124" s="5"/>
      <c r="D124" s="31"/>
      <c r="E124" s="23" t="s">
        <v>609</v>
      </c>
      <c r="F124" s="25" t="s">
        <v>610</v>
      </c>
      <c r="G124" s="8" t="s">
        <v>611</v>
      </c>
      <c r="H124" s="55" t="s">
        <v>34</v>
      </c>
      <c r="I124" s="5" t="str">
        <f t="shared" si="13"/>
        <v>NVT</v>
      </c>
      <c r="J124" s="33"/>
      <c r="K124" s="34" t="s">
        <v>385</v>
      </c>
      <c r="L124" s="35"/>
      <c r="M124" s="25" t="s">
        <v>515</v>
      </c>
      <c r="N124" s="25" t="s">
        <v>612</v>
      </c>
      <c r="O124" s="25"/>
      <c r="P124" s="25"/>
      <c r="Q124" s="58"/>
      <c r="R124" s="150" t="str">
        <f t="shared" si="21"/>
        <v>Must</v>
      </c>
      <c r="S124" s="139"/>
      <c r="T124" s="135"/>
      <c r="U124" s="134"/>
      <c r="V124" s="5" t="str">
        <f t="shared" si="22"/>
        <v>NVT</v>
      </c>
      <c r="W124" s="17" t="str">
        <f t="shared" si="23"/>
        <v>NVT</v>
      </c>
      <c r="X124" s="32"/>
      <c r="Y124" s="23"/>
      <c r="Z124" s="23"/>
      <c r="AA124" s="23"/>
      <c r="AB124" s="25"/>
      <c r="AC124" s="23"/>
    </row>
    <row r="125" spans="1:29" s="26" customFormat="1" ht="42.45">
      <c r="A125" s="5"/>
      <c r="B125" s="5"/>
      <c r="C125" s="5" t="s">
        <v>613</v>
      </c>
      <c r="D125" s="31" t="s">
        <v>614</v>
      </c>
      <c r="E125" s="23" t="s">
        <v>615</v>
      </c>
      <c r="F125" s="29" t="s">
        <v>616</v>
      </c>
      <c r="G125" s="39" t="s">
        <v>617</v>
      </c>
      <c r="H125" s="55" t="s">
        <v>34</v>
      </c>
      <c r="I125" s="5" t="str">
        <f t="shared" si="13"/>
        <v>NVT</v>
      </c>
      <c r="J125" s="33"/>
      <c r="K125" s="34" t="s">
        <v>385</v>
      </c>
      <c r="L125" s="35"/>
      <c r="M125" s="25" t="s">
        <v>515</v>
      </c>
      <c r="N125" s="29" t="s">
        <v>618</v>
      </c>
      <c r="O125" s="25"/>
      <c r="P125" s="25"/>
      <c r="Q125" s="46"/>
      <c r="R125" s="150" t="str">
        <f t="shared" si="21"/>
        <v>Must</v>
      </c>
      <c r="S125" s="139"/>
      <c r="T125" s="135"/>
      <c r="U125" s="134"/>
      <c r="V125" s="5" t="str">
        <f t="shared" si="22"/>
        <v>NVT</v>
      </c>
      <c r="W125" s="17" t="str">
        <f t="shared" si="23"/>
        <v>NVT</v>
      </c>
      <c r="X125" s="32"/>
      <c r="Y125" s="23"/>
      <c r="Z125" s="23"/>
      <c r="AA125" s="23"/>
      <c r="AB125" s="25"/>
      <c r="AC125" s="23"/>
    </row>
    <row r="126" spans="1:29" s="26" customFormat="1" ht="70.75">
      <c r="A126" s="5"/>
      <c r="B126" s="5"/>
      <c r="C126" s="5" t="s">
        <v>619</v>
      </c>
      <c r="D126" s="31" t="s">
        <v>620</v>
      </c>
      <c r="E126" s="23" t="s">
        <v>621</v>
      </c>
      <c r="F126" s="175" t="s">
        <v>622</v>
      </c>
      <c r="G126" s="25" t="s">
        <v>623</v>
      </c>
      <c r="H126" s="55" t="s">
        <v>34</v>
      </c>
      <c r="I126" s="5" t="str">
        <f>IF(H126="Must","NVT","")</f>
        <v>NVT</v>
      </c>
      <c r="J126" s="33"/>
      <c r="K126" s="34" t="s">
        <v>624</v>
      </c>
      <c r="L126" s="35"/>
      <c r="M126" s="25" t="s">
        <v>515</v>
      </c>
      <c r="N126" s="41" t="s">
        <v>625</v>
      </c>
      <c r="O126" s="25"/>
      <c r="P126" s="25"/>
      <c r="Q126" s="180" t="s">
        <v>626</v>
      </c>
      <c r="R126" s="150" t="str">
        <f t="shared" si="21"/>
        <v>Must</v>
      </c>
      <c r="S126" s="139"/>
      <c r="T126" s="135"/>
      <c r="U126" s="134"/>
      <c r="V126" s="5" t="str">
        <f t="shared" si="22"/>
        <v>NVT</v>
      </c>
      <c r="W126" s="17" t="str">
        <f t="shared" si="23"/>
        <v>NVT</v>
      </c>
      <c r="X126" s="32"/>
      <c r="Y126" s="23"/>
      <c r="Z126" s="23"/>
      <c r="AA126" s="23"/>
      <c r="AB126" s="25"/>
      <c r="AC126" s="23"/>
    </row>
    <row r="127" spans="1:29" s="26" customFormat="1" ht="70.75">
      <c r="A127" s="5"/>
      <c r="B127" s="5"/>
      <c r="C127" s="5"/>
      <c r="D127" s="31"/>
      <c r="E127" s="23" t="s">
        <v>627</v>
      </c>
      <c r="F127" s="185"/>
      <c r="G127" s="25" t="s">
        <v>628</v>
      </c>
      <c r="H127" s="55" t="s">
        <v>34</v>
      </c>
      <c r="I127" s="5" t="str">
        <f>IF(H127="Must","NVT","")</f>
        <v>NVT</v>
      </c>
      <c r="J127" s="33"/>
      <c r="K127" s="34" t="s">
        <v>385</v>
      </c>
      <c r="L127" s="35"/>
      <c r="M127" s="25" t="s">
        <v>515</v>
      </c>
      <c r="N127" s="41" t="s">
        <v>625</v>
      </c>
      <c r="O127" s="25"/>
      <c r="P127" s="25"/>
      <c r="Q127" s="181"/>
      <c r="R127" s="150" t="str">
        <f t="shared" si="21"/>
        <v>Must</v>
      </c>
      <c r="S127" s="139"/>
      <c r="T127" s="135"/>
      <c r="U127" s="134"/>
      <c r="V127" s="5" t="str">
        <f t="shared" si="22"/>
        <v>NVT</v>
      </c>
      <c r="W127" s="17" t="str">
        <f t="shared" si="23"/>
        <v>NVT</v>
      </c>
      <c r="X127" s="32"/>
      <c r="Y127" s="23"/>
      <c r="Z127" s="23"/>
      <c r="AA127" s="23"/>
      <c r="AB127" s="25"/>
      <c r="AC127" s="23"/>
    </row>
    <row r="128" spans="1:29" s="26" customFormat="1" ht="127.3">
      <c r="A128" s="5"/>
      <c r="B128" s="5"/>
      <c r="C128" s="5"/>
      <c r="D128" s="31"/>
      <c r="E128" s="23" t="s">
        <v>629</v>
      </c>
      <c r="F128" s="186"/>
      <c r="G128" s="4" t="s">
        <v>630</v>
      </c>
      <c r="H128" s="32" t="s">
        <v>34</v>
      </c>
      <c r="I128" s="5" t="str">
        <f>IF(H128="Must","NVT","")</f>
        <v>NVT</v>
      </c>
      <c r="J128" s="33"/>
      <c r="K128" s="34" t="s">
        <v>397</v>
      </c>
      <c r="L128" s="35"/>
      <c r="M128" s="25" t="s">
        <v>296</v>
      </c>
      <c r="N128" s="41" t="s">
        <v>631</v>
      </c>
      <c r="O128" s="36"/>
      <c r="P128" s="36"/>
      <c r="Q128" s="52"/>
      <c r="R128" s="150" t="str">
        <f t="shared" si="21"/>
        <v>Must</v>
      </c>
      <c r="S128" s="137"/>
      <c r="T128" s="138"/>
      <c r="U128" s="134"/>
      <c r="V128" s="13" t="str">
        <f t="shared" si="22"/>
        <v>NVT</v>
      </c>
      <c r="W128" s="17" t="str">
        <f t="shared" si="23"/>
        <v>NVT</v>
      </c>
      <c r="X128" s="22"/>
      <c r="Y128" s="23"/>
      <c r="Z128" s="24"/>
      <c r="AA128" s="23"/>
      <c r="AB128" s="25"/>
      <c r="AC128" s="23"/>
    </row>
    <row r="129" spans="1:29" s="126" customFormat="1" ht="15">
      <c r="A129" s="91"/>
      <c r="B129" s="91" t="str">
        <f>_xlfn.CONCAT("Totaal ",B106)</f>
        <v>Totaal Leverancier</v>
      </c>
      <c r="C129" s="92"/>
      <c r="D129" s="92"/>
      <c r="E129" s="92"/>
      <c r="F129" s="92"/>
      <c r="G129" s="158"/>
      <c r="H129" s="92"/>
      <c r="I129" s="157"/>
      <c r="J129" s="97"/>
      <c r="K129" s="98"/>
      <c r="L129" s="99"/>
      <c r="M129" s="102"/>
      <c r="N129" s="101"/>
      <c r="O129" s="101"/>
      <c r="P129" s="101"/>
      <c r="Q129" s="143"/>
      <c r="R129" s="151"/>
      <c r="S129" s="146"/>
      <c r="T129" s="146"/>
      <c r="U129" s="152" t="s">
        <v>1</v>
      </c>
      <c r="V129" s="119">
        <f>SUM(V106:V128)</f>
        <v>4</v>
      </c>
      <c r="W129" s="120">
        <f>SUM(W106:W128)</f>
        <v>0</v>
      </c>
      <c r="X129" s="127"/>
      <c r="Y129" s="128"/>
      <c r="Z129" s="128"/>
      <c r="AA129" s="128"/>
      <c r="AB129" s="129"/>
      <c r="AC129" s="128"/>
    </row>
    <row r="130" spans="1:29" ht="15">
      <c r="U130" s="117" t="s">
        <v>632</v>
      </c>
      <c r="V130" s="118">
        <f>SUM(V129,V105,V44)</f>
        <v>32</v>
      </c>
      <c r="W130" s="118">
        <f>SUM(W129,W105,W44)</f>
        <v>0</v>
      </c>
    </row>
    <row r="133" spans="1:29">
      <c r="G133" s="63"/>
    </row>
    <row r="135" spans="1:29" ht="15">
      <c r="B135" s="12"/>
      <c r="F135" s="61"/>
      <c r="G135" s="64"/>
    </row>
  </sheetData>
  <sheetProtection algorithmName="SHA-512" hashValue="KNt8MBvYkkDmViPmnHRI+qK+8rpec1dvhrJWaryeKx6zSGJGkDiMAb0ohl9mHMjt1pOJ0vPdnOoQOuFR7vmyTA==" saltValue="B4H5zrBio74Fmj1hNxb8Qw==" spinCount="100000" sheet="1" formatColumns="0" formatRows="0" autoFilter="0"/>
  <autoFilter ref="A2:AC129" xr:uid="{00000000-0001-0000-0200-000000000000}"/>
  <mergeCells count="38">
    <mergeCell ref="D73:D74"/>
    <mergeCell ref="F102:F103"/>
    <mergeCell ref="F126:F128"/>
    <mergeCell ref="F48:F50"/>
    <mergeCell ref="F51:F52"/>
    <mergeCell ref="F112:F113"/>
    <mergeCell ref="F55:F57"/>
    <mergeCell ref="F58:F59"/>
    <mergeCell ref="F61:F62"/>
    <mergeCell ref="F108:F109"/>
    <mergeCell ref="F115:F120"/>
    <mergeCell ref="F95:F96"/>
    <mergeCell ref="F93:F94"/>
    <mergeCell ref="F86:F88"/>
    <mergeCell ref="F81:F83"/>
    <mergeCell ref="F79:F80"/>
    <mergeCell ref="F39:F40"/>
    <mergeCell ref="F29:F30"/>
    <mergeCell ref="N95:N96"/>
    <mergeCell ref="Q126:Q127"/>
    <mergeCell ref="Q45:Q48"/>
    <mergeCell ref="N51:N52"/>
    <mergeCell ref="N93:N94"/>
    <mergeCell ref="F31:F33"/>
    <mergeCell ref="N42:N43"/>
    <mergeCell ref="F42:F43"/>
    <mergeCell ref="F34:F35"/>
    <mergeCell ref="F36:F37"/>
    <mergeCell ref="F23:F25"/>
    <mergeCell ref="X1:AC1"/>
    <mergeCell ref="R1:W1"/>
    <mergeCell ref="N11:N12"/>
    <mergeCell ref="N16:N17"/>
    <mergeCell ref="F3:F6"/>
    <mergeCell ref="F18:F20"/>
    <mergeCell ref="F11:F12"/>
    <mergeCell ref="F7:F8"/>
    <mergeCell ref="F13:F17"/>
  </mergeCells>
  <phoneticPr fontId="14" type="noConversion"/>
  <conditionalFormatting sqref="I3:J43 I45:J104 I106:J128">
    <cfRule type="expression" dxfId="4" priority="21">
      <formula>H3="Must"</formula>
    </cfRule>
  </conditionalFormatting>
  <conditionalFormatting sqref="U3:U43 T44 U45:U129">
    <cfRule type="expression" dxfId="3" priority="1">
      <formula>T3="Nee"</formula>
    </cfRule>
    <cfRule type="expression" dxfId="2" priority="2">
      <formula>T3="Onbekend"</formula>
    </cfRule>
    <cfRule type="expression" dxfId="1" priority="3">
      <formula>T3="Ja"</formula>
    </cfRule>
  </conditionalFormatting>
  <conditionalFormatting sqref="V3:W43 V45:W104 V106:W128">
    <cfRule type="expression" dxfId="0" priority="8">
      <formula>V3="NVT"</formula>
    </cfRule>
  </conditionalFormatting>
  <dataValidations count="2">
    <dataValidation type="list" allowBlank="1" showInputMessage="1" showErrorMessage="1" sqref="I44 I105:J120 I129:J1048576 I46:I49 H3:H1048576 J45:J50" xr:uid="{00000000-0002-0000-0200-000000000000}">
      <formula1>PriorityList</formula1>
    </dataValidation>
    <dataValidation type="list" allowBlank="1" showInputMessage="1" showErrorMessage="1" promptTitle="Score leverancier" prompt="Selecteer hier of de leverancier kan voldoen aan de gestelde eis of wens" sqref="U3:U43 U106:U128 U45:U104" xr:uid="{AC02F4D5-AD00-2441-B672-3E8123A07A86}">
      <formula1>scoreLeverancier</formula1>
    </dataValidation>
  </dataValidations>
  <hyperlinks>
    <hyperlink ref="Q106" r:id="rId1" xr:uid="{41F99C00-C1E1-4D59-B534-677F33118E10}"/>
    <hyperlink ref="O90" r:id="rId2" location="voor-welke-soorten-verwerkingen-is-het-uitvoeren-van-een-dpia-verplicht-6667" xr:uid="{4878F522-853B-4A3C-92AC-3784B22374C8}"/>
    <hyperlink ref="O95" r:id="rId3" xr:uid="{8DF3932D-F2BA-4CD7-8A2D-A0E430E2CE0C}"/>
    <hyperlink ref="Q85" r:id="rId4" xr:uid="{A1504302-63C3-489E-B220-09B183F8EA8A}"/>
    <hyperlink ref="Q11" r:id="rId5" xr:uid="{0944A813-38F2-4FCC-8EBE-D70B8F3E9E91}"/>
  </hyperlinks>
  <printOptions gridLines="1"/>
  <pageMargins left="0.70866141732283472" right="0.70866141732283472" top="0.39370078740157483" bottom="0.35433070866141736" header="0.31496062992125984" footer="0.31496062992125984"/>
  <pageSetup paperSize="8" scale="80" orientation="landscape"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promptTitle="Selecteer de status" prompt="Selecteer de actuele status die het beste past bij item uit het PvE " xr:uid="{2CCCABB8-B646-4C1A-A5A6-9DA303DB6FF3}">
          <x14:formula1>
            <xm:f>Types!$D$2:$D$10</xm:f>
          </x14:formula1>
          <xm:sqref>AA3:AA43 AA110:AA129 AA86:AA108 AA45:AA80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
  <sheetViews>
    <sheetView workbookViewId="0">
      <selection activeCell="E3" sqref="E3"/>
    </sheetView>
  </sheetViews>
  <sheetFormatPr defaultColWidth="8.53515625" defaultRowHeight="14.6"/>
  <cols>
    <col min="1" max="1" width="21.3828125" customWidth="1"/>
    <col min="2" max="2" width="16.3828125" customWidth="1"/>
    <col min="3" max="3" width="10.3828125" bestFit="1" customWidth="1"/>
    <col min="4" max="4" width="11" bestFit="1" customWidth="1"/>
  </cols>
  <sheetData>
    <row r="1" spans="1:4">
      <c r="A1" s="1" t="s">
        <v>18</v>
      </c>
      <c r="B1" s="1" t="s">
        <v>633</v>
      </c>
      <c r="C1" s="1" t="s">
        <v>634</v>
      </c>
      <c r="D1" s="1" t="s">
        <v>635</v>
      </c>
    </row>
    <row r="2" spans="1:4">
      <c r="A2" t="s">
        <v>28</v>
      </c>
      <c r="B2" t="s">
        <v>34</v>
      </c>
      <c r="C2" t="s">
        <v>636</v>
      </c>
      <c r="D2" t="s">
        <v>637</v>
      </c>
    </row>
    <row r="3" spans="1:4">
      <c r="A3" t="s">
        <v>638</v>
      </c>
      <c r="B3" t="s">
        <v>69</v>
      </c>
      <c r="C3" t="s">
        <v>639</v>
      </c>
      <c r="D3" t="s">
        <v>640</v>
      </c>
    </row>
    <row r="4" spans="1:4">
      <c r="A4" t="s">
        <v>641</v>
      </c>
      <c r="B4" t="s">
        <v>156</v>
      </c>
      <c r="C4" t="s">
        <v>642</v>
      </c>
      <c r="D4" t="s">
        <v>643</v>
      </c>
    </row>
    <row r="5" spans="1:4">
      <c r="A5" t="s">
        <v>644</v>
      </c>
      <c r="B5" t="s">
        <v>645</v>
      </c>
      <c r="D5" t="s">
        <v>646</v>
      </c>
    </row>
    <row r="6" spans="1:4">
      <c r="A6" t="s">
        <v>647</v>
      </c>
      <c r="D6" t="s">
        <v>648</v>
      </c>
    </row>
    <row r="7" spans="1:4">
      <c r="A7" t="s">
        <v>649</v>
      </c>
      <c r="D7" t="s">
        <v>650</v>
      </c>
    </row>
    <row r="8" spans="1:4">
      <c r="A8" t="s">
        <v>651</v>
      </c>
      <c r="D8" t="s">
        <v>639</v>
      </c>
    </row>
    <row r="9" spans="1:4">
      <c r="A9" t="s">
        <v>652</v>
      </c>
      <c r="D9" t="s">
        <v>653</v>
      </c>
    </row>
    <row r="10" spans="1:4">
      <c r="A10" t="s">
        <v>654</v>
      </c>
      <c r="D10" t="s">
        <v>655</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6E9739AFAE1C44945379839394326B" ma:contentTypeVersion="4" ma:contentTypeDescription="Een nieuw document maken." ma:contentTypeScope="" ma:versionID="89bf75b63739f3c6e3ee886f041116b7">
  <xsd:schema xmlns:xsd="http://www.w3.org/2001/XMLSchema" xmlns:xs="http://www.w3.org/2001/XMLSchema" xmlns:p="http://schemas.microsoft.com/office/2006/metadata/properties" xmlns:ns2="619db4eb-c089-4367-b3a4-9ab6eb568cc2" targetNamespace="http://schemas.microsoft.com/office/2006/metadata/properties" ma:root="true" ma:fieldsID="66368dee755e24e233c55ab2a512bea8" ns2:_="">
    <xsd:import namespace="619db4eb-c089-4367-b3a4-9ab6eb568c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db4eb-c089-4367-b3a4-9ab6eb568c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C3AFA6-5D1F-4FC4-B32A-32D94D080245}">
  <ds:schemaRefs>
    <ds:schemaRef ds:uri="http://schemas.microsoft.com/sharepoint/v3/contenttype/forms"/>
  </ds:schemaRefs>
</ds:datastoreItem>
</file>

<file path=customXml/itemProps2.xml><?xml version="1.0" encoding="utf-8"?>
<ds:datastoreItem xmlns:ds="http://schemas.openxmlformats.org/officeDocument/2006/customXml" ds:itemID="{AA583E95-51BF-4952-BA5A-A0362E6ED4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9db4eb-c089-4367-b3a4-9ab6eb568c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B22D1F-96B8-4A12-A599-F29E97252D39}">
  <ds:schemaRefs>
    <ds:schemaRef ds:uri="http://purl.org/dc/dcmitype/"/>
    <ds:schemaRef ds:uri="http://www.w3.org/XML/1998/namespace"/>
    <ds:schemaRef ds:uri="http://purl.org/dc/elements/1.1/"/>
    <ds:schemaRef ds:uri="http://purl.org/dc/terms/"/>
    <ds:schemaRef ds:uri="619db4eb-c089-4367-b3a4-9ab6eb568cc2"/>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PvE</vt:lpstr>
      <vt:lpstr>Types</vt:lpstr>
      <vt:lpstr>PvE!Afdrukbereik</vt:lpstr>
      <vt:lpstr>PriorityList</vt:lpstr>
      <vt:lpstr>scoreLeverancier</vt:lpstr>
      <vt:lpstr>TypeList</vt:lpstr>
    </vt:vector>
  </TitlesOfParts>
  <Manager/>
  <Company>AV-adviesbureau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Programma van Eisen</dc:title>
  <dc:subject>Rental Leverancier</dc:subject>
  <dc:creator>Hans Wieldraaijer</dc:creator>
  <cp:keywords/>
  <dc:description/>
  <cp:lastModifiedBy>Bram Duineveld</cp:lastModifiedBy>
  <cp:revision/>
  <dcterms:created xsi:type="dcterms:W3CDTF">2009-12-02T13:25:02Z</dcterms:created>
  <dcterms:modified xsi:type="dcterms:W3CDTF">2025-12-09T08:04:49Z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85de6a4a-d82f-4f0e-9673-0e06f066a453</vt:lpwstr>
  </property>
  <property fmtid="{D5CDD505-2E9C-101B-9397-08002B2CF9AE}" pid="3" name="ContentTypeId">
    <vt:lpwstr>0x010100566E9739AFAE1C44945379839394326B</vt:lpwstr>
  </property>
  <property fmtid="{D5CDD505-2E9C-101B-9397-08002B2CF9AE}" pid="4" name="Order">
    <vt:r8>1129900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SIP_Label_916f39dc-7bf2-4035-9d08-1bae3a2f6d1d_Enabled">
    <vt:lpwstr>true</vt:lpwstr>
  </property>
  <property fmtid="{D5CDD505-2E9C-101B-9397-08002B2CF9AE}" pid="12" name="MSIP_Label_916f39dc-7bf2-4035-9d08-1bae3a2f6d1d_SetDate">
    <vt:lpwstr>2022-12-19T20:16:52Z</vt:lpwstr>
  </property>
  <property fmtid="{D5CDD505-2E9C-101B-9397-08002B2CF9AE}" pid="13" name="MSIP_Label_916f39dc-7bf2-4035-9d08-1bae3a2f6d1d_Method">
    <vt:lpwstr>Standard</vt:lpwstr>
  </property>
  <property fmtid="{D5CDD505-2E9C-101B-9397-08002B2CF9AE}" pid="14" name="MSIP_Label_916f39dc-7bf2-4035-9d08-1bae3a2f6d1d_Name">
    <vt:lpwstr>Openbaar</vt:lpwstr>
  </property>
  <property fmtid="{D5CDD505-2E9C-101B-9397-08002B2CF9AE}" pid="15" name="MSIP_Label_916f39dc-7bf2-4035-9d08-1bae3a2f6d1d_SiteId">
    <vt:lpwstr>d2aff5f9-8c21-47f2-88f3-08ac4fda56f5</vt:lpwstr>
  </property>
  <property fmtid="{D5CDD505-2E9C-101B-9397-08002B2CF9AE}" pid="16" name="MSIP_Label_916f39dc-7bf2-4035-9d08-1bae3a2f6d1d_ActionId">
    <vt:lpwstr>e1a1832a-cd31-47af-aec0-66604aa28779</vt:lpwstr>
  </property>
  <property fmtid="{D5CDD505-2E9C-101B-9397-08002B2CF9AE}" pid="17" name="MSIP_Label_916f39dc-7bf2-4035-9d08-1bae3a2f6d1d_ContentBits">
    <vt:lpwstr>0</vt:lpwstr>
  </property>
  <property fmtid="{D5CDD505-2E9C-101B-9397-08002B2CF9AE}" pid="18" name="MediaServiceImageTags">
    <vt:lpwstr/>
  </property>
  <property fmtid="{D5CDD505-2E9C-101B-9397-08002B2CF9AE}" pid="19" name="SharedWithUsers">
    <vt:lpwstr>26;#Leo van der Pol;#33;#Heidy van der Linden;#48;#Wouter Moonen;#92;#Arjan van Etten;#93;#Ruud van der Lee;#94;#Renée van Haperen;#95;#Niels Spangenberg;#101;#Minouschka Kooiman</vt:lpwstr>
  </property>
</Properties>
</file>