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ggmnl.sharepoint.com/sites/Project-AanbestedingDrukwerk2025-VGGM/Gedeelde documenten/General/1. Aanbestedingsdocumenten/Definitief/"/>
    </mc:Choice>
  </mc:AlternateContent>
  <xr:revisionPtr revIDLastSave="1468" documentId="8_{A50F7545-1AFF-47F2-95B0-58198B9BD959}" xr6:coauthVersionLast="47" xr6:coauthVersionMax="47" xr10:uidLastSave="{DD8C4CD1-C037-49B7-BF8A-7562B4C74DFF}"/>
  <bookViews>
    <workbookView xWindow="28680" yWindow="-120" windowWidth="29040" windowHeight="15720" activeTab="5" xr2:uid="{0A319F5C-7CC8-4D5F-892B-0F2CDF9854A1}"/>
  </bookViews>
  <sheets>
    <sheet name="Instructies Prijzenblad" sheetId="6" r:id="rId1"/>
    <sheet name="Kantoordrukwerk" sheetId="2" r:id="rId2"/>
    <sheet name="Promotioneel drukwerk" sheetId="1" r:id="rId3"/>
    <sheet name="Printpapier" sheetId="3" r:id="rId4"/>
    <sheet name="Directe mailingen" sheetId="5" r:id="rId5"/>
    <sheet name="Totaal en ondertekening" sheetId="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5" l="1"/>
  <c r="E22" i="5"/>
  <c r="D6" i="5"/>
  <c r="D5" i="5"/>
  <c r="D4" i="5"/>
  <c r="D13" i="5"/>
  <c r="D12" i="5"/>
  <c r="D19" i="5"/>
  <c r="D20" i="5"/>
  <c r="D21" i="5"/>
  <c r="B3" i="4"/>
  <c r="E5" i="3"/>
  <c r="D4" i="3"/>
  <c r="E5" i="1"/>
  <c r="E13" i="1"/>
  <c r="E21" i="1"/>
  <c r="E29" i="1"/>
  <c r="E37" i="1"/>
  <c r="E45" i="1"/>
  <c r="E53" i="1"/>
  <c r="E69" i="1"/>
  <c r="E77" i="1"/>
  <c r="E85" i="1"/>
  <c r="E93" i="1"/>
  <c r="E101" i="1"/>
  <c r="E109" i="1"/>
  <c r="E76" i="2"/>
  <c r="E54" i="2"/>
  <c r="D4" i="2"/>
  <c r="B5" i="4"/>
  <c r="D108" i="1"/>
  <c r="D107" i="1"/>
  <c r="D106" i="1"/>
  <c r="D100" i="1"/>
  <c r="D99" i="1"/>
  <c r="D98" i="1"/>
  <c r="D92" i="1"/>
  <c r="D91" i="1"/>
  <c r="D90" i="1"/>
  <c r="D84" i="1"/>
  <c r="D83" i="1"/>
  <c r="D82" i="1"/>
  <c r="D76" i="1"/>
  <c r="D75" i="1"/>
  <c r="D74" i="1"/>
  <c r="D68" i="1"/>
  <c r="D67" i="1"/>
  <c r="D66" i="1"/>
  <c r="D60" i="1"/>
  <c r="E61" i="1" s="1"/>
  <c r="E114" i="1" s="1"/>
  <c r="D59" i="1"/>
  <c r="D58" i="1"/>
  <c r="D52" i="1"/>
  <c r="D51" i="1"/>
  <c r="D50" i="1"/>
  <c r="D44" i="1"/>
  <c r="D43" i="1"/>
  <c r="D42" i="1"/>
  <c r="D36" i="1"/>
  <c r="D35" i="1"/>
  <c r="D34" i="1"/>
  <c r="D28" i="1"/>
  <c r="D27" i="1"/>
  <c r="D26" i="1"/>
  <c r="D20" i="1"/>
  <c r="D19" i="1"/>
  <c r="D18" i="1"/>
  <c r="D12" i="1"/>
  <c r="D11" i="1"/>
  <c r="D10" i="1"/>
  <c r="D4" i="1"/>
  <c r="D71" i="2"/>
  <c r="E72" i="2" s="1"/>
  <c r="D65" i="2"/>
  <c r="E66" i="2" s="1"/>
  <c r="D59" i="2"/>
  <c r="E60" i="2" s="1"/>
  <c r="D53" i="2"/>
  <c r="D47" i="2"/>
  <c r="E48" i="2" s="1"/>
  <c r="D41" i="2"/>
  <c r="E42" i="2" s="1"/>
  <c r="D35" i="2"/>
  <c r="E36" i="2" s="1"/>
  <c r="D29" i="2"/>
  <c r="E30" i="2" s="1"/>
  <c r="D23" i="2"/>
  <c r="E24" i="2" s="1"/>
  <c r="D17" i="2"/>
  <c r="E18" i="2" s="1"/>
  <c r="D11" i="2"/>
  <c r="E12" i="2" s="1"/>
  <c r="D5" i="2"/>
  <c r="E7" i="5" l="1"/>
  <c r="E14" i="5"/>
  <c r="E6" i="2"/>
  <c r="B6" i="4" l="1"/>
  <c r="B4" i="4"/>
  <c r="B7" i="4" l="1"/>
</calcChain>
</file>

<file path=xl/sharedStrings.xml><?xml version="1.0" encoding="utf-8"?>
<sst xmlns="http://schemas.openxmlformats.org/spreadsheetml/2006/main" count="285" uniqueCount="111">
  <si>
    <t>1.1 Briefpapier</t>
  </si>
  <si>
    <t>Oplages</t>
  </si>
  <si>
    <t>aantal orders per jaar</t>
  </si>
  <si>
    <t>prijs per oplages</t>
  </si>
  <si>
    <t>totaal prijs</t>
  </si>
  <si>
    <t xml:space="preserve"> </t>
  </si>
  <si>
    <t>30.000 exemplaren</t>
  </si>
  <si>
    <t>2.000 exemplaren</t>
  </si>
  <si>
    <t>Totale inschrijprijs item 1.1</t>
  </si>
  <si>
    <t>Totale inschrijfprijs item 1.2</t>
  </si>
  <si>
    <t>1.3 Envelop C4 zonder venster (gegomde sluiting)</t>
  </si>
  <si>
    <t>Totale inschrijprijs item 1.3</t>
  </si>
  <si>
    <t>Totale inschrijfprijs item 1.4</t>
  </si>
  <si>
    <t>1.5 Envelop C4 met venster (gegomde sluiting)</t>
  </si>
  <si>
    <t>Totale inschrijprijs item 1.5</t>
  </si>
  <si>
    <t>Totale inschrijfprijs item 1.6</t>
  </si>
  <si>
    <t>1.7 Envelop C5 zonder venster (gegomde sluiting)</t>
  </si>
  <si>
    <t>prijs per oplage</t>
  </si>
  <si>
    <t>5.000 exemplaren</t>
  </si>
  <si>
    <t>Totale inschrijfprijs item 1.7</t>
  </si>
  <si>
    <t>15.000 exemplaren</t>
  </si>
  <si>
    <t>Totale inschrijfprijs item 1.8</t>
  </si>
  <si>
    <t>1.9 Envelop C5 met venster (gegomde sluiting)</t>
  </si>
  <si>
    <t>Totale inschrijfprijs item 1.9</t>
  </si>
  <si>
    <t>1.10 Envelop C6 zonder venster (gegomde sluiting)</t>
  </si>
  <si>
    <t>4.500 exemplaren</t>
  </si>
  <si>
    <t>Totale inschrijfprijs item 1.10</t>
  </si>
  <si>
    <t>1.11 Visitekaartjes</t>
  </si>
  <si>
    <t>100 exemplaren</t>
  </si>
  <si>
    <t>Totale inschrijfprijs item 1.11</t>
  </si>
  <si>
    <t>1.12 blokbodemenvelop</t>
  </si>
  <si>
    <t>Totale inschrijfprijs kantoordrukwerk</t>
  </si>
  <si>
    <t>2.1 Magazine</t>
  </si>
  <si>
    <t>1.400 exemplaren</t>
  </si>
  <si>
    <t>Totale inschrijprijs item 2.1</t>
  </si>
  <si>
    <t>2.2 Poster A0</t>
  </si>
  <si>
    <t>20 exemplaren</t>
  </si>
  <si>
    <t>50 exemplaren</t>
  </si>
  <si>
    <t>150 exemplaren</t>
  </si>
  <si>
    <t>Totale inschrijprijs item 2.2</t>
  </si>
  <si>
    <t>2.3 Poster A1</t>
  </si>
  <si>
    <t>Totale inschrijfprijs item 2.3</t>
  </si>
  <si>
    <t>2.4 Poster A2</t>
  </si>
  <si>
    <t>Totale inschrijprijs item 2.4</t>
  </si>
  <si>
    <t>2.5 Poster A3</t>
  </si>
  <si>
    <t>Totale inschrijfprijs item 2.5</t>
  </si>
  <si>
    <t>2.6 Poster A4</t>
  </si>
  <si>
    <t>Totale inschrijfprijs item 2.6</t>
  </si>
  <si>
    <t>2.7 Kaart A6</t>
  </si>
  <si>
    <t>250 exemplaren</t>
  </si>
  <si>
    <t>1.000 exemplaren</t>
  </si>
  <si>
    <t>Totale inschrijfprijs item 2.7</t>
  </si>
  <si>
    <t>2.8 Flyer A5</t>
  </si>
  <si>
    <t>Totale inschrijfprijs item 2.8</t>
  </si>
  <si>
    <t>2.9 Flyer A6</t>
  </si>
  <si>
    <t>Totale inschrijfprijs item 2.9</t>
  </si>
  <si>
    <t>2.10 Folder gevouwen naar A5, 4 blz</t>
  </si>
  <si>
    <t>500 exemplaren</t>
  </si>
  <si>
    <t>Totale inschrijfprijs item 2.10</t>
  </si>
  <si>
    <t>2.11 Folder gevouwen naar A5, 8 blz</t>
  </si>
  <si>
    <t>Totale inschrijfprijs item 2.11</t>
  </si>
  <si>
    <t>2.12 Folder gevouwen naar A5, 12 blz</t>
  </si>
  <si>
    <t>Totale inschrijfprijs item 2.12</t>
  </si>
  <si>
    <t>2.13 Kaart A5</t>
  </si>
  <si>
    <t>Totale inschrijfprijs item 2.13</t>
  </si>
  <si>
    <t>2.14 Sticker Naamstickers</t>
  </si>
  <si>
    <t>50 namen met 6 exemplaren per naam</t>
  </si>
  <si>
    <t>75 namen met 6 exemplaren per naam</t>
  </si>
  <si>
    <t>100 namen met 6 exemplaren per naam</t>
  </si>
  <si>
    <t>Totale inschrijfprijs item 2.14</t>
  </si>
  <si>
    <t>Totale inschrijfprijs promotioneel drukwerk</t>
  </si>
  <si>
    <t>3.1 Printpapier 80-grams</t>
  </si>
  <si>
    <t>Oplage</t>
  </si>
  <si>
    <t>100.000 exemplaren (verpakt per 500)</t>
  </si>
  <si>
    <t>Totale inschrijfprijs printpapier</t>
  </si>
  <si>
    <t>4.1 Screening PO</t>
  </si>
  <si>
    <t>Aantal exemplaren per verzending</t>
  </si>
  <si>
    <t>aantal verzendingen per jaar</t>
  </si>
  <si>
    <t>Totale inschrijprijs item 4.1</t>
  </si>
  <si>
    <t>4.2 Screening PO (OAB)</t>
  </si>
  <si>
    <t>Totale inschrijprijs item 4.2</t>
  </si>
  <si>
    <t>4.3 VO klas-brief</t>
  </si>
  <si>
    <t>Totale inschrijfprijs item 4.3</t>
  </si>
  <si>
    <t>Totale inschrijfprijs directe mailingen</t>
  </si>
  <si>
    <t>Categorie</t>
  </si>
  <si>
    <t>Inschrijfprijs</t>
  </si>
  <si>
    <t>Inschrijfprijs kantoordrukwerk</t>
  </si>
  <si>
    <t>Inschrijfprijs promotioneel drukwerk</t>
  </si>
  <si>
    <t>Inschrijfprijs printpapier</t>
  </si>
  <si>
    <t>Inschrijfprijs mailingen</t>
  </si>
  <si>
    <t>Totale inschrijfprijs</t>
  </si>
  <si>
    <t>Ondertekening</t>
  </si>
  <si>
    <t>Naam organisatie</t>
  </si>
  <si>
    <t>Naam tekenbevoegde functionaris</t>
  </si>
  <si>
    <t>Plaats en datum</t>
  </si>
  <si>
    <t>Handtekening</t>
  </si>
  <si>
    <t>Totale inschrijfprijs item 1.12</t>
  </si>
  <si>
    <t>1.2 Envelop C4 zonder venster (striplock sluiting)</t>
  </si>
  <si>
    <t>1.4 Envelop C4 met venster (striplock sluiting)</t>
  </si>
  <si>
    <t>1.6 Envelop C5 zonder venster (striplock sluiting)</t>
  </si>
  <si>
    <t>1.8 Envelop C5 met venster (striplock sluiting)</t>
  </si>
  <si>
    <t>1. De kosten zijn inclusief alle te maken kosten voor printen van de brieven, de inhoud en bijlagen en het inpakken en het verzendklaar maken</t>
  </si>
  <si>
    <t>2. Let op: (de kosten voor) het voordrukken van dit materiaal en het inprinten van NAW-gegevens dient u mee te nemen in de prijzen die u opgeeft in onderstaand overzicht.</t>
  </si>
  <si>
    <t>3. De portokosten worden via de gecontacteerde verzenddienst van Opdrachtgever (Cycloon) doorgefactureerd. Deze dient u dus niet mee te nemen in onderstaande prijzen.</t>
  </si>
  <si>
    <t xml:space="preserve">4. Alle aangeboden prijzen zijn inclusief alle bijkomende kosten. Alle prijzen zijn in Euro's, exclusief BTW. </t>
  </si>
  <si>
    <t xml:space="preserve">3. Alle door u aangeboden prijzen zijn inclusief alle bijkomende kosten. Deze dient u op te geven in Euro's, exclusief BTW. </t>
  </si>
  <si>
    <t>1. Specificaties omtrent de verschillende categorieën drukwerk en mailingen kunt u vinden in Bijlage I.</t>
  </si>
  <si>
    <t>Voor het complete prijzenblad gelden de volgende uitgangspunten:</t>
  </si>
  <si>
    <t>Specifiek voor de items uit categorie 4 (mailingen) gelden aanvullend de volgende uitgangspunten:</t>
  </si>
  <si>
    <t>4. U wordt verzocht alle geel-gearceerde cellen in te vullen en de verdere opmaak van de tabladen intact te laten.</t>
  </si>
  <si>
    <t>2. Benoemde aantallen zijn ficiteve indicaties, onder andere gebaseerd op de gemiddelde jaarlijkse afname over de afgelopen twee jaar. Hier kunt u geen rechten aan ontlenen.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</si>
</sst>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.00"/>
    <numFmt numFmtId="165" formatCode="&quot;€&quot;\ #,##0.00"/>
    <numFmt numFmtId="166" formatCode="_ [$€-2]\ * #,##0.00_ ;_ [$€-2]\ * \-#,##0.00_ ;_ [$€-2]\ * &quot;-&quot;??_ ;_ @_ 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.5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0"/>
      <name val="Open Sans"/>
      <family val="2"/>
    </font>
    <font>
      <sz val="10.5"/>
      <color theme="0"/>
      <name val="Aptos Narrow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0"/>
      <name val="Arial"/>
    </font>
    <font>
      <b/>
      <sz val="11"/>
      <color theme="0"/>
      <name val="Arial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b/>
      <sz val="11"/>
      <color theme="0"/>
      <name val="Open Sans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EBEE"/>
        <bgColor indexed="64"/>
      </patternFill>
    </fill>
    <fill>
      <patternFill patternType="solid">
        <fgColor rgb="FFC3375A"/>
        <bgColor indexed="64"/>
      </patternFill>
    </fill>
    <fill>
      <patternFill patternType="solid">
        <fgColor rgb="FF292D68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0" fillId="2" borderId="0" xfId="0" applyFill="1"/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64" fontId="6" fillId="8" borderId="6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0" borderId="0" xfId="0" applyFont="1"/>
    <xf numFmtId="0" fontId="10" fillId="4" borderId="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 wrapText="1"/>
    </xf>
    <xf numFmtId="3" fontId="11" fillId="4" borderId="25" xfId="0" applyNumberFormat="1" applyFont="1" applyFill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164" fontId="11" fillId="2" borderId="25" xfId="0" applyNumberFormat="1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left" vertical="center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/>
    </xf>
    <xf numFmtId="164" fontId="12" fillId="8" borderId="25" xfId="0" applyNumberFormat="1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vertical="center"/>
    </xf>
    <xf numFmtId="165" fontId="13" fillId="8" borderId="25" xfId="0" applyNumberFormat="1" applyFont="1" applyFill="1" applyBorder="1"/>
    <xf numFmtId="0" fontId="8" fillId="4" borderId="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left" vertical="center"/>
    </xf>
    <xf numFmtId="0" fontId="13" fillId="8" borderId="10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/>
    </xf>
    <xf numFmtId="164" fontId="13" fillId="8" borderId="6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left" vertical="center"/>
    </xf>
    <xf numFmtId="0" fontId="13" fillId="8" borderId="5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/>
    </xf>
    <xf numFmtId="164" fontId="16" fillId="8" borderId="6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164" fontId="15" fillId="2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left" vertical="center"/>
    </xf>
    <xf numFmtId="0" fontId="16" fillId="8" borderId="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164" fontId="15" fillId="2" borderId="25" xfId="0" applyNumberFormat="1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vertical="center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164" fontId="15" fillId="3" borderId="1" xfId="0" applyNumberFormat="1" applyFont="1" applyFill="1" applyBorder="1" applyAlignment="1" applyProtection="1">
      <alignment horizontal="center" vertical="center"/>
      <protection locked="0"/>
    </xf>
    <xf numFmtId="164" fontId="15" fillId="3" borderId="2" xfId="0" applyNumberFormat="1" applyFont="1" applyFill="1" applyBorder="1" applyAlignment="1" applyProtection="1">
      <alignment horizontal="center" vertical="center"/>
      <protection locked="0"/>
    </xf>
    <xf numFmtId="164" fontId="15" fillId="3" borderId="3" xfId="0" applyNumberFormat="1" applyFont="1" applyFill="1" applyBorder="1" applyAlignment="1" applyProtection="1">
      <alignment horizontal="center" vertical="center"/>
      <protection locked="0"/>
    </xf>
    <xf numFmtId="164" fontId="15" fillId="3" borderId="25" xfId="0" applyNumberFormat="1" applyFont="1" applyFill="1" applyBorder="1" applyAlignment="1" applyProtection="1">
      <alignment horizontal="center" vertical="center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11" fillId="3" borderId="25" xfId="0" applyNumberFormat="1" applyFont="1" applyFill="1" applyBorder="1" applyAlignment="1" applyProtection="1">
      <alignment horizontal="center" vertical="center"/>
      <protection locked="0"/>
    </xf>
    <xf numFmtId="0" fontId="5" fillId="7" borderId="25" xfId="0" applyFont="1" applyFill="1" applyBorder="1"/>
    <xf numFmtId="0" fontId="0" fillId="4" borderId="25" xfId="0" applyFill="1" applyBorder="1"/>
    <xf numFmtId="166" fontId="0" fillId="0" borderId="25" xfId="0" applyNumberFormat="1" applyBorder="1"/>
    <xf numFmtId="166" fontId="0" fillId="5" borderId="25" xfId="0" applyNumberFormat="1" applyFill="1" applyBorder="1"/>
    <xf numFmtId="0" fontId="7" fillId="7" borderId="7" xfId="0" applyFont="1" applyFill="1" applyBorder="1" applyAlignment="1">
      <alignment vertical="center"/>
    </xf>
    <xf numFmtId="0" fontId="7" fillId="7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18" fillId="4" borderId="3" xfId="0" applyFont="1" applyFill="1" applyBorder="1" applyAlignment="1">
      <alignment vertical="center"/>
    </xf>
    <xf numFmtId="0" fontId="9" fillId="6" borderId="31" xfId="0" applyFont="1" applyFill="1" applyBorder="1" applyAlignment="1">
      <alignment horizontal="left" vertical="center"/>
    </xf>
    <xf numFmtId="0" fontId="0" fillId="6" borderId="33" xfId="0" applyFill="1" applyBorder="1"/>
    <xf numFmtId="0" fontId="0" fillId="6" borderId="34" xfId="0" applyFill="1" applyBorder="1"/>
    <xf numFmtId="0" fontId="19" fillId="6" borderId="32" xfId="0" applyFont="1" applyFill="1" applyBorder="1"/>
    <xf numFmtId="0" fontId="19" fillId="6" borderId="30" xfId="0" applyFont="1" applyFill="1" applyBorder="1"/>
    <xf numFmtId="0" fontId="19" fillId="6" borderId="27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21" fillId="4" borderId="25" xfId="0" applyFont="1" applyFill="1" applyBorder="1" applyAlignment="1">
      <alignment wrapText="1"/>
    </xf>
    <xf numFmtId="0" fontId="19" fillId="6" borderId="30" xfId="0" applyFont="1" applyFill="1" applyBorder="1" applyAlignment="1">
      <alignment horizontal="left" vertical="center"/>
    </xf>
    <xf numFmtId="0" fontId="20" fillId="7" borderId="27" xfId="0" applyFont="1" applyFill="1" applyBorder="1"/>
    <xf numFmtId="0" fontId="5" fillId="7" borderId="28" xfId="0" applyFont="1" applyFill="1" applyBorder="1"/>
    <xf numFmtId="0" fontId="5" fillId="7" borderId="29" xfId="0" applyFont="1" applyFill="1" applyBorder="1"/>
    <xf numFmtId="0" fontId="9" fillId="6" borderId="0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17" fillId="7" borderId="28" xfId="0" applyFont="1" applyFill="1" applyBorder="1"/>
    <xf numFmtId="0" fontId="17" fillId="7" borderId="29" xfId="0" applyFont="1" applyFill="1" applyBorder="1"/>
    <xf numFmtId="0" fontId="9" fillId="6" borderId="30" xfId="0" applyFont="1" applyFill="1" applyBorder="1"/>
    <xf numFmtId="0" fontId="9" fillId="6" borderId="32" xfId="0" applyFont="1" applyFill="1" applyBorder="1"/>
    <xf numFmtId="0" fontId="9" fillId="6" borderId="33" xfId="0" applyFont="1" applyFill="1" applyBorder="1" applyAlignment="1">
      <alignment horizontal="left" vertical="center"/>
    </xf>
    <xf numFmtId="0" fontId="9" fillId="6" borderId="34" xfId="0" applyFont="1" applyFill="1" applyBorder="1" applyAlignment="1">
      <alignment horizontal="left" vertical="center"/>
    </xf>
  </cellXfs>
  <cellStyles count="2">
    <cellStyle name="Standaard" xfId="0" builtinId="0"/>
    <cellStyle name="Standaard 2" xfId="1" xr:uid="{66E97D4C-47FC-4E18-9094-5C1F426A839A}"/>
  </cellStyles>
  <dxfs count="0"/>
  <tableStyles count="0" defaultTableStyle="TableStyleMedium2" defaultPivotStyle="PivotStyleLight16"/>
  <colors>
    <mruColors>
      <color rgb="FFC3375A"/>
      <color rgb="FFF9EBEE"/>
      <color rgb="FF292D68"/>
      <color rgb="FF8D0031"/>
      <color rgb="FFE97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D24C3-64B0-4303-AA14-0E43E8B3047D}">
  <dimension ref="A1:T226"/>
  <sheetViews>
    <sheetView workbookViewId="0">
      <selection activeCell="K23" sqref="K23"/>
    </sheetView>
  </sheetViews>
  <sheetFormatPr defaultRowHeight="14.5" x14ac:dyDescent="0.35"/>
  <cols>
    <col min="1" max="1" width="104.6328125" customWidth="1"/>
    <col min="9" max="19" width="8.7265625" style="7"/>
  </cols>
  <sheetData>
    <row r="1" spans="1:20" s="7" customFormat="1" x14ac:dyDescent="0.35"/>
    <row r="2" spans="1:20" s="7" customFormat="1" x14ac:dyDescent="0.35"/>
    <row r="3" spans="1:20" x14ac:dyDescent="0.35">
      <c r="A3" s="130" t="s">
        <v>107</v>
      </c>
      <c r="B3" s="131"/>
      <c r="C3" s="131"/>
      <c r="D3" s="131"/>
      <c r="E3" s="131"/>
      <c r="F3" s="131"/>
      <c r="G3" s="131"/>
      <c r="H3" s="132"/>
    </row>
    <row r="4" spans="1:20" x14ac:dyDescent="0.35">
      <c r="A4" s="113" t="s">
        <v>106</v>
      </c>
      <c r="B4" s="114"/>
      <c r="C4" s="114"/>
      <c r="D4" s="114"/>
      <c r="E4" s="114"/>
      <c r="F4" s="114"/>
      <c r="G4" s="114"/>
      <c r="H4" s="115"/>
    </row>
    <row r="5" spans="1:20" x14ac:dyDescent="0.35">
      <c r="A5" s="129" t="s">
        <v>110</v>
      </c>
      <c r="B5" s="133"/>
      <c r="C5" s="133"/>
      <c r="D5" s="133"/>
      <c r="E5" s="133"/>
      <c r="F5" s="133"/>
      <c r="G5" s="133"/>
      <c r="H5" s="116"/>
    </row>
    <row r="6" spans="1:20" x14ac:dyDescent="0.35">
      <c r="A6" s="112" t="s">
        <v>105</v>
      </c>
      <c r="B6" s="134"/>
      <c r="C6" s="134"/>
      <c r="D6" s="134"/>
      <c r="E6" s="134"/>
      <c r="F6" s="134"/>
      <c r="G6" s="134"/>
      <c r="H6" s="108"/>
    </row>
    <row r="7" spans="1:20" x14ac:dyDescent="0.35">
      <c r="A7" s="111" t="s">
        <v>109</v>
      </c>
      <c r="B7" s="109"/>
      <c r="C7" s="109"/>
      <c r="D7" s="109"/>
      <c r="E7" s="109"/>
      <c r="F7" s="109"/>
      <c r="G7" s="109"/>
      <c r="H7" s="110"/>
    </row>
    <row r="8" spans="1:20" x14ac:dyDescent="0.35">
      <c r="A8" s="7"/>
      <c r="B8" s="7"/>
      <c r="C8" s="7"/>
      <c r="D8" s="7"/>
      <c r="E8" s="7"/>
      <c r="F8" s="7"/>
      <c r="G8" s="7"/>
      <c r="H8" s="7"/>
    </row>
    <row r="9" spans="1:20" x14ac:dyDescent="0.35">
      <c r="A9" s="130" t="s">
        <v>108</v>
      </c>
      <c r="B9" s="135"/>
      <c r="C9" s="135"/>
      <c r="D9" s="135"/>
      <c r="E9" s="135"/>
      <c r="F9" s="135"/>
      <c r="G9" s="135"/>
      <c r="H9" s="136"/>
    </row>
    <row r="10" spans="1:20" s="16" customFormat="1" ht="14" x14ac:dyDescent="0.3">
      <c r="A10" s="137" t="s">
        <v>101</v>
      </c>
      <c r="B10" s="134"/>
      <c r="C10" s="134"/>
      <c r="D10" s="134"/>
      <c r="E10" s="134"/>
      <c r="F10" s="134"/>
      <c r="G10" s="134"/>
      <c r="H10" s="108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s="16" customFormat="1" ht="14" x14ac:dyDescent="0.3">
      <c r="A11" s="137" t="s">
        <v>102</v>
      </c>
      <c r="B11" s="134"/>
      <c r="C11" s="134"/>
      <c r="D11" s="134"/>
      <c r="E11" s="134"/>
      <c r="F11" s="134"/>
      <c r="G11" s="134"/>
      <c r="H11" s="108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s="16" customFormat="1" ht="14" x14ac:dyDescent="0.3">
      <c r="A12" s="137" t="s">
        <v>103</v>
      </c>
      <c r="B12" s="134"/>
      <c r="C12" s="134"/>
      <c r="D12" s="134"/>
      <c r="E12" s="134"/>
      <c r="F12" s="134"/>
      <c r="G12" s="134"/>
      <c r="H12" s="108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s="16" customFormat="1" ht="16" customHeight="1" x14ac:dyDescent="0.3">
      <c r="A13" s="138" t="s">
        <v>104</v>
      </c>
      <c r="B13" s="139"/>
      <c r="C13" s="139"/>
      <c r="D13" s="139"/>
      <c r="E13" s="139"/>
      <c r="F13" s="139"/>
      <c r="G13" s="139"/>
      <c r="H13" s="140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s="7" customFormat="1" x14ac:dyDescent="0.35"/>
    <row r="15" spans="1:20" s="7" customFormat="1" x14ac:dyDescent="0.35"/>
    <row r="16" spans="1:20" s="7" customFormat="1" x14ac:dyDescent="0.35"/>
    <row r="17" s="7" customFormat="1" x14ac:dyDescent="0.35"/>
    <row r="18" s="7" customFormat="1" x14ac:dyDescent="0.35"/>
    <row r="19" s="7" customFormat="1" x14ac:dyDescent="0.35"/>
    <row r="20" s="7" customFormat="1" x14ac:dyDescent="0.35"/>
    <row r="21" s="7" customFormat="1" x14ac:dyDescent="0.35"/>
    <row r="22" s="7" customFormat="1" x14ac:dyDescent="0.35"/>
    <row r="23" s="7" customFormat="1" x14ac:dyDescent="0.35"/>
    <row r="24" s="7" customFormat="1" x14ac:dyDescent="0.35"/>
    <row r="25" s="7" customFormat="1" x14ac:dyDescent="0.35"/>
    <row r="26" s="7" customFormat="1" x14ac:dyDescent="0.35"/>
    <row r="27" s="7" customFormat="1" x14ac:dyDescent="0.35"/>
    <row r="28" s="7" customFormat="1" x14ac:dyDescent="0.35"/>
    <row r="29" s="7" customFormat="1" x14ac:dyDescent="0.35"/>
    <row r="30" s="7" customFormat="1" x14ac:dyDescent="0.35"/>
    <row r="31" s="7" customFormat="1" x14ac:dyDescent="0.35"/>
    <row r="32" s="7" customFormat="1" x14ac:dyDescent="0.35"/>
    <row r="33" s="7" customFormat="1" x14ac:dyDescent="0.35"/>
    <row r="34" s="7" customFormat="1" x14ac:dyDescent="0.35"/>
    <row r="35" s="7" customFormat="1" x14ac:dyDescent="0.35"/>
    <row r="36" s="7" customFormat="1" x14ac:dyDescent="0.35"/>
    <row r="37" s="7" customFormat="1" x14ac:dyDescent="0.35"/>
    <row r="38" s="7" customFormat="1" x14ac:dyDescent="0.35"/>
    <row r="39" s="7" customFormat="1" x14ac:dyDescent="0.35"/>
    <row r="40" s="7" customFormat="1" x14ac:dyDescent="0.35"/>
    <row r="41" s="7" customFormat="1" x14ac:dyDescent="0.35"/>
    <row r="42" s="7" customFormat="1" x14ac:dyDescent="0.35"/>
    <row r="43" s="7" customFormat="1" x14ac:dyDescent="0.35"/>
    <row r="44" s="7" customFormat="1" x14ac:dyDescent="0.35"/>
    <row r="45" s="7" customFormat="1" x14ac:dyDescent="0.35"/>
    <row r="46" s="7" customFormat="1" x14ac:dyDescent="0.35"/>
    <row r="47" s="7" customFormat="1" x14ac:dyDescent="0.35"/>
    <row r="48" s="7" customFormat="1" x14ac:dyDescent="0.35"/>
    <row r="49" s="7" customFormat="1" x14ac:dyDescent="0.35"/>
    <row r="50" s="7" customFormat="1" x14ac:dyDescent="0.35"/>
    <row r="51" s="7" customFormat="1" x14ac:dyDescent="0.35"/>
    <row r="52" s="7" customFormat="1" x14ac:dyDescent="0.35"/>
    <row r="53" s="7" customFormat="1" x14ac:dyDescent="0.35"/>
    <row r="54" s="7" customFormat="1" x14ac:dyDescent="0.35"/>
    <row r="55" s="7" customFormat="1" x14ac:dyDescent="0.35"/>
    <row r="56" s="7" customFormat="1" x14ac:dyDescent="0.35"/>
    <row r="57" s="7" customFormat="1" x14ac:dyDescent="0.35"/>
    <row r="58" s="7" customFormat="1" x14ac:dyDescent="0.35"/>
    <row r="59" s="7" customFormat="1" x14ac:dyDescent="0.35"/>
    <row r="60" s="7" customFormat="1" x14ac:dyDescent="0.35"/>
    <row r="61" s="7" customFormat="1" x14ac:dyDescent="0.35"/>
    <row r="62" s="7" customFormat="1" x14ac:dyDescent="0.35"/>
    <row r="63" s="7" customFormat="1" x14ac:dyDescent="0.35"/>
    <row r="64" s="7" customFormat="1" x14ac:dyDescent="0.35"/>
    <row r="65" s="7" customFormat="1" x14ac:dyDescent="0.35"/>
    <row r="66" s="7" customFormat="1" x14ac:dyDescent="0.35"/>
    <row r="67" s="7" customFormat="1" x14ac:dyDescent="0.35"/>
    <row r="68" s="7" customFormat="1" x14ac:dyDescent="0.35"/>
    <row r="69" s="7" customFormat="1" x14ac:dyDescent="0.35"/>
    <row r="70" s="7" customFormat="1" x14ac:dyDescent="0.35"/>
    <row r="71" s="7" customFormat="1" x14ac:dyDescent="0.35"/>
    <row r="72" s="7" customFormat="1" x14ac:dyDescent="0.35"/>
    <row r="73" s="7" customFormat="1" x14ac:dyDescent="0.35"/>
    <row r="74" s="7" customFormat="1" x14ac:dyDescent="0.35"/>
    <row r="75" s="7" customFormat="1" x14ac:dyDescent="0.35"/>
    <row r="76" s="7" customFormat="1" x14ac:dyDescent="0.35"/>
    <row r="77" s="7" customFormat="1" x14ac:dyDescent="0.35"/>
    <row r="78" s="7" customFormat="1" x14ac:dyDescent="0.35"/>
    <row r="79" s="7" customFormat="1" x14ac:dyDescent="0.35"/>
    <row r="80" s="7" customFormat="1" x14ac:dyDescent="0.35"/>
    <row r="81" s="7" customFormat="1" x14ac:dyDescent="0.35"/>
    <row r="82" s="7" customFormat="1" x14ac:dyDescent="0.35"/>
    <row r="83" s="7" customFormat="1" x14ac:dyDescent="0.35"/>
    <row r="84" s="7" customFormat="1" x14ac:dyDescent="0.35"/>
    <row r="85" s="7" customFormat="1" x14ac:dyDescent="0.35"/>
    <row r="86" s="7" customFormat="1" x14ac:dyDescent="0.35"/>
    <row r="87" s="7" customFormat="1" x14ac:dyDescent="0.35"/>
    <row r="88" s="7" customFormat="1" x14ac:dyDescent="0.35"/>
    <row r="89" s="7" customFormat="1" x14ac:dyDescent="0.35"/>
    <row r="90" s="7" customFormat="1" x14ac:dyDescent="0.35"/>
    <row r="91" s="7" customFormat="1" x14ac:dyDescent="0.35"/>
    <row r="92" s="7" customFormat="1" x14ac:dyDescent="0.35"/>
    <row r="93" s="7" customFormat="1" x14ac:dyDescent="0.35"/>
    <row r="94" s="7" customFormat="1" x14ac:dyDescent="0.35"/>
    <row r="95" s="7" customFormat="1" x14ac:dyDescent="0.35"/>
    <row r="96" s="7" customFormat="1" x14ac:dyDescent="0.35"/>
    <row r="97" s="7" customFormat="1" x14ac:dyDescent="0.35"/>
    <row r="98" s="7" customFormat="1" x14ac:dyDescent="0.35"/>
    <row r="99" s="7" customFormat="1" x14ac:dyDescent="0.35"/>
    <row r="100" s="7" customFormat="1" x14ac:dyDescent="0.35"/>
    <row r="101" s="7" customFormat="1" x14ac:dyDescent="0.35"/>
    <row r="102" s="7" customFormat="1" x14ac:dyDescent="0.35"/>
    <row r="103" s="7" customFormat="1" x14ac:dyDescent="0.35"/>
    <row r="104" s="7" customFormat="1" x14ac:dyDescent="0.35"/>
    <row r="105" s="7" customFormat="1" x14ac:dyDescent="0.35"/>
    <row r="106" s="7" customFormat="1" x14ac:dyDescent="0.35"/>
    <row r="107" s="7" customFormat="1" x14ac:dyDescent="0.35"/>
    <row r="108" s="7" customFormat="1" x14ac:dyDescent="0.35"/>
    <row r="109" s="7" customFormat="1" x14ac:dyDescent="0.35"/>
    <row r="110" s="7" customFormat="1" x14ac:dyDescent="0.35"/>
    <row r="111" s="7" customFormat="1" x14ac:dyDescent="0.35"/>
    <row r="112" s="7" customFormat="1" x14ac:dyDescent="0.35"/>
    <row r="113" s="7" customFormat="1" x14ac:dyDescent="0.35"/>
    <row r="114" s="7" customFormat="1" x14ac:dyDescent="0.35"/>
    <row r="115" s="7" customFormat="1" x14ac:dyDescent="0.35"/>
    <row r="116" s="7" customFormat="1" x14ac:dyDescent="0.35"/>
    <row r="117" s="7" customFormat="1" x14ac:dyDescent="0.35"/>
    <row r="118" s="7" customFormat="1" x14ac:dyDescent="0.35"/>
    <row r="119" s="7" customFormat="1" x14ac:dyDescent="0.35"/>
    <row r="120" s="7" customFormat="1" x14ac:dyDescent="0.35"/>
    <row r="121" s="7" customFormat="1" x14ac:dyDescent="0.35"/>
    <row r="122" s="7" customFormat="1" x14ac:dyDescent="0.35"/>
    <row r="123" s="7" customFormat="1" x14ac:dyDescent="0.35"/>
    <row r="124" s="7" customFormat="1" x14ac:dyDescent="0.35"/>
    <row r="125" s="7" customFormat="1" x14ac:dyDescent="0.35"/>
    <row r="126" s="7" customFormat="1" x14ac:dyDescent="0.35"/>
    <row r="127" s="7" customFormat="1" x14ac:dyDescent="0.35"/>
    <row r="128" s="7" customFormat="1" x14ac:dyDescent="0.35"/>
    <row r="129" s="7" customFormat="1" x14ac:dyDescent="0.35"/>
    <row r="130" s="7" customFormat="1" x14ac:dyDescent="0.35"/>
    <row r="131" s="7" customFormat="1" x14ac:dyDescent="0.35"/>
    <row r="132" s="7" customFormat="1" x14ac:dyDescent="0.35"/>
    <row r="133" s="7" customFormat="1" x14ac:dyDescent="0.35"/>
    <row r="134" s="7" customFormat="1" x14ac:dyDescent="0.35"/>
    <row r="135" s="7" customFormat="1" x14ac:dyDescent="0.35"/>
    <row r="136" s="7" customFormat="1" x14ac:dyDescent="0.35"/>
    <row r="137" s="7" customFormat="1" x14ac:dyDescent="0.35"/>
    <row r="138" s="7" customFormat="1" x14ac:dyDescent="0.35"/>
    <row r="139" s="7" customFormat="1" x14ac:dyDescent="0.35"/>
    <row r="140" s="7" customFormat="1" x14ac:dyDescent="0.35"/>
    <row r="141" s="7" customFormat="1" x14ac:dyDescent="0.35"/>
    <row r="142" s="7" customFormat="1" x14ac:dyDescent="0.35"/>
    <row r="143" s="7" customFormat="1" x14ac:dyDescent="0.35"/>
    <row r="144" s="7" customFormat="1" x14ac:dyDescent="0.35"/>
    <row r="145" s="7" customFormat="1" x14ac:dyDescent="0.35"/>
    <row r="146" s="7" customFormat="1" x14ac:dyDescent="0.35"/>
    <row r="147" s="7" customFormat="1" x14ac:dyDescent="0.35"/>
    <row r="148" s="7" customFormat="1" x14ac:dyDescent="0.35"/>
    <row r="149" s="7" customFormat="1" x14ac:dyDescent="0.35"/>
    <row r="150" s="7" customFormat="1" x14ac:dyDescent="0.35"/>
    <row r="151" s="7" customFormat="1" x14ac:dyDescent="0.35"/>
    <row r="152" s="7" customFormat="1" x14ac:dyDescent="0.35"/>
    <row r="153" s="7" customFormat="1" x14ac:dyDescent="0.35"/>
    <row r="154" s="7" customFormat="1" x14ac:dyDescent="0.35"/>
    <row r="155" s="7" customFormat="1" x14ac:dyDescent="0.35"/>
    <row r="156" s="7" customFormat="1" x14ac:dyDescent="0.35"/>
    <row r="157" s="7" customFormat="1" x14ac:dyDescent="0.35"/>
    <row r="158" s="7" customFormat="1" x14ac:dyDescent="0.35"/>
    <row r="159" s="7" customFormat="1" x14ac:dyDescent="0.35"/>
    <row r="160" s="7" customFormat="1" x14ac:dyDescent="0.35"/>
    <row r="161" s="7" customFormat="1" x14ac:dyDescent="0.35"/>
    <row r="162" s="7" customFormat="1" x14ac:dyDescent="0.35"/>
    <row r="163" s="7" customFormat="1" x14ac:dyDescent="0.35"/>
    <row r="164" s="7" customFormat="1" x14ac:dyDescent="0.35"/>
    <row r="165" s="7" customFormat="1" x14ac:dyDescent="0.35"/>
    <row r="166" s="7" customFormat="1" x14ac:dyDescent="0.35"/>
    <row r="167" s="7" customFormat="1" x14ac:dyDescent="0.35"/>
    <row r="168" s="7" customFormat="1" x14ac:dyDescent="0.35"/>
    <row r="169" s="7" customFormat="1" x14ac:dyDescent="0.35"/>
    <row r="170" s="7" customFormat="1" x14ac:dyDescent="0.35"/>
    <row r="171" s="7" customFormat="1" x14ac:dyDescent="0.35"/>
    <row r="172" s="7" customFormat="1" x14ac:dyDescent="0.35"/>
    <row r="173" s="7" customFormat="1" x14ac:dyDescent="0.35"/>
    <row r="174" s="7" customFormat="1" x14ac:dyDescent="0.35"/>
    <row r="175" s="7" customFormat="1" x14ac:dyDescent="0.35"/>
    <row r="176" s="7" customFormat="1" x14ac:dyDescent="0.35"/>
    <row r="177" s="7" customFormat="1" x14ac:dyDescent="0.35"/>
    <row r="178" s="7" customFormat="1" x14ac:dyDescent="0.35"/>
    <row r="179" s="7" customFormat="1" x14ac:dyDescent="0.35"/>
    <row r="180" s="7" customFormat="1" x14ac:dyDescent="0.35"/>
    <row r="181" s="7" customFormat="1" x14ac:dyDescent="0.35"/>
    <row r="182" s="7" customFormat="1" x14ac:dyDescent="0.35"/>
    <row r="183" s="7" customFormat="1" x14ac:dyDescent="0.35"/>
    <row r="184" s="7" customFormat="1" x14ac:dyDescent="0.35"/>
    <row r="185" s="7" customFormat="1" x14ac:dyDescent="0.35"/>
    <row r="186" s="7" customFormat="1" x14ac:dyDescent="0.35"/>
    <row r="187" s="7" customFormat="1" x14ac:dyDescent="0.35"/>
    <row r="188" s="7" customFormat="1" x14ac:dyDescent="0.35"/>
    <row r="189" s="7" customFormat="1" x14ac:dyDescent="0.35"/>
    <row r="190" s="7" customFormat="1" x14ac:dyDescent="0.35"/>
    <row r="191" s="7" customFormat="1" x14ac:dyDescent="0.35"/>
    <row r="192" s="7" customFormat="1" x14ac:dyDescent="0.35"/>
    <row r="193" s="7" customFormat="1" x14ac:dyDescent="0.35"/>
    <row r="194" s="7" customFormat="1" x14ac:dyDescent="0.35"/>
    <row r="195" s="7" customFormat="1" x14ac:dyDescent="0.35"/>
    <row r="196" s="7" customFormat="1" x14ac:dyDescent="0.35"/>
    <row r="197" s="7" customFormat="1" x14ac:dyDescent="0.35"/>
    <row r="198" s="7" customFormat="1" x14ac:dyDescent="0.35"/>
    <row r="199" s="7" customFormat="1" x14ac:dyDescent="0.35"/>
    <row r="200" s="7" customFormat="1" x14ac:dyDescent="0.35"/>
    <row r="201" s="7" customFormat="1" x14ac:dyDescent="0.35"/>
    <row r="202" s="7" customFormat="1" x14ac:dyDescent="0.35"/>
    <row r="203" s="7" customFormat="1" x14ac:dyDescent="0.35"/>
    <row r="204" s="7" customFormat="1" x14ac:dyDescent="0.35"/>
    <row r="205" s="7" customFormat="1" x14ac:dyDescent="0.35"/>
    <row r="206" s="7" customFormat="1" x14ac:dyDescent="0.35"/>
    <row r="207" s="7" customFormat="1" x14ac:dyDescent="0.35"/>
    <row r="208" s="7" customFormat="1" x14ac:dyDescent="0.35"/>
    <row r="209" s="7" customFormat="1" x14ac:dyDescent="0.35"/>
    <row r="210" s="7" customFormat="1" x14ac:dyDescent="0.35"/>
    <row r="211" s="7" customFormat="1" x14ac:dyDescent="0.35"/>
    <row r="212" s="7" customFormat="1" x14ac:dyDescent="0.35"/>
    <row r="213" s="7" customFormat="1" x14ac:dyDescent="0.35"/>
    <row r="214" s="7" customFormat="1" x14ac:dyDescent="0.35"/>
    <row r="215" s="7" customFormat="1" x14ac:dyDescent="0.35"/>
    <row r="216" s="7" customFormat="1" x14ac:dyDescent="0.35"/>
    <row r="217" s="7" customFormat="1" x14ac:dyDescent="0.35"/>
    <row r="218" s="7" customFormat="1" x14ac:dyDescent="0.35"/>
    <row r="219" s="7" customFormat="1" x14ac:dyDescent="0.35"/>
    <row r="220" s="7" customFormat="1" x14ac:dyDescent="0.35"/>
    <row r="221" s="7" customFormat="1" x14ac:dyDescent="0.35"/>
    <row r="222" s="7" customFormat="1" x14ac:dyDescent="0.35"/>
    <row r="223" s="7" customFormat="1" x14ac:dyDescent="0.35"/>
    <row r="224" s="7" customFormat="1" x14ac:dyDescent="0.35"/>
    <row r="225" s="7" customFormat="1" x14ac:dyDescent="0.35"/>
    <row r="226" s="7" customFormat="1" x14ac:dyDescent="0.35"/>
  </sheetData>
  <sheetProtection algorithmName="SHA-512" hashValue="dHzAwCCHXsanNLC5JIQOZl7rIabo/PFSJbHpeMgI2OflqgB4Wy/vo9lsJJDd9hx0giwHRkaZmA7vnMO717nOdQ==" saltValue="+i71pRA73CcligSsKAKO1w==" spinCount="100000" sheet="1" objects="1" scenarios="1" selectLockedCells="1"/>
  <mergeCells count="2"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5BD2-B997-4854-8461-B879C6631DC0}">
  <dimension ref="A1:AA115"/>
  <sheetViews>
    <sheetView topLeftCell="A42" workbookViewId="0">
      <selection activeCell="C59" sqref="C59"/>
    </sheetView>
  </sheetViews>
  <sheetFormatPr defaultColWidth="9.1796875" defaultRowHeight="14" x14ac:dyDescent="0.3"/>
  <cols>
    <col min="1" max="1" width="47.54296875" style="16" bestFit="1" customWidth="1"/>
    <col min="2" max="2" width="23.453125" style="16" customWidth="1"/>
    <col min="3" max="3" width="23.81640625" style="16" customWidth="1"/>
    <col min="4" max="4" width="15.54296875" style="16" customWidth="1"/>
    <col min="5" max="16384" width="9.1796875" style="16"/>
  </cols>
  <sheetData>
    <row r="1" spans="1:27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5.75" customHeight="1" x14ac:dyDescent="0.3">
      <c r="A2" s="36" t="s">
        <v>0</v>
      </c>
      <c r="B2" s="37"/>
      <c r="C2" s="38"/>
      <c r="D2" s="38"/>
      <c r="E2" s="39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x14ac:dyDescent="0.3">
      <c r="A3" s="40" t="s">
        <v>1</v>
      </c>
      <c r="B3" s="41" t="s">
        <v>2</v>
      </c>
      <c r="C3" s="41" t="s">
        <v>3</v>
      </c>
      <c r="D3" s="42" t="s">
        <v>4</v>
      </c>
      <c r="E3" s="39" t="s">
        <v>5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5.75" customHeight="1" x14ac:dyDescent="0.3">
      <c r="A4" s="43" t="s">
        <v>6</v>
      </c>
      <c r="B4" s="44">
        <v>2</v>
      </c>
      <c r="C4" s="90"/>
      <c r="D4" s="45">
        <f>B4*C4</f>
        <v>0</v>
      </c>
      <c r="E4" s="3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.75" customHeight="1" x14ac:dyDescent="0.3">
      <c r="A5" s="43" t="s">
        <v>7</v>
      </c>
      <c r="B5" s="44">
        <v>3</v>
      </c>
      <c r="C5" s="90"/>
      <c r="D5" s="45">
        <f t="shared" ref="D5" si="0">B5*C5</f>
        <v>0</v>
      </c>
      <c r="E5" s="3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15.75" customHeight="1" x14ac:dyDescent="0.3">
      <c r="A6" s="46"/>
      <c r="B6" s="47" t="s">
        <v>8</v>
      </c>
      <c r="C6" s="48"/>
      <c r="D6" s="49"/>
      <c r="E6" s="50">
        <f>SUM(D4:D5)</f>
        <v>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15.75" customHeight="1" x14ac:dyDescent="0.3">
      <c r="A7" s="39"/>
      <c r="B7" s="38"/>
      <c r="C7" s="39"/>
      <c r="D7" s="38"/>
      <c r="E7" s="39" t="s">
        <v>5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15.75" customHeight="1" x14ac:dyDescent="0.3">
      <c r="A8" s="39"/>
      <c r="B8" s="38"/>
      <c r="C8" s="39"/>
      <c r="D8" s="38"/>
      <c r="E8" s="39" t="s">
        <v>5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15.75" customHeight="1" x14ac:dyDescent="0.3">
      <c r="A9" s="107" t="s">
        <v>97</v>
      </c>
      <c r="B9" s="38"/>
      <c r="C9" s="38"/>
      <c r="D9" s="38"/>
      <c r="E9" s="39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5.75" customHeight="1" x14ac:dyDescent="0.3">
      <c r="A10" s="42" t="s">
        <v>1</v>
      </c>
      <c r="B10" s="41" t="s">
        <v>2</v>
      </c>
      <c r="C10" s="41" t="s">
        <v>3</v>
      </c>
      <c r="D10" s="42" t="s">
        <v>4</v>
      </c>
      <c r="E10" s="3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15.75" customHeight="1" x14ac:dyDescent="0.3">
      <c r="A11" s="52" t="s">
        <v>7</v>
      </c>
      <c r="B11" s="53">
        <v>2</v>
      </c>
      <c r="C11" s="90"/>
      <c r="D11" s="54">
        <f>C11*B11</f>
        <v>0</v>
      </c>
      <c r="E11" s="39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5.75" customHeight="1" x14ac:dyDescent="0.3">
      <c r="A12" s="55"/>
      <c r="B12" s="56" t="s">
        <v>9</v>
      </c>
      <c r="C12" s="57"/>
      <c r="D12" s="58"/>
      <c r="E12" s="50">
        <f>D11</f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5.75" customHeight="1" x14ac:dyDescent="0.3">
      <c r="A13" s="20"/>
      <c r="B13" s="19"/>
      <c r="C13" s="20"/>
      <c r="D13" s="19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5.75" customHeight="1" x14ac:dyDescent="0.3">
      <c r="A14" s="20"/>
      <c r="B14" s="19"/>
      <c r="C14" s="20"/>
      <c r="D14" s="19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5.75" customHeight="1" x14ac:dyDescent="0.3">
      <c r="A15" s="51" t="s">
        <v>10</v>
      </c>
      <c r="B15" s="38"/>
      <c r="C15" s="38"/>
      <c r="D15" s="38"/>
      <c r="E15" s="3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5.75" customHeight="1" x14ac:dyDescent="0.3">
      <c r="A16" s="42" t="s">
        <v>1</v>
      </c>
      <c r="B16" s="41" t="s">
        <v>2</v>
      </c>
      <c r="C16" s="41" t="s">
        <v>3</v>
      </c>
      <c r="D16" s="42" t="s">
        <v>4</v>
      </c>
      <c r="E16" s="3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5.75" customHeight="1" x14ac:dyDescent="0.3">
      <c r="A17" s="52" t="s">
        <v>7</v>
      </c>
      <c r="B17" s="53">
        <v>2</v>
      </c>
      <c r="C17" s="90"/>
      <c r="D17" s="45">
        <f>C17*B17</f>
        <v>0</v>
      </c>
      <c r="E17" s="3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5.75" customHeight="1" x14ac:dyDescent="0.3">
      <c r="A18" s="55"/>
      <c r="B18" s="56" t="s">
        <v>11</v>
      </c>
      <c r="C18" s="57"/>
      <c r="D18" s="58"/>
      <c r="E18" s="50">
        <f>D17</f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5.75" customHeight="1" x14ac:dyDescent="0.3">
      <c r="A19" s="39"/>
      <c r="B19" s="38"/>
      <c r="C19" s="39"/>
      <c r="D19" s="38"/>
      <c r="E19" s="3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5.75" customHeight="1" x14ac:dyDescent="0.3">
      <c r="A20" s="39"/>
      <c r="B20" s="38"/>
      <c r="C20" s="39"/>
      <c r="D20" s="38"/>
      <c r="E20" s="39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5.75" customHeight="1" x14ac:dyDescent="0.3">
      <c r="A21" s="107" t="s">
        <v>98</v>
      </c>
      <c r="B21" s="38"/>
      <c r="C21" s="38"/>
      <c r="D21" s="38"/>
      <c r="E21" s="39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5.75" customHeight="1" x14ac:dyDescent="0.3">
      <c r="A22" s="42" t="s">
        <v>1</v>
      </c>
      <c r="B22" s="41" t="s">
        <v>2</v>
      </c>
      <c r="C22" s="41" t="s">
        <v>3</v>
      </c>
      <c r="D22" s="42" t="s">
        <v>4</v>
      </c>
      <c r="E22" s="39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15.75" customHeight="1" x14ac:dyDescent="0.3">
      <c r="A23" s="52" t="s">
        <v>7</v>
      </c>
      <c r="B23" s="53">
        <v>2</v>
      </c>
      <c r="C23" s="90"/>
      <c r="D23" s="54">
        <f>C23*B23</f>
        <v>0</v>
      </c>
      <c r="E23" s="39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5.75" customHeight="1" x14ac:dyDescent="0.3">
      <c r="A24" s="55"/>
      <c r="B24" s="56" t="s">
        <v>12</v>
      </c>
      <c r="C24" s="57"/>
      <c r="D24" s="58"/>
      <c r="E24" s="50">
        <f>D23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5.75" customHeight="1" x14ac:dyDescent="0.3">
      <c r="A25" s="39"/>
      <c r="B25" s="38"/>
      <c r="C25" s="39"/>
      <c r="D25" s="38"/>
      <c r="E25" s="39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5.75" customHeight="1" x14ac:dyDescent="0.3">
      <c r="A26" s="39"/>
      <c r="B26" s="38"/>
      <c r="C26" s="39"/>
      <c r="D26" s="38"/>
      <c r="E26" s="39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15.75" customHeight="1" x14ac:dyDescent="0.3">
      <c r="A27" s="51" t="s">
        <v>13</v>
      </c>
      <c r="B27" s="38"/>
      <c r="C27" s="38"/>
      <c r="D27" s="38"/>
      <c r="E27" s="39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5.75" customHeight="1" x14ac:dyDescent="0.3">
      <c r="A28" s="42" t="s">
        <v>1</v>
      </c>
      <c r="B28" s="41" t="s">
        <v>2</v>
      </c>
      <c r="C28" s="41" t="s">
        <v>3</v>
      </c>
      <c r="D28" s="42" t="s">
        <v>4</v>
      </c>
      <c r="E28" s="39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5.75" customHeight="1" x14ac:dyDescent="0.3">
      <c r="A29" s="52" t="s">
        <v>7</v>
      </c>
      <c r="B29" s="53">
        <v>2</v>
      </c>
      <c r="C29" s="90"/>
      <c r="D29" s="45">
        <f>C29*B29</f>
        <v>0</v>
      </c>
      <c r="E29" s="3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5.75" customHeight="1" x14ac:dyDescent="0.3">
      <c r="A30" s="55"/>
      <c r="B30" s="56" t="s">
        <v>14</v>
      </c>
      <c r="C30" s="57"/>
      <c r="D30" s="58"/>
      <c r="E30" s="50">
        <f>D29</f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15.75" customHeight="1" x14ac:dyDescent="0.3">
      <c r="A31" s="39"/>
      <c r="B31" s="38"/>
      <c r="C31" s="39"/>
      <c r="D31" s="38"/>
      <c r="E31" s="39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15.75" customHeight="1" x14ac:dyDescent="0.3">
      <c r="A32" s="39"/>
      <c r="B32" s="38"/>
      <c r="C32" s="39"/>
      <c r="D32" s="38"/>
      <c r="E32" s="39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15.75" customHeight="1" x14ac:dyDescent="0.3">
      <c r="A33" s="107" t="s">
        <v>99</v>
      </c>
      <c r="B33" s="38"/>
      <c r="C33" s="38"/>
      <c r="D33" s="38"/>
      <c r="E33" s="39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x14ac:dyDescent="0.3">
      <c r="A34" s="42" t="s">
        <v>1</v>
      </c>
      <c r="B34" s="41" t="s">
        <v>2</v>
      </c>
      <c r="C34" s="41" t="s">
        <v>3</v>
      </c>
      <c r="D34" s="42" t="s">
        <v>4</v>
      </c>
      <c r="E34" s="39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5.75" customHeight="1" x14ac:dyDescent="0.3">
      <c r="A35" s="52" t="s">
        <v>7</v>
      </c>
      <c r="B35" s="53">
        <v>4</v>
      </c>
      <c r="C35" s="90"/>
      <c r="D35" s="45">
        <f>C35*B35</f>
        <v>0</v>
      </c>
      <c r="E35" s="39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15.75" customHeight="1" x14ac:dyDescent="0.3">
      <c r="A36" s="55"/>
      <c r="B36" s="56" t="s">
        <v>15</v>
      </c>
      <c r="C36" s="57"/>
      <c r="D36" s="58"/>
      <c r="E36" s="50">
        <f>D35</f>
        <v>0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5.75" customHeight="1" x14ac:dyDescent="0.3">
      <c r="A37" s="39"/>
      <c r="B37" s="38"/>
      <c r="C37" s="39"/>
      <c r="D37" s="38"/>
      <c r="E37" s="39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x14ac:dyDescent="0.3">
      <c r="A38" s="39"/>
      <c r="B38" s="38"/>
      <c r="C38" s="39"/>
      <c r="D38" s="38"/>
      <c r="E38" s="39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x14ac:dyDescent="0.3">
      <c r="A39" s="51" t="s">
        <v>16</v>
      </c>
      <c r="B39" s="38"/>
      <c r="C39" s="38"/>
      <c r="D39" s="38"/>
      <c r="E39" s="39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x14ac:dyDescent="0.3">
      <c r="A40" s="42" t="s">
        <v>1</v>
      </c>
      <c r="B40" s="41" t="s">
        <v>2</v>
      </c>
      <c r="C40" s="41" t="s">
        <v>17</v>
      </c>
      <c r="D40" s="42" t="s">
        <v>4</v>
      </c>
      <c r="E40" s="39" t="s">
        <v>5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x14ac:dyDescent="0.3">
      <c r="A41" s="52" t="s">
        <v>18</v>
      </c>
      <c r="B41" s="53">
        <v>2</v>
      </c>
      <c r="C41" s="90"/>
      <c r="D41" s="45">
        <f>C41*B41</f>
        <v>0</v>
      </c>
      <c r="E41" s="39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x14ac:dyDescent="0.3">
      <c r="A42" s="55"/>
      <c r="B42" s="56" t="s">
        <v>19</v>
      </c>
      <c r="C42" s="57"/>
      <c r="D42" s="58"/>
      <c r="E42" s="50">
        <f>D41</f>
        <v>0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3">
      <c r="A45" s="107" t="s">
        <v>100</v>
      </c>
      <c r="B45" s="38"/>
      <c r="C45" s="38"/>
      <c r="D45" s="38"/>
      <c r="E45" s="39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x14ac:dyDescent="0.3">
      <c r="A46" s="42" t="s">
        <v>1</v>
      </c>
      <c r="B46" s="41" t="s">
        <v>2</v>
      </c>
      <c r="C46" s="41" t="s">
        <v>17</v>
      </c>
      <c r="D46" s="42" t="s">
        <v>4</v>
      </c>
      <c r="E46" s="39" t="s">
        <v>5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x14ac:dyDescent="0.3">
      <c r="A47" s="52" t="s">
        <v>20</v>
      </c>
      <c r="B47" s="53">
        <v>4</v>
      </c>
      <c r="C47" s="90"/>
      <c r="D47" s="45">
        <f>B47*C47</f>
        <v>0</v>
      </c>
      <c r="E47" s="39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3">
      <c r="A48" s="46"/>
      <c r="B48" s="47" t="s">
        <v>21</v>
      </c>
      <c r="C48" s="48"/>
      <c r="D48" s="49"/>
      <c r="E48" s="50">
        <f>D47</f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x14ac:dyDescent="0.3">
      <c r="A51" s="51" t="s">
        <v>22</v>
      </c>
      <c r="B51" s="38"/>
      <c r="C51" s="38"/>
      <c r="D51" s="38"/>
      <c r="E51" s="39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x14ac:dyDescent="0.3">
      <c r="A52" s="42" t="s">
        <v>1</v>
      </c>
      <c r="B52" s="41" t="s">
        <v>2</v>
      </c>
      <c r="C52" s="41" t="s">
        <v>17</v>
      </c>
      <c r="D52" s="42" t="s">
        <v>4</v>
      </c>
      <c r="E52" s="39" t="s">
        <v>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x14ac:dyDescent="0.3">
      <c r="A53" s="52" t="s">
        <v>20</v>
      </c>
      <c r="B53" s="53">
        <v>6</v>
      </c>
      <c r="C53" s="90"/>
      <c r="D53" s="45">
        <f>C53*B53</f>
        <v>0</v>
      </c>
      <c r="E53" s="39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3">
      <c r="A54" s="46"/>
      <c r="B54" s="47" t="s">
        <v>23</v>
      </c>
      <c r="C54" s="48"/>
      <c r="D54" s="49"/>
      <c r="E54" s="50">
        <f>D53</f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3">
      <c r="A57" s="51" t="s">
        <v>24</v>
      </c>
      <c r="B57" s="38"/>
      <c r="C57" s="38"/>
      <c r="D57" s="38"/>
      <c r="E57" s="39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3">
      <c r="A58" s="42" t="s">
        <v>1</v>
      </c>
      <c r="B58" s="41" t="s">
        <v>2</v>
      </c>
      <c r="C58" s="41" t="s">
        <v>17</v>
      </c>
      <c r="D58" s="42" t="s">
        <v>4</v>
      </c>
      <c r="E58" s="39" t="s">
        <v>5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3">
      <c r="A59" s="59" t="s">
        <v>25</v>
      </c>
      <c r="B59" s="53">
        <v>6</v>
      </c>
      <c r="C59" s="90"/>
      <c r="D59" s="45">
        <f>C59*B59</f>
        <v>0</v>
      </c>
      <c r="E59" s="39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3">
      <c r="A60" s="46"/>
      <c r="B60" s="47" t="s">
        <v>26</v>
      </c>
      <c r="C60" s="48"/>
      <c r="D60" s="49"/>
      <c r="E60" s="50">
        <f>SUM(D59:D59)</f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x14ac:dyDescent="0.3">
      <c r="A63" s="51" t="s">
        <v>27</v>
      </c>
      <c r="B63" s="38"/>
      <c r="C63" s="38"/>
      <c r="D63" s="38"/>
      <c r="E63" s="39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x14ac:dyDescent="0.3">
      <c r="A64" s="42" t="s">
        <v>1</v>
      </c>
      <c r="B64" s="41" t="s">
        <v>2</v>
      </c>
      <c r="C64" s="41" t="s">
        <v>17</v>
      </c>
      <c r="D64" s="42" t="s">
        <v>4</v>
      </c>
      <c r="E64" s="39" t="s">
        <v>5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x14ac:dyDescent="0.3">
      <c r="A65" s="59" t="s">
        <v>28</v>
      </c>
      <c r="B65" s="53">
        <v>45</v>
      </c>
      <c r="C65" s="90"/>
      <c r="D65" s="45">
        <f>B65*C65</f>
        <v>0</v>
      </c>
      <c r="E65" s="39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x14ac:dyDescent="0.3">
      <c r="A66" s="46"/>
      <c r="B66" s="47" t="s">
        <v>29</v>
      </c>
      <c r="C66" s="48"/>
      <c r="D66" s="49"/>
      <c r="E66" s="50">
        <f>SUM(D65:D65)</f>
        <v>0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x14ac:dyDescent="0.3">
      <c r="A69" s="51" t="s">
        <v>30</v>
      </c>
      <c r="B69" s="38"/>
      <c r="C69" s="38"/>
      <c r="D69" s="38"/>
      <c r="E69" s="39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x14ac:dyDescent="0.3">
      <c r="A70" s="42" t="s">
        <v>1</v>
      </c>
      <c r="B70" s="41" t="s">
        <v>2</v>
      </c>
      <c r="C70" s="41" t="s">
        <v>17</v>
      </c>
      <c r="D70" s="42" t="s">
        <v>4</v>
      </c>
      <c r="E70" s="39" t="s">
        <v>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x14ac:dyDescent="0.3">
      <c r="A71" s="59" t="s">
        <v>28</v>
      </c>
      <c r="B71" s="53">
        <v>2</v>
      </c>
      <c r="C71" s="90"/>
      <c r="D71" s="45">
        <f>B71*C71</f>
        <v>0</v>
      </c>
      <c r="E71" s="39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x14ac:dyDescent="0.3">
      <c r="A72" s="46"/>
      <c r="B72" s="47" t="s">
        <v>96</v>
      </c>
      <c r="C72" s="48"/>
      <c r="D72" s="49"/>
      <c r="E72" s="50">
        <f>SUM(D71:D71)</f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x14ac:dyDescent="0.3">
      <c r="A76" s="46"/>
      <c r="B76" s="47" t="s">
        <v>31</v>
      </c>
      <c r="C76" s="48"/>
      <c r="D76" s="49"/>
      <c r="E76" s="35">
        <f>E6+E12+E18+E24+E30+E36+E42+E48+E54+E60+E66+E72</f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1:27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1:27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1:27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27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x14ac:dyDescent="0.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x14ac:dyDescent="0.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x14ac:dyDescent="0.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x14ac:dyDescent="0.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x14ac:dyDescent="0.3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x14ac:dyDescent="0.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x14ac:dyDescent="0.3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x14ac:dyDescent="0.3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x14ac:dyDescent="0.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x14ac:dyDescent="0.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x14ac:dyDescent="0.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x14ac:dyDescent="0.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x14ac:dyDescent="0.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x14ac:dyDescent="0.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1:27" x14ac:dyDescent="0.3">
      <c r="A115" s="15"/>
      <c r="B115" s="15"/>
      <c r="C115" s="15"/>
      <c r="D115" s="15"/>
      <c r="E115" s="15"/>
      <c r="F115" s="15"/>
      <c r="G115" s="15"/>
      <c r="H115" s="15"/>
    </row>
  </sheetData>
  <sheetProtection algorithmName="SHA-512" hashValue="FNUD2UEBKTuEYhPC+hQg8dte6phG6awc76d6Sf1LNNmEzoyobsBhXxjualiLkgDHDdqK0BSrz1FdgsdLzT5yeA==" saltValue="aCCY/Gw9UEUmYX8Wm+XjJw==" spinCount="100000" sheet="1" objects="1" scenarios="1" selectLockedCells="1"/>
  <protectedRanges>
    <protectedRange sqref="C71" name="Bereik12"/>
    <protectedRange sqref="C65" name="Bereik11"/>
    <protectedRange sqref="C59" name="Bereik10"/>
    <protectedRange sqref="C53" name="Bereik9"/>
    <protectedRange sqref="C47" name="Bereik8"/>
    <protectedRange sqref="C41" name="Bereik7"/>
    <protectedRange sqref="C35" name="Bereik6"/>
    <protectedRange sqref="C29" name="Bereik5"/>
    <protectedRange sqref="C23" name="Bereik4"/>
    <protectedRange sqref="C17" name="Bereik3"/>
    <protectedRange sqref="C11" name="Bereik2"/>
    <protectedRange sqref="C4:C5" name="Bereik1"/>
  </protectedRange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DEF6-35BB-42B9-A628-CB0EA2683DD9}">
  <dimension ref="A1:AA148"/>
  <sheetViews>
    <sheetView topLeftCell="A81" workbookViewId="0">
      <selection activeCell="C92" sqref="C92"/>
    </sheetView>
  </sheetViews>
  <sheetFormatPr defaultRowHeight="14.5" x14ac:dyDescent="0.35"/>
  <cols>
    <col min="1" max="1" width="36.453125" customWidth="1"/>
    <col min="2" max="2" width="49.26953125" bestFit="1" customWidth="1"/>
    <col min="3" max="3" width="22.453125" customWidth="1"/>
    <col min="4" max="4" width="22.7265625" customWidth="1"/>
    <col min="5" max="5" width="12.54296875" customWidth="1"/>
    <col min="6" max="6" width="13.7265625" bestFit="1" customWidth="1"/>
    <col min="8" max="8" width="12" customWidth="1"/>
  </cols>
  <sheetData>
    <row r="1" spans="1:27" ht="16.5" x14ac:dyDescent="0.35">
      <c r="A1" s="60"/>
      <c r="B1" s="61"/>
      <c r="C1" s="60"/>
      <c r="D1" s="61"/>
      <c r="E1" s="6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6.5" x14ac:dyDescent="0.35">
      <c r="A2" s="62" t="s">
        <v>32</v>
      </c>
      <c r="B2" s="63"/>
      <c r="C2" s="61"/>
      <c r="D2" s="61"/>
      <c r="E2" s="60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6.5" x14ac:dyDescent="0.35">
      <c r="A3" s="64" t="s">
        <v>1</v>
      </c>
      <c r="B3" s="65" t="s">
        <v>2</v>
      </c>
      <c r="C3" s="65" t="s">
        <v>17</v>
      </c>
      <c r="D3" s="64" t="s">
        <v>4</v>
      </c>
      <c r="E3" s="60" t="s">
        <v>5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6.5" x14ac:dyDescent="0.35">
      <c r="A4" s="66" t="s">
        <v>33</v>
      </c>
      <c r="B4" s="67">
        <v>4</v>
      </c>
      <c r="C4" s="91"/>
      <c r="D4" s="68">
        <f>B4*C4</f>
        <v>0</v>
      </c>
      <c r="E4" s="60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6.5" x14ac:dyDescent="0.35">
      <c r="A5" s="69"/>
      <c r="B5" s="70" t="s">
        <v>34</v>
      </c>
      <c r="C5" s="71"/>
      <c r="D5" s="72"/>
      <c r="E5" s="73">
        <f>SUM(D4:D4)</f>
        <v>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6.5" x14ac:dyDescent="0.35">
      <c r="A6" s="60"/>
      <c r="B6" s="61"/>
      <c r="C6" s="60"/>
      <c r="D6" s="61"/>
      <c r="E6" s="60"/>
      <c r="F6" s="6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6.5" x14ac:dyDescent="0.35">
      <c r="A7" s="63"/>
      <c r="B7" s="63"/>
      <c r="C7" s="60"/>
      <c r="D7" s="61"/>
      <c r="E7" s="60"/>
      <c r="F7" s="60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6.5" x14ac:dyDescent="0.35">
      <c r="A8" s="62" t="s">
        <v>35</v>
      </c>
      <c r="B8" s="63"/>
      <c r="C8" s="61"/>
      <c r="D8" s="61"/>
      <c r="E8" s="6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6.5" x14ac:dyDescent="0.35">
      <c r="A9" s="64" t="s">
        <v>1</v>
      </c>
      <c r="B9" s="65" t="s">
        <v>2</v>
      </c>
      <c r="C9" s="65" t="s">
        <v>17</v>
      </c>
      <c r="D9" s="64" t="s">
        <v>4</v>
      </c>
      <c r="E9" s="60" t="s">
        <v>5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6.5" x14ac:dyDescent="0.35">
      <c r="A10" s="74" t="s">
        <v>36</v>
      </c>
      <c r="B10" s="67">
        <v>1</v>
      </c>
      <c r="C10" s="91"/>
      <c r="D10" s="68">
        <f>B10*C10</f>
        <v>0</v>
      </c>
      <c r="E10" s="6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16.5" x14ac:dyDescent="0.35">
      <c r="A11" s="74" t="s">
        <v>37</v>
      </c>
      <c r="B11" s="67">
        <v>1</v>
      </c>
      <c r="C11" s="91"/>
      <c r="D11" s="68">
        <f>B11*C11</f>
        <v>0</v>
      </c>
      <c r="E11" s="60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16.5" x14ac:dyDescent="0.35">
      <c r="A12" s="75" t="s">
        <v>38</v>
      </c>
      <c r="B12" s="76">
        <v>1</v>
      </c>
      <c r="C12" s="92"/>
      <c r="D12" s="68">
        <f>B12*C12</f>
        <v>0</v>
      </c>
      <c r="E12" s="60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6.5" x14ac:dyDescent="0.35">
      <c r="A13" s="69"/>
      <c r="B13" s="70" t="s">
        <v>39</v>
      </c>
      <c r="C13" s="71"/>
      <c r="D13" s="72"/>
      <c r="E13" s="73">
        <f>SUM(D10:D12)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6.5" x14ac:dyDescent="0.35">
      <c r="A14" s="60"/>
      <c r="B14" s="61"/>
      <c r="C14" s="60"/>
      <c r="D14" s="61"/>
      <c r="E14" s="60" t="s">
        <v>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6.5" x14ac:dyDescent="0.35">
      <c r="A15" s="60"/>
      <c r="B15" s="61"/>
      <c r="C15" s="60"/>
      <c r="D15" s="61"/>
      <c r="E15" s="60" t="s">
        <v>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6.5" x14ac:dyDescent="0.35">
      <c r="A16" s="77" t="s">
        <v>40</v>
      </c>
      <c r="B16" s="61"/>
      <c r="C16" s="61"/>
      <c r="D16" s="61"/>
      <c r="E16" s="6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6.5" x14ac:dyDescent="0.35">
      <c r="A17" s="64" t="s">
        <v>1</v>
      </c>
      <c r="B17" s="65" t="s">
        <v>2</v>
      </c>
      <c r="C17" s="65" t="s">
        <v>17</v>
      </c>
      <c r="D17" s="64" t="s">
        <v>4</v>
      </c>
      <c r="E17" s="6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6.5" x14ac:dyDescent="0.35">
      <c r="A18" s="74" t="s">
        <v>36</v>
      </c>
      <c r="B18" s="67">
        <v>2</v>
      </c>
      <c r="C18" s="91"/>
      <c r="D18" s="78">
        <f>B18*C18</f>
        <v>0</v>
      </c>
      <c r="E18" s="60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6.5" x14ac:dyDescent="0.35">
      <c r="A19" s="74" t="s">
        <v>37</v>
      </c>
      <c r="B19" s="79">
        <v>2</v>
      </c>
      <c r="C19" s="93"/>
      <c r="D19" s="78">
        <f>B19*C19</f>
        <v>0</v>
      </c>
      <c r="E19" s="60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6.5" x14ac:dyDescent="0.35">
      <c r="A20" s="75" t="s">
        <v>38</v>
      </c>
      <c r="B20" s="79">
        <v>2</v>
      </c>
      <c r="C20" s="93"/>
      <c r="D20" s="78">
        <f>B20*C20</f>
        <v>0</v>
      </c>
      <c r="E20" s="60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6.5" x14ac:dyDescent="0.35">
      <c r="A21" s="80"/>
      <c r="B21" s="81" t="s">
        <v>41</v>
      </c>
      <c r="C21" s="82"/>
      <c r="D21" s="83"/>
      <c r="E21" s="73">
        <f>SUM(D18:D20)</f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6.5" x14ac:dyDescent="0.35">
      <c r="A22" s="60"/>
      <c r="B22" s="61"/>
      <c r="C22" s="60"/>
      <c r="D22" s="61"/>
      <c r="E22" s="60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6.5" x14ac:dyDescent="0.35">
      <c r="A23" s="60"/>
      <c r="B23" s="61"/>
      <c r="C23" s="60"/>
      <c r="D23" s="61"/>
      <c r="E23" s="60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6.5" x14ac:dyDescent="0.35">
      <c r="A24" s="77" t="s">
        <v>42</v>
      </c>
      <c r="B24" s="61"/>
      <c r="C24" s="61"/>
      <c r="D24" s="61"/>
      <c r="E24" s="60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6.5" x14ac:dyDescent="0.35">
      <c r="A25" s="84" t="s">
        <v>1</v>
      </c>
      <c r="B25" s="85" t="s">
        <v>2</v>
      </c>
      <c r="C25" s="85" t="s">
        <v>17</v>
      </c>
      <c r="D25" s="84" t="s">
        <v>4</v>
      </c>
      <c r="E25" s="60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6.5" x14ac:dyDescent="0.35">
      <c r="A26" s="86" t="s">
        <v>36</v>
      </c>
      <c r="B26" s="87">
        <v>5</v>
      </c>
      <c r="C26" s="94"/>
      <c r="D26" s="88">
        <f>B26*C26</f>
        <v>0</v>
      </c>
      <c r="E26" s="60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6.5" x14ac:dyDescent="0.35">
      <c r="A27" s="86" t="s">
        <v>37</v>
      </c>
      <c r="B27" s="87">
        <v>5</v>
      </c>
      <c r="C27" s="94"/>
      <c r="D27" s="88">
        <f>B27*C27</f>
        <v>0</v>
      </c>
      <c r="E27" s="60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6.5" x14ac:dyDescent="0.35">
      <c r="A28" s="86" t="s">
        <v>38</v>
      </c>
      <c r="B28" s="87">
        <v>3</v>
      </c>
      <c r="C28" s="94"/>
      <c r="D28" s="88">
        <f>B28*C28</f>
        <v>0</v>
      </c>
      <c r="E28" s="60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6.5" x14ac:dyDescent="0.35">
      <c r="A29" s="69"/>
      <c r="B29" s="70" t="s">
        <v>43</v>
      </c>
      <c r="C29" s="71"/>
      <c r="D29" s="72"/>
      <c r="E29" s="73">
        <f>SUM(D26:D28)</f>
        <v>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6.5" x14ac:dyDescent="0.35">
      <c r="A30" s="60"/>
      <c r="B30" s="61"/>
      <c r="C30" s="60"/>
      <c r="D30" s="61"/>
      <c r="E30" s="60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6.5" x14ac:dyDescent="0.35">
      <c r="A31" s="60"/>
      <c r="B31" s="61"/>
      <c r="C31" s="60"/>
      <c r="D31" s="61"/>
      <c r="E31" s="60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6.5" x14ac:dyDescent="0.35">
      <c r="A32" s="77" t="s">
        <v>44</v>
      </c>
      <c r="B32" s="61"/>
      <c r="C32" s="61"/>
      <c r="D32" s="61"/>
      <c r="E32" s="60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6.5" x14ac:dyDescent="0.35">
      <c r="A33" s="84" t="s">
        <v>1</v>
      </c>
      <c r="B33" s="85" t="s">
        <v>2</v>
      </c>
      <c r="C33" s="85" t="s">
        <v>17</v>
      </c>
      <c r="D33" s="84" t="s">
        <v>4</v>
      </c>
      <c r="E33" s="60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6.5" x14ac:dyDescent="0.35">
      <c r="A34" s="74" t="s">
        <v>36</v>
      </c>
      <c r="B34" s="87">
        <v>5</v>
      </c>
      <c r="C34" s="94"/>
      <c r="D34" s="88">
        <f>B34*C34</f>
        <v>0</v>
      </c>
      <c r="E34" s="60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6.5" x14ac:dyDescent="0.35">
      <c r="A35" s="74" t="s">
        <v>37</v>
      </c>
      <c r="B35" s="87">
        <v>5</v>
      </c>
      <c r="C35" s="94"/>
      <c r="D35" s="88">
        <f>B35*C35</f>
        <v>0</v>
      </c>
      <c r="E35" s="60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6.5" x14ac:dyDescent="0.35">
      <c r="A36" s="75" t="s">
        <v>38</v>
      </c>
      <c r="B36" s="87">
        <v>3</v>
      </c>
      <c r="C36" s="94"/>
      <c r="D36" s="88">
        <f>B36*C36</f>
        <v>0</v>
      </c>
      <c r="E36" s="60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6.5" x14ac:dyDescent="0.35">
      <c r="A37" s="69"/>
      <c r="B37" s="70" t="s">
        <v>45</v>
      </c>
      <c r="C37" s="71"/>
      <c r="D37" s="72"/>
      <c r="E37" s="73">
        <f>SUM(D34:D36)</f>
        <v>0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6.5" x14ac:dyDescent="0.35">
      <c r="A38" s="60"/>
      <c r="B38" s="61"/>
      <c r="C38" s="60"/>
      <c r="D38" s="61"/>
      <c r="E38" s="60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6.5" x14ac:dyDescent="0.35">
      <c r="A39" s="60"/>
      <c r="B39" s="61"/>
      <c r="C39" s="60"/>
      <c r="D39" s="61"/>
      <c r="E39" s="60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6.5" x14ac:dyDescent="0.35">
      <c r="A40" s="77" t="s">
        <v>46</v>
      </c>
      <c r="B40" s="61"/>
      <c r="C40" s="61"/>
      <c r="D40" s="61"/>
      <c r="E40" s="60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16.5" x14ac:dyDescent="0.35">
      <c r="A41" s="84" t="s">
        <v>1</v>
      </c>
      <c r="B41" s="85" t="s">
        <v>2</v>
      </c>
      <c r="C41" s="85" t="s">
        <v>17</v>
      </c>
      <c r="D41" s="84" t="s">
        <v>4</v>
      </c>
      <c r="E41" s="60" t="s">
        <v>5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6.5" x14ac:dyDescent="0.35">
      <c r="A42" s="86" t="s">
        <v>36</v>
      </c>
      <c r="B42" s="87">
        <v>2</v>
      </c>
      <c r="C42" s="94"/>
      <c r="D42" s="88">
        <f>B42*C42</f>
        <v>0</v>
      </c>
      <c r="E42" s="60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ht="16.5" x14ac:dyDescent="0.35">
      <c r="A43" s="86" t="s">
        <v>37</v>
      </c>
      <c r="B43" s="87">
        <v>2</v>
      </c>
      <c r="C43" s="94"/>
      <c r="D43" s="88">
        <f>B43*C43</f>
        <v>0</v>
      </c>
      <c r="E43" s="60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ht="16.5" x14ac:dyDescent="0.35">
      <c r="A44" s="86" t="s">
        <v>38</v>
      </c>
      <c r="B44" s="87">
        <v>2</v>
      </c>
      <c r="C44" s="94"/>
      <c r="D44" s="88">
        <f>B44*C44</f>
        <v>0</v>
      </c>
      <c r="E44" s="60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ht="16.5" x14ac:dyDescent="0.35">
      <c r="A45" s="69"/>
      <c r="B45" s="70" t="s">
        <v>47</v>
      </c>
      <c r="C45" s="71"/>
      <c r="D45" s="72"/>
      <c r="E45" s="73">
        <f>SUM(D42:D44)</f>
        <v>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ht="16.5" x14ac:dyDescent="0.35">
      <c r="A46" s="60"/>
      <c r="B46" s="61"/>
      <c r="C46" s="60"/>
      <c r="D46" s="61"/>
      <c r="E46" s="60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ht="16.5" x14ac:dyDescent="0.35">
      <c r="A47" s="60"/>
      <c r="B47" s="61"/>
      <c r="C47" s="60"/>
      <c r="D47" s="61"/>
      <c r="E47" s="60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16.5" x14ac:dyDescent="0.35">
      <c r="A48" s="77" t="s">
        <v>48</v>
      </c>
      <c r="B48" s="61"/>
      <c r="C48" s="61"/>
      <c r="D48" s="61"/>
      <c r="E48" s="60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ht="16.5" x14ac:dyDescent="0.35">
      <c r="A49" s="84" t="s">
        <v>1</v>
      </c>
      <c r="B49" s="85" t="s">
        <v>2</v>
      </c>
      <c r="C49" s="85" t="s">
        <v>17</v>
      </c>
      <c r="D49" s="84" t="s">
        <v>4</v>
      </c>
      <c r="E49" s="60" t="s">
        <v>5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ht="16.5" x14ac:dyDescent="0.45">
      <c r="A50" s="128" t="s">
        <v>37</v>
      </c>
      <c r="B50" s="87">
        <v>10</v>
      </c>
      <c r="C50" s="94"/>
      <c r="D50" s="88">
        <f>B50*C50</f>
        <v>0</v>
      </c>
      <c r="E50" s="60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ht="16.5" x14ac:dyDescent="0.45">
      <c r="A51" s="128" t="s">
        <v>49</v>
      </c>
      <c r="B51" s="87">
        <v>5</v>
      </c>
      <c r="C51" s="94"/>
      <c r="D51" s="88">
        <f>B51*C51</f>
        <v>0</v>
      </c>
      <c r="E51" s="60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16.5" x14ac:dyDescent="0.45">
      <c r="A52" s="128" t="s">
        <v>50</v>
      </c>
      <c r="B52" s="87">
        <v>6</v>
      </c>
      <c r="C52" s="94"/>
      <c r="D52" s="88">
        <f>B52*C52</f>
        <v>0</v>
      </c>
      <c r="E52" s="60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16.5" x14ac:dyDescent="0.35">
      <c r="A53" s="69"/>
      <c r="B53" s="70" t="s">
        <v>51</v>
      </c>
      <c r="C53" s="71"/>
      <c r="D53" s="72"/>
      <c r="E53" s="73">
        <f>SUM(D50:D52)</f>
        <v>0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ht="16.5" x14ac:dyDescent="0.35">
      <c r="A54" s="60"/>
      <c r="B54" s="61"/>
      <c r="C54" s="60"/>
      <c r="D54" s="61"/>
      <c r="E54" s="60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ht="16.5" x14ac:dyDescent="0.35">
      <c r="A55" s="60"/>
      <c r="B55" s="61"/>
      <c r="C55" s="60"/>
      <c r="D55" s="61"/>
      <c r="E55" s="60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6.5" x14ac:dyDescent="0.35">
      <c r="A56" s="77" t="s">
        <v>52</v>
      </c>
      <c r="B56" s="61"/>
      <c r="C56" s="61"/>
      <c r="D56" s="61"/>
      <c r="E56" s="60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6.5" x14ac:dyDescent="0.35">
      <c r="A57" s="84" t="s">
        <v>1</v>
      </c>
      <c r="B57" s="85" t="s">
        <v>2</v>
      </c>
      <c r="C57" s="85" t="s">
        <v>17</v>
      </c>
      <c r="D57" s="84" t="s">
        <v>4</v>
      </c>
      <c r="E57" s="60" t="s">
        <v>5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6.5" x14ac:dyDescent="0.45">
      <c r="A58" s="128" t="s">
        <v>37</v>
      </c>
      <c r="B58" s="87">
        <v>7</v>
      </c>
      <c r="C58" s="94"/>
      <c r="D58" s="88">
        <f>B58*C58</f>
        <v>0</v>
      </c>
      <c r="E58" s="60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ht="16.5" x14ac:dyDescent="0.45">
      <c r="A59" s="128" t="s">
        <v>49</v>
      </c>
      <c r="B59" s="87">
        <v>7</v>
      </c>
      <c r="C59" s="94"/>
      <c r="D59" s="88">
        <f>B59*C59</f>
        <v>0</v>
      </c>
      <c r="E59" s="60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6.5" x14ac:dyDescent="0.45">
      <c r="A60" s="128" t="s">
        <v>50</v>
      </c>
      <c r="B60" s="87">
        <v>3</v>
      </c>
      <c r="C60" s="94"/>
      <c r="D60" s="88">
        <f>B60*C60</f>
        <v>0</v>
      </c>
      <c r="E60" s="60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6.5" x14ac:dyDescent="0.35">
      <c r="A61" s="69"/>
      <c r="B61" s="70" t="s">
        <v>53</v>
      </c>
      <c r="C61" s="71"/>
      <c r="D61" s="72"/>
      <c r="E61" s="73">
        <f>SUM(D58:D60)</f>
        <v>0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6.5" x14ac:dyDescent="0.35">
      <c r="A62" s="60"/>
      <c r="B62" s="61"/>
      <c r="C62" s="60"/>
      <c r="D62" s="61"/>
      <c r="E62" s="60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ht="16.5" x14ac:dyDescent="0.35">
      <c r="A63" s="60"/>
      <c r="B63" s="61"/>
      <c r="C63" s="60"/>
      <c r="D63" s="61"/>
      <c r="E63" s="60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16.5" x14ac:dyDescent="0.35">
      <c r="A64" s="77" t="s">
        <v>54</v>
      </c>
      <c r="B64" s="61"/>
      <c r="C64" s="61"/>
      <c r="D64" s="61"/>
      <c r="E64" s="60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ht="16.5" x14ac:dyDescent="0.35">
      <c r="A65" s="84" t="s">
        <v>1</v>
      </c>
      <c r="B65" s="85" t="s">
        <v>2</v>
      </c>
      <c r="C65" s="85" t="s">
        <v>17</v>
      </c>
      <c r="D65" s="84" t="s">
        <v>4</v>
      </c>
      <c r="E65" s="60" t="s">
        <v>5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ht="16.5" x14ac:dyDescent="0.45">
      <c r="A66" s="128" t="s">
        <v>37</v>
      </c>
      <c r="B66" s="87">
        <v>7</v>
      </c>
      <c r="C66" s="94"/>
      <c r="D66" s="88">
        <f>B66*C66</f>
        <v>0</v>
      </c>
      <c r="E66" s="6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ht="16.5" x14ac:dyDescent="0.45">
      <c r="A67" s="128" t="s">
        <v>49</v>
      </c>
      <c r="B67" s="87">
        <v>7</v>
      </c>
      <c r="C67" s="94"/>
      <c r="D67" s="88">
        <f>B67*C67</f>
        <v>0</v>
      </c>
      <c r="E67" s="60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ht="16.5" x14ac:dyDescent="0.45">
      <c r="A68" s="128" t="s">
        <v>50</v>
      </c>
      <c r="B68" s="87">
        <v>3</v>
      </c>
      <c r="C68" s="94"/>
      <c r="D68" s="88">
        <f>B68*C68</f>
        <v>0</v>
      </c>
      <c r="E68" s="60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16.5" x14ac:dyDescent="0.35">
      <c r="A69" s="69"/>
      <c r="B69" s="70" t="s">
        <v>55</v>
      </c>
      <c r="C69" s="71"/>
      <c r="D69" s="72"/>
      <c r="E69" s="73">
        <f>SUM(D66:D68)</f>
        <v>0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6.5" x14ac:dyDescent="0.35">
      <c r="A70" s="60"/>
      <c r="B70" s="61"/>
      <c r="C70" s="60"/>
      <c r="D70" s="61"/>
      <c r="E70" s="60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6.5" x14ac:dyDescent="0.35">
      <c r="A71" s="60"/>
      <c r="B71" s="61"/>
      <c r="C71" s="60"/>
      <c r="D71" s="61"/>
      <c r="E71" s="60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ht="16.5" x14ac:dyDescent="0.35">
      <c r="A72" s="77" t="s">
        <v>56</v>
      </c>
      <c r="B72" s="61"/>
      <c r="C72" s="61"/>
      <c r="D72" s="61"/>
      <c r="E72" s="60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ht="16.5" x14ac:dyDescent="0.35">
      <c r="A73" s="84" t="s">
        <v>1</v>
      </c>
      <c r="B73" s="85" t="s">
        <v>2</v>
      </c>
      <c r="C73" s="85" t="s">
        <v>17</v>
      </c>
      <c r="D73" s="84" t="s">
        <v>4</v>
      </c>
      <c r="E73" s="60" t="s">
        <v>5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16.5" x14ac:dyDescent="0.45">
      <c r="A74" s="128" t="s">
        <v>49</v>
      </c>
      <c r="B74" s="87">
        <v>10</v>
      </c>
      <c r="C74" s="94"/>
      <c r="D74" s="88">
        <f>B74*C74</f>
        <v>0</v>
      </c>
      <c r="E74" s="60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ht="16.5" x14ac:dyDescent="0.45">
      <c r="A75" s="128" t="s">
        <v>57</v>
      </c>
      <c r="B75" s="87">
        <v>35</v>
      </c>
      <c r="C75" s="94"/>
      <c r="D75" s="88">
        <f>B75*C75</f>
        <v>0</v>
      </c>
      <c r="E75" s="60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ht="16.5" x14ac:dyDescent="0.45">
      <c r="A76" s="128" t="s">
        <v>7</v>
      </c>
      <c r="B76" s="87">
        <v>10</v>
      </c>
      <c r="C76" s="94"/>
      <c r="D76" s="88">
        <f>B76*C76</f>
        <v>0</v>
      </c>
      <c r="E76" s="60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ht="16.5" x14ac:dyDescent="0.35">
      <c r="A77" s="69"/>
      <c r="B77" s="70" t="s">
        <v>58</v>
      </c>
      <c r="C77" s="71"/>
      <c r="D77" s="72"/>
      <c r="E77" s="73">
        <f>SUM(D74:D76)</f>
        <v>0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ht="16.5" x14ac:dyDescent="0.35">
      <c r="A78" s="60"/>
      <c r="B78" s="61"/>
      <c r="C78" s="60"/>
      <c r="D78" s="61"/>
      <c r="E78" s="60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16.5" x14ac:dyDescent="0.35">
      <c r="A79" s="60"/>
      <c r="B79" s="61"/>
      <c r="C79" s="60"/>
      <c r="D79" s="61"/>
      <c r="E79" s="60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ht="16.5" x14ac:dyDescent="0.35">
      <c r="A80" s="77" t="s">
        <v>59</v>
      </c>
      <c r="B80" s="61"/>
      <c r="C80" s="61"/>
      <c r="D80" s="61"/>
      <c r="E80" s="60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ht="16.5" x14ac:dyDescent="0.35">
      <c r="A81" s="84" t="s">
        <v>1</v>
      </c>
      <c r="B81" s="85" t="s">
        <v>2</v>
      </c>
      <c r="C81" s="85" t="s">
        <v>17</v>
      </c>
      <c r="D81" s="84" t="s">
        <v>4</v>
      </c>
      <c r="E81" s="60" t="s">
        <v>5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ht="16.5" x14ac:dyDescent="0.45">
      <c r="A82" s="128" t="s">
        <v>49</v>
      </c>
      <c r="B82" s="87">
        <v>5</v>
      </c>
      <c r="C82" s="94"/>
      <c r="D82" s="88">
        <f>B82*C82</f>
        <v>0</v>
      </c>
      <c r="E82" s="60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6.5" x14ac:dyDescent="0.45">
      <c r="A83" s="128" t="s">
        <v>57</v>
      </c>
      <c r="B83" s="87">
        <v>25</v>
      </c>
      <c r="C83" s="94"/>
      <c r="D83" s="88">
        <f>B83*C83</f>
        <v>0</v>
      </c>
      <c r="E83" s="60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16.5" x14ac:dyDescent="0.45">
      <c r="A84" s="128" t="s">
        <v>7</v>
      </c>
      <c r="B84" s="87">
        <v>3</v>
      </c>
      <c r="C84" s="94"/>
      <c r="D84" s="88">
        <f>B84*C84</f>
        <v>0</v>
      </c>
      <c r="E84" s="60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ht="16.5" x14ac:dyDescent="0.35">
      <c r="A85" s="69"/>
      <c r="B85" s="70" t="s">
        <v>60</v>
      </c>
      <c r="C85" s="95"/>
      <c r="D85" s="72"/>
      <c r="E85" s="73">
        <f>SUM(D82:D84)</f>
        <v>0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spans="1:27" ht="16.5" x14ac:dyDescent="0.35">
      <c r="A86" s="60"/>
      <c r="B86" s="61"/>
      <c r="C86" s="60"/>
      <c r="D86" s="61"/>
      <c r="E86" s="60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spans="1:27" ht="16.5" x14ac:dyDescent="0.35">
      <c r="A87" s="60"/>
      <c r="B87" s="61"/>
      <c r="C87" s="60"/>
      <c r="D87" s="61"/>
      <c r="E87" s="60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spans="1:27" ht="16.5" x14ac:dyDescent="0.35">
      <c r="A88" s="77" t="s">
        <v>61</v>
      </c>
      <c r="B88" s="61"/>
      <c r="C88" s="61"/>
      <c r="D88" s="61"/>
      <c r="E88" s="60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ht="16.5" x14ac:dyDescent="0.35">
      <c r="A89" s="84" t="s">
        <v>1</v>
      </c>
      <c r="B89" s="85" t="s">
        <v>2</v>
      </c>
      <c r="C89" s="85" t="s">
        <v>17</v>
      </c>
      <c r="D89" s="84" t="s">
        <v>4</v>
      </c>
      <c r="E89" s="60" t="s">
        <v>5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spans="1:27" ht="16.5" x14ac:dyDescent="0.45">
      <c r="A90" s="128" t="s">
        <v>49</v>
      </c>
      <c r="B90" s="87">
        <v>5</v>
      </c>
      <c r="C90" s="94"/>
      <c r="D90" s="88">
        <f>B90*C90</f>
        <v>0</v>
      </c>
      <c r="E90" s="60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6.5" x14ac:dyDescent="0.45">
      <c r="A91" s="128" t="s">
        <v>57</v>
      </c>
      <c r="B91" s="87">
        <v>10</v>
      </c>
      <c r="C91" s="94"/>
      <c r="D91" s="88">
        <f>B91*C91</f>
        <v>0</v>
      </c>
      <c r="E91" s="60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6.5" x14ac:dyDescent="0.45">
      <c r="A92" s="128" t="s">
        <v>7</v>
      </c>
      <c r="B92" s="87">
        <v>2</v>
      </c>
      <c r="C92" s="94"/>
      <c r="D92" s="88">
        <f>B92*C92</f>
        <v>0</v>
      </c>
      <c r="E92" s="60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6.5" x14ac:dyDescent="0.35">
      <c r="A93" s="69"/>
      <c r="B93" s="70" t="s">
        <v>62</v>
      </c>
      <c r="C93" s="71"/>
      <c r="D93" s="72"/>
      <c r="E93" s="73">
        <f>SUM(D90:D92)</f>
        <v>0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6.5" x14ac:dyDescent="0.35">
      <c r="A94" s="60"/>
      <c r="B94" s="61"/>
      <c r="C94" s="60"/>
      <c r="D94" s="61"/>
      <c r="E94" s="60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6.5" x14ac:dyDescent="0.35">
      <c r="A95" s="60"/>
      <c r="B95" s="61"/>
      <c r="C95" s="60"/>
      <c r="D95" s="61"/>
      <c r="E95" s="60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6.5" x14ac:dyDescent="0.35">
      <c r="A96" s="77" t="s">
        <v>63</v>
      </c>
      <c r="B96" s="61"/>
      <c r="C96" s="61"/>
      <c r="D96" s="61"/>
      <c r="E96" s="60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6.5" x14ac:dyDescent="0.35">
      <c r="A97" s="84" t="s">
        <v>1</v>
      </c>
      <c r="B97" s="85" t="s">
        <v>2</v>
      </c>
      <c r="C97" s="85" t="s">
        <v>17</v>
      </c>
      <c r="D97" s="84" t="s">
        <v>4</v>
      </c>
      <c r="E97" s="60" t="s">
        <v>5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6.5" x14ac:dyDescent="0.45">
      <c r="A98" s="128" t="s">
        <v>37</v>
      </c>
      <c r="B98" s="87">
        <v>2</v>
      </c>
      <c r="C98" s="94"/>
      <c r="D98" s="88">
        <f>B98*C98</f>
        <v>0</v>
      </c>
      <c r="E98" s="60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6.5" x14ac:dyDescent="0.45">
      <c r="A99" s="128" t="s">
        <v>49</v>
      </c>
      <c r="B99" s="87">
        <v>2</v>
      </c>
      <c r="C99" s="94"/>
      <c r="D99" s="88">
        <f>B99*C99</f>
        <v>0</v>
      </c>
      <c r="E99" s="60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6.5" x14ac:dyDescent="0.45">
      <c r="A100" s="128" t="s">
        <v>50</v>
      </c>
      <c r="B100" s="87">
        <v>1</v>
      </c>
      <c r="C100" s="94"/>
      <c r="D100" s="88">
        <f>B100*C100</f>
        <v>0</v>
      </c>
      <c r="E100" s="60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6.5" x14ac:dyDescent="0.35">
      <c r="A101" s="69"/>
      <c r="B101" s="70" t="s">
        <v>64</v>
      </c>
      <c r="C101" s="71"/>
      <c r="D101" s="72"/>
      <c r="E101" s="73">
        <f>SUM(D98:D100)</f>
        <v>0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6.5" x14ac:dyDescent="0.35">
      <c r="A102" s="60"/>
      <c r="B102" s="61"/>
      <c r="C102" s="60"/>
      <c r="D102" s="61"/>
      <c r="E102" s="60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6.5" x14ac:dyDescent="0.35">
      <c r="A103" s="60"/>
      <c r="B103" s="61"/>
      <c r="C103" s="60"/>
      <c r="D103" s="61"/>
      <c r="E103" s="60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6.5" x14ac:dyDescent="0.35">
      <c r="A104" s="77" t="s">
        <v>65</v>
      </c>
      <c r="B104" s="61"/>
      <c r="C104" s="61"/>
      <c r="D104" s="61"/>
      <c r="E104" s="60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6.5" x14ac:dyDescent="0.35">
      <c r="A105" s="84" t="s">
        <v>1</v>
      </c>
      <c r="B105" s="85" t="s">
        <v>2</v>
      </c>
      <c r="C105" s="85" t="s">
        <v>17</v>
      </c>
      <c r="D105" s="84" t="s">
        <v>4</v>
      </c>
      <c r="E105" s="60" t="s">
        <v>5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6.5" x14ac:dyDescent="0.35">
      <c r="A106" s="89" t="s">
        <v>66</v>
      </c>
      <c r="B106" s="87">
        <v>1</v>
      </c>
      <c r="C106" s="94"/>
      <c r="D106" s="88">
        <f>B106*C106</f>
        <v>0</v>
      </c>
      <c r="E106" s="60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6.5" x14ac:dyDescent="0.35">
      <c r="A107" s="89" t="s">
        <v>67</v>
      </c>
      <c r="B107" s="87">
        <v>1</v>
      </c>
      <c r="C107" s="94"/>
      <c r="D107" s="88">
        <f>B107*C107</f>
        <v>0</v>
      </c>
      <c r="E107" s="60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6.5" x14ac:dyDescent="0.35">
      <c r="A108" s="89" t="s">
        <v>68</v>
      </c>
      <c r="B108" s="87">
        <v>1</v>
      </c>
      <c r="C108" s="94"/>
      <c r="D108" s="88">
        <f>B108*C108</f>
        <v>0</v>
      </c>
      <c r="E108" s="60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6.5" x14ac:dyDescent="0.35">
      <c r="A109" s="69"/>
      <c r="B109" s="70" t="s">
        <v>69</v>
      </c>
      <c r="C109" s="71"/>
      <c r="D109" s="72"/>
      <c r="E109" s="73">
        <f>SUM(D106:D108)</f>
        <v>0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6.5" x14ac:dyDescent="0.35">
      <c r="A114" s="69"/>
      <c r="B114" s="70" t="s">
        <v>70</v>
      </c>
      <c r="C114" s="71"/>
      <c r="D114" s="72"/>
      <c r="E114" s="73">
        <f>E5+E13+E21+E29+E37+E45+E53+E61+E69+E77+E85+E93+E101+E109</f>
        <v>0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x14ac:dyDescent="0.35">
      <c r="X148" s="7"/>
      <c r="Y148" s="7"/>
      <c r="Z148" s="7"/>
      <c r="AA148" s="7"/>
    </row>
  </sheetData>
  <sheetProtection algorithmName="SHA-512" hashValue="E7mNsvPUaHofF8ebdRNhdAn4Dwg/lLk4Wdt6FfJ2eRfdiHlCA2vaZmY7zXxbpebNzVRKw3enOx8/Mxl+GD+jjA==" saltValue="qfyxer2thlyFcZLCpxGZ3A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A571-FB8C-4CEB-8024-A313EF67D685}">
  <dimension ref="A1:AA53"/>
  <sheetViews>
    <sheetView workbookViewId="0">
      <selection activeCell="C4" sqref="C4"/>
    </sheetView>
  </sheetViews>
  <sheetFormatPr defaultRowHeight="14.5" x14ac:dyDescent="0.35"/>
  <cols>
    <col min="1" max="1" width="37.81640625" customWidth="1"/>
    <col min="2" max="2" width="26" bestFit="1" customWidth="1"/>
    <col min="3" max="3" width="16.54296875" customWidth="1"/>
    <col min="4" max="4" width="14.26953125" customWidth="1"/>
  </cols>
  <sheetData>
    <row r="1" spans="1:27" x14ac:dyDescent="0.3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x14ac:dyDescent="0.35">
      <c r="A2" s="5" t="s">
        <v>71</v>
      </c>
      <c r="B2" s="2"/>
      <c r="C2" s="2"/>
      <c r="D2" s="2"/>
      <c r="E2" s="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x14ac:dyDescent="0.35">
      <c r="A3" s="8" t="s">
        <v>72</v>
      </c>
      <c r="B3" s="9" t="s">
        <v>2</v>
      </c>
      <c r="C3" s="9" t="s">
        <v>17</v>
      </c>
      <c r="D3" s="8" t="s">
        <v>4</v>
      </c>
      <c r="E3" s="3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5" thickBot="1" x14ac:dyDescent="0.4">
      <c r="A4" s="6" t="s">
        <v>73</v>
      </c>
      <c r="B4" s="1">
        <v>5</v>
      </c>
      <c r="C4" s="96"/>
      <c r="D4" s="4">
        <f>B4*C4</f>
        <v>0</v>
      </c>
      <c r="E4" s="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x14ac:dyDescent="0.35">
      <c r="A5" s="11"/>
      <c r="B5" s="12" t="s">
        <v>74</v>
      </c>
      <c r="C5" s="13"/>
      <c r="D5" s="14"/>
      <c r="E5" s="10">
        <f>D4</f>
        <v>0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5" thickTop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3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x14ac:dyDescent="0.3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x14ac:dyDescent="0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x14ac:dyDescent="0.3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x14ac:dyDescent="0.3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x14ac:dyDescent="0.3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x14ac:dyDescent="0.3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x14ac:dyDescent="0.3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x14ac:dyDescent="0.3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x14ac:dyDescent="0.3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x14ac:dyDescent="0.3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</sheetData>
  <sheetProtection algorithmName="SHA-512" hashValue="1rRgJbRbrfsuTLNDkPteVTLFDT9GtHjb/6ltnqvbWXK/ZBNP0xAHRbJXcB7nMR5fTZrl8gNXDBAUavLuenUWGg==" saltValue="e7Ba3qDONa9cGrTc+Zf1og==" spinCount="100000"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E910-25F6-424F-BA87-43A87C4B18F1}">
  <dimension ref="A1:T51"/>
  <sheetViews>
    <sheetView workbookViewId="0">
      <selection activeCell="C6" sqref="C6"/>
    </sheetView>
  </sheetViews>
  <sheetFormatPr defaultColWidth="9.1796875" defaultRowHeight="14" x14ac:dyDescent="0.3"/>
  <cols>
    <col min="1" max="1" width="36.81640625" style="16" bestFit="1" customWidth="1"/>
    <col min="2" max="2" width="42.81640625" style="16" bestFit="1" customWidth="1"/>
    <col min="3" max="3" width="17.81640625" style="16" customWidth="1"/>
    <col min="4" max="4" width="14.54296875" style="16" customWidth="1"/>
    <col min="5" max="5" width="11.7265625" style="16" customWidth="1"/>
    <col min="6" max="7" width="9.1796875" style="15"/>
    <col min="8" max="8" width="34.453125" style="15" customWidth="1"/>
    <col min="9" max="20" width="9.1796875" style="15"/>
    <col min="21" max="16384" width="9.1796875" style="16"/>
  </cols>
  <sheetData>
    <row r="1" spans="1:5" x14ac:dyDescent="0.3">
      <c r="A1" s="15"/>
      <c r="B1" s="15"/>
      <c r="C1" s="15"/>
      <c r="D1" s="15"/>
      <c r="E1" s="15"/>
    </row>
    <row r="2" spans="1:5" x14ac:dyDescent="0.3">
      <c r="A2" s="17" t="s">
        <v>75</v>
      </c>
      <c r="B2" s="18"/>
      <c r="C2" s="19"/>
      <c r="D2" s="19"/>
      <c r="E2" s="20"/>
    </row>
    <row r="3" spans="1:5" x14ac:dyDescent="0.3">
      <c r="A3" s="21" t="s">
        <v>76</v>
      </c>
      <c r="B3" s="22" t="s">
        <v>77</v>
      </c>
      <c r="C3" s="22" t="s">
        <v>17</v>
      </c>
      <c r="D3" s="21" t="s">
        <v>4</v>
      </c>
      <c r="E3" s="20" t="s">
        <v>5</v>
      </c>
    </row>
    <row r="4" spans="1:5" x14ac:dyDescent="0.3">
      <c r="A4" s="23">
        <v>200</v>
      </c>
      <c r="B4" s="24">
        <v>10</v>
      </c>
      <c r="C4" s="97"/>
      <c r="D4" s="25">
        <f>B4*C4</f>
        <v>0</v>
      </c>
      <c r="E4" s="20"/>
    </row>
    <row r="5" spans="1:5" x14ac:dyDescent="0.3">
      <c r="A5" s="23">
        <v>300</v>
      </c>
      <c r="B5" s="24">
        <v>10</v>
      </c>
      <c r="C5" s="97"/>
      <c r="D5" s="25">
        <f>B5*C5</f>
        <v>0</v>
      </c>
      <c r="E5" s="20"/>
    </row>
    <row r="6" spans="1:5" x14ac:dyDescent="0.3">
      <c r="A6" s="23">
        <v>500</v>
      </c>
      <c r="B6" s="24">
        <v>20</v>
      </c>
      <c r="C6" s="97"/>
      <c r="D6" s="25">
        <f>B6*C6</f>
        <v>0</v>
      </c>
      <c r="E6" s="20"/>
    </row>
    <row r="7" spans="1:5" x14ac:dyDescent="0.3">
      <c r="A7" s="26"/>
      <c r="B7" s="27" t="s">
        <v>78</v>
      </c>
      <c r="C7" s="28"/>
      <c r="D7" s="29"/>
      <c r="E7" s="30">
        <f>SUM(D4:D6)</f>
        <v>0</v>
      </c>
    </row>
    <row r="8" spans="1:5" x14ac:dyDescent="0.3">
      <c r="A8" s="20"/>
      <c r="B8" s="19"/>
      <c r="C8" s="20"/>
      <c r="D8" s="19"/>
      <c r="E8" s="20"/>
    </row>
    <row r="9" spans="1:5" x14ac:dyDescent="0.3">
      <c r="A9" s="18"/>
      <c r="B9" s="18"/>
      <c r="C9" s="20"/>
      <c r="D9" s="19"/>
      <c r="E9" s="20"/>
    </row>
    <row r="10" spans="1:5" x14ac:dyDescent="0.3">
      <c r="A10" s="17" t="s">
        <v>79</v>
      </c>
      <c r="B10" s="18"/>
      <c r="C10" s="19"/>
      <c r="D10" s="19"/>
      <c r="E10" s="20"/>
    </row>
    <row r="11" spans="1:5" x14ac:dyDescent="0.3">
      <c r="A11" s="31" t="s">
        <v>76</v>
      </c>
      <c r="B11" s="32" t="s">
        <v>77</v>
      </c>
      <c r="C11" s="32" t="s">
        <v>17</v>
      </c>
      <c r="D11" s="31" t="s">
        <v>4</v>
      </c>
      <c r="E11" s="20" t="s">
        <v>5</v>
      </c>
    </row>
    <row r="12" spans="1:5" x14ac:dyDescent="0.3">
      <c r="A12" s="33">
        <v>50</v>
      </c>
      <c r="B12" s="24">
        <v>5</v>
      </c>
      <c r="C12" s="97"/>
      <c r="D12" s="25">
        <f>B12*C12</f>
        <v>0</v>
      </c>
      <c r="E12" s="20"/>
    </row>
    <row r="13" spans="1:5" x14ac:dyDescent="0.3">
      <c r="A13" s="33">
        <v>100</v>
      </c>
      <c r="B13" s="24">
        <v>10</v>
      </c>
      <c r="C13" s="97"/>
      <c r="D13" s="25">
        <f>B13*C13</f>
        <v>0</v>
      </c>
      <c r="E13" s="20"/>
    </row>
    <row r="14" spans="1:5" x14ac:dyDescent="0.3">
      <c r="A14" s="26"/>
      <c r="B14" s="27" t="s">
        <v>80</v>
      </c>
      <c r="C14" s="28"/>
      <c r="D14" s="29"/>
      <c r="E14" s="30">
        <f>SUM(D12:D13)</f>
        <v>0</v>
      </c>
    </row>
    <row r="15" spans="1:5" x14ac:dyDescent="0.3">
      <c r="A15" s="20"/>
      <c r="B15" s="19"/>
      <c r="C15" s="20"/>
      <c r="D15" s="19"/>
      <c r="E15" s="20" t="s">
        <v>5</v>
      </c>
    </row>
    <row r="16" spans="1:5" x14ac:dyDescent="0.3">
      <c r="A16" s="20"/>
      <c r="B16" s="19"/>
      <c r="C16" s="20"/>
      <c r="D16" s="19"/>
      <c r="E16" s="20" t="s">
        <v>5</v>
      </c>
    </row>
    <row r="17" spans="1:5" x14ac:dyDescent="0.3">
      <c r="A17" s="34" t="s">
        <v>81</v>
      </c>
      <c r="B17" s="19"/>
      <c r="C17" s="19"/>
      <c r="D17" s="19"/>
      <c r="E17" s="20"/>
    </row>
    <row r="18" spans="1:5" x14ac:dyDescent="0.3">
      <c r="A18" s="31" t="s">
        <v>76</v>
      </c>
      <c r="B18" s="32" t="s">
        <v>77</v>
      </c>
      <c r="C18" s="32" t="s">
        <v>17</v>
      </c>
      <c r="D18" s="31" t="s">
        <v>4</v>
      </c>
      <c r="E18" s="20"/>
    </row>
    <row r="19" spans="1:5" x14ac:dyDescent="0.3">
      <c r="A19" s="23">
        <v>200</v>
      </c>
      <c r="B19" s="24">
        <v>10</v>
      </c>
      <c r="C19" s="97"/>
      <c r="D19" s="25">
        <f>B19*C19</f>
        <v>0</v>
      </c>
      <c r="E19" s="20"/>
    </row>
    <row r="20" spans="1:5" x14ac:dyDescent="0.3">
      <c r="A20" s="23">
        <v>500</v>
      </c>
      <c r="B20" s="24">
        <v>10</v>
      </c>
      <c r="C20" s="97"/>
      <c r="D20" s="25">
        <f>B20*C20</f>
        <v>0</v>
      </c>
      <c r="E20" s="20"/>
    </row>
    <row r="21" spans="1:5" x14ac:dyDescent="0.3">
      <c r="A21" s="23">
        <v>1000</v>
      </c>
      <c r="B21" s="24">
        <v>5</v>
      </c>
      <c r="C21" s="97"/>
      <c r="D21" s="25">
        <f>B21*C21</f>
        <v>0</v>
      </c>
      <c r="E21" s="20"/>
    </row>
    <row r="22" spans="1:5" x14ac:dyDescent="0.3">
      <c r="A22" s="26"/>
      <c r="B22" s="27" t="s">
        <v>82</v>
      </c>
      <c r="C22" s="28"/>
      <c r="D22" s="29"/>
      <c r="E22" s="30">
        <f>SUM(D19:D21)</f>
        <v>0</v>
      </c>
    </row>
    <row r="23" spans="1:5" x14ac:dyDescent="0.3">
      <c r="A23" s="15"/>
      <c r="B23" s="15"/>
      <c r="C23" s="15"/>
      <c r="D23" s="15"/>
      <c r="E23" s="15"/>
    </row>
    <row r="24" spans="1:5" x14ac:dyDescent="0.3">
      <c r="A24" s="26"/>
      <c r="B24" s="27" t="s">
        <v>83</v>
      </c>
      <c r="C24" s="28"/>
      <c r="D24" s="29"/>
      <c r="E24" s="30">
        <f>E7+E14+E22</f>
        <v>0</v>
      </c>
    </row>
    <row r="25" spans="1:5" s="15" customFormat="1" x14ac:dyDescent="0.3"/>
    <row r="26" spans="1:5" s="15" customFormat="1" x14ac:dyDescent="0.3"/>
    <row r="27" spans="1:5" s="15" customFormat="1" x14ac:dyDescent="0.3"/>
    <row r="28" spans="1:5" s="15" customFormat="1" x14ac:dyDescent="0.3"/>
    <row r="29" spans="1:5" s="15" customFormat="1" x14ac:dyDescent="0.3"/>
    <row r="30" spans="1:5" s="15" customFormat="1" x14ac:dyDescent="0.3"/>
    <row r="31" spans="1:5" s="15" customFormat="1" x14ac:dyDescent="0.3"/>
    <row r="32" spans="1:5" s="15" customFormat="1" x14ac:dyDescent="0.3"/>
    <row r="33" s="15" customFormat="1" x14ac:dyDescent="0.3"/>
    <row r="34" s="15" customFormat="1" x14ac:dyDescent="0.3"/>
    <row r="35" s="15" customFormat="1" x14ac:dyDescent="0.3"/>
    <row r="36" s="15" customFormat="1" x14ac:dyDescent="0.3"/>
    <row r="37" s="15" customFormat="1" x14ac:dyDescent="0.3"/>
    <row r="38" s="15" customFormat="1" x14ac:dyDescent="0.3"/>
    <row r="39" s="15" customFormat="1" x14ac:dyDescent="0.3"/>
    <row r="40" s="15" customFormat="1" x14ac:dyDescent="0.3"/>
    <row r="41" s="15" customFormat="1" x14ac:dyDescent="0.3"/>
    <row r="42" s="15" customFormat="1" x14ac:dyDescent="0.3"/>
    <row r="43" s="15" customFormat="1" x14ac:dyDescent="0.3"/>
    <row r="44" s="15" customFormat="1" x14ac:dyDescent="0.3"/>
    <row r="45" s="15" customFormat="1" x14ac:dyDescent="0.3"/>
    <row r="46" s="15" customFormat="1" x14ac:dyDescent="0.3"/>
    <row r="47" s="15" customFormat="1" x14ac:dyDescent="0.3"/>
    <row r="48" s="15" customFormat="1" x14ac:dyDescent="0.3"/>
    <row r="49" s="15" customFormat="1" x14ac:dyDescent="0.3"/>
    <row r="50" s="15" customFormat="1" x14ac:dyDescent="0.3"/>
    <row r="51" s="15" customFormat="1" x14ac:dyDescent="0.3"/>
  </sheetData>
  <sheetProtection algorithmName="SHA-512" hashValue="v3dtP0UBy4MeSMxMcBXc30D9ZqmMr4Gio0NaUgmX/EMqRQJbxPj7143dSbii08pdMPK2HGmEwPjZ5A6vwi85Bg==" saltValue="0wUha16UmF8gvOWpv7LYPA==" spinCount="100000" sheet="1" objects="1" scenarios="1" select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83B9E-944F-4A7E-9119-B3085046E228}">
  <dimension ref="A1:AA83"/>
  <sheetViews>
    <sheetView tabSelected="1" workbookViewId="0">
      <selection activeCell="B16" sqref="B16:F16"/>
    </sheetView>
  </sheetViews>
  <sheetFormatPr defaultRowHeight="14.5" x14ac:dyDescent="0.35"/>
  <cols>
    <col min="1" max="1" width="31.1796875" customWidth="1"/>
    <col min="2" max="2" width="46" customWidth="1"/>
  </cols>
  <sheetData>
    <row r="1" spans="1:27" x14ac:dyDescent="0.3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x14ac:dyDescent="0.35">
      <c r="A2" s="98" t="s">
        <v>84</v>
      </c>
      <c r="B2" s="98" t="s">
        <v>85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x14ac:dyDescent="0.35">
      <c r="A3" s="99" t="s">
        <v>86</v>
      </c>
      <c r="B3" s="100">
        <f>Kantoordrukwerk!E76</f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x14ac:dyDescent="0.35">
      <c r="A4" s="99" t="s">
        <v>87</v>
      </c>
      <c r="B4" s="100">
        <f>'Promotioneel drukwerk'!E114</f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x14ac:dyDescent="0.35">
      <c r="A5" s="99" t="s">
        <v>88</v>
      </c>
      <c r="B5" s="100">
        <f>Printpapier!E5</f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x14ac:dyDescent="0.35">
      <c r="A6" s="99" t="s">
        <v>89</v>
      </c>
      <c r="B6" s="100">
        <f>'Directe mailingen'!E24</f>
        <v>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35">
      <c r="A7" s="99" t="s">
        <v>90</v>
      </c>
      <c r="B7" s="101">
        <f>SUM(B3:B6)</f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x14ac:dyDescent="0.35">
      <c r="A12" s="102" t="s">
        <v>91</v>
      </c>
      <c r="B12" s="103"/>
      <c r="C12" s="103"/>
      <c r="D12" s="103"/>
      <c r="E12" s="117"/>
      <c r="F12" s="11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x14ac:dyDescent="0.35">
      <c r="A13" s="104" t="s">
        <v>92</v>
      </c>
      <c r="B13" s="119"/>
      <c r="C13" s="120"/>
      <c r="D13" s="120"/>
      <c r="E13" s="120"/>
      <c r="F13" s="121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35">
      <c r="A14" s="105" t="s">
        <v>93</v>
      </c>
      <c r="B14" s="125"/>
      <c r="C14" s="126"/>
      <c r="D14" s="126"/>
      <c r="E14" s="126"/>
      <c r="F14" s="12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35">
      <c r="A15" s="105" t="s">
        <v>94</v>
      </c>
      <c r="B15" s="125"/>
      <c r="C15" s="126"/>
      <c r="D15" s="126"/>
      <c r="E15" s="126"/>
      <c r="F15" s="12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x14ac:dyDescent="0.35">
      <c r="A16" s="106" t="s">
        <v>95</v>
      </c>
      <c r="B16" s="122"/>
      <c r="C16" s="123"/>
      <c r="D16" s="123"/>
      <c r="E16" s="123"/>
      <c r="F16" s="124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3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x14ac:dyDescent="0.3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x14ac:dyDescent="0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x14ac:dyDescent="0.3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x14ac:dyDescent="0.3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x14ac:dyDescent="0.3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x14ac:dyDescent="0.3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7" x14ac:dyDescent="0.3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x14ac:dyDescent="0.3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1:27" x14ac:dyDescent="0.3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1:27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x14ac:dyDescent="0.3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x14ac:dyDescent="0.3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 x14ac:dyDescent="0.3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x14ac:dyDescent="0.3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x14ac:dyDescent="0.3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x14ac:dyDescent="0.3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x14ac:dyDescent="0.3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x14ac:dyDescent="0.3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27" x14ac:dyDescent="0.3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x14ac:dyDescent="0.3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x14ac:dyDescent="0.3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spans="1:27" x14ac:dyDescent="0.3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1:27" x14ac:dyDescent="0.3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spans="1:27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x14ac:dyDescent="0.3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x14ac:dyDescent="0.3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x14ac:dyDescent="0.3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x14ac:dyDescent="0.3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27" x14ac:dyDescent="0.3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x14ac:dyDescent="0.3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x14ac:dyDescent="0.3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27" x14ac:dyDescent="0.3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spans="1:27" x14ac:dyDescent="0.3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spans="1:27" x14ac:dyDescent="0.3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x14ac:dyDescent="0.3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x14ac:dyDescent="0.3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spans="1:27" x14ac:dyDescent="0.3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spans="1:27" x14ac:dyDescent="0.3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x14ac:dyDescent="0.3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</sheetData>
  <sheetProtection algorithmName="SHA-512" hashValue="Vsu1uIR3FWsBT8krQCjaDRRwvxiviDC+P7utk9vn4HMAuBpYUiK5F7QIwrn9ndeyfFIVRbjhnEGHT3mHGmM48g==" saltValue="DUUt4nioitl7wSjJ7zSgMg==" spinCount="100000" sheet="1" objects="1" scenarios="1" selectLockedCells="1"/>
  <mergeCells count="5">
    <mergeCell ref="E12:F12"/>
    <mergeCell ref="B13:F13"/>
    <mergeCell ref="B16:F16"/>
    <mergeCell ref="B14:F14"/>
    <mergeCell ref="B15:F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a0fa92-12eb-4423-901c-98fdac37052d">
      <Terms xmlns="http://schemas.microsoft.com/office/infopath/2007/PartnerControls"/>
    </lcf76f155ced4ddcb4097134ff3c332f>
    <TaxCatchAll xmlns="9f918fbb-a04b-446e-987b-10b8b59157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0FC7D4CF24F141A924CEE5DC4EE57F" ma:contentTypeVersion="10" ma:contentTypeDescription="Een nieuw document maken." ma:contentTypeScope="" ma:versionID="922cb4231d29d907c5e53cf644908491">
  <xsd:schema xmlns:xsd="http://www.w3.org/2001/XMLSchema" xmlns:xs="http://www.w3.org/2001/XMLSchema" xmlns:p="http://schemas.microsoft.com/office/2006/metadata/properties" xmlns:ns2="61a0fa92-12eb-4423-901c-98fdac37052d" xmlns:ns3="9f918fbb-a04b-446e-987b-10b8b59157e1" targetNamespace="http://schemas.microsoft.com/office/2006/metadata/properties" ma:root="true" ma:fieldsID="7c38315a1a108f14bc66ccdd847b8502" ns2:_="" ns3:_="">
    <xsd:import namespace="61a0fa92-12eb-4423-901c-98fdac37052d"/>
    <xsd:import namespace="9f918fbb-a04b-446e-987b-10b8b59157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0fa92-12eb-4423-901c-98fdac370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e6a23232-2ab8-47bb-a2e7-0e6af88b3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18fbb-a04b-446e-987b-10b8b59157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0c858fe-14a6-4fd0-b7c5-c73b6df6bd6f}" ma:internalName="TaxCatchAll" ma:showField="CatchAllData" ma:web="9f918fbb-a04b-446e-987b-10b8b59157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5B38A-C886-4B05-A05A-D77781D053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66A52E-67D4-4270-B5F8-0D4AE509C07D}">
  <ds:schemaRefs>
    <ds:schemaRef ds:uri="http://schemas.microsoft.com/office/2006/documentManagement/types"/>
    <ds:schemaRef ds:uri="9f918fbb-a04b-446e-987b-10b8b59157e1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1a0fa92-12eb-4423-901c-98fdac37052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E2A4CB-6286-440C-8B04-49ECF9108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a0fa92-12eb-4423-901c-98fdac37052d"/>
    <ds:schemaRef ds:uri="9f918fbb-a04b-446e-987b-10b8b59157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Instructies Prijzenblad</vt:lpstr>
      <vt:lpstr>Kantoordrukwerk</vt:lpstr>
      <vt:lpstr>Promotioneel drukwerk</vt:lpstr>
      <vt:lpstr>Printpapier</vt:lpstr>
      <vt:lpstr>Directe mailingen</vt:lpstr>
      <vt:lpstr>Totaal en ondertekening</vt:lpstr>
    </vt:vector>
  </TitlesOfParts>
  <Manager/>
  <Company>VGGM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Hendriks</dc:creator>
  <cp:keywords/>
  <dc:description/>
  <cp:lastModifiedBy>Thijs Hendriks</cp:lastModifiedBy>
  <cp:revision/>
  <dcterms:created xsi:type="dcterms:W3CDTF">2025-10-08T07:53:40Z</dcterms:created>
  <dcterms:modified xsi:type="dcterms:W3CDTF">2025-10-31T10:15:36Z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0x010100DA0FC7D4CF24F141A924CEE5DC4EE57F</vt:lpwstr>
  </property>
  <property fmtid="{D5CDD505-2E9C-101B-9397-08002B2CF9AE}" pid="3" name="MediaServiceImageTags">
    <vt:lpwstr/>
  </property>
</Properties>
</file>