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ofvantwente.sharepoint.com/sites/BAS-Algemeen/Samenwerking/Raamovereenkomsten/Aanbesteding 2026-2030/Concept stukken/ROK A adviesbureaus/"/>
    </mc:Choice>
  </mc:AlternateContent>
  <xr:revisionPtr revIDLastSave="13" documentId="8_{292682CB-EED1-4741-840D-E87B2B9D88B0}" xr6:coauthVersionLast="47" xr6:coauthVersionMax="47" xr10:uidLastSave="{98C0267A-55FE-4EA5-AAE7-0B8F98788CD4}"/>
  <bookViews>
    <workbookView xWindow="-120" yWindow="-120" windowWidth="29040" windowHeight="15840" xr2:uid="{6C4DA239-0D3D-4FF5-AD51-2039E4459201}"/>
  </bookViews>
  <sheets>
    <sheet name="Sheet1" sheetId="1" r:id="rId1"/>
  </sheets>
  <definedNames>
    <definedName name="_xlnm.Print_Area" localSheetId="0">Sheet1!$A$1:$F$77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9" i="1" l="1"/>
  <c r="C56" i="1" l="1"/>
  <c r="C37" i="1"/>
  <c r="C32" i="1"/>
  <c r="C46" i="1"/>
  <c r="C44" i="1" l="1"/>
  <c r="C43" i="1"/>
  <c r="D45" i="1"/>
  <c r="C45" i="1" s="1"/>
  <c r="C42" i="1"/>
  <c r="C60" i="1"/>
  <c r="C59" i="1"/>
  <c r="C58" i="1"/>
  <c r="C57" i="1"/>
  <c r="C55" i="1"/>
  <c r="C54" i="1"/>
  <c r="C53" i="1"/>
  <c r="D49" i="1"/>
  <c r="C49" i="1" s="1"/>
  <c r="C48" i="1"/>
  <c r="C47" i="1"/>
  <c r="C38" i="1"/>
  <c r="C36" i="1"/>
  <c r="C35" i="1"/>
  <c r="C34" i="1"/>
  <c r="C31" i="1"/>
  <c r="C30" i="1"/>
  <c r="C29" i="1"/>
  <c r="C28" i="1"/>
  <c r="C27" i="1"/>
  <c r="C25" i="1"/>
  <c r="C24" i="1"/>
  <c r="C23" i="1"/>
  <c r="C22" i="1"/>
  <c r="C21" i="1"/>
  <c r="C20" i="1"/>
  <c r="C16" i="1"/>
  <c r="C15" i="1"/>
  <c r="C14" i="1"/>
  <c r="C50" i="1" l="1"/>
  <c r="C61" i="1"/>
  <c r="C17" i="1"/>
  <c r="C65" i="1" l="1"/>
  <c r="C64" i="1"/>
  <c r="C63" i="1"/>
  <c r="C66" i="1" l="1"/>
  <c r="C69" i="1" s="1"/>
</calcChain>
</file>

<file path=xl/sharedStrings.xml><?xml version="1.0" encoding="utf-8"?>
<sst xmlns="http://schemas.openxmlformats.org/spreadsheetml/2006/main" count="164" uniqueCount="114">
  <si>
    <t>Inschrijfblad BAS ROK 1; Onderzoek en mileukundige begeleiding</t>
  </si>
  <si>
    <t>Gegevens inschrijver:</t>
  </si>
  <si>
    <t>Naam Bedrijf:</t>
  </si>
  <si>
    <t>Datum:</t>
  </si>
  <si>
    <t>Ondertekening:</t>
  </si>
  <si>
    <t>ONDERZOEKSFASE EXCLUSIEF ANALYSES</t>
  </si>
  <si>
    <t>Bedrag</t>
  </si>
  <si>
    <t>Aantal eenheden</t>
  </si>
  <si>
    <t>Eenheid</t>
  </si>
  <si>
    <t>Eenheidstarief</t>
  </si>
  <si>
    <t>keer</t>
  </si>
  <si>
    <t>st</t>
  </si>
  <si>
    <t>Opstellen en indienen aanvraag niet-reinigbaarheidsverklaring</t>
  </si>
  <si>
    <t>Subtotaal</t>
  </si>
  <si>
    <t>Veldwerk</t>
  </si>
  <si>
    <t>Reiskosten veldwerk (aan- en afvoer locatie)</t>
  </si>
  <si>
    <t>dag</t>
  </si>
  <si>
    <t>Inzet decontaminatie unit</t>
  </si>
  <si>
    <t>Aan- en afvoer decontaminatie unit</t>
  </si>
  <si>
    <t>Verkeersmaatregelen (bebording)</t>
  </si>
  <si>
    <t>Inzet actiewagen</t>
  </si>
  <si>
    <t>VERKENNEND EN NADER ONDERZOEK HANDMATIG</t>
  </si>
  <si>
    <t>NADER ONDERZOEK MET BEHULP VAN SLEUVEN</t>
  </si>
  <si>
    <t>Veldmedewerker incl. persoonlijke beschermingsmiddelen</t>
  </si>
  <si>
    <t>Assistent veldmedewerker incl. persoonlijke beschermingsmiddelen</t>
  </si>
  <si>
    <t>Kraan incl. aanvoer, afvoer, overdruk en asbestfilter</t>
  </si>
  <si>
    <t>dagdeel</t>
  </si>
  <si>
    <t>MILIEUKUNDIGE BEGELEIDING: DIRECTIEVOERING EN VERIFICATIE</t>
  </si>
  <si>
    <t>MKB uren inzet</t>
  </si>
  <si>
    <t>per MKB dag</t>
  </si>
  <si>
    <t>ANALYSEKOSTEN</t>
  </si>
  <si>
    <t>Asbest in grond (10-15 kg)</t>
  </si>
  <si>
    <t>Asbest in puin (15-30 kg)</t>
  </si>
  <si>
    <t>Asbestverzamelmonster</t>
  </si>
  <si>
    <t>Standaardpakket grondwater NEN5740</t>
  </si>
  <si>
    <t>Spoedtoeslagen analyses</t>
  </si>
  <si>
    <t>%</t>
  </si>
  <si>
    <t>spoedtoeslag percentage 24-uurs</t>
  </si>
  <si>
    <t>spoedtoeslag percentage 48-uurs</t>
  </si>
  <si>
    <t>spoedtoeslag percentage 72-uurs</t>
  </si>
  <si>
    <t>alle bedragen zijn exclusief BTW</t>
  </si>
  <si>
    <t>Invulwijzer:</t>
  </si>
  <si>
    <t xml:space="preserve">Vul hier uw eenheidstarief in euro in. </t>
  </si>
  <si>
    <t>1.1</t>
  </si>
  <si>
    <t>1.2</t>
  </si>
  <si>
    <t>1.3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</si>
  <si>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</si>
  <si>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</si>
  <si>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</si>
  <si>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</si>
  <si>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</si>
  <si>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</si>
  <si>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</si>
  <si>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</si>
  <si>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</si>
  <si>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</si>
  <si>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</si>
  <si>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</si>
  <si>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2.16</t>
  </si>
  <si>
    <t>2.17</t>
  </si>
  <si>
    <t>3.1</t>
  </si>
  <si>
    <t>3.2</t>
  </si>
  <si>
    <t>3.3</t>
  </si>
  <si>
    <t>3.4</t>
  </si>
  <si>
    <t>3.5</t>
  </si>
  <si>
    <t>3.6</t>
  </si>
  <si>
    <t>4.1</t>
  </si>
  <si>
    <t>4.2</t>
  </si>
  <si>
    <t>4.3</t>
  </si>
  <si>
    <t>4.4</t>
  </si>
  <si>
    <t>4.5</t>
  </si>
  <si>
    <t>4.6</t>
  </si>
  <si>
    <t>4.7</t>
  </si>
  <si>
    <t>4.8</t>
  </si>
  <si>
    <t>Toepassen adembescherming handmatig onderzoek per dag per medewerker incl productiestagnatiekosten</t>
  </si>
  <si>
    <t>dag/mdw-er</t>
  </si>
  <si>
    <t>Opstellen historisch en nader/afperkend onderzoek volgens NEN 5725 en NEN5707</t>
  </si>
  <si>
    <t xml:space="preserve">Opstellen historisch en verkennend onderzoek volgens de NEN5725 en NEN5707 </t>
  </si>
  <si>
    <t xml:space="preserve">Aanvullend rapporteren NEN5740 op NEN5707 </t>
  </si>
  <si>
    <t>Opstellen en indienen saneringsmeldingen bij het DSO-loket met plan van aanpak inclusief bijbehorende bijlagen</t>
  </si>
  <si>
    <t xml:space="preserve">Opstellen en indienen sanerings evaluatie bij het DSO-loket  inclusief bijbehorende bijlagen </t>
  </si>
  <si>
    <t>Onderzoeks rapportages</t>
  </si>
  <si>
    <t>3.7</t>
  </si>
  <si>
    <t>3.8</t>
  </si>
  <si>
    <t>Opstellen MKB-plan incl. coordinatie en afstemming uitvoeringsplan</t>
  </si>
  <si>
    <t>Opstellen en indienen van een maatwerk voorschrift bij het DSO-loket</t>
  </si>
  <si>
    <t xml:space="preserve">Milieukundig belegeleider </t>
  </si>
  <si>
    <t xml:space="preserve">Projectleiding en projectcoordinatie tijdens uitvoering </t>
  </si>
  <si>
    <t>Projectleiding en projectcoordinatie tijdens onderzoek</t>
  </si>
  <si>
    <t xml:space="preserve">Handmatig graven van inspectiegaten 0,3 x 0,3 x 0,5 m zonder element verharding. Handmatig doorboren tot 1,0 - mv. </t>
  </si>
  <si>
    <t xml:space="preserve">Inspectiegat handmatig doorboren tot 2,0 m-mv </t>
  </si>
  <si>
    <t>Inspectiegat handmatig doorboren tot 1,5 - gws niveau incl. plaatsen peilbuis en afpompen (incl materiaal, boorbeschrijving, monstername grond, afwerken peilbuis met straatpot en inmeten X- en Y-coordinaat)</t>
  </si>
  <si>
    <t>Grondwatermonstername</t>
  </si>
  <si>
    <t>2.13</t>
  </si>
  <si>
    <t>2.14</t>
  </si>
  <si>
    <t>2.15</t>
  </si>
  <si>
    <t>Inzet van een mechanische zeef inclusief aan- en afvoer</t>
  </si>
  <si>
    <t>Analyses</t>
  </si>
  <si>
    <t>4.9</t>
  </si>
  <si>
    <t>4.9.1</t>
  </si>
  <si>
    <t>4.9.2</t>
  </si>
  <si>
    <t>4.9.3</t>
  </si>
  <si>
    <t>Bepaling respirabele vezels middels SEM analyse</t>
  </si>
  <si>
    <t>Standaardpakket bodem incl lutum en organische stof</t>
  </si>
  <si>
    <t>PFAS 30 (geen AS3000)</t>
  </si>
  <si>
    <t>Bepalen zeefkromme, calciet en pH tbv niet-reinigbaarheidsverklaring</t>
  </si>
  <si>
    <t>ALGEMENE KOSTEN VELDWERK VERKENNEND EN NADER ONDERZOEK</t>
  </si>
  <si>
    <t>FICTIEF INSCHRIJFBEDRAG</t>
  </si>
  <si>
    <t xml:space="preserve">&lt;NAAM ADVIESBUREAU&gt; </t>
  </si>
  <si>
    <t>Tariefjaar</t>
  </si>
  <si>
    <t>Fictieve aantallen voor de fictive inschrijfprijs</t>
  </si>
  <si>
    <t>Fictief percentage over het subtotaal analyses. Tijdens uitvoering wordt afgerekend tegen daadwerkelijke aantallen per analyse per spoedtermijn</t>
  </si>
  <si>
    <t>Vul hier uw toeslagpercentage in. Vul een getal als percentage in. Vb: "4" invullen voor 4%</t>
  </si>
  <si>
    <t xml:space="preserve">Handmatig graven van inspectiegaten 0,3 x 0,3 x 0,5 m met element of puinverharding. Handmatig doorboren tot 1,0 - mv.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</si>
</sst>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_ ;\-#,##0\ 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10"/>
      <name val="Arial"/>
      <family val="2"/>
    </font>
    <font>
      <i/>
      <sz val="10"/>
      <color rgb="FF000000"/>
      <name val="Arial"/>
      <family val="2"/>
    </font>
    <font>
      <b/>
      <sz val="12"/>
      <color rgb="FF000000"/>
      <name val="Arial"/>
      <family val="2"/>
    </font>
    <font>
      <sz val="8"/>
      <name val="Aptos Narrow"/>
      <family val="2"/>
      <scheme val="minor"/>
    </font>
    <font>
      <sz val="10"/>
      <name val="Arial"/>
      <family val="2"/>
    </font>
    <font>
      <i/>
      <sz val="11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2">
    <xf numFmtId="0" fontId="0" fillId="0" borderId="0" xfId="0"/>
    <xf numFmtId="44" fontId="0" fillId="0" borderId="0" xfId="1" applyFont="1"/>
    <xf numFmtId="44" fontId="0" fillId="4" borderId="7" xfId="1" applyFont="1" applyFill="1" applyBorder="1" applyProtection="1">
      <protection locked="0"/>
    </xf>
    <xf numFmtId="44" fontId="0" fillId="4" borderId="10" xfId="1" applyFont="1" applyFill="1" applyBorder="1" applyProtection="1">
      <protection locked="0"/>
    </xf>
    <xf numFmtId="44" fontId="0" fillId="4" borderId="13" xfId="1" applyFont="1" applyFill="1" applyBorder="1" applyProtection="1">
      <protection locked="0"/>
    </xf>
    <xf numFmtId="0" fontId="0" fillId="0" borderId="0" xfId="0" applyAlignment="1">
      <alignment horizontal="left"/>
    </xf>
    <xf numFmtId="44" fontId="0" fillId="4" borderId="24" xfId="1" applyFont="1" applyFill="1" applyBorder="1" applyProtection="1">
      <protection locked="0"/>
    </xf>
    <xf numFmtId="44" fontId="0" fillId="0" borderId="0" xfId="1" applyFont="1" applyProtection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0" fillId="6" borderId="0" xfId="0" applyFill="1"/>
    <xf numFmtId="0" fontId="4" fillId="0" borderId="0" xfId="0" applyFont="1"/>
    <xf numFmtId="1" fontId="0" fillId="0" borderId="0" xfId="1" applyNumberFormat="1" applyFont="1" applyAlignment="1" applyProtection="1">
      <alignment horizontal="center"/>
    </xf>
    <xf numFmtId="44" fontId="0" fillId="0" borderId="0" xfId="1" applyFont="1" applyBorder="1" applyProtection="1"/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/>
    <xf numFmtId="0" fontId="0" fillId="2" borderId="2" xfId="0" applyFill="1" applyBorder="1"/>
    <xf numFmtId="0" fontId="6" fillId="2" borderId="2" xfId="0" applyFont="1" applyFill="1" applyBorder="1"/>
    <xf numFmtId="44" fontId="0" fillId="2" borderId="3" xfId="1" applyFont="1" applyFill="1" applyBorder="1" applyProtection="1"/>
    <xf numFmtId="0" fontId="7" fillId="3" borderId="32" xfId="0" applyFont="1" applyFill="1" applyBorder="1" applyAlignment="1">
      <alignment horizontal="left" vertical="top"/>
    </xf>
    <xf numFmtId="0" fontId="0" fillId="3" borderId="33" xfId="0" applyFill="1" applyBorder="1"/>
    <xf numFmtId="0" fontId="0" fillId="3" borderId="33" xfId="0" applyFill="1" applyBorder="1" applyAlignment="1">
      <alignment horizontal="center" wrapText="1"/>
    </xf>
    <xf numFmtId="44" fontId="0" fillId="3" borderId="34" xfId="1" applyFont="1" applyFill="1" applyBorder="1" applyProtection="1"/>
    <xf numFmtId="0" fontId="0" fillId="0" borderId="22" xfId="0" applyBorder="1" applyAlignment="1">
      <alignment horizontal="left" wrapText="1"/>
    </xf>
    <xf numFmtId="0" fontId="0" fillId="0" borderId="22" xfId="0" applyBorder="1" applyAlignment="1">
      <alignment wrapText="1"/>
    </xf>
    <xf numFmtId="44" fontId="0" fillId="0" borderId="23" xfId="0" applyNumberFormat="1" applyBorder="1"/>
    <xf numFmtId="0" fontId="0" fillId="0" borderId="23" xfId="0" applyBorder="1"/>
    <xf numFmtId="0" fontId="0" fillId="0" borderId="8" xfId="0" applyBorder="1" applyAlignment="1">
      <alignment horizontal="left" wrapText="1"/>
    </xf>
    <xf numFmtId="0" fontId="0" fillId="0" borderId="8" xfId="0" applyBorder="1" applyAlignment="1">
      <alignment wrapText="1"/>
    </xf>
    <xf numFmtId="44" fontId="0" fillId="0" borderId="9" xfId="0" applyNumberFormat="1" applyBorder="1"/>
    <xf numFmtId="0" fontId="0" fillId="0" borderId="9" xfId="0" applyBorder="1"/>
    <xf numFmtId="0" fontId="8" fillId="0" borderId="14" xfId="0" applyFont="1" applyBorder="1" applyAlignment="1">
      <alignment horizontal="left" wrapText="1"/>
    </xf>
    <xf numFmtId="0" fontId="8" fillId="0" borderId="14" xfId="0" applyFont="1" applyBorder="1" applyAlignment="1">
      <alignment horizontal="right" wrapText="1"/>
    </xf>
    <xf numFmtId="44" fontId="8" fillId="0" borderId="15" xfId="0" applyNumberFormat="1" applyFont="1" applyBorder="1"/>
    <xf numFmtId="0" fontId="0" fillId="0" borderId="15" xfId="0" applyBorder="1"/>
    <xf numFmtId="44" fontId="0" fillId="0" borderId="16" xfId="1" applyFont="1" applyBorder="1" applyProtection="1"/>
    <xf numFmtId="0" fontId="4" fillId="3" borderId="14" xfId="0" applyFont="1" applyFill="1" applyBorder="1" applyAlignment="1">
      <alignment horizontal="left" wrapText="1"/>
    </xf>
    <xf numFmtId="0" fontId="4" fillId="3" borderId="14" xfId="0" applyFont="1" applyFill="1" applyBorder="1" applyAlignment="1">
      <alignment wrapText="1"/>
    </xf>
    <xf numFmtId="0" fontId="0" fillId="3" borderId="15" xfId="0" applyFill="1" applyBorder="1"/>
    <xf numFmtId="0" fontId="0" fillId="3" borderId="15" xfId="0" applyFill="1" applyBorder="1" applyAlignment="1">
      <alignment horizontal="center" wrapText="1"/>
    </xf>
    <xf numFmtId="44" fontId="0" fillId="3" borderId="16" xfId="1" applyFont="1" applyFill="1" applyBorder="1" applyProtection="1"/>
    <xf numFmtId="44" fontId="0" fillId="0" borderId="5" xfId="1" applyFont="1" applyBorder="1" applyProtection="1"/>
    <xf numFmtId="0" fontId="0" fillId="0" borderId="6" xfId="0" applyBorder="1"/>
    <xf numFmtId="44" fontId="0" fillId="0" borderId="7" xfId="1" applyFont="1" applyBorder="1" applyProtection="1"/>
    <xf numFmtId="44" fontId="0" fillId="0" borderId="8" xfId="1" applyFont="1" applyBorder="1" applyAlignment="1" applyProtection="1">
      <alignment horizontal="left"/>
    </xf>
    <xf numFmtId="44" fontId="0" fillId="0" borderId="8" xfId="1" applyFont="1" applyBorder="1" applyProtection="1"/>
    <xf numFmtId="0" fontId="0" fillId="0" borderId="10" xfId="0" applyBorder="1"/>
    <xf numFmtId="0" fontId="11" fillId="0" borderId="8" xfId="0" applyFont="1" applyBorder="1" applyAlignment="1">
      <alignment horizontal="left" wrapText="1"/>
    </xf>
    <xf numFmtId="0" fontId="11" fillId="0" borderId="8" xfId="0" applyFont="1" applyBorder="1" applyAlignment="1">
      <alignment wrapText="1"/>
    </xf>
    <xf numFmtId="0" fontId="11" fillId="0" borderId="9" xfId="0" applyFont="1" applyBorder="1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1" xfId="0" applyBorder="1" applyAlignment="1">
      <alignment wrapText="1"/>
    </xf>
    <xf numFmtId="44" fontId="0" fillId="0" borderId="12" xfId="0" applyNumberFormat="1" applyBorder="1"/>
    <xf numFmtId="0" fontId="0" fillId="0" borderId="12" xfId="0" applyBorder="1"/>
    <xf numFmtId="0" fontId="8" fillId="0" borderId="17" xfId="0" applyFont="1" applyBorder="1" applyAlignment="1">
      <alignment horizontal="left" wrapText="1"/>
    </xf>
    <xf numFmtId="0" fontId="8" fillId="0" borderId="17" xfId="0" applyFont="1" applyBorder="1" applyAlignment="1">
      <alignment horizontal="right" wrapText="1"/>
    </xf>
    <xf numFmtId="44" fontId="8" fillId="0" borderId="18" xfId="0" applyNumberFormat="1" applyFont="1" applyBorder="1"/>
    <xf numFmtId="0" fontId="0" fillId="0" borderId="18" xfId="0" applyBorder="1"/>
    <xf numFmtId="44" fontId="0" fillId="0" borderId="19" xfId="1" applyFont="1" applyBorder="1" applyProtection="1"/>
    <xf numFmtId="0" fontId="4" fillId="3" borderId="20" xfId="0" applyFont="1" applyFill="1" applyBorder="1" applyAlignment="1">
      <alignment horizontal="left"/>
    </xf>
    <xf numFmtId="0" fontId="4" fillId="3" borderId="20" xfId="0" applyFont="1" applyFill="1" applyBorder="1"/>
    <xf numFmtId="0" fontId="0" fillId="3" borderId="4" xfId="0" applyFill="1" applyBorder="1"/>
    <xf numFmtId="0" fontId="0" fillId="3" borderId="4" xfId="0" applyFill="1" applyBorder="1" applyAlignment="1">
      <alignment horizontal="center" wrapText="1"/>
    </xf>
    <xf numFmtId="44" fontId="0" fillId="3" borderId="21" xfId="1" applyFont="1" applyFill="1" applyBorder="1" applyProtection="1"/>
    <xf numFmtId="0" fontId="4" fillId="3" borderId="20" xfId="0" applyFont="1" applyFill="1" applyBorder="1" applyAlignment="1">
      <alignment horizontal="left" wrapText="1"/>
    </xf>
    <xf numFmtId="0" fontId="4" fillId="3" borderId="20" xfId="0" applyFont="1" applyFill="1" applyBorder="1" applyAlignment="1">
      <alignment wrapText="1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wrapText="1"/>
    </xf>
    <xf numFmtId="44" fontId="0" fillId="0" borderId="6" xfId="0" applyNumberFormat="1" applyBorder="1"/>
    <xf numFmtId="44" fontId="0" fillId="0" borderId="16" xfId="1" applyFont="1" applyFill="1" applyBorder="1" applyProtection="1"/>
    <xf numFmtId="0" fontId="8" fillId="0" borderId="22" xfId="0" applyFont="1" applyBorder="1" applyAlignment="1">
      <alignment horizontal="left" wrapText="1"/>
    </xf>
    <xf numFmtId="0" fontId="8" fillId="0" borderId="22" xfId="0" applyFont="1" applyBorder="1" applyAlignment="1">
      <alignment wrapText="1"/>
    </xf>
    <xf numFmtId="44" fontId="0" fillId="0" borderId="24" xfId="1" applyFont="1" applyBorder="1" applyProtection="1"/>
    <xf numFmtId="0" fontId="0" fillId="0" borderId="8" xfId="0" applyBorder="1" applyAlignment="1">
      <alignment horizontal="left"/>
    </xf>
    <xf numFmtId="0" fontId="0" fillId="0" borderId="8" xfId="0" applyBorder="1"/>
    <xf numFmtId="0" fontId="0" fillId="0" borderId="11" xfId="0" applyBorder="1" applyAlignment="1">
      <alignment horizontal="left"/>
    </xf>
    <xf numFmtId="0" fontId="0" fillId="0" borderId="11" xfId="0" applyBorder="1"/>
    <xf numFmtId="0" fontId="8" fillId="0" borderId="25" xfId="0" applyFont="1" applyBorder="1" applyAlignment="1">
      <alignment horizontal="left" wrapText="1"/>
    </xf>
    <xf numFmtId="0" fontId="8" fillId="0" borderId="25" xfId="0" applyFont="1" applyBorder="1" applyAlignment="1">
      <alignment horizontal="right" wrapText="1"/>
    </xf>
    <xf numFmtId="44" fontId="8" fillId="0" borderId="26" xfId="0" applyNumberFormat="1" applyFont="1" applyBorder="1"/>
    <xf numFmtId="0" fontId="0" fillId="0" borderId="26" xfId="0" applyBorder="1"/>
    <xf numFmtId="44" fontId="0" fillId="0" borderId="27" xfId="1" applyFont="1" applyBorder="1" applyProtection="1"/>
    <xf numFmtId="44" fontId="9" fillId="0" borderId="28" xfId="1" applyFont="1" applyBorder="1" applyProtection="1"/>
    <xf numFmtId="44" fontId="0" fillId="0" borderId="0" xfId="1" applyFont="1" applyFill="1" applyBorder="1" applyProtection="1"/>
    <xf numFmtId="0" fontId="0" fillId="0" borderId="3" xfId="0" applyBorder="1"/>
    <xf numFmtId="0" fontId="0" fillId="0" borderId="29" xfId="0" applyBorder="1"/>
    <xf numFmtId="0" fontId="0" fillId="4" borderId="30" xfId="0" applyFill="1" applyBorder="1"/>
    <xf numFmtId="0" fontId="0" fillId="5" borderId="27" xfId="0" applyFill="1" applyBorder="1"/>
    <xf numFmtId="0" fontId="0" fillId="7" borderId="9" xfId="0" applyFill="1" applyBorder="1"/>
    <xf numFmtId="0" fontId="0" fillId="7" borderId="31" xfId="0" applyFill="1" applyBorder="1"/>
    <xf numFmtId="0" fontId="0" fillId="7" borderId="12" xfId="0" applyFill="1" applyBorder="1"/>
    <xf numFmtId="0" fontId="0" fillId="7" borderId="23" xfId="0" applyFill="1" applyBorder="1"/>
    <xf numFmtId="0" fontId="0" fillId="7" borderId="6" xfId="0" applyFill="1" applyBorder="1"/>
    <xf numFmtId="0" fontId="0" fillId="0" borderId="35" xfId="0" applyBorder="1"/>
    <xf numFmtId="164" fontId="0" fillId="8" borderId="9" xfId="1" applyNumberFormat="1" applyFont="1" applyFill="1" applyBorder="1" applyProtection="1"/>
    <xf numFmtId="0" fontId="0" fillId="8" borderId="9" xfId="0" applyFill="1" applyBorder="1"/>
    <xf numFmtId="164" fontId="0" fillId="8" borderId="12" xfId="1" applyNumberFormat="1" applyFont="1" applyFill="1" applyBorder="1" applyProtection="1"/>
    <xf numFmtId="0" fontId="0" fillId="8" borderId="12" xfId="0" applyFill="1" applyBorder="1"/>
    <xf numFmtId="0" fontId="0" fillId="0" borderId="36" xfId="0" applyBorder="1" applyAlignment="1">
      <alignment wrapText="1"/>
    </xf>
    <xf numFmtId="0" fontId="0" fillId="7" borderId="30" xfId="0" applyFill="1" applyBorder="1"/>
    <xf numFmtId="0" fontId="0" fillId="8" borderId="27" xfId="0" applyFill="1" applyBorder="1"/>
    <xf numFmtId="0" fontId="0" fillId="0" borderId="25" xfId="0" applyBorder="1" applyAlignment="1">
      <alignment wrapText="1"/>
    </xf>
    <xf numFmtId="44" fontId="0" fillId="6" borderId="0" xfId="1" applyFont="1" applyFill="1" applyAlignment="1" applyProtection="1">
      <alignment horizontal="right"/>
      <protection locked="0"/>
    </xf>
    <xf numFmtId="44" fontId="0" fillId="0" borderId="0" xfId="1" applyFont="1" applyProtection="1">
      <protection locked="0"/>
    </xf>
    <xf numFmtId="0" fontId="12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9" fontId="0" fillId="5" borderId="10" xfId="1" applyNumberFormat="1" applyFont="1" applyFill="1" applyBorder="1" applyProtection="1">
      <protection locked="0"/>
    </xf>
    <xf numFmtId="9" fontId="0" fillId="5" borderId="13" xfId="1" applyNumberFormat="1" applyFont="1" applyFill="1" applyBorder="1" applyProtection="1">
      <protection locked="0"/>
    </xf>
    <xf numFmtId="44" fontId="8" fillId="0" borderId="15" xfId="0" applyNumberFormat="1" applyFont="1" applyFill="1" applyBorder="1"/>
    <xf numFmtId="164" fontId="0" fillId="0" borderId="5" xfId="1" applyNumberFormat="1" applyFont="1" applyBorder="1" applyAlignment="1" applyProtection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0</xdr:row>
      <xdr:rowOff>57151</xdr:rowOff>
    </xdr:from>
    <xdr:to>
      <xdr:col>5</xdr:col>
      <xdr:colOff>1003230</xdr:colOff>
      <xdr:row>3</xdr:row>
      <xdr:rowOff>276310</xdr:rowOff>
    </xdr:to>
    <xdr:pic>
      <xdr:nvPicPr>
        <xdr:cNvPr id="10" name="Afbeelding 1" descr="G:\ZZ_PB_AsbestBodem\BAS_logo (2).png">
          <a:extLst>
            <a:ext uri="{FF2B5EF4-FFF2-40B4-BE49-F238E27FC236}">
              <a16:creationId xmlns:a16="http://schemas.microsoft.com/office/drawing/2014/main" id="{9948F713-0506-4A4F-B54C-CC2D816C4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0450" y="57151"/>
          <a:ext cx="1612830" cy="8001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15A25-0638-41BD-89E1-7A61EB9E29E0}">
  <sheetPr>
    <pageSetUpPr fitToPage="1"/>
  </sheetPr>
  <dimension ref="A1:F77"/>
  <sheetViews>
    <sheetView tabSelected="1" view="pageBreakPreview" topLeftCell="A12" zoomScaleNormal="100" zoomScaleSheetLayoutView="100" workbookViewId="0">
      <selection activeCell="B21" sqref="B21"/>
    </sheetView>
  </sheetViews>
  <sheetFormatPr defaultRowHeight="15" x14ac:dyDescent="0.25"/>
  <cols>
    <col min="1" max="1" width="9.140625" style="5"/>
    <col min="2" max="2" width="71.85546875" customWidth="1"/>
    <col min="3" max="3" width="21.28515625" customWidth="1"/>
    <col min="4" max="4" width="9.28515625" bestFit="1" customWidth="1"/>
    <col min="5" max="5" width="11.7109375" customWidth="1"/>
    <col min="6" max="6" width="15.7109375" customWidth="1"/>
  </cols>
  <sheetData>
    <row r="1" spans="1:6" x14ac:dyDescent="0.25">
      <c r="F1" s="7"/>
    </row>
    <row r="2" spans="1:6" x14ac:dyDescent="0.25">
      <c r="F2" s="7"/>
    </row>
    <row r="3" spans="1:6" ht="15.75" x14ac:dyDescent="0.25">
      <c r="B3" s="8" t="s">
        <v>0</v>
      </c>
      <c r="F3" s="7"/>
    </row>
    <row r="4" spans="1:6" ht="27.75" customHeight="1" x14ac:dyDescent="0.25">
      <c r="F4" s="7"/>
    </row>
    <row r="5" spans="1:6" x14ac:dyDescent="0.25">
      <c r="B5" s="9" t="s">
        <v>1</v>
      </c>
      <c r="C5" s="9"/>
    </row>
    <row r="6" spans="1:6" x14ac:dyDescent="0.25">
      <c r="B6" s="9" t="s">
        <v>2</v>
      </c>
      <c r="C6" s="9"/>
      <c r="E6" s="10"/>
      <c r="F6" s="102" t="s">
        <v>108</v>
      </c>
    </row>
    <row r="7" spans="1:6" x14ac:dyDescent="0.25">
      <c r="B7" s="9" t="s">
        <v>3</v>
      </c>
      <c r="C7" s="9"/>
      <c r="F7" s="103"/>
    </row>
    <row r="8" spans="1:6" x14ac:dyDescent="0.25">
      <c r="B8" s="9" t="s">
        <v>4</v>
      </c>
      <c r="C8" s="9"/>
      <c r="F8" s="7"/>
    </row>
    <row r="9" spans="1:6" x14ac:dyDescent="0.25">
      <c r="F9" s="7"/>
    </row>
    <row r="10" spans="1:6" x14ac:dyDescent="0.25">
      <c r="B10" s="9" t="s">
        <v>109</v>
      </c>
      <c r="C10" s="11"/>
      <c r="F10" s="12">
        <v>2026</v>
      </c>
    </row>
    <row r="11" spans="1:6" ht="15.75" thickBot="1" x14ac:dyDescent="0.3">
      <c r="F11" s="13"/>
    </row>
    <row r="12" spans="1:6" ht="15.75" thickBot="1" x14ac:dyDescent="0.3">
      <c r="A12" s="14">
        <v>1</v>
      </c>
      <c r="B12" s="15" t="s">
        <v>5</v>
      </c>
      <c r="C12" s="16"/>
      <c r="D12" s="16"/>
      <c r="E12" s="17"/>
      <c r="F12" s="18"/>
    </row>
    <row r="13" spans="1:6" ht="45.75" thickBot="1" x14ac:dyDescent="0.3">
      <c r="A13" s="19"/>
      <c r="B13" s="19" t="s">
        <v>81</v>
      </c>
      <c r="C13" s="20" t="s">
        <v>6</v>
      </c>
      <c r="D13" s="21" t="s">
        <v>7</v>
      </c>
      <c r="E13" s="20" t="s">
        <v>8</v>
      </c>
      <c r="F13" s="22" t="s">
        <v>9</v>
      </c>
    </row>
    <row r="14" spans="1:6" ht="30" x14ac:dyDescent="0.25">
      <c r="A14" s="23" t="s">
        <v>43</v>
      </c>
      <c r="B14" s="24" t="s">
        <v>77</v>
      </c>
      <c r="C14" s="25">
        <f t="shared" ref="C14:C16" si="0">D14*F14</f>
        <v>0</v>
      </c>
      <c r="D14" s="91">
        <v>50</v>
      </c>
      <c r="E14" s="26" t="s">
        <v>10</v>
      </c>
      <c r="F14" s="6"/>
    </row>
    <row r="15" spans="1:6" ht="30" x14ac:dyDescent="0.25">
      <c r="A15" s="27" t="s">
        <v>44</v>
      </c>
      <c r="B15" s="28" t="s">
        <v>76</v>
      </c>
      <c r="C15" s="29">
        <f t="shared" si="0"/>
        <v>0</v>
      </c>
      <c r="D15" s="88">
        <v>30</v>
      </c>
      <c r="E15" s="30" t="s">
        <v>10</v>
      </c>
      <c r="F15" s="3"/>
    </row>
    <row r="16" spans="1:6" x14ac:dyDescent="0.25">
      <c r="A16" s="27" t="s">
        <v>45</v>
      </c>
      <c r="B16" s="28" t="s">
        <v>78</v>
      </c>
      <c r="C16" s="29">
        <f t="shared" si="0"/>
        <v>0</v>
      </c>
      <c r="D16" s="88">
        <v>20</v>
      </c>
      <c r="E16" s="30" t="s">
        <v>10</v>
      </c>
      <c r="F16" s="3"/>
    </row>
    <row r="17" spans="1:6" x14ac:dyDescent="0.25">
      <c r="A17" s="31"/>
      <c r="B17" s="32" t="s">
        <v>13</v>
      </c>
      <c r="C17" s="33">
        <f>SUM(C14:C16)</f>
        <v>0</v>
      </c>
      <c r="D17" s="34"/>
      <c r="E17" s="34"/>
      <c r="F17" s="35"/>
    </row>
    <row r="18" spans="1:6" ht="45" x14ac:dyDescent="0.25">
      <c r="A18" s="36"/>
      <c r="B18" s="37" t="s">
        <v>14</v>
      </c>
      <c r="C18" s="38" t="s">
        <v>6</v>
      </c>
      <c r="D18" s="39" t="s">
        <v>7</v>
      </c>
      <c r="E18" s="38" t="s">
        <v>8</v>
      </c>
      <c r="F18" s="40" t="s">
        <v>9</v>
      </c>
    </row>
    <row r="19" spans="1:6" x14ac:dyDescent="0.25">
      <c r="A19" s="111">
        <v>2</v>
      </c>
      <c r="B19" s="41" t="s">
        <v>106</v>
      </c>
      <c r="C19" s="42"/>
      <c r="D19" s="42"/>
      <c r="E19" s="42"/>
      <c r="F19" s="43"/>
    </row>
    <row r="20" spans="1:6" x14ac:dyDescent="0.25">
      <c r="A20" s="27" t="s">
        <v>46</v>
      </c>
      <c r="B20" s="28" t="s">
        <v>15</v>
      </c>
      <c r="C20" s="29">
        <f t="shared" ref="C20:C38" si="1">D20*F20</f>
        <v>0</v>
      </c>
      <c r="D20" s="88">
        <v>115</v>
      </c>
      <c r="E20" s="30" t="s">
        <v>16</v>
      </c>
      <c r="F20" s="3"/>
    </row>
    <row r="21" spans="1:6" x14ac:dyDescent="0.25">
      <c r="A21" s="27" t="s">
        <v>47</v>
      </c>
      <c r="B21" s="28" t="s">
        <v>88</v>
      </c>
      <c r="C21" s="29">
        <f t="shared" si="1"/>
        <v>0</v>
      </c>
      <c r="D21" s="88">
        <v>100</v>
      </c>
      <c r="E21" s="30" t="s">
        <v>10</v>
      </c>
      <c r="F21" s="3"/>
    </row>
    <row r="22" spans="1:6" x14ac:dyDescent="0.25">
      <c r="A22" s="27" t="s">
        <v>48</v>
      </c>
      <c r="B22" s="28" t="s">
        <v>17</v>
      </c>
      <c r="C22" s="29">
        <f t="shared" si="1"/>
        <v>0</v>
      </c>
      <c r="D22" s="88">
        <v>70</v>
      </c>
      <c r="E22" s="30" t="s">
        <v>16</v>
      </c>
      <c r="F22" s="3"/>
    </row>
    <row r="23" spans="1:6" x14ac:dyDescent="0.25">
      <c r="A23" s="27" t="s">
        <v>49</v>
      </c>
      <c r="B23" s="28" t="s">
        <v>18</v>
      </c>
      <c r="C23" s="29">
        <f t="shared" si="1"/>
        <v>0</v>
      </c>
      <c r="D23" s="88">
        <v>70</v>
      </c>
      <c r="E23" s="30" t="s">
        <v>10</v>
      </c>
      <c r="F23" s="3"/>
    </row>
    <row r="24" spans="1:6" x14ac:dyDescent="0.25">
      <c r="A24" s="27" t="s">
        <v>50</v>
      </c>
      <c r="B24" s="28" t="s">
        <v>19</v>
      </c>
      <c r="C24" s="29">
        <f t="shared" si="1"/>
        <v>0</v>
      </c>
      <c r="D24" s="88">
        <v>20</v>
      </c>
      <c r="E24" s="30" t="s">
        <v>10</v>
      </c>
      <c r="F24" s="3"/>
    </row>
    <row r="25" spans="1:6" x14ac:dyDescent="0.25">
      <c r="A25" s="27" t="s">
        <v>51</v>
      </c>
      <c r="B25" s="28" t="s">
        <v>20</v>
      </c>
      <c r="C25" s="29">
        <f t="shared" si="1"/>
        <v>0</v>
      </c>
      <c r="D25" s="88">
        <v>20</v>
      </c>
      <c r="E25" s="30" t="s">
        <v>10</v>
      </c>
      <c r="F25" s="3"/>
    </row>
    <row r="26" spans="1:6" x14ac:dyDescent="0.25">
      <c r="A26" s="44"/>
      <c r="B26" s="45" t="s">
        <v>21</v>
      </c>
      <c r="C26" s="30"/>
      <c r="D26" s="30"/>
      <c r="E26" s="30"/>
      <c r="F26" s="46"/>
    </row>
    <row r="27" spans="1:6" ht="30" x14ac:dyDescent="0.25">
      <c r="A27" s="27" t="s">
        <v>52</v>
      </c>
      <c r="B27" s="28" t="s">
        <v>113</v>
      </c>
      <c r="C27" s="29">
        <f t="shared" si="1"/>
        <v>0</v>
      </c>
      <c r="D27" s="88">
        <v>200</v>
      </c>
      <c r="E27" s="30" t="s">
        <v>11</v>
      </c>
      <c r="F27" s="3"/>
    </row>
    <row r="28" spans="1:6" ht="30" x14ac:dyDescent="0.25">
      <c r="A28" s="27" t="s">
        <v>53</v>
      </c>
      <c r="B28" s="28" t="s">
        <v>89</v>
      </c>
      <c r="C28" s="29">
        <f t="shared" si="1"/>
        <v>0</v>
      </c>
      <c r="D28" s="88">
        <v>400</v>
      </c>
      <c r="E28" s="30" t="s">
        <v>11</v>
      </c>
      <c r="F28" s="3"/>
    </row>
    <row r="29" spans="1:6" x14ac:dyDescent="0.25">
      <c r="A29" s="27" t="s">
        <v>54</v>
      </c>
      <c r="B29" s="28" t="s">
        <v>90</v>
      </c>
      <c r="C29" s="29">
        <f t="shared" si="1"/>
        <v>0</v>
      </c>
      <c r="D29" s="88">
        <v>100</v>
      </c>
      <c r="E29" s="30" t="s">
        <v>11</v>
      </c>
      <c r="F29" s="3"/>
    </row>
    <row r="30" spans="1:6" ht="45" x14ac:dyDescent="0.25">
      <c r="A30" s="27" t="s">
        <v>55</v>
      </c>
      <c r="B30" s="28" t="s">
        <v>91</v>
      </c>
      <c r="C30" s="29">
        <f t="shared" si="1"/>
        <v>0</v>
      </c>
      <c r="D30" s="88">
        <v>20</v>
      </c>
      <c r="E30" s="30" t="s">
        <v>11</v>
      </c>
      <c r="F30" s="3"/>
    </row>
    <row r="31" spans="1:6" x14ac:dyDescent="0.25">
      <c r="A31" s="27" t="s">
        <v>56</v>
      </c>
      <c r="B31" s="28" t="s">
        <v>92</v>
      </c>
      <c r="C31" s="29">
        <f t="shared" si="1"/>
        <v>0</v>
      </c>
      <c r="D31" s="88">
        <v>20</v>
      </c>
      <c r="E31" s="30" t="s">
        <v>11</v>
      </c>
      <c r="F31" s="3"/>
    </row>
    <row r="32" spans="1:6" ht="26.25" x14ac:dyDescent="0.25">
      <c r="A32" s="47" t="s">
        <v>57</v>
      </c>
      <c r="B32" s="48" t="s">
        <v>74</v>
      </c>
      <c r="C32" s="29">
        <f t="shared" si="1"/>
        <v>0</v>
      </c>
      <c r="D32" s="89">
        <v>20</v>
      </c>
      <c r="E32" s="49" t="s">
        <v>75</v>
      </c>
      <c r="F32" s="3"/>
    </row>
    <row r="33" spans="1:6" x14ac:dyDescent="0.25">
      <c r="A33" s="44"/>
      <c r="B33" s="45" t="s">
        <v>22</v>
      </c>
      <c r="C33" s="29"/>
      <c r="D33" s="30"/>
      <c r="E33" s="30"/>
      <c r="F33" s="46"/>
    </row>
    <row r="34" spans="1:6" x14ac:dyDescent="0.25">
      <c r="A34" s="27" t="s">
        <v>93</v>
      </c>
      <c r="B34" s="28" t="s">
        <v>23</v>
      </c>
      <c r="C34" s="29">
        <f t="shared" si="1"/>
        <v>0</v>
      </c>
      <c r="D34" s="88">
        <v>45</v>
      </c>
      <c r="E34" s="30" t="s">
        <v>16</v>
      </c>
      <c r="F34" s="3"/>
    </row>
    <row r="35" spans="1:6" x14ac:dyDescent="0.25">
      <c r="A35" s="27" t="s">
        <v>94</v>
      </c>
      <c r="B35" s="28" t="s">
        <v>24</v>
      </c>
      <c r="C35" s="29">
        <f t="shared" si="1"/>
        <v>0</v>
      </c>
      <c r="D35" s="88">
        <v>45</v>
      </c>
      <c r="E35" s="30" t="s">
        <v>16</v>
      </c>
      <c r="F35" s="3"/>
    </row>
    <row r="36" spans="1:6" x14ac:dyDescent="0.25">
      <c r="A36" s="27" t="s">
        <v>95</v>
      </c>
      <c r="B36" s="28" t="s">
        <v>25</v>
      </c>
      <c r="C36" s="29">
        <f t="shared" si="1"/>
        <v>0</v>
      </c>
      <c r="D36" s="88">
        <v>10</v>
      </c>
      <c r="E36" s="30" t="s">
        <v>26</v>
      </c>
      <c r="F36" s="3"/>
    </row>
    <row r="37" spans="1:6" x14ac:dyDescent="0.25">
      <c r="A37" s="50" t="s">
        <v>58</v>
      </c>
      <c r="B37" s="51" t="s">
        <v>25</v>
      </c>
      <c r="C37" s="52">
        <f t="shared" ref="C37" si="2">D37*F37</f>
        <v>0</v>
      </c>
      <c r="D37" s="90">
        <v>40</v>
      </c>
      <c r="E37" s="53" t="s">
        <v>16</v>
      </c>
      <c r="F37" s="4"/>
    </row>
    <row r="38" spans="1:6" x14ac:dyDescent="0.25">
      <c r="A38" s="50" t="s">
        <v>59</v>
      </c>
      <c r="B38" s="51" t="s">
        <v>96</v>
      </c>
      <c r="C38" s="52">
        <f t="shared" si="1"/>
        <v>0</v>
      </c>
      <c r="D38" s="90">
        <v>45</v>
      </c>
      <c r="E38" s="53" t="s">
        <v>16</v>
      </c>
      <c r="F38" s="4"/>
    </row>
    <row r="39" spans="1:6" ht="15.75" thickBot="1" x14ac:dyDescent="0.3">
      <c r="A39" s="54"/>
      <c r="B39" s="55" t="s">
        <v>13</v>
      </c>
      <c r="C39" s="56">
        <f>SUM(C19:C38)</f>
        <v>0</v>
      </c>
      <c r="D39" s="57"/>
      <c r="E39" s="57"/>
      <c r="F39" s="58"/>
    </row>
    <row r="40" spans="1:6" ht="15.75" thickBot="1" x14ac:dyDescent="0.3">
      <c r="A40" s="14">
        <v>3</v>
      </c>
      <c r="B40" s="15" t="s">
        <v>27</v>
      </c>
      <c r="C40" s="16"/>
      <c r="D40" s="16"/>
      <c r="E40" s="17"/>
      <c r="F40" s="18"/>
    </row>
    <row r="41" spans="1:6" ht="45" x14ac:dyDescent="0.25">
      <c r="A41" s="59"/>
      <c r="B41" s="60" t="s">
        <v>28</v>
      </c>
      <c r="C41" s="61" t="s">
        <v>6</v>
      </c>
      <c r="D41" s="62" t="s">
        <v>7</v>
      </c>
      <c r="E41" s="61" t="s">
        <v>8</v>
      </c>
      <c r="F41" s="63" t="s">
        <v>9</v>
      </c>
    </row>
    <row r="42" spans="1:6" ht="30" x14ac:dyDescent="0.25">
      <c r="A42" s="27" t="s">
        <v>60</v>
      </c>
      <c r="B42" s="28" t="s">
        <v>79</v>
      </c>
      <c r="C42" s="29">
        <f t="shared" ref="C42:C45" si="3">D42*F42</f>
        <v>0</v>
      </c>
      <c r="D42" s="88">
        <v>40</v>
      </c>
      <c r="E42" s="30" t="s">
        <v>10</v>
      </c>
      <c r="F42" s="3"/>
    </row>
    <row r="43" spans="1:6" x14ac:dyDescent="0.25">
      <c r="A43" s="27" t="s">
        <v>61</v>
      </c>
      <c r="B43" s="28" t="s">
        <v>12</v>
      </c>
      <c r="C43" s="29">
        <f t="shared" si="3"/>
        <v>0</v>
      </c>
      <c r="D43" s="88">
        <v>15</v>
      </c>
      <c r="E43" s="30" t="s">
        <v>10</v>
      </c>
      <c r="F43" s="3"/>
    </row>
    <row r="44" spans="1:6" x14ac:dyDescent="0.25">
      <c r="A44" s="27" t="s">
        <v>62</v>
      </c>
      <c r="B44" s="28" t="s">
        <v>84</v>
      </c>
      <c r="C44" s="29">
        <f t="shared" ref="C44" si="4">D44*F44</f>
        <v>0</v>
      </c>
      <c r="D44" s="88">
        <v>40</v>
      </c>
      <c r="E44" s="30" t="s">
        <v>10</v>
      </c>
      <c r="F44" s="3"/>
    </row>
    <row r="45" spans="1:6" ht="30" x14ac:dyDescent="0.25">
      <c r="A45" s="27" t="s">
        <v>63</v>
      </c>
      <c r="B45" s="28" t="s">
        <v>80</v>
      </c>
      <c r="C45" s="29">
        <f t="shared" si="3"/>
        <v>0</v>
      </c>
      <c r="D45" s="88">
        <f>D42</f>
        <v>40</v>
      </c>
      <c r="E45" s="30" t="s">
        <v>10</v>
      </c>
      <c r="F45" s="3"/>
    </row>
    <row r="46" spans="1:6" x14ac:dyDescent="0.25">
      <c r="A46" s="27" t="s">
        <v>64</v>
      </c>
      <c r="B46" s="28" t="s">
        <v>85</v>
      </c>
      <c r="C46" s="29">
        <f t="shared" ref="C46" si="5">D46*F46</f>
        <v>0</v>
      </c>
      <c r="D46" s="88">
        <v>5</v>
      </c>
      <c r="E46" s="30" t="s">
        <v>10</v>
      </c>
      <c r="F46" s="3"/>
    </row>
    <row r="47" spans="1:6" x14ac:dyDescent="0.25">
      <c r="A47" s="27" t="s">
        <v>65</v>
      </c>
      <c r="B47" s="28" t="s">
        <v>86</v>
      </c>
      <c r="C47" s="29">
        <f>D47*F47</f>
        <v>0</v>
      </c>
      <c r="D47" s="88">
        <v>50</v>
      </c>
      <c r="E47" s="30" t="s">
        <v>26</v>
      </c>
      <c r="F47" s="3"/>
    </row>
    <row r="48" spans="1:6" x14ac:dyDescent="0.25">
      <c r="A48" s="27" t="s">
        <v>82</v>
      </c>
      <c r="B48" s="28" t="s">
        <v>86</v>
      </c>
      <c r="C48" s="29">
        <f>D48*F48</f>
        <v>0</v>
      </c>
      <c r="D48" s="88">
        <v>150</v>
      </c>
      <c r="E48" s="30" t="s">
        <v>16</v>
      </c>
      <c r="F48" s="3"/>
    </row>
    <row r="49" spans="1:6" x14ac:dyDescent="0.25">
      <c r="A49" s="50" t="s">
        <v>83</v>
      </c>
      <c r="B49" s="51" t="s">
        <v>87</v>
      </c>
      <c r="C49" s="52">
        <f t="shared" ref="C49" si="6">D49*F49</f>
        <v>0</v>
      </c>
      <c r="D49" s="90">
        <f>D47+D48</f>
        <v>200</v>
      </c>
      <c r="E49" s="53" t="s">
        <v>29</v>
      </c>
      <c r="F49" s="4"/>
    </row>
    <row r="50" spans="1:6" ht="15.75" thickBot="1" x14ac:dyDescent="0.3">
      <c r="A50" s="54"/>
      <c r="B50" s="55" t="s">
        <v>13</v>
      </c>
      <c r="C50" s="56">
        <f>SUM(C42:C49)</f>
        <v>0</v>
      </c>
      <c r="D50" s="57"/>
      <c r="E50" s="57"/>
      <c r="F50" s="58"/>
    </row>
    <row r="51" spans="1:6" ht="15.75" thickBot="1" x14ac:dyDescent="0.3">
      <c r="A51" s="14">
        <v>4</v>
      </c>
      <c r="B51" s="15" t="s">
        <v>30</v>
      </c>
      <c r="C51" s="16"/>
      <c r="D51" s="16"/>
      <c r="E51" s="17"/>
      <c r="F51" s="18"/>
    </row>
    <row r="52" spans="1:6" ht="45" x14ac:dyDescent="0.25">
      <c r="A52" s="64"/>
      <c r="B52" s="65" t="s">
        <v>97</v>
      </c>
      <c r="C52" s="61" t="s">
        <v>6</v>
      </c>
      <c r="D52" s="62" t="s">
        <v>7</v>
      </c>
      <c r="E52" s="61" t="s">
        <v>8</v>
      </c>
      <c r="F52" s="63" t="s">
        <v>9</v>
      </c>
    </row>
    <row r="53" spans="1:6" x14ac:dyDescent="0.25">
      <c r="A53" s="66" t="s">
        <v>66</v>
      </c>
      <c r="B53" s="67" t="s">
        <v>31</v>
      </c>
      <c r="C53" s="68">
        <f t="shared" ref="C53:C60" si="7">D53*F53</f>
        <v>0</v>
      </c>
      <c r="D53" s="92">
        <v>1200</v>
      </c>
      <c r="E53" s="42" t="s">
        <v>11</v>
      </c>
      <c r="F53" s="2"/>
    </row>
    <row r="54" spans="1:6" x14ac:dyDescent="0.25">
      <c r="A54" s="27" t="s">
        <v>67</v>
      </c>
      <c r="B54" s="28" t="s">
        <v>32</v>
      </c>
      <c r="C54" s="29">
        <f t="shared" si="7"/>
        <v>0</v>
      </c>
      <c r="D54" s="88">
        <v>250</v>
      </c>
      <c r="E54" s="30" t="s">
        <v>11</v>
      </c>
      <c r="F54" s="3"/>
    </row>
    <row r="55" spans="1:6" x14ac:dyDescent="0.25">
      <c r="A55" s="27" t="s">
        <v>68</v>
      </c>
      <c r="B55" s="28" t="s">
        <v>33</v>
      </c>
      <c r="C55" s="29">
        <f t="shared" si="7"/>
        <v>0</v>
      </c>
      <c r="D55" s="88">
        <v>250</v>
      </c>
      <c r="E55" s="30" t="s">
        <v>11</v>
      </c>
      <c r="F55" s="3"/>
    </row>
    <row r="56" spans="1:6" x14ac:dyDescent="0.25">
      <c r="A56" s="27" t="s">
        <v>69</v>
      </c>
      <c r="B56" s="28" t="s">
        <v>102</v>
      </c>
      <c r="C56" s="29">
        <f t="shared" ref="C56" si="8">D56*F56</f>
        <v>0</v>
      </c>
      <c r="D56" s="88">
        <v>50</v>
      </c>
      <c r="E56" s="30" t="s">
        <v>11</v>
      </c>
      <c r="F56" s="3"/>
    </row>
    <row r="57" spans="1:6" x14ac:dyDescent="0.25">
      <c r="A57" s="27" t="s">
        <v>70</v>
      </c>
      <c r="B57" s="28" t="s">
        <v>105</v>
      </c>
      <c r="C57" s="29">
        <f t="shared" si="7"/>
        <v>0</v>
      </c>
      <c r="D57" s="88">
        <v>20</v>
      </c>
      <c r="E57" s="30" t="s">
        <v>11</v>
      </c>
      <c r="F57" s="3"/>
    </row>
    <row r="58" spans="1:6" x14ac:dyDescent="0.25">
      <c r="A58" s="27" t="s">
        <v>71</v>
      </c>
      <c r="B58" s="28" t="s">
        <v>103</v>
      </c>
      <c r="C58" s="29">
        <f t="shared" si="7"/>
        <v>0</v>
      </c>
      <c r="D58" s="88">
        <v>100</v>
      </c>
      <c r="E58" s="30" t="s">
        <v>11</v>
      </c>
      <c r="F58" s="3"/>
    </row>
    <row r="59" spans="1:6" x14ac:dyDescent="0.25">
      <c r="A59" s="27" t="s">
        <v>72</v>
      </c>
      <c r="B59" s="28" t="s">
        <v>104</v>
      </c>
      <c r="C59" s="29">
        <f t="shared" si="7"/>
        <v>0</v>
      </c>
      <c r="D59" s="88">
        <v>100</v>
      </c>
      <c r="E59" s="30" t="s">
        <v>11</v>
      </c>
      <c r="F59" s="3"/>
    </row>
    <row r="60" spans="1:6" x14ac:dyDescent="0.25">
      <c r="A60" s="50" t="s">
        <v>73</v>
      </c>
      <c r="B60" s="51" t="s">
        <v>34</v>
      </c>
      <c r="C60" s="52">
        <f t="shared" si="7"/>
        <v>0</v>
      </c>
      <c r="D60" s="90">
        <v>20</v>
      </c>
      <c r="E60" s="53" t="s">
        <v>11</v>
      </c>
      <c r="F60" s="4"/>
    </row>
    <row r="61" spans="1:6" x14ac:dyDescent="0.25">
      <c r="A61" s="31"/>
      <c r="B61" s="32" t="s">
        <v>13</v>
      </c>
      <c r="C61" s="110">
        <f>SUM(C53:C60)</f>
        <v>0</v>
      </c>
      <c r="D61" s="34"/>
      <c r="E61" s="34"/>
      <c r="F61" s="69"/>
    </row>
    <row r="62" spans="1:6" x14ac:dyDescent="0.25">
      <c r="A62" s="70" t="s">
        <v>98</v>
      </c>
      <c r="B62" s="71" t="s">
        <v>35</v>
      </c>
      <c r="C62" s="26"/>
      <c r="D62" s="26"/>
      <c r="E62" s="26"/>
      <c r="F62" s="72"/>
    </row>
    <row r="63" spans="1:6" x14ac:dyDescent="0.25">
      <c r="A63" s="27" t="s">
        <v>99</v>
      </c>
      <c r="B63" s="28" t="s">
        <v>37</v>
      </c>
      <c r="C63" s="29">
        <f>$C$61*(D63/100)*F63</f>
        <v>0</v>
      </c>
      <c r="D63" s="94">
        <v>40</v>
      </c>
      <c r="E63" s="95" t="s">
        <v>36</v>
      </c>
      <c r="F63" s="108">
        <v>0.4</v>
      </c>
    </row>
    <row r="64" spans="1:6" x14ac:dyDescent="0.25">
      <c r="A64" s="73" t="s">
        <v>100</v>
      </c>
      <c r="B64" s="74" t="s">
        <v>38</v>
      </c>
      <c r="C64" s="29">
        <f t="shared" ref="C64:C65" si="9">$C$61*(D64/100)*F64</f>
        <v>0</v>
      </c>
      <c r="D64" s="94">
        <v>20</v>
      </c>
      <c r="E64" s="95" t="s">
        <v>36</v>
      </c>
      <c r="F64" s="108">
        <v>0.2</v>
      </c>
    </row>
    <row r="65" spans="1:6" x14ac:dyDescent="0.25">
      <c r="A65" s="75" t="s">
        <v>101</v>
      </c>
      <c r="B65" s="76" t="s">
        <v>39</v>
      </c>
      <c r="C65" s="29">
        <f t="shared" si="9"/>
        <v>0</v>
      </c>
      <c r="D65" s="96">
        <v>10</v>
      </c>
      <c r="E65" s="97" t="s">
        <v>36</v>
      </c>
      <c r="F65" s="109">
        <v>0.1</v>
      </c>
    </row>
    <row r="66" spans="1:6" ht="15.75" thickBot="1" x14ac:dyDescent="0.3">
      <c r="A66" s="77"/>
      <c r="B66" s="78" t="s">
        <v>13</v>
      </c>
      <c r="C66" s="79">
        <f>SUM(C63:C65)</f>
        <v>0</v>
      </c>
      <c r="D66" s="80"/>
      <c r="E66" s="80"/>
      <c r="F66" s="81"/>
    </row>
    <row r="67" spans="1:6" x14ac:dyDescent="0.25">
      <c r="F67" s="13"/>
    </row>
    <row r="68" spans="1:6" ht="15.75" thickBot="1" x14ac:dyDescent="0.3">
      <c r="B68" s="11" t="s">
        <v>40</v>
      </c>
      <c r="F68" s="13"/>
    </row>
    <row r="69" spans="1:6" ht="16.5" thickBot="1" x14ac:dyDescent="0.3">
      <c r="C69" s="82">
        <f>SUM(C66,C61,C50,C39,C17)</f>
        <v>0</v>
      </c>
      <c r="D69" s="105" t="s">
        <v>107</v>
      </c>
      <c r="E69" s="106"/>
      <c r="F69" s="107"/>
    </row>
    <row r="70" spans="1:6" x14ac:dyDescent="0.25">
      <c r="F70" s="13"/>
    </row>
    <row r="71" spans="1:6" ht="15.75" thickBot="1" x14ac:dyDescent="0.3">
      <c r="F71" s="83"/>
    </row>
    <row r="72" spans="1:6" ht="15.75" thickBot="1" x14ac:dyDescent="0.3">
      <c r="B72" s="104" t="s">
        <v>41</v>
      </c>
      <c r="C72" s="84"/>
    </row>
    <row r="73" spans="1:6" x14ac:dyDescent="0.25">
      <c r="B73" s="93" t="s">
        <v>110</v>
      </c>
      <c r="C73" s="99"/>
    </row>
    <row r="74" spans="1:6" ht="30.75" thickBot="1" x14ac:dyDescent="0.3">
      <c r="B74" s="98" t="s">
        <v>111</v>
      </c>
      <c r="C74" s="100"/>
    </row>
    <row r="75" spans="1:6" x14ac:dyDescent="0.25">
      <c r="B75" s="85" t="s">
        <v>42</v>
      </c>
      <c r="C75" s="86"/>
    </row>
    <row r="76" spans="1:6" ht="30.75" thickBot="1" x14ac:dyDescent="0.3">
      <c r="B76" s="101" t="s">
        <v>112</v>
      </c>
      <c r="C76" s="87"/>
    </row>
    <row r="77" spans="1:6" x14ac:dyDescent="0.25">
      <c r="F77" s="1"/>
    </row>
  </sheetData>
  <sheetProtection sheet="1" objects="1" scenarios="1"/>
  <mergeCells count="1">
    <mergeCell ref="D69:F69"/>
  </mergeCells>
  <phoneticPr fontId="10" type="noConversion"/>
  <pageMargins left="0.7" right="0.7" top="0.75" bottom="0.75" header="0.3" footer="0.3"/>
  <pageSetup paperSize="9" scale="62" fitToHeight="0" orientation="portrait" r:id="rId1"/>
  <rowBreaks count="1" manualBreakCount="1">
    <brk id="50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a69eb63-516d-4bb2-80c4-7b9c6d205dc2" xsi:nil="true"/>
    <_ip_UnifiedCompliancePolicyProperties xmlns="http://schemas.microsoft.com/sharepoint/v3" xsi:nil="true"/>
    <lcf76f155ced4ddcb4097134ff3c332f xmlns="762f95f4-1d1b-4965-aa7c-15233cedd99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04386FE368E44EBDAAFC7EF028AE5F" ma:contentTypeVersion="19" ma:contentTypeDescription="Een nieuw document maken." ma:contentTypeScope="" ma:versionID="4d88a74b74c3697cc5b836c762b04c76">
  <xsd:schema xmlns:xsd="http://www.w3.org/2001/XMLSchema" xmlns:xs="http://www.w3.org/2001/XMLSchema" xmlns:p="http://schemas.microsoft.com/office/2006/metadata/properties" xmlns:ns1="http://schemas.microsoft.com/sharepoint/v3" xmlns:ns2="762f95f4-1d1b-4965-aa7c-15233cedd99b" xmlns:ns3="5a69eb63-516d-4bb2-80c4-7b9c6d205dc2" targetNamespace="http://schemas.microsoft.com/office/2006/metadata/properties" ma:root="true" ma:fieldsID="96c7009e70c3db44c1bcf8bde8275a58" ns1:_="" ns2:_="" ns3:_="">
    <xsd:import namespace="http://schemas.microsoft.com/sharepoint/v3"/>
    <xsd:import namespace="762f95f4-1d1b-4965-aa7c-15233cedd99b"/>
    <xsd:import namespace="5a69eb63-516d-4bb2-80c4-7b9c6d205d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2f95f4-1d1b-4965-aa7c-15233cedd9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399a6342-fd45-4983-bacd-faeab69581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9eb63-516d-4bb2-80c4-7b9c6d205dc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c0e9a1d-0564-4ed0-9ed1-ee7ddd11932d}" ma:internalName="TaxCatchAll" ma:showField="CatchAllData" ma:web="5a69eb63-516d-4bb2-80c4-7b9c6d205d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885B4F-E2B0-4528-A7D8-6CBEF0202F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9FB40A-CE26-4DB5-8C07-6A802349073A}">
  <ds:schemaRefs>
    <ds:schemaRef ds:uri="5a69eb63-516d-4bb2-80c4-7b9c6d205dc2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762f95f4-1d1b-4965-aa7c-15233cedd99b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4067A3D8-F64B-4922-939D-675EBE6949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62f95f4-1d1b-4965-aa7c-15233cedd99b"/>
    <ds:schemaRef ds:uri="5a69eb63-516d-4bb2-80c4-7b9c6d205d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a3cd584-520c-43d1-b41b-f9807ac89bfe}" enabled="0" method="" siteId="{ea3cd584-520c-43d1-b41b-f9807ac89bf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Sheet1</vt:lpstr>
      <vt:lpstr>Sheet1!Afdrukbereik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 Hoevink</dc:creator>
  <cp:lastModifiedBy>Nijhuis, J. (Joost)</cp:lastModifiedBy>
  <cp:lastPrinted>2025-03-18T12:09:51Z</cp:lastPrinted>
  <dcterms:created xsi:type="dcterms:W3CDTF">2025-03-18T11:15:53Z</dcterms:created>
  <dcterms:modified xsi:type="dcterms:W3CDTF">2025-09-03T09:22:04Z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0x0101004304386FE368E44EBDAAFC7EF028AE5F</vt:lpwstr>
  </property>
  <property fmtid="{D5CDD505-2E9C-101B-9397-08002B2CF9AE}" pid="3" name="MediaServiceImageTags">
    <vt:lpwstr/>
  </property>
</Properties>
</file>