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hhnk-my.sharepoint.com/personal/k_broersen_hhnk_nl/Documents/"/>
    </mc:Choice>
  </mc:AlternateContent>
  <xr:revisionPtr revIDLastSave="0" documentId="8_{43CC33F2-DBE9-4F6E-B5C6-934914525D89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Vaste kosten" sheetId="1" r:id="rId1"/>
    <sheet name="Variabele kosten" sheetId="2" r:id="rId2"/>
    <sheet name="Totaal" sheetId="3" r:id="rId3"/>
  </sheets>
  <definedNames>
    <definedName name="_xlnm.Print_Area" localSheetId="1">'Variabele kosten'!$A$1:$AE$90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2" l="1"/>
  <c r="O56" i="2"/>
  <c r="S22" i="2"/>
  <c r="O22" i="2"/>
  <c r="S30" i="2"/>
  <c r="O30" i="2"/>
  <c r="G29" i="1"/>
  <c r="G52" i="1"/>
  <c r="G36" i="1"/>
  <c r="G42" i="1"/>
  <c r="G58" i="1"/>
  <c r="G69" i="1"/>
  <c r="G75" i="1"/>
  <c r="G94" i="1"/>
  <c r="G104" i="1"/>
  <c r="G110" i="1"/>
  <c r="G120" i="1"/>
  <c r="G129" i="1"/>
  <c r="G135" i="1"/>
  <c r="G151" i="1"/>
  <c r="G161" i="1"/>
  <c r="G167" i="1"/>
  <c r="G177" i="1"/>
  <c r="N170" i="1"/>
  <c r="N154" i="1"/>
  <c r="N155" i="1"/>
  <c r="N62" i="1"/>
  <c r="O51" i="2"/>
  <c r="O40" i="2"/>
  <c r="S40" i="2" s="1"/>
  <c r="O65" i="2"/>
  <c r="O66" i="2"/>
  <c r="S66" i="2"/>
  <c r="S65" i="2"/>
  <c r="O64" i="2"/>
  <c r="S64" i="2" s="1"/>
  <c r="O63" i="2"/>
  <c r="S63" i="2" s="1"/>
  <c r="N16" i="1"/>
  <c r="N15" i="1"/>
  <c r="N14" i="1"/>
  <c r="G22" i="1"/>
  <c r="N13" i="1" s="1"/>
  <c r="O42" i="2"/>
  <c r="S42" i="2" s="1"/>
  <c r="O41" i="2"/>
  <c r="O36" i="2"/>
  <c r="S36" i="2" s="1"/>
  <c r="O35" i="2"/>
  <c r="S35" i="2" s="1"/>
  <c r="O34" i="2"/>
  <c r="O37" i="2" s="1"/>
  <c r="O55" i="2"/>
  <c r="S55" i="2" s="1"/>
  <c r="T16" i="1"/>
  <c r="R16" i="1"/>
  <c r="V16" i="1" s="1"/>
  <c r="N139" i="1"/>
  <c r="N123" i="1"/>
  <c r="N97" i="1"/>
  <c r="N45" i="1"/>
  <c r="N113" i="1"/>
  <c r="T113" i="1"/>
  <c r="R113" i="1"/>
  <c r="V113" i="1" s="1"/>
  <c r="N96" i="1"/>
  <c r="T96" i="1"/>
  <c r="R96" i="1"/>
  <c r="V96" i="1" s="1"/>
  <c r="N87" i="1"/>
  <c r="T87" i="1"/>
  <c r="R87" i="1"/>
  <c r="V87" i="1" s="1"/>
  <c r="G85" i="1"/>
  <c r="N78" i="1" s="1"/>
  <c r="T78" i="1"/>
  <c r="R78" i="1"/>
  <c r="V78" i="1" s="1"/>
  <c r="O57" i="2"/>
  <c r="O58" i="2"/>
  <c r="O59" i="2"/>
  <c r="O60" i="2"/>
  <c r="O61" i="2"/>
  <c r="O62" i="2"/>
  <c r="T170" i="1" l="1"/>
  <c r="R170" i="1"/>
  <c r="V170" i="1" s="1"/>
  <c r="T15" i="1"/>
  <c r="R15" i="1"/>
  <c r="V15" i="1" s="1"/>
  <c r="T45" i="1"/>
  <c r="R45" i="1"/>
  <c r="V45" i="1" s="1"/>
  <c r="T62" i="1"/>
  <c r="R62" i="1"/>
  <c r="V62" i="1" s="1"/>
  <c r="T97" i="1"/>
  <c r="R97" i="1"/>
  <c r="V97" i="1" s="1"/>
  <c r="T123" i="1"/>
  <c r="R123" i="1"/>
  <c r="V123" i="1" s="1"/>
  <c r="T139" i="1"/>
  <c r="R139" i="1"/>
  <c r="V139" i="1" s="1"/>
  <c r="T155" i="1"/>
  <c r="R155" i="1"/>
  <c r="V155" i="1" s="1"/>
  <c r="S41" i="2"/>
  <c r="S43" i="2" s="1"/>
  <c r="O43" i="2"/>
  <c r="S34" i="2"/>
  <c r="S37" i="2" s="1"/>
  <c r="O28" i="2"/>
  <c r="S28" i="2" s="1"/>
  <c r="O20" i="2"/>
  <c r="S20" i="2" s="1"/>
  <c r="N61" i="1" l="1"/>
  <c r="T61" i="1"/>
  <c r="R61" i="1"/>
  <c r="V61" i="1" s="1"/>
  <c r="G145" i="1"/>
  <c r="N138" i="1" s="1"/>
  <c r="T138" i="1"/>
  <c r="R138" i="1"/>
  <c r="V138" i="1" s="1"/>
  <c r="N122" i="1"/>
  <c r="T122" i="1"/>
  <c r="R122" i="1"/>
  <c r="V122" i="1" s="1"/>
  <c r="N44" i="1"/>
  <c r="T44" i="1"/>
  <c r="R44" i="1"/>
  <c r="V44" i="1" s="1"/>
  <c r="T154" i="1" l="1"/>
  <c r="R154" i="1"/>
  <c r="V154" i="1" s="1"/>
  <c r="O53" i="2" l="1"/>
  <c r="O27" i="2"/>
  <c r="S27" i="2" s="1"/>
  <c r="O29" i="2"/>
  <c r="S29" i="2" s="1"/>
  <c r="O52" i="2"/>
  <c r="S52" i="2" s="1"/>
  <c r="O54" i="2"/>
  <c r="S54" i="2" s="1"/>
  <c r="S56" i="2"/>
  <c r="S57" i="2"/>
  <c r="S58" i="2"/>
  <c r="S59" i="2"/>
  <c r="S60" i="2"/>
  <c r="S61" i="2"/>
  <c r="S62" i="2"/>
  <c r="O19" i="2"/>
  <c r="S19" i="2" s="1"/>
  <c r="O21" i="2"/>
  <c r="S21" i="2" s="1"/>
  <c r="O67" i="2" l="1"/>
  <c r="T13" i="1"/>
  <c r="R13" i="1"/>
  <c r="T14" i="1"/>
  <c r="G179" i="1" s="1"/>
  <c r="R14" i="1"/>
  <c r="V14" i="1" s="1"/>
  <c r="S51" i="2"/>
  <c r="V13" i="1"/>
  <c r="I72" i="2"/>
  <c r="S53" i="2"/>
  <c r="I69" i="2"/>
  <c r="I75" i="2" s="1"/>
  <c r="I70" i="2"/>
  <c r="I76" i="2" s="1"/>
  <c r="I79" i="2" l="1"/>
  <c r="G181" i="1"/>
  <c r="V17" i="1"/>
  <c r="S67" i="2"/>
  <c r="Q36" i="3" s="1"/>
  <c r="Q26" i="3"/>
  <c r="I36" i="3"/>
  <c r="I28" i="3"/>
  <c r="I17" i="3"/>
  <c r="I34" i="3"/>
  <c r="I26" i="3"/>
  <c r="Q28" i="3" l="1"/>
  <c r="I80" i="2"/>
  <c r="Q19" i="3" s="1"/>
  <c r="I38" i="3"/>
  <c r="Q34" i="3"/>
  <c r="Q38" i="3" s="1"/>
  <c r="Q30" i="3"/>
  <c r="Q17" i="3"/>
  <c r="I30" i="3"/>
  <c r="I19" i="3" l="1"/>
  <c r="I21" i="3"/>
  <c r="Q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van de Werken - van Andel</author>
    <author>Hageman, Thomas</author>
  </authors>
  <commentList>
    <comment ref="K18" authorId="0" shapeId="0" xr:uid="{00000000-0006-0000-0000-000003000000}">
      <text>
        <r>
          <rPr>
            <sz val="9"/>
            <color indexed="81"/>
            <rFont val="Tahoma"/>
            <family val="2"/>
          </rPr>
          <t>Inschrijver omschrijft het type aangeboden automaat ten behoeve van het gevraagde onder 1.</t>
        </r>
      </text>
    </comment>
    <comment ref="K24" authorId="0" shapeId="0" xr:uid="{00000000-0006-0000-0000-000007000000}">
      <text>
        <r>
          <rPr>
            <sz val="9"/>
            <color indexed="81"/>
            <rFont val="Tahoma"/>
            <family val="2"/>
          </rPr>
          <t>Inschrijver omschrijft het type aangeboden automaat ten behoeve van het gevraagde onder 2.</t>
        </r>
      </text>
    </comment>
    <comment ref="K31" authorId="0" shapeId="0" xr:uid="{6E1D6B4C-7EDD-44FF-95BF-979DFC0C1C95}">
      <text>
        <r>
          <rPr>
            <sz val="9"/>
            <color indexed="81"/>
            <rFont val="Tahoma"/>
            <family val="2"/>
          </rPr>
          <t xml:space="preserve">Inschrijver omschrijft het type aangeboden automaat ten behoeve van het gevraagde onder 3.
</t>
        </r>
      </text>
    </comment>
    <comment ref="K38" authorId="0" shapeId="0" xr:uid="{0081B79A-A673-475F-9766-31470F75D0ED}">
      <text>
        <r>
          <rPr>
            <sz val="9"/>
            <color theme="1"/>
            <rFont val="Verdana"/>
            <family val="2"/>
          </rPr>
          <t xml:space="preserve">Inschrijver omschrijft het type aangeboden automaat ten behoeve van het gevraagde onder 4.
</t>
        </r>
      </text>
    </comment>
    <comment ref="K47" authorId="0" shapeId="0" xr:uid="{00000000-0006-0000-0000-000013000000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5.</t>
        </r>
      </text>
    </comment>
    <comment ref="K54" authorId="0" shapeId="0" xr:uid="{0AF8C4F1-2CE7-400A-B884-CD261DF555DC}">
      <text>
        <r>
          <rPr>
            <sz val="9"/>
            <color theme="1"/>
            <rFont val="Verdana"/>
            <family val="2"/>
          </rPr>
          <t xml:space="preserve">Inschrijver omschrijft het type aangeboden automaat ten behoeve van het gevraagde onder 6.
</t>
        </r>
      </text>
    </comment>
    <comment ref="K64" authorId="0" shapeId="0" xr:uid="{00000000-0006-0000-0000-000027000000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7.</t>
        </r>
      </text>
    </comment>
    <comment ref="K71" authorId="0" shapeId="0" xr:uid="{C6D1A95E-3866-41B1-BECF-1923C52C4341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8.</t>
        </r>
      </text>
    </comment>
    <comment ref="K80" authorId="0" shapeId="0" xr:uid="{1407F707-C821-4C57-8D2B-10AFF715571C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9.</t>
        </r>
      </text>
    </comment>
    <comment ref="K89" authorId="0" shapeId="0" xr:uid="{6A866D23-122A-4A99-A03A-1EFDD65FFF31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10.</t>
        </r>
      </text>
    </comment>
    <comment ref="K99" authorId="0" shapeId="0" xr:uid="{956EEAB0-64A7-475D-AC54-71F3CE9E1445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11.</t>
        </r>
      </text>
    </comment>
    <comment ref="K106" authorId="0" shapeId="0" xr:uid="{8CCA2D87-AF12-4F51-83D8-90400BE5EF76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12.</t>
        </r>
      </text>
    </comment>
    <comment ref="K115" authorId="0" shapeId="0" xr:uid="{3D1B2A2E-80AB-49ED-9450-1B015A2286A9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13.</t>
        </r>
      </text>
    </comment>
    <comment ref="K125" authorId="0" shapeId="0" xr:uid="{00000000-0006-0000-0000-00001B000000}">
      <text>
        <r>
          <rPr>
            <sz val="9"/>
            <color theme="1"/>
            <rFont val="Verdana"/>
            <family val="2"/>
          </rPr>
          <t xml:space="preserve">Inschrijver omschrijft het type aangeboden automaat ten behoeve van het gevraagde onder 14.
</t>
        </r>
      </text>
    </comment>
    <comment ref="K131" authorId="0" shapeId="0" xr:uid="{8A4E1334-29F0-4D77-8B05-871BA65ACF37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15.</t>
        </r>
      </text>
    </comment>
    <comment ref="K141" authorId="0" shapeId="0" xr:uid="{00000000-0006-0000-0000-00001F000000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16.</t>
        </r>
      </text>
    </comment>
    <comment ref="K147" authorId="0" shapeId="0" xr:uid="{AD0B24C5-9EA3-484F-8DFF-0F0C000769CE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17.</t>
        </r>
      </text>
    </comment>
    <comment ref="K157" authorId="0" shapeId="0" xr:uid="{00000000-0006-0000-0000-000023000000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18.</t>
        </r>
      </text>
    </comment>
    <comment ref="K163" authorId="0" shapeId="0" xr:uid="{8F468309-BDBD-4475-BD7A-39307FFFE24E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19.</t>
        </r>
      </text>
    </comment>
    <comment ref="K172" authorId="1" shapeId="0" xr:uid="{90249A61-D8D8-43EE-83D2-701477DC5CB9}">
      <text>
        <r>
          <rPr>
            <sz val="9"/>
            <color theme="1"/>
            <rFont val="Verdana"/>
            <family val="2"/>
          </rPr>
          <t>Inschrijver omschrijft het type aangeboden automaat ten behoeve van het gevraagde onder 20.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van de Werken - van Andel</author>
    <author>Arends, Johan</author>
    <author>Sindy en Johnny</author>
    <author>Hageman, Thomas</author>
  </authors>
  <commentList>
    <comment ref="Q18" authorId="0" shapeId="0" xr:uid="{00000000-0006-0000-0100-000001000000}">
      <text>
        <r>
          <rPr>
            <sz val="9"/>
            <color indexed="81"/>
            <rFont val="Tahoma"/>
            <family val="2"/>
          </rPr>
          <t>Inschrijver dient hier het van toepassing zijnde BTW tarief in te vullen</t>
        </r>
      </text>
    </comment>
    <comment ref="U18" authorId="0" shapeId="0" xr:uid="{00000000-0006-0000-0100-000003000000}">
      <text>
        <r>
          <rPr>
            <sz val="9"/>
            <color indexed="81"/>
            <rFont val="Tahoma"/>
            <family val="2"/>
          </rPr>
          <t>Inschrijver dient merknaam van te leveren product in te voeren</t>
        </r>
      </text>
    </comment>
    <comment ref="W18" authorId="0" shapeId="0" xr:uid="{00000000-0006-0000-0100-000004000000}">
      <text>
        <r>
          <rPr>
            <sz val="9"/>
            <color indexed="81"/>
            <rFont val="Tahoma"/>
            <family val="2"/>
          </rPr>
          <t>Inschrijver dient verpakking aan te geven, bijv. doos, zak etc</t>
        </r>
      </text>
    </comment>
    <comment ref="Y18" authorId="0" shapeId="0" xr:uid="{00000000-0006-0000-0100-000005000000}">
      <text>
        <r>
          <rPr>
            <sz val="9"/>
            <color indexed="81"/>
            <rFont val="Tahoma"/>
            <family val="2"/>
          </rPr>
          <t>Inschrijver geeft aan hoeveel stuks van het product per verpakkingseenheid verpakt zijn, bijv. bij thee hoeveel zakjes er in een doosje zitten</t>
        </r>
      </text>
    </comment>
    <comment ref="H19" authorId="1" shapeId="0" xr:uid="{00000000-0006-0000-0100-000006000000}">
      <text>
        <r>
          <rPr>
            <sz val="9"/>
            <color theme="1"/>
            <rFont val="Verdana"/>
            <family val="2"/>
          </rPr>
          <t xml:space="preserve">Dit aantal is gebaseerd op een grammage van 7 gram, 
</t>
        </r>
      </text>
    </comment>
    <comment ref="Q26" authorId="0" shapeId="0" xr:uid="{00000000-0006-0000-0100-000007000000}">
      <text>
        <r>
          <rPr>
            <sz val="9"/>
            <color indexed="81"/>
            <rFont val="Tahoma"/>
            <family val="2"/>
          </rPr>
          <t>Inschrijver dient hier het van toepassing zijnde BTW tarief in te vullen</t>
        </r>
      </text>
    </comment>
    <comment ref="U26" authorId="0" shapeId="0" xr:uid="{00000000-0006-0000-0100-000009000000}">
      <text>
        <r>
          <rPr>
            <sz val="9"/>
            <color indexed="81"/>
            <rFont val="Tahoma"/>
            <family val="2"/>
          </rPr>
          <t>Inschrijver dient merknaam van te leveren product in te voeren</t>
        </r>
      </text>
    </comment>
    <comment ref="W26" authorId="0" shapeId="0" xr:uid="{00000000-0006-0000-0100-00000A000000}">
      <text>
        <r>
          <rPr>
            <sz val="9"/>
            <color indexed="81"/>
            <rFont val="Tahoma"/>
            <family val="2"/>
          </rPr>
          <t>Inschrijver dient verpakking aan te geven, bijv. doos, zak etc</t>
        </r>
      </text>
    </comment>
    <comment ref="Y26" authorId="0" shapeId="0" xr:uid="{00000000-0006-0000-0100-00000B000000}">
      <text>
        <r>
          <rPr>
            <sz val="9"/>
            <color indexed="81"/>
            <rFont val="Tahoma"/>
            <family val="2"/>
          </rPr>
          <t>Inschrijver geeft aan hoeveel stuks van het product per verpakkingseenheid verpakt zijn, bijv. bij thee hoeveel zakjes er in een doosje zitten</t>
        </r>
      </text>
    </comment>
    <comment ref="H27" authorId="1" shapeId="0" xr:uid="{00000000-0006-0000-0100-00000C000000}">
      <text>
        <r>
          <rPr>
            <sz val="9"/>
            <color indexed="81"/>
            <rFont val="Tahoma"/>
            <charset val="1"/>
          </rPr>
          <t xml:space="preserve">Dit aaantal is gebaseerd op een grammage van 7 gram, aanpassen als u een hoger grammage hanteert.
</t>
        </r>
      </text>
    </comment>
    <comment ref="Q33" authorId="0" shapeId="0" xr:uid="{890D0323-FBAD-4DC1-9AB1-3DE4A08BCCCD}">
      <text>
        <r>
          <rPr>
            <sz val="9"/>
            <color indexed="81"/>
            <rFont val="Tahoma"/>
            <family val="2"/>
          </rPr>
          <t>Inschrijver dient hier het van toepassing zijnde BTW tarief in te vullen</t>
        </r>
      </text>
    </comment>
    <comment ref="U33" authorId="0" shapeId="0" xr:uid="{DA2C9D6B-05F7-42AB-BBE3-0EEF3A5DC012}">
      <text>
        <r>
          <rPr>
            <sz val="9"/>
            <color indexed="81"/>
            <rFont val="Tahoma"/>
            <family val="2"/>
          </rPr>
          <t>Inschrijver dient merknaam van te leveren product in te voeren</t>
        </r>
      </text>
    </comment>
    <comment ref="W33" authorId="0" shapeId="0" xr:uid="{46FF671E-CE07-46F9-8F25-8518CDEE3D32}">
      <text>
        <r>
          <rPr>
            <sz val="9"/>
            <color indexed="81"/>
            <rFont val="Tahoma"/>
            <family val="2"/>
          </rPr>
          <t>Inschrijver dient verpakking aan te geven, bijv. doos, zak etc</t>
        </r>
      </text>
    </comment>
    <comment ref="Y33" authorId="0" shapeId="0" xr:uid="{E6923E92-D832-4B62-A5D5-A78DFBE7D9D9}">
      <text>
        <r>
          <rPr>
            <sz val="9"/>
            <color indexed="81"/>
            <rFont val="Tahoma"/>
            <family val="2"/>
          </rPr>
          <t>Inschrijver geeft aan hoeveel stuks van het product per verpakkingseenheid verpakt zijn, bijv. bij thee hoeveel zakjes er in een doosje zitten</t>
        </r>
      </text>
    </comment>
    <comment ref="H34" authorId="1" shapeId="0" xr:uid="{BC99B905-4EDA-4C1E-883E-9FD47FBE4C0D}">
      <text>
        <r>
          <rPr>
            <sz val="9"/>
            <color theme="1"/>
            <rFont val="Verdana"/>
            <family val="2"/>
          </rPr>
          <t xml:space="preserve">Dit aantal is gebaseerd op een grammage van 7 gram
</t>
        </r>
      </text>
    </comment>
    <comment ref="Q39" authorId="0" shapeId="0" xr:uid="{C60A97EB-B12F-4BAF-AF5E-08A557B8097C}">
      <text>
        <r>
          <rPr>
            <sz val="9"/>
            <color indexed="81"/>
            <rFont val="Tahoma"/>
            <family val="2"/>
          </rPr>
          <t>Inschrijver dient hier het van toepassing zijnde BTW tarief in te vullen</t>
        </r>
      </text>
    </comment>
    <comment ref="U39" authorId="0" shapeId="0" xr:uid="{1ED70909-578E-41DE-8B42-4759C8B07654}">
      <text>
        <r>
          <rPr>
            <sz val="9"/>
            <color indexed="81"/>
            <rFont val="Tahoma"/>
            <family val="2"/>
          </rPr>
          <t>Inschrijver dient merknaam van te leveren product in te voeren</t>
        </r>
      </text>
    </comment>
    <comment ref="W39" authorId="0" shapeId="0" xr:uid="{BE588D24-97F0-48CF-B607-6738D0537F71}">
      <text>
        <r>
          <rPr>
            <sz val="9"/>
            <color indexed="81"/>
            <rFont val="Tahoma"/>
            <family val="2"/>
          </rPr>
          <t>Inschrijver dient verpakking aan te geven, bijv. doos, zak etc</t>
        </r>
      </text>
    </comment>
    <comment ref="Y39" authorId="0" shapeId="0" xr:uid="{D72E2747-65CF-4787-9AC1-EBF53A68374A}">
      <text>
        <r>
          <rPr>
            <sz val="9"/>
            <color indexed="81"/>
            <rFont val="Tahoma"/>
            <family val="2"/>
          </rPr>
          <t>Inschrijver geeft aan hoeveel stuks van het product per verpakkingseenheid verpakt zijn, bijv. bij thee hoeveel zakjes er in een doosje zitten</t>
        </r>
      </text>
    </comment>
    <comment ref="H40" authorId="1" shapeId="0" xr:uid="{04AFDB28-3734-43F1-8839-3A49B7C79FA9}">
      <text>
        <r>
          <rPr>
            <sz val="9"/>
            <color theme="1"/>
            <rFont val="Verdana"/>
            <family val="2"/>
          </rPr>
          <t xml:space="preserve">Dit aantal is gebaseerd op een grammage van 7 gram
</t>
        </r>
      </text>
    </comment>
    <comment ref="A50" authorId="1" shapeId="0" xr:uid="{00000000-0006-0000-0100-00000F000000}">
      <text>
        <r>
          <rPr>
            <sz val="9"/>
            <color indexed="81"/>
            <rFont val="Tahoma"/>
            <family val="2"/>
          </rPr>
          <t>De disposables, supplementen en overige ingrediënten met rode tekstkleur moeten door de opdrachtnemer al naar gelang verbruik in de voorraadladen of -kasten bijgevuld worden.</t>
        </r>
      </text>
    </comment>
    <comment ref="Q50" authorId="0" shapeId="0" xr:uid="{00000000-0006-0000-0100-000010000000}">
      <text>
        <r>
          <rPr>
            <sz val="9"/>
            <color indexed="81"/>
            <rFont val="Tahoma"/>
            <family val="2"/>
          </rPr>
          <t>Inschrijver dient hier het van toepassing zijnde BTW tarief in te vullen</t>
        </r>
      </text>
    </comment>
    <comment ref="U50" authorId="0" shapeId="0" xr:uid="{00000000-0006-0000-0100-000011000000}">
      <text>
        <r>
          <rPr>
            <sz val="9"/>
            <color indexed="81"/>
            <rFont val="Tahoma"/>
            <family val="2"/>
          </rPr>
          <t>Inschrijver dient merknaam van te leveren product in te voeren</t>
        </r>
      </text>
    </comment>
    <comment ref="W50" authorId="2" shapeId="0" xr:uid="{00000000-0006-0000-0100-000012000000}">
      <text>
        <r>
          <rPr>
            <sz val="9"/>
            <color indexed="81"/>
            <rFont val="Tahoma"/>
            <family val="2"/>
          </rPr>
          <t xml:space="preserve">Indien smaak niet in assortiment, dan dient Inschrijver een vervangende smaak aan te bieden. Smaakomschrijving dient hieronder weergegeven te worden.
</t>
        </r>
      </text>
    </comment>
    <comment ref="AA50" authorId="0" shapeId="0" xr:uid="{00000000-0006-0000-0100-000013000000}">
      <text>
        <r>
          <rPr>
            <sz val="9"/>
            <color indexed="81"/>
            <rFont val="Tahoma"/>
            <family val="2"/>
          </rPr>
          <t>Inschrijver dient verpakking aan te geven, bijv. doos, zak etc</t>
        </r>
      </text>
    </comment>
    <comment ref="AC50" authorId="0" shapeId="0" xr:uid="{00000000-0006-0000-0100-000014000000}">
      <text>
        <r>
          <rPr>
            <sz val="9"/>
            <color indexed="81"/>
            <rFont val="Tahoma"/>
            <family val="2"/>
          </rPr>
          <t>Inschrijver geeft aan hoeveel stuks van het product per verpakkingseenheid verpakt zijn, bijv. bij thee hoeveel zakjes er in een doosje zitten</t>
        </r>
      </text>
    </comment>
    <comment ref="I65" authorId="3" shapeId="0" xr:uid="{3740CDE0-7A34-4E2D-9E81-A8A016C5C916}">
      <text>
        <r>
          <rPr>
            <sz val="9"/>
            <color theme="1"/>
            <rFont val="Verdana"/>
            <family val="2"/>
          </rPr>
          <t xml:space="preserve">andere verpakkingseenheden doorrekenen naar 5 liter
</t>
        </r>
      </text>
    </comment>
  </commentList>
</comments>
</file>

<file path=xl/sharedStrings.xml><?xml version="1.0" encoding="utf-8"?>
<sst xmlns="http://schemas.openxmlformats.org/spreadsheetml/2006/main" count="449" uniqueCount="158">
  <si>
    <t xml:space="preserve">Inschrijvingsbiljet aanbesteding  (warme) drankenautomaten behorend bij Inschrijfleidraad 25.1112237 </t>
  </si>
  <si>
    <t>V0.1</t>
  </si>
  <si>
    <t>Tabblad Vaste kosten</t>
  </si>
  <si>
    <t>Datum:</t>
  </si>
  <si>
    <t>Naam Inschrijver:</t>
  </si>
  <si>
    <t>Dit Inschrijvingsbiljet dienst volledig te worden ingevuld. Het wordt niet toegestaan de hierin opgenomen aantallen of formules te wijzigen</t>
  </si>
  <si>
    <t>Let op de ingevoegde opmerkingen in de kolomkoppen!</t>
  </si>
  <si>
    <t>Het volledige model moet digitaal in Excel formaat ingediend worden, ieder tabblad moet ondertekend in PDF formaat ingediend worden</t>
  </si>
  <si>
    <t xml:space="preserve">Gewenste automaten hoofdkantoor </t>
  </si>
  <si>
    <t>Aantal</t>
  </si>
  <si>
    <t>Prijs per automaat, per jaar, exclusief BTW</t>
  </si>
  <si>
    <t>BTW tarief</t>
  </si>
  <si>
    <t>Prijs per automaat, per jaar, inclusief BTW</t>
  </si>
  <si>
    <t>Totaal per jaar, excl. BTW</t>
  </si>
  <si>
    <t>Totaal per jaar, incl. BTW</t>
  </si>
  <si>
    <t>1.</t>
  </si>
  <si>
    <t>Huur bean-to-cup warme drankautomaten, inclusief Periodiek  onderhoud, waterfilters</t>
  </si>
  <si>
    <t>2.</t>
  </si>
  <si>
    <t>Huur luxe koffieautomaat, inclusief Periodiek  onderhoud, waterfilters</t>
  </si>
  <si>
    <t>3.</t>
  </si>
  <si>
    <t>Huur waterautomaat, inclusief Periodiek  onderhoud, waterfilters</t>
  </si>
  <si>
    <t>4.</t>
  </si>
  <si>
    <t>Huur vegan koffieautomaat, inclusief Periodiek  onderhoud, waterfilters</t>
  </si>
  <si>
    <t>Opbouw prijs per automaat per jaar hoofdkantoor</t>
  </si>
  <si>
    <t>Prijs</t>
  </si>
  <si>
    <t>Aangeboden type automaat</t>
  </si>
  <si>
    <t>Huur bean-to-cup warme drankautomaat</t>
  </si>
  <si>
    <t>Periodiek onderhoud</t>
  </si>
  <si>
    <t>Management-/algemene kosten</t>
  </si>
  <si>
    <t>totaal</t>
  </si>
  <si>
    <t>Huur luxe koffieautomaat</t>
  </si>
  <si>
    <t>Huur onderkast</t>
  </si>
  <si>
    <t>Periodiek  onderhoud</t>
  </si>
  <si>
    <t>Huur waterautomaat</t>
  </si>
  <si>
    <t>Totaal</t>
  </si>
  <si>
    <t>Huur Vegan koffieautomaat</t>
  </si>
  <si>
    <t>Gewenste automaat RWZI Beverwijk</t>
  </si>
  <si>
    <t>Totaal per jaar, inclusief BTW</t>
  </si>
  <si>
    <t>Huur bean-to-cup warme drankautomaat, inclusief Periodiek en dagelijks onderhoud, dagelijks onderhoud, waterfilters en onderkast</t>
  </si>
  <si>
    <t>Huur waterautomaat, inclusief Periodiek en dagelijks onderhoud, waterfilters</t>
  </si>
  <si>
    <t>Opbouw prijs automaat RWZI Beverwijk</t>
  </si>
  <si>
    <t>Periodiek en dagelijks onderhoud</t>
  </si>
  <si>
    <t>Gewenste automaat RWZI Geestmerambacht</t>
  </si>
  <si>
    <t>Opbouw prijs automaat RWZI Geestmerambacht</t>
  </si>
  <si>
    <t>Gewenste automaat RWZI Wervershoof</t>
  </si>
  <si>
    <t>Opbouw prijs automaat RWZI Wervershoof</t>
  </si>
  <si>
    <t>Gewenste automaat RWZI Den Helder</t>
  </si>
  <si>
    <t>Opbouw prijs automaat RWZI Den Helder</t>
  </si>
  <si>
    <t>Gewenste automaat RWZI Alkmaar</t>
  </si>
  <si>
    <t>Opbouw prijs automaat RWZI Alkmaar</t>
  </si>
  <si>
    <t>Gewenste automaat RWZI Zuidoostbeemster</t>
  </si>
  <si>
    <t>Opbouw prijs automaat RWZI Zuidoostbeemster</t>
  </si>
  <si>
    <t>Gewenste automaat werf Dirkshorn</t>
  </si>
  <si>
    <t xml:space="preserve">Huur bean-to-cup warme drankautomaat, inclusief Periodiek en dagelijks onderhoud, dagelijks onderhoud, waterfilters </t>
  </si>
  <si>
    <t>Opbouw prijs automaat werf Dirkshorn</t>
  </si>
  <si>
    <t>Gewenste automaat werf Kwadijk</t>
  </si>
  <si>
    <t>Opbouw prijs automaat werf Kwadijk</t>
  </si>
  <si>
    <t>Gewenste automaat werf Zwaagdijk</t>
  </si>
  <si>
    <t>Opbouw prijs automaat werf Zwaagdijk</t>
  </si>
  <si>
    <t>Gewenste automaat RWZI Zaandam</t>
  </si>
  <si>
    <t>Opbouw prijs automaat RWZI Zaandam</t>
  </si>
  <si>
    <t xml:space="preserve">Totaal </t>
  </si>
  <si>
    <t>Totaal vaste kosten per jaar exclusief BTW</t>
  </si>
  <si>
    <t>Totaal vaste kosten per jaar inclusief BTW</t>
  </si>
  <si>
    <t>Handtekening inschrijver:</t>
  </si>
  <si>
    <t>Datum ondertekening:        -        - 2026</t>
  </si>
  <si>
    <t>Inschrijvingsbiljet aanbesteding Automatenservices (warme drankenautomaten)</t>
  </si>
  <si>
    <t>Tabblad Variabele kosten</t>
  </si>
  <si>
    <t>Totaalprijs variabele kosten betreft een fictieve totaalprijs per jaar</t>
  </si>
  <si>
    <t>De totaalprijs wordt berekend op basis van het te verwachten gebruik op basis van historische gegevens</t>
  </si>
  <si>
    <t>De totaalprijs per jaar bestaat uit de verwachte afname van ingrediënten, disposables en supplementen per jaar</t>
  </si>
  <si>
    <t>De in het prijzenblad door Inschrijver aangeboden producten dienen tijdens de contractperiode geleverd te worden</t>
  </si>
  <si>
    <t>Inschrijver dient alleen de geel gearceerde cellen in te vullen</t>
  </si>
  <si>
    <t>Na invullen digitaal in Excel formaat en ondertekend in PDF formaat in de inschrijving opnemen.</t>
  </si>
  <si>
    <t>Omschrijving aangeboden product</t>
  </si>
  <si>
    <t>Ingrediënten bean-to-cup automaat met koffievariant 1</t>
  </si>
  <si>
    <t>Rekenaantal</t>
  </si>
  <si>
    <t>Eenheid</t>
  </si>
  <si>
    <t>Prijs per eenheid</t>
  </si>
  <si>
    <t>Totaal exclusief BTW</t>
  </si>
  <si>
    <t>Totaal inclusief BTW</t>
  </si>
  <si>
    <t>Merk</t>
  </si>
  <si>
    <t>Verpakking</t>
  </si>
  <si>
    <t>Verpakkingsaantal</t>
  </si>
  <si>
    <t>Koffie, bonen, per kilo, variant 1</t>
  </si>
  <si>
    <t>Kilogram</t>
  </si>
  <si>
    <t>Cacao, per kilo</t>
  </si>
  <si>
    <t>Topping, per kilo</t>
  </si>
  <si>
    <t>Totaal ingrediënten automaat met koffievariant 1</t>
  </si>
  <si>
    <t>Ingrediënten bean-to-cup automaat met koffievariant 2</t>
  </si>
  <si>
    <t>Koffie, bonen, per kilo, variant 2</t>
  </si>
  <si>
    <t>Totaal ingrediënten automaat met koffievariant 2</t>
  </si>
  <si>
    <t>Ingrediënten bean-to-cup automaat voor luxe koffie</t>
  </si>
  <si>
    <t xml:space="preserve">Koffie, bonen, per kilo, </t>
  </si>
  <si>
    <t>melk product per liter</t>
  </si>
  <si>
    <t>Liter</t>
  </si>
  <si>
    <t>Totaal ingrediënten automaat met luxe koffie</t>
  </si>
  <si>
    <t>Ingrediënten automaat voor vegankoffie</t>
  </si>
  <si>
    <t>melk product per liter/KG</t>
  </si>
  <si>
    <t>Liter/KG</t>
  </si>
  <si>
    <t>Cacao per kilo</t>
  </si>
  <si>
    <t>Totaal ingrediënten automaat voor vegan koffie</t>
  </si>
  <si>
    <t>Disposables, supplementen en overige ingrediënten</t>
  </si>
  <si>
    <t>Prijs exclusief BTW</t>
  </si>
  <si>
    <t>Smaak/product</t>
  </si>
  <si>
    <t>Roerstaafjes (duurzaam)</t>
  </si>
  <si>
    <t>Stuks</t>
  </si>
  <si>
    <t>Prijs per</t>
  </si>
  <si>
    <t>stuks</t>
  </si>
  <si>
    <t>Suikersticks, 4 gram</t>
  </si>
  <si>
    <t>Cacaosticks, 22 gram</t>
  </si>
  <si>
    <t>Creamersticks, 2,5 gram</t>
  </si>
  <si>
    <t>(vegan)melk sticks</t>
  </si>
  <si>
    <t>2,5 gran</t>
  </si>
  <si>
    <t>Zoetjes sachets à 2 stuks</t>
  </si>
  <si>
    <t>Theesmaak 1</t>
  </si>
  <si>
    <t>Zakjes</t>
  </si>
  <si>
    <t>zakjes</t>
  </si>
  <si>
    <t>Theesmaak 2</t>
  </si>
  <si>
    <t>Theesmaak 3</t>
  </si>
  <si>
    <t>Theesmaak 4</t>
  </si>
  <si>
    <t>Theesmaak 5</t>
  </si>
  <si>
    <t>Theesmaak 6</t>
  </si>
  <si>
    <t>Theesmaak 7</t>
  </si>
  <si>
    <t>Theesmaak 8</t>
  </si>
  <si>
    <t>Siroop smaakjeswaterautomaat</t>
  </si>
  <si>
    <t>5 liter doos</t>
  </si>
  <si>
    <t>per doos</t>
  </si>
  <si>
    <t>doos</t>
  </si>
  <si>
    <t>Koolzuurfles</t>
  </si>
  <si>
    <t>2kg flessen</t>
  </si>
  <si>
    <t>fles</t>
  </si>
  <si>
    <t>Totaal supplementen en overige ingrediënten</t>
  </si>
  <si>
    <t>Subtotaal koffievariant 1 +luxe Koffie_vegan Koffie</t>
  </si>
  <si>
    <t>Exclusief BTW</t>
  </si>
  <si>
    <t>Inclusief BTW</t>
  </si>
  <si>
    <t>Subtotaal koffievariant 2 +luxe koffie_vegan koffie</t>
  </si>
  <si>
    <t>Gemiddelde subtotaal koffievarianten</t>
  </si>
  <si>
    <t>Totaal variabele kosten met gemiddelde subtotaal koffievarianten (onderdeel beoordelingsprijs)</t>
  </si>
  <si>
    <t>Tabblad Totaal</t>
  </si>
  <si>
    <t>Totaalprijs betreft een fictieve totaalprijs per jaar</t>
  </si>
  <si>
    <t xml:space="preserve">De totaalprijs per jaar bestaat uit de huur, technisch service onderhoud, dagelijks onderhoud, waterfilters en indien van toepassing: </t>
  </si>
  <si>
    <t>onderkasten van de automaten, de verwachte afname van ingrediënten en de verwachte afname van disposables en supplementen per jaar.</t>
  </si>
  <si>
    <t>In dit tabblad hoeft niets ingevuld te worden, alleen datum, naam inschrijver. Digitaal in Excel formaat en ondertekend in PDF formaat indienen.</t>
  </si>
  <si>
    <t xml:space="preserve">Totaalbedrag voor inschrijving </t>
  </si>
  <si>
    <t xml:space="preserve">Totaalprijs op basis van gemiddelde subtotaal koffievarianten </t>
  </si>
  <si>
    <t>Totaalprijs Vaste Kosten exclusief BTW</t>
  </si>
  <si>
    <t>Totaalprijs Vaste Kosten inclusief BTW</t>
  </si>
  <si>
    <t>Totaalprijs Variabele Kosten exclusief BTW</t>
  </si>
  <si>
    <t>Totaalprijs Variabele Kosten inclusief BTW</t>
  </si>
  <si>
    <t>Totaalprijs bij afname Koffievariant 1</t>
  </si>
  <si>
    <t>Totaalprijs Variabele Kosten exclusief BTW, met koffievariant 1</t>
  </si>
  <si>
    <t>Totaalprijs Variabele Kosten inclusief BTW, met koffievariant 1</t>
  </si>
  <si>
    <t>Totaalprijs bij afname Koffievariant 2</t>
  </si>
  <si>
    <t>Totaalprijs Variabele Kosten exclusief BTW, met koffievariant 2</t>
  </si>
  <si>
    <t>Datum ondertekening:        -        -  2026</t>
  </si>
  <si>
    <t>v1.2</t>
  </si>
  <si>
    <t>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</si>
</sst>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00_-"/>
  </numFmts>
  <fonts count="15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u/>
      <sz val="9"/>
      <name val="Verdana"/>
      <family val="2"/>
    </font>
    <font>
      <b/>
      <i/>
      <sz val="9"/>
      <color theme="1"/>
      <name val="Verdana"/>
      <family val="2"/>
    </font>
    <font>
      <b/>
      <i/>
      <sz val="9"/>
      <name val="Verdana"/>
      <family val="2"/>
    </font>
    <font>
      <sz val="9"/>
      <color indexed="81"/>
      <name val="Tahoma"/>
      <family val="2"/>
    </font>
    <font>
      <b/>
      <u/>
      <sz val="14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9"/>
      <color indexed="81"/>
      <name val="Tahoma"/>
      <charset val="1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44" fontId="0" fillId="2" borderId="0" xfId="1" applyFont="1" applyFill="1"/>
    <xf numFmtId="44" fontId="0" fillId="2" borderId="0" xfId="1" applyFont="1" applyFill="1" applyAlignment="1">
      <alignment horizontal="right"/>
    </xf>
    <xf numFmtId="9" fontId="0" fillId="2" borderId="0" xfId="3" applyFont="1" applyFill="1"/>
    <xf numFmtId="44" fontId="0" fillId="2" borderId="1" xfId="1" applyFont="1" applyFill="1" applyBorder="1"/>
    <xf numFmtId="44" fontId="0" fillId="2" borderId="0" xfId="1" applyFont="1" applyFill="1" applyBorder="1"/>
    <xf numFmtId="44" fontId="1" fillId="2" borderId="0" xfId="1" applyFont="1" applyFill="1"/>
    <xf numFmtId="44" fontId="0" fillId="2" borderId="0" xfId="0" applyNumberFormat="1" applyFill="1"/>
    <xf numFmtId="44" fontId="1" fillId="2" borderId="0" xfId="1" applyFont="1" applyFill="1" applyBorder="1" applyAlignment="1"/>
    <xf numFmtId="0" fontId="1" fillId="2" borderId="9" xfId="0" applyFont="1" applyFill="1" applyBorder="1"/>
    <xf numFmtId="0" fontId="0" fillId="2" borderId="10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3" borderId="0" xfId="1" applyFont="1" applyFill="1"/>
    <xf numFmtId="0" fontId="1" fillId="2" borderId="0" xfId="0" applyFont="1" applyFill="1" applyAlignment="1">
      <alignment horizontal="right" wrapText="1"/>
    </xf>
    <xf numFmtId="9" fontId="0" fillId="3" borderId="0" xfId="1" applyNumberFormat="1" applyFont="1" applyFill="1"/>
    <xf numFmtId="44" fontId="0" fillId="3" borderId="1" xfId="1" applyFont="1" applyFill="1" applyBorder="1"/>
    <xf numFmtId="0" fontId="0" fillId="3" borderId="0" xfId="0" applyFill="1"/>
    <xf numFmtId="0" fontId="6" fillId="2" borderId="0" xfId="2" applyFont="1" applyFill="1"/>
    <xf numFmtId="0" fontId="5" fillId="2" borderId="0" xfId="2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wrapText="1"/>
    </xf>
    <xf numFmtId="9" fontId="0" fillId="2" borderId="0" xfId="3" applyFont="1" applyFill="1" applyBorder="1"/>
    <xf numFmtId="44" fontId="1" fillId="2" borderId="0" xfId="1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4" fontId="1" fillId="2" borderId="1" xfId="1" applyFont="1" applyFill="1" applyBorder="1"/>
    <xf numFmtId="9" fontId="0" fillId="2" borderId="1" xfId="3" applyFont="1" applyFill="1" applyBorder="1"/>
    <xf numFmtId="0" fontId="0" fillId="2" borderId="8" xfId="0" applyFill="1" applyBorder="1"/>
    <xf numFmtId="0" fontId="0" fillId="2" borderId="7" xfId="0" applyFill="1" applyBorder="1" applyAlignment="1">
      <alignment horizontal="right"/>
    </xf>
    <xf numFmtId="43" fontId="0" fillId="2" borderId="0" xfId="4" applyFont="1" applyFill="1" applyBorder="1" applyAlignment="1">
      <alignment horizontal="center"/>
    </xf>
    <xf numFmtId="43" fontId="0" fillId="2" borderId="0" xfId="4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Alignment="1">
      <alignment horizontal="right"/>
    </xf>
    <xf numFmtId="44" fontId="0" fillId="2" borderId="4" xfId="0" applyNumberFormat="1" applyFill="1" applyBorder="1" applyAlignment="1">
      <alignment horizontal="right"/>
    </xf>
    <xf numFmtId="0" fontId="0" fillId="2" borderId="7" xfId="0" applyFill="1" applyBorder="1"/>
    <xf numFmtId="44" fontId="0" fillId="2" borderId="8" xfId="0" applyNumberFormat="1" applyFill="1" applyBorder="1" applyAlignment="1">
      <alignment horizontal="right"/>
    </xf>
    <xf numFmtId="0" fontId="0" fillId="2" borderId="5" xfId="0" applyFill="1" applyBorder="1"/>
    <xf numFmtId="44" fontId="0" fillId="2" borderId="6" xfId="0" applyNumberForma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3" xfId="0" applyFill="1" applyBorder="1" applyAlignment="1">
      <alignment horizontal="right"/>
    </xf>
    <xf numFmtId="44" fontId="0" fillId="2" borderId="4" xfId="1" applyFont="1" applyFill="1" applyBorder="1"/>
    <xf numFmtId="44" fontId="0" fillId="2" borderId="8" xfId="1" applyFont="1" applyFill="1" applyBorder="1"/>
    <xf numFmtId="44" fontId="0" fillId="3" borderId="0" xfId="1" applyFont="1" applyFill="1" applyBorder="1"/>
    <xf numFmtId="9" fontId="0" fillId="3" borderId="0" xfId="3" applyFont="1" applyFill="1" applyBorder="1"/>
    <xf numFmtId="0" fontId="0" fillId="3" borderId="6" xfId="0" applyFill="1" applyBorder="1"/>
    <xf numFmtId="0" fontId="1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2" borderId="11" xfId="0" applyFill="1" applyBorder="1"/>
    <xf numFmtId="0" fontId="10" fillId="2" borderId="12" xfId="2" applyFont="1" applyFill="1" applyBorder="1"/>
    <xf numFmtId="0" fontId="8" fillId="2" borderId="21" xfId="2" applyFont="1" applyFill="1" applyBorder="1"/>
    <xf numFmtId="0" fontId="0" fillId="2" borderId="20" xfId="0" applyFill="1" applyBorder="1"/>
    <xf numFmtId="44" fontId="2" fillId="2" borderId="0" xfId="1" applyFont="1" applyFill="1" applyBorder="1"/>
    <xf numFmtId="44" fontId="2" fillId="2" borderId="13" xfId="1" applyFont="1" applyFill="1" applyBorder="1"/>
    <xf numFmtId="44" fontId="0" fillId="2" borderId="20" xfId="1" applyFont="1" applyFill="1" applyBorder="1"/>
    <xf numFmtId="0" fontId="1" fillId="2" borderId="12" xfId="0" applyFont="1" applyFill="1" applyBorder="1"/>
    <xf numFmtId="0" fontId="1" fillId="2" borderId="21" xfId="0" applyFont="1" applyFill="1" applyBorder="1"/>
    <xf numFmtId="44" fontId="0" fillId="2" borderId="1" xfId="0" applyNumberFormat="1" applyFill="1" applyBorder="1"/>
    <xf numFmtId="0" fontId="1" fillId="2" borderId="1" xfId="0" applyFont="1" applyFill="1" applyBorder="1"/>
    <xf numFmtId="0" fontId="1" fillId="2" borderId="14" xfId="0" applyFont="1" applyFill="1" applyBorder="1"/>
    <xf numFmtId="0" fontId="8" fillId="2" borderId="0" xfId="2" applyFont="1" applyFill="1"/>
    <xf numFmtId="0" fontId="0" fillId="2" borderId="2" xfId="0" applyFill="1" applyBorder="1"/>
    <xf numFmtId="44" fontId="2" fillId="2" borderId="3" xfId="1" applyFont="1" applyFill="1" applyBorder="1"/>
    <xf numFmtId="44" fontId="2" fillId="2" borderId="4" xfId="1" applyFont="1" applyFill="1" applyBorder="1"/>
    <xf numFmtId="0" fontId="1" fillId="2" borderId="7" xfId="0" applyFont="1" applyFill="1" applyBorder="1"/>
    <xf numFmtId="44" fontId="0" fillId="2" borderId="8" xfId="0" applyNumberFormat="1" applyFill="1" applyBorder="1"/>
    <xf numFmtId="0" fontId="7" fillId="2" borderId="0" xfId="0" applyFont="1" applyFill="1"/>
    <xf numFmtId="0" fontId="12" fillId="2" borderId="9" xfId="2" applyFont="1" applyFill="1" applyBorder="1"/>
    <xf numFmtId="44" fontId="0" fillId="4" borderId="20" xfId="0" applyNumberFormat="1" applyFill="1" applyBorder="1"/>
    <xf numFmtId="0" fontId="0" fillId="3" borderId="6" xfId="0" applyFill="1" applyBorder="1" applyAlignment="1">
      <alignment horizontal="center"/>
    </xf>
    <xf numFmtId="3" fontId="0" fillId="2" borderId="0" xfId="0" applyNumberFormat="1" applyFill="1"/>
    <xf numFmtId="3" fontId="0" fillId="2" borderId="0" xfId="0" applyNumberFormat="1" applyFill="1" applyAlignment="1">
      <alignment horizontal="right"/>
    </xf>
    <xf numFmtId="0" fontId="0" fillId="2" borderId="5" xfId="0" applyFill="1" applyBorder="1" applyAlignment="1">
      <alignment horizontal="right"/>
    </xf>
    <xf numFmtId="9" fontId="0" fillId="2" borderId="0" xfId="1" applyNumberFormat="1" applyFont="1" applyFill="1"/>
    <xf numFmtId="0" fontId="0" fillId="0" borderId="0" xfId="0" applyAlignment="1">
      <alignment horizontal="left"/>
    </xf>
    <xf numFmtId="0" fontId="0" fillId="5" borderId="0" xfId="0" applyFill="1"/>
    <xf numFmtId="44" fontId="14" fillId="2" borderId="8" xfId="1" applyFont="1" applyFill="1" applyBorder="1"/>
    <xf numFmtId="0" fontId="1" fillId="0" borderId="3" xfId="0" applyFont="1" applyBorder="1"/>
    <xf numFmtId="0" fontId="0" fillId="0" borderId="1" xfId="0" applyBorder="1"/>
    <xf numFmtId="44" fontId="1" fillId="0" borderId="0" xfId="1" applyFont="1" applyFill="1" applyBorder="1"/>
    <xf numFmtId="0" fontId="5" fillId="2" borderId="0" xfId="0" applyFont="1" applyFill="1"/>
    <xf numFmtId="164" fontId="0" fillId="2" borderId="0" xfId="0" applyNumberFormat="1" applyFill="1" applyAlignment="1">
      <alignment horizontal="center"/>
    </xf>
    <xf numFmtId="0" fontId="1" fillId="2" borderId="13" xfId="0" applyFont="1" applyFill="1" applyBorder="1"/>
    <xf numFmtId="0" fontId="0" fillId="0" borderId="0" xfId="0" applyAlignment="1">
      <alignment horizontal="center"/>
    </xf>
    <xf numFmtId="44" fontId="0" fillId="0" borderId="0" xfId="1" applyFont="1" applyFill="1"/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</cellXfs>
  <cellStyles count="5">
    <cellStyle name="Komma" xfId="4" builtinId="3"/>
    <cellStyle name="Procent" xfId="3" builtinId="5"/>
    <cellStyle name="Standaard" xfId="0" builtinId="0"/>
    <cellStyle name="Standaard 2" xfId="2" xr:uid="{00000000-0005-0000-0000-000003000000}"/>
    <cellStyle name="Valuta" xfId="1" builtinId="4"/>
  </cellStyles>
  <dxfs count="7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236220</xdr:colOff>
      <xdr:row>1</xdr:row>
      <xdr:rowOff>40005</xdr:rowOff>
    </xdr:from>
    <xdr:to>
      <xdr:col>21</xdr:col>
      <xdr:colOff>721995</xdr:colOff>
      <xdr:row>8</xdr:row>
      <xdr:rowOff>25149</xdr:rowOff>
    </xdr:to>
    <xdr:pic>
      <xdr:nvPicPr>
        <xdr:cNvPr id="3" name="Afbeelding 2" descr="Afbeelding met tekst, Lettertype, Graphics, grafische vormgeving&#10;&#10;Door AI gegenereerde inhoud is mogelijk onjuist.">
          <a:extLst>
            <a:ext uri="{FF2B5EF4-FFF2-40B4-BE49-F238E27FC236}">
              <a16:creationId xmlns:a16="http://schemas.microsoft.com/office/drawing/2014/main" id="{79D7ACE3-638C-4257-7800-439C9B1F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370" y="182880"/>
          <a:ext cx="762000" cy="10614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188595</xdr:colOff>
      <xdr:row>0</xdr:row>
      <xdr:rowOff>83820</xdr:rowOff>
    </xdr:from>
    <xdr:to>
      <xdr:col>30</xdr:col>
      <xdr:colOff>820565</xdr:colOff>
      <xdr:row>8</xdr:row>
      <xdr:rowOff>1905</xdr:rowOff>
    </xdr:to>
    <xdr:pic>
      <xdr:nvPicPr>
        <xdr:cNvPr id="3" name="Afbeelding 2" descr="Afbeelding met tekst, Lettertype, Graphics, grafische vormgeving&#10;&#10;Door AI gegenereerde inhoud is mogelijk onjuist.">
          <a:extLst>
            <a:ext uri="{FF2B5EF4-FFF2-40B4-BE49-F238E27FC236}">
              <a16:creationId xmlns:a16="http://schemas.microsoft.com/office/drawing/2014/main" id="{7710F944-70A7-F5E1-55B2-564EC82CE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1695" y="83820"/>
          <a:ext cx="822470" cy="1143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11431</xdr:colOff>
      <xdr:row>0</xdr:row>
      <xdr:rowOff>91440</xdr:rowOff>
    </xdr:from>
    <xdr:to>
      <xdr:col>16</xdr:col>
      <xdr:colOff>838201</xdr:colOff>
      <xdr:row>8</xdr:row>
      <xdr:rowOff>50119</xdr:rowOff>
    </xdr:to>
    <xdr:pic>
      <xdr:nvPicPr>
        <xdr:cNvPr id="3" name="Afbeelding 2" descr="Afbeelding met tekst, Lettertype, Graphics, grafische vormgeving&#10;&#10;Door AI gegenereerde inhoud is mogelijk onjuist.">
          <a:extLst>
            <a:ext uri="{FF2B5EF4-FFF2-40B4-BE49-F238E27FC236}">
              <a16:creationId xmlns:a16="http://schemas.microsoft.com/office/drawing/2014/main" id="{C28C05DF-048D-85FB-8481-9434C5A32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2131" y="91440"/>
          <a:ext cx="826770" cy="11588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89"/>
  <sheetViews>
    <sheetView zoomScaleNormal="100" workbookViewId="0">
      <selection activeCell="J2" sqref="J2"/>
    </sheetView>
  </sheetViews>
  <sheetFormatPr defaultColWidth="9" defaultRowHeight="11.25" customHeight="1" x14ac:dyDescent="0.2"/>
  <cols>
    <col min="1" max="1" width="3.296875" style="2" customWidth="1"/>
    <col min="2" max="2" width="9.3984375" style="2" customWidth="1"/>
    <col min="3" max="5" width="9" style="2"/>
    <col min="6" max="6" width="13.296875" style="2" customWidth="1"/>
    <col min="7" max="7" width="13.8984375" style="2" customWidth="1"/>
    <col min="8" max="9" width="2.5" style="2" customWidth="1"/>
    <col min="10" max="10" width="9" style="2"/>
    <col min="11" max="11" width="11.5" style="2" customWidth="1"/>
    <col min="12" max="12" width="9" style="2"/>
    <col min="13" max="13" width="2.5" style="2" customWidth="1"/>
    <col min="14" max="14" width="12.09765625" style="2" customWidth="1"/>
    <col min="15" max="15" width="2.5" style="2" customWidth="1"/>
    <col min="16" max="16" width="6" style="2" customWidth="1"/>
    <col min="17" max="17" width="2.5" style="2" customWidth="1"/>
    <col min="18" max="18" width="12" style="2" customWidth="1"/>
    <col min="19" max="19" width="2.5" style="2" customWidth="1"/>
    <col min="20" max="20" width="12.296875" style="2" customWidth="1"/>
    <col min="21" max="21" width="3.59765625" style="2" customWidth="1"/>
    <col min="22" max="22" width="12.09765625" style="2" customWidth="1"/>
    <col min="23" max="16384" width="9" style="2"/>
  </cols>
  <sheetData>
    <row r="2" spans="1:22" ht="13.8" x14ac:dyDescent="0.25">
      <c r="A2" s="23" t="s">
        <v>0</v>
      </c>
      <c r="J2" s="1" t="s">
        <v>1</v>
      </c>
    </row>
    <row r="3" spans="1:22" ht="11.4" x14ac:dyDescent="0.2">
      <c r="A3" s="1"/>
    </row>
    <row r="4" spans="1:22" ht="13.8" x14ac:dyDescent="0.25">
      <c r="A4" s="23" t="s">
        <v>2</v>
      </c>
    </row>
    <row r="6" spans="1:22" ht="11.4" x14ac:dyDescent="0.2">
      <c r="A6" s="1" t="s">
        <v>3</v>
      </c>
    </row>
    <row r="7" spans="1:22" ht="11.4" x14ac:dyDescent="0.2">
      <c r="A7" s="1" t="s">
        <v>4</v>
      </c>
    </row>
    <row r="8" spans="1:22" ht="11.4" x14ac:dyDescent="0.2">
      <c r="A8" s="1"/>
    </row>
    <row r="9" spans="1:22" ht="11.4" x14ac:dyDescent="0.2">
      <c r="A9" s="2" t="s">
        <v>5</v>
      </c>
    </row>
    <row r="10" spans="1:22" ht="11.4" x14ac:dyDescent="0.2">
      <c r="A10" s="2" t="s">
        <v>6</v>
      </c>
    </row>
    <row r="11" spans="1:22" ht="11.4" x14ac:dyDescent="0.2">
      <c r="A11" t="s">
        <v>7</v>
      </c>
    </row>
    <row r="12" spans="1:22" s="1" customFormat="1" ht="57" x14ac:dyDescent="0.2">
      <c r="A12" s="1" t="s">
        <v>8</v>
      </c>
      <c r="L12" s="24" t="s">
        <v>9</v>
      </c>
      <c r="N12" s="3" t="s">
        <v>10</v>
      </c>
      <c r="P12" s="27" t="s">
        <v>11</v>
      </c>
      <c r="R12" s="3" t="s">
        <v>12</v>
      </c>
      <c r="T12" s="3" t="s">
        <v>13</v>
      </c>
      <c r="U12" s="3"/>
      <c r="V12" s="3" t="s">
        <v>14</v>
      </c>
    </row>
    <row r="13" spans="1:22" ht="11.4" x14ac:dyDescent="0.2">
      <c r="A13" s="1" t="s">
        <v>15</v>
      </c>
      <c r="B13" s="2" t="s">
        <v>16</v>
      </c>
      <c r="L13" s="106">
        <v>11</v>
      </c>
      <c r="M13" s="5"/>
      <c r="N13" s="107">
        <f>G22</f>
        <v>0</v>
      </c>
      <c r="O13" s="7"/>
      <c r="P13" s="28"/>
      <c r="R13" s="6">
        <f>(N13*P13)+N13</f>
        <v>0</v>
      </c>
      <c r="T13" s="6">
        <f>SUM(N13*L13)</f>
        <v>0</v>
      </c>
      <c r="U13" s="6"/>
      <c r="V13" s="6">
        <f>SUM(R13*L13)</f>
        <v>0</v>
      </c>
    </row>
    <row r="14" spans="1:22" ht="11.4" x14ac:dyDescent="0.2">
      <c r="A14" s="1" t="s">
        <v>17</v>
      </c>
      <c r="B14" s="2" t="s">
        <v>18</v>
      </c>
      <c r="L14" s="25">
        <v>1</v>
      </c>
      <c r="M14" s="5"/>
      <c r="N14" s="107">
        <f>G29</f>
        <v>0</v>
      </c>
      <c r="O14" s="7"/>
      <c r="P14" s="28"/>
      <c r="R14" s="6">
        <f>(N14*P14)+N14</f>
        <v>0</v>
      </c>
      <c r="T14" s="6">
        <f>SUM(N14*L14)</f>
        <v>0</v>
      </c>
      <c r="V14" s="6">
        <f>SUM(R14*L14)</f>
        <v>0</v>
      </c>
    </row>
    <row r="15" spans="1:22" ht="11.4" x14ac:dyDescent="0.2">
      <c r="A15" s="1" t="s">
        <v>19</v>
      </c>
      <c r="B15" s="2" t="s">
        <v>20</v>
      </c>
      <c r="L15" s="25">
        <v>1</v>
      </c>
      <c r="M15" s="5"/>
      <c r="N15" s="107">
        <f>G36</f>
        <v>0</v>
      </c>
      <c r="O15" s="7"/>
      <c r="P15" s="28"/>
      <c r="R15" s="6">
        <f>(N15*P15)+N15</f>
        <v>0</v>
      </c>
      <c r="T15" s="6">
        <f>SUM(N15*L15)</f>
        <v>0</v>
      </c>
      <c r="V15" s="6">
        <f>SUM(R15*L15)</f>
        <v>0</v>
      </c>
    </row>
    <row r="16" spans="1:22" ht="11.4" x14ac:dyDescent="0.2">
      <c r="A16" s="1" t="s">
        <v>21</v>
      </c>
      <c r="B16" s="2" t="s">
        <v>22</v>
      </c>
      <c r="L16" s="25">
        <v>1</v>
      </c>
      <c r="M16" s="5"/>
      <c r="N16" s="107">
        <f>G42</f>
        <v>0</v>
      </c>
      <c r="O16" s="7"/>
      <c r="P16" s="28"/>
      <c r="R16" s="6">
        <f>(N16*P16)+N16</f>
        <v>0</v>
      </c>
      <c r="T16" s="6">
        <f>SUM(N16*L16)</f>
        <v>0</v>
      </c>
      <c r="V16" s="6">
        <f>SUM(R16*L16)</f>
        <v>0</v>
      </c>
    </row>
    <row r="17" spans="1:22" ht="11.25" customHeight="1" x14ac:dyDescent="0.2">
      <c r="V17" s="12">
        <f>V13+V14+V15+V16</f>
        <v>0</v>
      </c>
    </row>
    <row r="18" spans="1:22" ht="11.4" x14ac:dyDescent="0.2">
      <c r="A18" s="1" t="s">
        <v>23</v>
      </c>
      <c r="G18" s="1" t="s">
        <v>24</v>
      </c>
      <c r="K18" s="1" t="s">
        <v>25</v>
      </c>
    </row>
    <row r="19" spans="1:22" ht="11.4" x14ac:dyDescent="0.2">
      <c r="A19" s="1" t="s">
        <v>15</v>
      </c>
      <c r="B19" s="2" t="s">
        <v>26</v>
      </c>
      <c r="F19" s="5"/>
      <c r="G19" s="26"/>
      <c r="H19" s="6"/>
      <c r="I19" s="8"/>
      <c r="K19" s="109"/>
      <c r="L19" s="109"/>
      <c r="M19" s="109"/>
      <c r="N19" s="109"/>
    </row>
    <row r="20" spans="1:22" ht="11.4" x14ac:dyDescent="0.2">
      <c r="B20" s="2" t="s">
        <v>27</v>
      </c>
      <c r="F20" s="5"/>
      <c r="G20" s="26"/>
      <c r="H20" s="6"/>
      <c r="I20" s="8"/>
      <c r="K20" s="109"/>
      <c r="L20" s="109"/>
      <c r="M20" s="109"/>
      <c r="N20" s="109"/>
    </row>
    <row r="21" spans="1:22" ht="11.4" x14ac:dyDescent="0.2">
      <c r="B21" s="2" t="s">
        <v>28</v>
      </c>
      <c r="F21" s="5"/>
      <c r="G21" s="29"/>
      <c r="H21" s="10"/>
      <c r="I21" s="8"/>
      <c r="K21" s="109"/>
      <c r="L21" s="109"/>
      <c r="M21" s="109"/>
      <c r="N21" s="109"/>
    </row>
    <row r="22" spans="1:22" ht="11.4" x14ac:dyDescent="0.2">
      <c r="B22" s="1" t="s">
        <v>29</v>
      </c>
      <c r="C22" s="1"/>
      <c r="D22" s="1"/>
      <c r="E22" s="1"/>
      <c r="F22" s="1"/>
      <c r="G22" s="11">
        <f>SUM(G19:G21)</f>
        <v>0</v>
      </c>
      <c r="H22" s="11"/>
      <c r="K22" s="109"/>
      <c r="L22" s="109"/>
      <c r="M22" s="109"/>
      <c r="N22" s="109"/>
    </row>
    <row r="23" spans="1:22" ht="11.4" x14ac:dyDescent="0.2">
      <c r="B23" s="1"/>
      <c r="C23" s="1"/>
      <c r="D23" s="1"/>
      <c r="E23" s="1"/>
      <c r="F23" s="1"/>
      <c r="G23" s="11"/>
      <c r="H23" s="11"/>
    </row>
    <row r="24" spans="1:22" ht="11.4" x14ac:dyDescent="0.2">
      <c r="G24" s="1" t="s">
        <v>24</v>
      </c>
      <c r="K24" s="1" t="s">
        <v>25</v>
      </c>
    </row>
    <row r="25" spans="1:22" ht="11.4" x14ac:dyDescent="0.2">
      <c r="A25" s="1" t="s">
        <v>17</v>
      </c>
      <c r="B25" s="2" t="s">
        <v>30</v>
      </c>
      <c r="G25" s="26"/>
      <c r="H25" s="6"/>
      <c r="I25" s="8"/>
      <c r="K25" s="109"/>
      <c r="L25" s="109"/>
      <c r="M25" s="109"/>
      <c r="N25" s="109"/>
    </row>
    <row r="26" spans="1:22" ht="11.4" x14ac:dyDescent="0.2">
      <c r="A26" s="1"/>
      <c r="B26" s="98" t="s">
        <v>31</v>
      </c>
      <c r="C26" s="98"/>
      <c r="D26" s="98"/>
      <c r="G26" s="26"/>
      <c r="H26" s="6"/>
      <c r="I26" s="8"/>
      <c r="K26" s="109"/>
      <c r="L26" s="109"/>
      <c r="M26" s="109"/>
      <c r="N26" s="109"/>
    </row>
    <row r="27" spans="1:22" ht="11.4" x14ac:dyDescent="0.2">
      <c r="B27" s="2" t="s">
        <v>32</v>
      </c>
      <c r="G27" s="26"/>
      <c r="H27" s="6"/>
      <c r="I27" s="8"/>
      <c r="K27" s="109"/>
      <c r="L27" s="109"/>
      <c r="M27" s="109"/>
      <c r="N27" s="109"/>
    </row>
    <row r="28" spans="1:22" ht="11.4" x14ac:dyDescent="0.2">
      <c r="B28" s="2" t="s">
        <v>28</v>
      </c>
      <c r="G28" s="29"/>
      <c r="H28" s="10"/>
      <c r="I28" s="8"/>
      <c r="K28" s="109"/>
      <c r="L28" s="109"/>
      <c r="M28" s="109"/>
      <c r="N28" s="109"/>
    </row>
    <row r="29" spans="1:22" ht="11.4" x14ac:dyDescent="0.2">
      <c r="B29" s="1"/>
      <c r="C29" s="1"/>
      <c r="D29" s="1"/>
      <c r="E29" s="1"/>
      <c r="F29" s="1"/>
      <c r="G29" s="11">
        <f>SUM(G25:G28)</f>
        <v>0</v>
      </c>
      <c r="H29" s="11"/>
      <c r="K29" s="109"/>
      <c r="L29" s="109"/>
      <c r="M29" s="109"/>
      <c r="N29" s="109"/>
    </row>
    <row r="30" spans="1:22" ht="11.4" x14ac:dyDescent="0.2">
      <c r="B30" s="1"/>
      <c r="C30" s="1"/>
      <c r="D30" s="1"/>
      <c r="E30" s="1"/>
      <c r="F30" s="1"/>
      <c r="G30" s="11"/>
      <c r="H30" s="11"/>
      <c r="K30" s="4"/>
      <c r="L30" s="4"/>
      <c r="M30" s="4"/>
      <c r="N30" s="4"/>
    </row>
    <row r="31" spans="1:22" ht="11.4" x14ac:dyDescent="0.2">
      <c r="B31" s="1"/>
      <c r="C31" s="1"/>
      <c r="D31" s="1"/>
      <c r="E31" s="1"/>
      <c r="F31" s="1"/>
      <c r="G31" s="1" t="s">
        <v>24</v>
      </c>
      <c r="K31" s="1" t="s">
        <v>25</v>
      </c>
      <c r="L31" s="97"/>
      <c r="M31" s="97"/>
      <c r="N31" s="97"/>
    </row>
    <row r="32" spans="1:22" ht="11.4" x14ac:dyDescent="0.2">
      <c r="A32" s="1" t="s">
        <v>19</v>
      </c>
      <c r="B32" s="2" t="s">
        <v>33</v>
      </c>
      <c r="G32" s="26"/>
      <c r="H32" s="6"/>
      <c r="I32" s="8"/>
      <c r="K32" s="109"/>
      <c r="L32" s="109"/>
      <c r="M32" s="109"/>
      <c r="N32" s="109"/>
    </row>
    <row r="33" spans="1:22" ht="11.4" x14ac:dyDescent="0.2">
      <c r="A33" s="1"/>
      <c r="B33" s="98" t="s">
        <v>31</v>
      </c>
      <c r="C33" s="98"/>
      <c r="D33" s="98"/>
      <c r="G33" s="26"/>
      <c r="H33" s="6"/>
      <c r="I33" s="8"/>
      <c r="K33" s="109"/>
      <c r="L33" s="109"/>
      <c r="M33" s="109"/>
      <c r="N33" s="109"/>
    </row>
    <row r="34" spans="1:22" ht="11.4" x14ac:dyDescent="0.2">
      <c r="B34" s="2" t="s">
        <v>32</v>
      </c>
      <c r="G34" s="26"/>
      <c r="H34" s="6"/>
      <c r="I34" s="8"/>
      <c r="K34" s="109"/>
      <c r="L34" s="109"/>
      <c r="M34" s="109"/>
      <c r="N34" s="109"/>
    </row>
    <row r="35" spans="1:22" ht="11.4" x14ac:dyDescent="0.2">
      <c r="B35" s="2" t="s">
        <v>28</v>
      </c>
      <c r="G35" s="29"/>
      <c r="H35" s="10"/>
      <c r="I35" s="8"/>
      <c r="K35" s="109"/>
      <c r="L35" s="109"/>
      <c r="M35" s="109"/>
      <c r="N35" s="109"/>
    </row>
    <row r="36" spans="1:22" ht="11.4" x14ac:dyDescent="0.2">
      <c r="B36" s="1" t="s">
        <v>34</v>
      </c>
      <c r="C36" s="1"/>
      <c r="D36" s="1"/>
      <c r="E36" s="1"/>
      <c r="F36" s="1"/>
      <c r="G36" s="11">
        <f>SUM(G32:G35)</f>
        <v>0</v>
      </c>
      <c r="H36" s="11"/>
      <c r="K36" s="109"/>
      <c r="L36" s="109"/>
      <c r="M36" s="109"/>
      <c r="N36" s="109"/>
    </row>
    <row r="37" spans="1:22" ht="11.4" x14ac:dyDescent="0.2">
      <c r="B37" s="1"/>
      <c r="C37" s="1"/>
      <c r="D37" s="1"/>
      <c r="E37" s="1"/>
      <c r="F37" s="1"/>
      <c r="G37" s="11"/>
      <c r="H37" s="11"/>
      <c r="K37" s="25"/>
      <c r="L37" s="25"/>
      <c r="M37" s="25"/>
      <c r="N37" s="25"/>
    </row>
    <row r="38" spans="1:22" ht="11.4" x14ac:dyDescent="0.2">
      <c r="B38" s="1"/>
      <c r="C38" s="1"/>
      <c r="D38" s="1"/>
      <c r="E38" s="1"/>
      <c r="F38" s="1"/>
      <c r="G38" s="1" t="s">
        <v>24</v>
      </c>
      <c r="K38" s="1" t="s">
        <v>25</v>
      </c>
      <c r="L38" s="97"/>
      <c r="M38" s="97"/>
      <c r="N38" s="97"/>
    </row>
    <row r="39" spans="1:22" ht="11.4" x14ac:dyDescent="0.2">
      <c r="A39" s="1" t="s">
        <v>21</v>
      </c>
      <c r="B39" s="2" t="s">
        <v>35</v>
      </c>
      <c r="G39" s="26"/>
      <c r="H39" s="6"/>
      <c r="I39" s="8"/>
      <c r="K39" s="109"/>
      <c r="L39" s="109"/>
      <c r="M39" s="109"/>
      <c r="N39" s="109"/>
    </row>
    <row r="40" spans="1:22" ht="11.4" x14ac:dyDescent="0.2">
      <c r="B40" s="2" t="s">
        <v>27</v>
      </c>
      <c r="G40" s="26"/>
      <c r="H40" s="6"/>
      <c r="I40" s="8"/>
      <c r="K40" s="109"/>
      <c r="L40" s="109"/>
      <c r="M40" s="109"/>
      <c r="N40" s="109"/>
    </row>
    <row r="41" spans="1:22" ht="11.4" x14ac:dyDescent="0.2">
      <c r="B41" s="2" t="s">
        <v>28</v>
      </c>
      <c r="G41" s="29"/>
      <c r="H41" s="10"/>
      <c r="I41" s="8"/>
      <c r="K41" s="109"/>
      <c r="L41" s="109"/>
      <c r="M41" s="109"/>
      <c r="N41" s="109"/>
    </row>
    <row r="42" spans="1:22" ht="11.4" x14ac:dyDescent="0.2">
      <c r="B42" s="1" t="s">
        <v>34</v>
      </c>
      <c r="C42" s="1"/>
      <c r="D42" s="1"/>
      <c r="E42" s="1"/>
      <c r="F42" s="1"/>
      <c r="G42" s="11">
        <f>SUM(G39:G41)</f>
        <v>0</v>
      </c>
      <c r="H42" s="11"/>
      <c r="K42" s="109"/>
      <c r="L42" s="109"/>
      <c r="M42" s="109"/>
      <c r="N42" s="109"/>
    </row>
    <row r="43" spans="1:22" s="1" customFormat="1" ht="57" x14ac:dyDescent="0.2">
      <c r="A43" s="1" t="s">
        <v>36</v>
      </c>
      <c r="L43" s="24" t="s">
        <v>9</v>
      </c>
      <c r="N43" s="3" t="s">
        <v>10</v>
      </c>
      <c r="P43" s="27" t="s">
        <v>11</v>
      </c>
      <c r="R43" s="3" t="s">
        <v>12</v>
      </c>
      <c r="T43" s="3" t="s">
        <v>13</v>
      </c>
      <c r="V43" s="3" t="s">
        <v>37</v>
      </c>
    </row>
    <row r="44" spans="1:22" ht="11.4" x14ac:dyDescent="0.2">
      <c r="A44" s="1"/>
      <c r="B44" s="2" t="s">
        <v>38</v>
      </c>
      <c r="L44" s="25">
        <v>1</v>
      </c>
      <c r="M44" s="5"/>
      <c r="N44" s="107">
        <f>G52</f>
        <v>0</v>
      </c>
      <c r="O44" s="7"/>
      <c r="P44" s="28"/>
      <c r="R44" s="6">
        <f>(N44*P44)+N44</f>
        <v>0</v>
      </c>
      <c r="T44" s="6">
        <f>SUM(N44*L44)</f>
        <v>0</v>
      </c>
      <c r="V44" s="6">
        <f>SUM(R44*L44)</f>
        <v>0</v>
      </c>
    </row>
    <row r="45" spans="1:22" ht="11.4" x14ac:dyDescent="0.2">
      <c r="A45" s="1"/>
      <c r="B45" s="2" t="s">
        <v>39</v>
      </c>
      <c r="L45" s="25">
        <v>1</v>
      </c>
      <c r="M45" s="5"/>
      <c r="N45" s="107">
        <f>G58</f>
        <v>0</v>
      </c>
      <c r="O45" s="7"/>
      <c r="P45" s="28"/>
      <c r="R45" s="6">
        <f>(N45*P45)+N45</f>
        <v>0</v>
      </c>
      <c r="T45" s="6">
        <f>SUM(N45*L45)</f>
        <v>0</v>
      </c>
      <c r="V45" s="6">
        <f>SUM(R45*L45)</f>
        <v>0</v>
      </c>
    </row>
    <row r="46" spans="1:22" ht="11.4" x14ac:dyDescent="0.2">
      <c r="A46" s="1"/>
      <c r="L46" s="25"/>
      <c r="M46" s="5"/>
      <c r="N46" s="6"/>
      <c r="O46" s="7"/>
      <c r="P46" s="96"/>
      <c r="R46" s="6"/>
      <c r="T46" s="6"/>
      <c r="V46" s="6"/>
    </row>
    <row r="47" spans="1:22" ht="11.4" x14ac:dyDescent="0.2">
      <c r="A47" s="1" t="s">
        <v>40</v>
      </c>
      <c r="G47" s="1" t="s">
        <v>24</v>
      </c>
      <c r="K47" s="1" t="s">
        <v>25</v>
      </c>
      <c r="O47" s="7"/>
      <c r="P47" s="96"/>
      <c r="R47" s="6"/>
      <c r="T47" s="6"/>
      <c r="V47" s="6"/>
    </row>
    <row r="48" spans="1:22" ht="11.4" x14ac:dyDescent="0.2">
      <c r="A48" s="1">
        <v>5</v>
      </c>
      <c r="B48" s="2" t="s">
        <v>26</v>
      </c>
      <c r="G48" s="26"/>
      <c r="K48" s="109"/>
      <c r="L48" s="109"/>
      <c r="M48" s="109"/>
      <c r="N48" s="109"/>
    </row>
    <row r="49" spans="1:22" ht="11.4" x14ac:dyDescent="0.2">
      <c r="A49" s="1"/>
      <c r="B49" s="98" t="s">
        <v>31</v>
      </c>
      <c r="C49" s="98"/>
      <c r="D49" s="98"/>
      <c r="E49" s="98"/>
      <c r="G49" s="26"/>
      <c r="K49" s="109"/>
      <c r="L49" s="109"/>
      <c r="M49" s="109"/>
      <c r="N49" s="109"/>
    </row>
    <row r="50" spans="1:22" ht="11.4" x14ac:dyDescent="0.2">
      <c r="B50" s="2" t="s">
        <v>41</v>
      </c>
      <c r="G50" s="26"/>
      <c r="K50" s="109"/>
      <c r="L50" s="109"/>
      <c r="M50" s="109"/>
      <c r="N50" s="109"/>
    </row>
    <row r="51" spans="1:22" ht="11.4" x14ac:dyDescent="0.2">
      <c r="B51" s="2" t="s">
        <v>28</v>
      </c>
      <c r="G51" s="26"/>
      <c r="K51" s="109"/>
      <c r="L51" s="109"/>
      <c r="M51" s="109"/>
      <c r="N51" s="109"/>
    </row>
    <row r="52" spans="1:22" ht="11.4" x14ac:dyDescent="0.2">
      <c r="B52" s="1"/>
      <c r="C52" s="1"/>
      <c r="D52" s="1"/>
      <c r="E52" s="1"/>
      <c r="F52" s="1"/>
      <c r="G52" s="11">
        <f>SUM(G48:G51)</f>
        <v>0</v>
      </c>
      <c r="H52" s="11"/>
    </row>
    <row r="53" spans="1:22" ht="11.4" x14ac:dyDescent="0.2">
      <c r="B53" s="1"/>
      <c r="C53" s="1"/>
      <c r="D53" s="1"/>
      <c r="E53" s="1"/>
      <c r="F53" s="1"/>
      <c r="G53" s="11"/>
      <c r="H53" s="11"/>
    </row>
    <row r="54" spans="1:22" ht="11.4" x14ac:dyDescent="0.2">
      <c r="B54" s="1"/>
      <c r="C54" s="1"/>
      <c r="D54" s="1"/>
      <c r="E54" s="1"/>
      <c r="F54" s="1"/>
      <c r="G54" s="1" t="s">
        <v>24</v>
      </c>
      <c r="K54" s="1" t="s">
        <v>25</v>
      </c>
      <c r="L54" s="97"/>
      <c r="M54" s="97"/>
      <c r="N54" s="97"/>
    </row>
    <row r="55" spans="1:22" ht="11.4" x14ac:dyDescent="0.2">
      <c r="A55" s="1">
        <v>6</v>
      </c>
      <c r="B55" s="2" t="s">
        <v>33</v>
      </c>
      <c r="G55" s="26"/>
      <c r="H55" s="6"/>
      <c r="I55" s="8"/>
      <c r="K55" s="109"/>
      <c r="L55" s="109"/>
      <c r="M55" s="109"/>
      <c r="N55" s="109"/>
    </row>
    <row r="56" spans="1:22" ht="11.4" x14ac:dyDescent="0.2">
      <c r="B56" s="2" t="s">
        <v>41</v>
      </c>
      <c r="G56" s="26"/>
      <c r="H56" s="6"/>
      <c r="I56" s="8"/>
      <c r="K56" s="109"/>
      <c r="L56" s="109"/>
      <c r="M56" s="109"/>
      <c r="N56" s="109"/>
    </row>
    <row r="57" spans="1:22" ht="11.4" x14ac:dyDescent="0.2">
      <c r="B57" s="2" t="s">
        <v>28</v>
      </c>
      <c r="G57" s="26"/>
      <c r="H57" s="10"/>
      <c r="I57" s="8"/>
      <c r="K57" s="109"/>
      <c r="L57" s="109"/>
      <c r="M57" s="109"/>
      <c r="N57" s="109"/>
    </row>
    <row r="58" spans="1:22" ht="11.4" x14ac:dyDescent="0.2">
      <c r="B58" s="1" t="s">
        <v>29</v>
      </c>
      <c r="C58" s="1"/>
      <c r="D58" s="1"/>
      <c r="E58" s="1"/>
      <c r="F58" s="1"/>
      <c r="G58" s="11">
        <f>SUM(G55:G57)</f>
        <v>0</v>
      </c>
      <c r="H58" s="11"/>
      <c r="K58" s="109"/>
      <c r="L58" s="109"/>
      <c r="M58" s="109"/>
      <c r="N58" s="109"/>
    </row>
    <row r="59" spans="1:22" ht="11.4" x14ac:dyDescent="0.2">
      <c r="B59" s="1"/>
      <c r="C59" s="1"/>
      <c r="D59" s="1"/>
      <c r="E59" s="1"/>
      <c r="F59" s="1"/>
      <c r="G59" s="11"/>
      <c r="H59" s="11"/>
    </row>
    <row r="60" spans="1:22" s="1" customFormat="1" ht="57" x14ac:dyDescent="0.2">
      <c r="A60" s="1" t="s">
        <v>42</v>
      </c>
      <c r="L60" s="24" t="s">
        <v>9</v>
      </c>
      <c r="N60" s="3" t="s">
        <v>10</v>
      </c>
      <c r="P60" s="27" t="s">
        <v>11</v>
      </c>
      <c r="R60" s="3" t="s">
        <v>12</v>
      </c>
      <c r="T60" s="3" t="s">
        <v>13</v>
      </c>
      <c r="V60" s="3" t="s">
        <v>37</v>
      </c>
    </row>
    <row r="61" spans="1:22" ht="11.4" x14ac:dyDescent="0.2">
      <c r="A61" s="1"/>
      <c r="B61" s="2" t="s">
        <v>38</v>
      </c>
      <c r="L61" s="25">
        <v>1</v>
      </c>
      <c r="M61" s="5"/>
      <c r="N61" s="107">
        <f>G69</f>
        <v>0</v>
      </c>
      <c r="O61" s="7"/>
      <c r="P61" s="28"/>
      <c r="R61" s="6">
        <f>(N61*P61)+N61</f>
        <v>0</v>
      </c>
      <c r="T61" s="6">
        <f>SUM(N61*L61)</f>
        <v>0</v>
      </c>
      <c r="V61" s="6">
        <f>SUM(R61*L61)</f>
        <v>0</v>
      </c>
    </row>
    <row r="62" spans="1:22" ht="11.4" x14ac:dyDescent="0.2">
      <c r="A62" s="1"/>
      <c r="B62" s="2" t="s">
        <v>39</v>
      </c>
      <c r="L62" s="25">
        <v>1</v>
      </c>
      <c r="M62" s="5"/>
      <c r="N62" s="107">
        <f>G75</f>
        <v>0</v>
      </c>
      <c r="O62" s="7"/>
      <c r="P62" s="28"/>
      <c r="R62" s="6">
        <f>(N62*P62)+N62</f>
        <v>0</v>
      </c>
      <c r="T62" s="6">
        <f>SUM(N62*L62)</f>
        <v>0</v>
      </c>
      <c r="V62" s="6">
        <f>SUM(R62*L62)</f>
        <v>0</v>
      </c>
    </row>
    <row r="63" spans="1:22" ht="11.4" x14ac:dyDescent="0.2">
      <c r="A63" s="1"/>
      <c r="L63" s="25"/>
      <c r="M63" s="5"/>
      <c r="N63" s="6"/>
      <c r="O63" s="7"/>
      <c r="P63" s="96"/>
      <c r="R63" s="6"/>
      <c r="T63" s="6"/>
      <c r="V63" s="6"/>
    </row>
    <row r="64" spans="1:22" ht="11.4" x14ac:dyDescent="0.2">
      <c r="A64" s="1" t="s">
        <v>43</v>
      </c>
      <c r="G64" s="1" t="s">
        <v>24</v>
      </c>
      <c r="K64" s="1" t="s">
        <v>25</v>
      </c>
      <c r="O64" s="7"/>
      <c r="P64" s="96"/>
      <c r="R64" s="6"/>
      <c r="T64" s="6"/>
      <c r="V64" s="6"/>
    </row>
    <row r="65" spans="1:22" ht="11.4" x14ac:dyDescent="0.2">
      <c r="A65" s="1">
        <v>7</v>
      </c>
      <c r="B65" s="2" t="s">
        <v>26</v>
      </c>
      <c r="G65" s="26"/>
      <c r="K65" s="110"/>
      <c r="L65" s="110"/>
      <c r="M65" s="110"/>
      <c r="N65" s="110"/>
    </row>
    <row r="66" spans="1:22" ht="11.4" x14ac:dyDescent="0.2">
      <c r="A66" s="1"/>
      <c r="B66" s="98" t="s">
        <v>31</v>
      </c>
      <c r="C66" s="98"/>
      <c r="D66" s="98"/>
      <c r="G66" s="26"/>
      <c r="K66" s="110"/>
      <c r="L66" s="110"/>
      <c r="M66" s="110"/>
      <c r="N66" s="110"/>
    </row>
    <row r="67" spans="1:22" ht="11.4" x14ac:dyDescent="0.2">
      <c r="B67" s="2" t="s">
        <v>41</v>
      </c>
      <c r="G67" s="26"/>
      <c r="K67" s="110"/>
      <c r="L67" s="110"/>
      <c r="M67" s="110"/>
      <c r="N67" s="110"/>
    </row>
    <row r="68" spans="1:22" ht="11.4" x14ac:dyDescent="0.2">
      <c r="B68" s="2" t="s">
        <v>28</v>
      </c>
      <c r="G68" s="29"/>
      <c r="K68" s="110"/>
      <c r="L68" s="110"/>
      <c r="M68" s="110"/>
      <c r="N68" s="110"/>
    </row>
    <row r="69" spans="1:22" ht="11.4" x14ac:dyDescent="0.2">
      <c r="B69" s="1"/>
      <c r="C69" s="1"/>
      <c r="D69" s="1"/>
      <c r="E69" s="1"/>
      <c r="F69" s="1"/>
      <c r="G69" s="11">
        <f>SUM(G65:G68)</f>
        <v>0</v>
      </c>
      <c r="H69" s="11"/>
    </row>
    <row r="70" spans="1:22" ht="11.4" x14ac:dyDescent="0.2">
      <c r="B70" s="1"/>
      <c r="C70" s="1"/>
      <c r="D70" s="1"/>
      <c r="E70" s="1"/>
      <c r="F70" s="1"/>
      <c r="G70" s="11"/>
      <c r="H70" s="11"/>
    </row>
    <row r="71" spans="1:22" ht="11.4" x14ac:dyDescent="0.2">
      <c r="B71" s="1"/>
      <c r="C71" s="1"/>
      <c r="D71" s="1"/>
      <c r="E71" s="1"/>
      <c r="F71" s="1"/>
      <c r="G71" s="1" t="s">
        <v>24</v>
      </c>
      <c r="K71" s="1" t="s">
        <v>25</v>
      </c>
      <c r="L71" s="97"/>
      <c r="M71" s="97"/>
      <c r="N71" s="97"/>
    </row>
    <row r="72" spans="1:22" ht="11.4" x14ac:dyDescent="0.2">
      <c r="A72" s="1">
        <v>8</v>
      </c>
      <c r="B72" s="2" t="s">
        <v>33</v>
      </c>
      <c r="G72" s="26"/>
      <c r="H72" s="6"/>
      <c r="I72" s="8"/>
      <c r="K72" s="109"/>
      <c r="L72" s="109"/>
      <c r="M72" s="109"/>
      <c r="N72" s="109"/>
    </row>
    <row r="73" spans="1:22" ht="11.4" x14ac:dyDescent="0.2">
      <c r="B73" s="2" t="s">
        <v>41</v>
      </c>
      <c r="G73" s="26"/>
      <c r="H73" s="6"/>
      <c r="I73" s="8"/>
      <c r="K73" s="109"/>
      <c r="L73" s="109"/>
      <c r="M73" s="109"/>
      <c r="N73" s="109"/>
    </row>
    <row r="74" spans="1:22" ht="11.4" x14ac:dyDescent="0.2">
      <c r="B74" s="2" t="s">
        <v>28</v>
      </c>
      <c r="G74" s="29"/>
      <c r="H74" s="10"/>
      <c r="I74" s="8"/>
      <c r="K74" s="109"/>
      <c r="L74" s="109"/>
      <c r="M74" s="109"/>
      <c r="N74" s="109"/>
    </row>
    <row r="75" spans="1:22" ht="11.4" x14ac:dyDescent="0.2">
      <c r="B75" s="1"/>
      <c r="C75" s="1"/>
      <c r="D75" s="1"/>
      <c r="E75" s="1"/>
      <c r="F75" s="1"/>
      <c r="G75" s="11">
        <f>SUM(G72:G74)</f>
        <v>0</v>
      </c>
      <c r="H75" s="11"/>
      <c r="K75" s="109"/>
      <c r="L75" s="109"/>
      <c r="M75" s="109"/>
      <c r="N75" s="109"/>
    </row>
    <row r="76" spans="1:22" ht="11.4" x14ac:dyDescent="0.2">
      <c r="B76" s="1"/>
      <c r="C76" s="1"/>
      <c r="D76" s="1"/>
      <c r="E76" s="1"/>
      <c r="F76" s="1"/>
      <c r="G76" s="11"/>
      <c r="H76" s="11"/>
    </row>
    <row r="77" spans="1:22" s="1" customFormat="1" ht="57" x14ac:dyDescent="0.2">
      <c r="A77" s="1" t="s">
        <v>44</v>
      </c>
      <c r="L77" s="24" t="s">
        <v>9</v>
      </c>
      <c r="N77" s="3" t="s">
        <v>10</v>
      </c>
      <c r="P77" s="27" t="s">
        <v>11</v>
      </c>
      <c r="R77" s="3" t="s">
        <v>12</v>
      </c>
      <c r="T77" s="3" t="s">
        <v>13</v>
      </c>
      <c r="V77" s="3" t="s">
        <v>37</v>
      </c>
    </row>
    <row r="78" spans="1:22" ht="11.4" x14ac:dyDescent="0.2">
      <c r="A78" s="1"/>
      <c r="B78" s="2" t="s">
        <v>38</v>
      </c>
      <c r="L78" s="25">
        <v>1</v>
      </c>
      <c r="M78" s="5"/>
      <c r="N78" s="107">
        <f>G85</f>
        <v>0</v>
      </c>
      <c r="O78" s="7"/>
      <c r="P78" s="28"/>
      <c r="R78" s="6">
        <f>(N78*P78)+N78</f>
        <v>0</v>
      </c>
      <c r="T78" s="6">
        <f>SUM(N78*L78)</f>
        <v>0</v>
      </c>
      <c r="V78" s="6">
        <f>SUM(R78*L78)</f>
        <v>0</v>
      </c>
    </row>
    <row r="79" spans="1:22" ht="11.4" x14ac:dyDescent="0.2">
      <c r="A79" s="1"/>
      <c r="L79" s="25"/>
      <c r="M79" s="5"/>
      <c r="N79" s="6"/>
      <c r="O79" s="7"/>
      <c r="P79" s="96"/>
      <c r="R79" s="6"/>
      <c r="T79" s="6"/>
      <c r="V79" s="6"/>
    </row>
    <row r="80" spans="1:22" ht="11.4" x14ac:dyDescent="0.2">
      <c r="A80" s="1" t="s">
        <v>45</v>
      </c>
      <c r="G80" s="1" t="s">
        <v>24</v>
      </c>
      <c r="K80" s="1" t="s">
        <v>25</v>
      </c>
      <c r="O80" s="7"/>
      <c r="P80" s="96"/>
      <c r="R80" s="6"/>
      <c r="T80" s="6"/>
      <c r="V80" s="6"/>
    </row>
    <row r="81" spans="1:22" ht="11.4" x14ac:dyDescent="0.2">
      <c r="A81" s="1">
        <v>9</v>
      </c>
      <c r="B81" s="2" t="s">
        <v>26</v>
      </c>
      <c r="G81" s="26"/>
      <c r="K81" s="109"/>
      <c r="L81" s="109"/>
      <c r="M81" s="109"/>
      <c r="N81" s="109"/>
    </row>
    <row r="82" spans="1:22" ht="11.4" x14ac:dyDescent="0.2">
      <c r="A82" s="1"/>
      <c r="B82" s="98" t="s">
        <v>31</v>
      </c>
      <c r="C82" s="98"/>
      <c r="D82" s="98"/>
      <c r="E82" s="98"/>
      <c r="G82" s="26"/>
      <c r="K82" s="109"/>
      <c r="L82" s="109"/>
      <c r="M82" s="109"/>
      <c r="N82" s="109"/>
    </row>
    <row r="83" spans="1:22" ht="11.4" x14ac:dyDescent="0.2">
      <c r="B83" s="2" t="s">
        <v>41</v>
      </c>
      <c r="G83" s="26"/>
      <c r="K83" s="109"/>
      <c r="L83" s="109"/>
      <c r="M83" s="109"/>
      <c r="N83" s="109"/>
    </row>
    <row r="84" spans="1:22" ht="11.4" x14ac:dyDescent="0.2">
      <c r="B84" s="2" t="s">
        <v>28</v>
      </c>
      <c r="G84" s="29"/>
      <c r="K84" s="109"/>
      <c r="L84" s="109"/>
      <c r="M84" s="109"/>
      <c r="N84" s="109"/>
    </row>
    <row r="85" spans="1:22" ht="11.4" x14ac:dyDescent="0.2">
      <c r="B85" s="1"/>
      <c r="C85" s="1"/>
      <c r="D85" s="1"/>
      <c r="E85" s="1"/>
      <c r="F85" s="1"/>
      <c r="G85" s="11">
        <f>SUM(G81:G84)</f>
        <v>0</v>
      </c>
      <c r="H85" s="11"/>
    </row>
    <row r="86" spans="1:22" s="1" customFormat="1" ht="57" x14ac:dyDescent="0.2">
      <c r="A86" s="1" t="s">
        <v>46</v>
      </c>
      <c r="L86" s="24" t="s">
        <v>9</v>
      </c>
      <c r="N86" s="3" t="s">
        <v>10</v>
      </c>
      <c r="P86" s="27" t="s">
        <v>11</v>
      </c>
      <c r="R86" s="3" t="s">
        <v>12</v>
      </c>
      <c r="T86" s="3" t="s">
        <v>13</v>
      </c>
      <c r="V86" s="3" t="s">
        <v>37</v>
      </c>
    </row>
    <row r="87" spans="1:22" ht="11.4" x14ac:dyDescent="0.2">
      <c r="A87" s="1"/>
      <c r="B87" s="2" t="s">
        <v>38</v>
      </c>
      <c r="L87" s="25">
        <v>1</v>
      </c>
      <c r="M87" s="5"/>
      <c r="N87" s="107">
        <f>G94</f>
        <v>0</v>
      </c>
      <c r="O87" s="7"/>
      <c r="P87" s="28"/>
      <c r="R87" s="6">
        <f>(N87*P87)+N87</f>
        <v>0</v>
      </c>
      <c r="T87" s="6">
        <f>SUM(N87*L87)</f>
        <v>0</v>
      </c>
      <c r="V87" s="6">
        <f>SUM(R87*L87)</f>
        <v>0</v>
      </c>
    </row>
    <row r="88" spans="1:22" ht="11.4" x14ac:dyDescent="0.2">
      <c r="A88" s="1"/>
      <c r="L88" s="25"/>
      <c r="M88" s="5"/>
      <c r="N88" s="6"/>
      <c r="O88" s="7"/>
      <c r="P88" s="96"/>
      <c r="R88" s="6"/>
      <c r="T88" s="6"/>
      <c r="V88" s="6"/>
    </row>
    <row r="89" spans="1:22" ht="11.4" x14ac:dyDescent="0.2">
      <c r="A89" s="1" t="s">
        <v>47</v>
      </c>
      <c r="G89" s="1" t="s">
        <v>24</v>
      </c>
      <c r="K89" s="1" t="s">
        <v>25</v>
      </c>
      <c r="O89" s="7"/>
      <c r="P89" s="96"/>
      <c r="R89" s="6"/>
      <c r="T89" s="6"/>
      <c r="V89" s="6"/>
    </row>
    <row r="90" spans="1:22" ht="11.4" x14ac:dyDescent="0.2">
      <c r="A90" s="1">
        <v>10</v>
      </c>
      <c r="B90" s="2" t="s">
        <v>26</v>
      </c>
      <c r="G90" s="26"/>
      <c r="K90" s="110"/>
      <c r="L90" s="110"/>
      <c r="M90" s="110"/>
      <c r="N90" s="110"/>
    </row>
    <row r="91" spans="1:22" ht="11.4" x14ac:dyDescent="0.2">
      <c r="A91" s="1"/>
      <c r="B91" s="98" t="s">
        <v>31</v>
      </c>
      <c r="C91" s="98"/>
      <c r="D91" s="98"/>
      <c r="E91" s="98"/>
      <c r="G91" s="26"/>
      <c r="K91" s="110"/>
      <c r="L91" s="110"/>
      <c r="M91" s="110"/>
      <c r="N91" s="110"/>
    </row>
    <row r="92" spans="1:22" ht="11.4" x14ac:dyDescent="0.2">
      <c r="B92" s="2" t="s">
        <v>41</v>
      </c>
      <c r="G92" s="26"/>
      <c r="K92" s="110"/>
      <c r="L92" s="110"/>
      <c r="M92" s="110"/>
      <c r="N92" s="110"/>
    </row>
    <row r="93" spans="1:22" ht="11.4" x14ac:dyDescent="0.2">
      <c r="B93" s="2" t="s">
        <v>28</v>
      </c>
      <c r="G93" s="29"/>
      <c r="K93" s="110"/>
      <c r="L93" s="110"/>
      <c r="M93" s="110"/>
      <c r="N93" s="110"/>
    </row>
    <row r="94" spans="1:22" ht="11.4" x14ac:dyDescent="0.2">
      <c r="B94" s="1"/>
      <c r="C94" s="1"/>
      <c r="D94" s="1"/>
      <c r="E94" s="1"/>
      <c r="F94" s="1"/>
      <c r="G94" s="11">
        <f>SUM(G90:G93)</f>
        <v>0</v>
      </c>
      <c r="H94" s="11"/>
    </row>
    <row r="95" spans="1:22" s="1" customFormat="1" ht="57" x14ac:dyDescent="0.2">
      <c r="A95" s="1" t="s">
        <v>48</v>
      </c>
      <c r="L95" s="24" t="s">
        <v>9</v>
      </c>
      <c r="N95" s="3" t="s">
        <v>10</v>
      </c>
      <c r="P95" s="27" t="s">
        <v>11</v>
      </c>
      <c r="R95" s="3" t="s">
        <v>12</v>
      </c>
      <c r="T95" s="3" t="s">
        <v>13</v>
      </c>
      <c r="V95" s="3" t="s">
        <v>37</v>
      </c>
    </row>
    <row r="96" spans="1:22" ht="11.4" x14ac:dyDescent="0.2">
      <c r="A96" s="1"/>
      <c r="B96" s="2" t="s">
        <v>38</v>
      </c>
      <c r="L96" s="25">
        <v>1</v>
      </c>
      <c r="M96" s="5"/>
      <c r="N96" s="107">
        <f>G104</f>
        <v>0</v>
      </c>
      <c r="O96" s="7"/>
      <c r="P96" s="28"/>
      <c r="R96" s="6">
        <f>(N96*P96)+N96</f>
        <v>0</v>
      </c>
      <c r="T96" s="6">
        <f>SUM(N96*L96)</f>
        <v>0</v>
      </c>
      <c r="V96" s="6">
        <f>SUM(R96*L96)</f>
        <v>0</v>
      </c>
    </row>
    <row r="97" spans="1:22" ht="11.4" x14ac:dyDescent="0.2">
      <c r="A97" s="1"/>
      <c r="B97" s="2" t="s">
        <v>39</v>
      </c>
      <c r="L97" s="25">
        <v>1</v>
      </c>
      <c r="M97" s="5"/>
      <c r="N97" s="107">
        <f>G110</f>
        <v>0</v>
      </c>
      <c r="O97" s="7"/>
      <c r="P97" s="28"/>
      <c r="R97" s="6">
        <f>(N97*P97)+N97</f>
        <v>0</v>
      </c>
      <c r="T97" s="6">
        <f>SUM(N97*L97)</f>
        <v>0</v>
      </c>
      <c r="V97" s="6">
        <f>SUM(R97*L97)</f>
        <v>0</v>
      </c>
    </row>
    <row r="98" spans="1:22" ht="11.4" x14ac:dyDescent="0.2">
      <c r="A98" s="1"/>
      <c r="L98" s="25"/>
      <c r="M98" s="5"/>
      <c r="N98" s="6"/>
      <c r="O98" s="7"/>
      <c r="P98" s="96"/>
      <c r="R98" s="6"/>
      <c r="T98" s="6"/>
      <c r="V98" s="6"/>
    </row>
    <row r="99" spans="1:22" ht="11.4" x14ac:dyDescent="0.2">
      <c r="A99" s="1" t="s">
        <v>49</v>
      </c>
      <c r="G99" s="1" t="s">
        <v>24</v>
      </c>
      <c r="K99" s="1" t="s">
        <v>25</v>
      </c>
      <c r="O99" s="7"/>
      <c r="P99" s="96"/>
      <c r="R99" s="6"/>
      <c r="T99" s="6"/>
      <c r="V99" s="6"/>
    </row>
    <row r="100" spans="1:22" ht="11.4" x14ac:dyDescent="0.2">
      <c r="A100" s="1">
        <v>11</v>
      </c>
      <c r="B100" s="2" t="s">
        <v>26</v>
      </c>
      <c r="G100" s="26"/>
      <c r="K100" s="110"/>
      <c r="L100" s="110"/>
      <c r="M100" s="110"/>
      <c r="N100" s="110"/>
    </row>
    <row r="101" spans="1:22" ht="11.4" x14ac:dyDescent="0.2">
      <c r="A101" s="1"/>
      <c r="B101" s="98" t="s">
        <v>31</v>
      </c>
      <c r="C101" s="98"/>
      <c r="D101" s="98"/>
      <c r="E101" s="98"/>
      <c r="G101" s="26"/>
      <c r="K101" s="110"/>
      <c r="L101" s="110"/>
      <c r="M101" s="110"/>
      <c r="N101" s="110"/>
    </row>
    <row r="102" spans="1:22" ht="11.4" x14ac:dyDescent="0.2">
      <c r="B102" s="2" t="s">
        <v>41</v>
      </c>
      <c r="G102" s="26"/>
      <c r="K102" s="110"/>
      <c r="L102" s="110"/>
      <c r="M102" s="110"/>
      <c r="N102" s="110"/>
    </row>
    <row r="103" spans="1:22" ht="11.4" x14ac:dyDescent="0.2">
      <c r="B103" s="2" t="s">
        <v>28</v>
      </c>
      <c r="G103" s="29"/>
      <c r="K103" s="110"/>
      <c r="L103" s="110"/>
      <c r="M103" s="110"/>
      <c r="N103" s="110"/>
    </row>
    <row r="104" spans="1:22" ht="11.4" x14ac:dyDescent="0.2">
      <c r="B104" s="1"/>
      <c r="C104" s="1"/>
      <c r="D104" s="1"/>
      <c r="E104" s="1"/>
      <c r="F104" s="1"/>
      <c r="G104" s="11">
        <f>SUM(G100:G103)</f>
        <v>0</v>
      </c>
      <c r="H104" s="11"/>
    </row>
    <row r="105" spans="1:22" ht="11.4" x14ac:dyDescent="0.2">
      <c r="B105" s="1"/>
      <c r="C105" s="1"/>
      <c r="D105" s="1"/>
      <c r="E105" s="1"/>
      <c r="F105" s="1"/>
      <c r="G105" s="11"/>
      <c r="H105" s="11"/>
    </row>
    <row r="106" spans="1:22" ht="11.4" x14ac:dyDescent="0.2">
      <c r="B106" s="1"/>
      <c r="C106" s="1"/>
      <c r="D106" s="1"/>
      <c r="E106" s="1"/>
      <c r="F106" s="1"/>
      <c r="G106" s="1" t="s">
        <v>24</v>
      </c>
      <c r="K106" s="1" t="s">
        <v>25</v>
      </c>
      <c r="L106" s="97"/>
      <c r="M106" s="97"/>
      <c r="N106" s="97"/>
    </row>
    <row r="107" spans="1:22" ht="11.4" x14ac:dyDescent="0.2">
      <c r="A107" s="1">
        <v>12</v>
      </c>
      <c r="B107" s="2" t="s">
        <v>33</v>
      </c>
      <c r="G107" s="26"/>
      <c r="H107" s="6"/>
      <c r="I107" s="8"/>
      <c r="K107" s="109"/>
      <c r="L107" s="109"/>
      <c r="M107" s="109"/>
      <c r="N107" s="109"/>
    </row>
    <row r="108" spans="1:22" ht="11.4" x14ac:dyDescent="0.2">
      <c r="B108" s="2" t="s">
        <v>41</v>
      </c>
      <c r="G108" s="26"/>
      <c r="H108" s="6"/>
      <c r="I108" s="8"/>
      <c r="K108" s="109"/>
      <c r="L108" s="109"/>
      <c r="M108" s="109"/>
      <c r="N108" s="109"/>
    </row>
    <row r="109" spans="1:22" ht="11.4" x14ac:dyDescent="0.2">
      <c r="B109" s="2" t="s">
        <v>28</v>
      </c>
      <c r="G109" s="29"/>
      <c r="H109" s="10"/>
      <c r="I109" s="8"/>
      <c r="K109" s="109"/>
      <c r="L109" s="109"/>
      <c r="M109" s="109"/>
      <c r="N109" s="109"/>
    </row>
    <row r="110" spans="1:22" ht="11.4" x14ac:dyDescent="0.2">
      <c r="B110" s="1"/>
      <c r="C110" s="1"/>
      <c r="D110" s="1"/>
      <c r="E110" s="1"/>
      <c r="F110" s="1"/>
      <c r="G110" s="11">
        <f>SUM(G107:G109)</f>
        <v>0</v>
      </c>
      <c r="H110" s="11"/>
      <c r="K110" s="109"/>
      <c r="L110" s="109"/>
      <c r="M110" s="109"/>
      <c r="N110" s="109"/>
    </row>
    <row r="111" spans="1:22" ht="11.4" x14ac:dyDescent="0.2">
      <c r="B111" s="1"/>
      <c r="C111" s="1"/>
      <c r="D111" s="1"/>
      <c r="E111" s="1"/>
      <c r="F111" s="1"/>
      <c r="G111" s="11"/>
      <c r="H111" s="11"/>
    </row>
    <row r="112" spans="1:22" s="1" customFormat="1" ht="57" x14ac:dyDescent="0.2">
      <c r="A112" s="1" t="s">
        <v>50</v>
      </c>
      <c r="L112" s="24" t="s">
        <v>9</v>
      </c>
      <c r="N112" s="3" t="s">
        <v>10</v>
      </c>
      <c r="P112" s="27" t="s">
        <v>11</v>
      </c>
      <c r="R112" s="3" t="s">
        <v>12</v>
      </c>
      <c r="T112" s="3" t="s">
        <v>13</v>
      </c>
      <c r="V112" s="3" t="s">
        <v>37</v>
      </c>
    </row>
    <row r="113" spans="1:22" ht="11.4" x14ac:dyDescent="0.2">
      <c r="A113" s="1"/>
      <c r="B113" s="2" t="s">
        <v>38</v>
      </c>
      <c r="L113" s="25">
        <v>1</v>
      </c>
      <c r="M113" s="5"/>
      <c r="N113" s="107">
        <f>G120</f>
        <v>0</v>
      </c>
      <c r="O113" s="7"/>
      <c r="P113" s="28"/>
      <c r="R113" s="6">
        <f>(N113*P113)+N113</f>
        <v>0</v>
      </c>
      <c r="T113" s="6">
        <f>SUM(N113*L113)</f>
        <v>0</v>
      </c>
      <c r="V113" s="6">
        <f>SUM(R113*L113)</f>
        <v>0</v>
      </c>
    </row>
    <row r="114" spans="1:22" ht="11.4" x14ac:dyDescent="0.2">
      <c r="A114" s="1"/>
      <c r="L114" s="25"/>
      <c r="M114" s="5"/>
      <c r="N114" s="6"/>
      <c r="O114" s="7"/>
      <c r="P114" s="96"/>
      <c r="R114" s="6"/>
      <c r="T114" s="6"/>
      <c r="V114" s="6"/>
    </row>
    <row r="115" spans="1:22" ht="11.4" x14ac:dyDescent="0.2">
      <c r="A115" s="1" t="s">
        <v>51</v>
      </c>
      <c r="G115" s="1" t="s">
        <v>24</v>
      </c>
      <c r="K115" s="1" t="s">
        <v>25</v>
      </c>
      <c r="O115" s="7"/>
      <c r="P115" s="96"/>
      <c r="R115" s="6"/>
      <c r="T115" s="6"/>
      <c r="V115" s="6"/>
    </row>
    <row r="116" spans="1:22" ht="11.4" x14ac:dyDescent="0.2">
      <c r="A116" s="1">
        <v>13</v>
      </c>
      <c r="B116" s="2" t="s">
        <v>26</v>
      </c>
      <c r="G116" s="26"/>
      <c r="K116" s="109"/>
      <c r="L116" s="109"/>
      <c r="M116" s="109"/>
      <c r="N116" s="109"/>
    </row>
    <row r="117" spans="1:22" ht="11.4" x14ac:dyDescent="0.2">
      <c r="A117" s="1"/>
      <c r="B117" s="98" t="s">
        <v>31</v>
      </c>
      <c r="C117" s="98"/>
      <c r="D117" s="98"/>
      <c r="E117" s="98"/>
      <c r="G117" s="26"/>
      <c r="K117" s="109"/>
      <c r="L117" s="109"/>
      <c r="M117" s="109"/>
      <c r="N117" s="109"/>
    </row>
    <row r="118" spans="1:22" ht="11.4" x14ac:dyDescent="0.2">
      <c r="B118" s="2" t="s">
        <v>41</v>
      </c>
      <c r="G118" s="26"/>
      <c r="K118" s="109"/>
      <c r="L118" s="109"/>
      <c r="M118" s="109"/>
      <c r="N118" s="109"/>
    </row>
    <row r="119" spans="1:22" ht="11.4" x14ac:dyDescent="0.2">
      <c r="B119" s="2" t="s">
        <v>28</v>
      </c>
      <c r="G119" s="29"/>
      <c r="K119" s="109"/>
      <c r="L119" s="109"/>
      <c r="M119" s="109"/>
      <c r="N119" s="109"/>
    </row>
    <row r="120" spans="1:22" ht="11.4" x14ac:dyDescent="0.2">
      <c r="B120" s="1"/>
      <c r="C120" s="1"/>
      <c r="D120" s="1"/>
      <c r="E120" s="1"/>
      <c r="F120" s="1"/>
      <c r="G120" s="11">
        <f>SUM(G116:G119)</f>
        <v>0</v>
      </c>
      <c r="H120" s="11"/>
    </row>
    <row r="121" spans="1:22" s="1" customFormat="1" ht="57" x14ac:dyDescent="0.2">
      <c r="A121" s="1" t="s">
        <v>52</v>
      </c>
      <c r="L121" s="24" t="s">
        <v>9</v>
      </c>
      <c r="N121" s="3" t="s">
        <v>10</v>
      </c>
      <c r="P121" s="27" t="s">
        <v>11</v>
      </c>
      <c r="R121" s="3" t="s">
        <v>12</v>
      </c>
      <c r="T121" s="3" t="s">
        <v>13</v>
      </c>
      <c r="V121" s="3" t="s">
        <v>37</v>
      </c>
    </row>
    <row r="122" spans="1:22" ht="11.4" x14ac:dyDescent="0.2">
      <c r="A122" s="1"/>
      <c r="B122" s="2" t="s">
        <v>53</v>
      </c>
      <c r="L122" s="25">
        <v>1</v>
      </c>
      <c r="M122" s="5"/>
      <c r="N122" s="107">
        <f>G129</f>
        <v>0</v>
      </c>
      <c r="O122" s="7"/>
      <c r="P122" s="28"/>
      <c r="R122" s="6">
        <f>(N122*P122)+N122</f>
        <v>0</v>
      </c>
      <c r="T122" s="6">
        <f>SUM(N122*L122)</f>
        <v>0</v>
      </c>
      <c r="V122" s="6">
        <f>SUM(R122*L122)</f>
        <v>0</v>
      </c>
    </row>
    <row r="123" spans="1:22" ht="11.4" x14ac:dyDescent="0.2">
      <c r="A123" s="1"/>
      <c r="B123" s="2" t="s">
        <v>39</v>
      </c>
      <c r="L123" s="25">
        <v>1</v>
      </c>
      <c r="M123" s="5"/>
      <c r="N123" s="107">
        <f>G135</f>
        <v>0</v>
      </c>
      <c r="O123" s="7"/>
      <c r="P123" s="28"/>
      <c r="R123" s="6">
        <f>(N123*P123)+N123</f>
        <v>0</v>
      </c>
      <c r="T123" s="6">
        <f>SUM(N123*L123)</f>
        <v>0</v>
      </c>
      <c r="V123" s="6">
        <f>SUM(R123*L123)</f>
        <v>0</v>
      </c>
    </row>
    <row r="124" spans="1:22" ht="11.4" x14ac:dyDescent="0.2">
      <c r="A124" s="1"/>
      <c r="L124" s="25"/>
      <c r="M124" s="5"/>
      <c r="N124" s="6"/>
      <c r="O124" s="7"/>
      <c r="P124" s="96"/>
      <c r="R124" s="6"/>
      <c r="T124" s="6"/>
      <c r="V124" s="6"/>
    </row>
    <row r="125" spans="1:22" ht="11.4" x14ac:dyDescent="0.2">
      <c r="A125" s="1" t="s">
        <v>54</v>
      </c>
      <c r="G125" s="1" t="s">
        <v>24</v>
      </c>
      <c r="K125" s="1" t="s">
        <v>25</v>
      </c>
      <c r="O125" s="7"/>
      <c r="P125" s="96"/>
      <c r="R125" s="6"/>
      <c r="T125" s="6"/>
      <c r="V125" s="6"/>
    </row>
    <row r="126" spans="1:22" ht="11.4" x14ac:dyDescent="0.2">
      <c r="A126" s="1">
        <v>14</v>
      </c>
      <c r="B126" s="2" t="s">
        <v>26</v>
      </c>
      <c r="G126" s="26"/>
      <c r="K126" s="109"/>
      <c r="L126" s="109"/>
      <c r="M126" s="109"/>
      <c r="N126" s="109"/>
    </row>
    <row r="127" spans="1:22" ht="11.4" x14ac:dyDescent="0.2">
      <c r="B127" s="2" t="s">
        <v>41</v>
      </c>
      <c r="G127" s="26"/>
      <c r="K127" s="109"/>
      <c r="L127" s="109"/>
      <c r="M127" s="109"/>
      <c r="N127" s="109"/>
    </row>
    <row r="128" spans="1:22" ht="11.4" x14ac:dyDescent="0.2">
      <c r="B128" s="2" t="s">
        <v>28</v>
      </c>
      <c r="G128" s="29"/>
      <c r="K128" s="109"/>
      <c r="L128" s="109"/>
      <c r="M128" s="109"/>
      <c r="N128" s="109"/>
    </row>
    <row r="129" spans="1:22" ht="11.4" x14ac:dyDescent="0.2">
      <c r="B129" s="1"/>
      <c r="C129" s="1"/>
      <c r="D129" s="1"/>
      <c r="E129" s="1"/>
      <c r="F129" s="1"/>
      <c r="G129" s="11">
        <f>SUM(G126:G128)</f>
        <v>0</v>
      </c>
      <c r="H129" s="11"/>
    </row>
    <row r="130" spans="1:22" ht="11.4" x14ac:dyDescent="0.2">
      <c r="B130" s="1"/>
      <c r="C130" s="1"/>
      <c r="D130" s="1"/>
      <c r="E130" s="1"/>
      <c r="F130" s="1"/>
      <c r="G130" s="11"/>
      <c r="H130" s="11"/>
    </row>
    <row r="131" spans="1:22" ht="11.4" x14ac:dyDescent="0.2">
      <c r="B131" s="1"/>
      <c r="C131" s="1"/>
      <c r="D131" s="1"/>
      <c r="E131" s="1"/>
      <c r="F131" s="1"/>
      <c r="G131" s="1" t="s">
        <v>24</v>
      </c>
      <c r="K131" s="1" t="s">
        <v>25</v>
      </c>
      <c r="L131" s="97"/>
      <c r="M131" s="97"/>
      <c r="N131" s="97"/>
    </row>
    <row r="132" spans="1:22" ht="11.4" x14ac:dyDescent="0.2">
      <c r="A132" s="1">
        <v>15</v>
      </c>
      <c r="B132" s="2" t="s">
        <v>33</v>
      </c>
      <c r="G132" s="26"/>
      <c r="H132" s="6"/>
      <c r="I132" s="8"/>
      <c r="K132" s="109"/>
      <c r="L132" s="109"/>
      <c r="M132" s="109"/>
      <c r="N132" s="109"/>
    </row>
    <row r="133" spans="1:22" ht="11.4" x14ac:dyDescent="0.2">
      <c r="B133" s="2" t="s">
        <v>41</v>
      </c>
      <c r="G133" s="26"/>
      <c r="H133" s="6"/>
      <c r="I133" s="8"/>
      <c r="K133" s="109"/>
      <c r="L133" s="109"/>
      <c r="M133" s="109"/>
      <c r="N133" s="109"/>
    </row>
    <row r="134" spans="1:22" ht="11.4" x14ac:dyDescent="0.2">
      <c r="B134" s="2" t="s">
        <v>28</v>
      </c>
      <c r="G134" s="29"/>
      <c r="H134" s="10"/>
      <c r="I134" s="8"/>
      <c r="K134" s="109"/>
      <c r="L134" s="109"/>
      <c r="M134" s="109"/>
      <c r="N134" s="109"/>
    </row>
    <row r="135" spans="1:22" ht="11.4" x14ac:dyDescent="0.2">
      <c r="B135" s="1"/>
      <c r="C135" s="1"/>
      <c r="D135" s="1"/>
      <c r="E135" s="1"/>
      <c r="F135" s="1"/>
      <c r="G135" s="11">
        <f>SUM(G132:G134)</f>
        <v>0</v>
      </c>
      <c r="H135" s="11"/>
      <c r="K135" s="109"/>
      <c r="L135" s="109"/>
      <c r="M135" s="109"/>
      <c r="N135" s="109"/>
    </row>
    <row r="136" spans="1:22" ht="11.4" x14ac:dyDescent="0.2">
      <c r="B136" s="1"/>
      <c r="C136" s="1"/>
      <c r="D136" s="1"/>
      <c r="E136" s="1"/>
      <c r="F136" s="1"/>
      <c r="G136" s="11"/>
      <c r="H136" s="11"/>
    </row>
    <row r="137" spans="1:22" s="1" customFormat="1" ht="57" x14ac:dyDescent="0.2">
      <c r="A137" s="1" t="s">
        <v>55</v>
      </c>
      <c r="L137" s="24" t="s">
        <v>9</v>
      </c>
      <c r="N137" s="3" t="s">
        <v>10</v>
      </c>
      <c r="P137" s="27" t="s">
        <v>11</v>
      </c>
      <c r="R137" s="3" t="s">
        <v>12</v>
      </c>
      <c r="T137" s="3" t="s">
        <v>13</v>
      </c>
      <c r="V137" s="3" t="s">
        <v>37</v>
      </c>
    </row>
    <row r="138" spans="1:22" ht="11.4" x14ac:dyDescent="0.2">
      <c r="A138" s="1"/>
      <c r="B138" s="2" t="s">
        <v>53</v>
      </c>
      <c r="L138" s="25">
        <v>1</v>
      </c>
      <c r="M138" s="5"/>
      <c r="N138" s="107">
        <f>G145</f>
        <v>0</v>
      </c>
      <c r="O138" s="7"/>
      <c r="P138" s="28"/>
      <c r="R138" s="6">
        <f>(N138*P138)+N138</f>
        <v>0</v>
      </c>
      <c r="T138" s="6">
        <f>SUM(N138*L138)</f>
        <v>0</v>
      </c>
      <c r="V138" s="6">
        <f>SUM(R138*L138)</f>
        <v>0</v>
      </c>
    </row>
    <row r="139" spans="1:22" ht="11.4" x14ac:dyDescent="0.2">
      <c r="A139" s="1"/>
      <c r="B139" s="2" t="s">
        <v>39</v>
      </c>
      <c r="L139" s="25">
        <v>1</v>
      </c>
      <c r="M139" s="5"/>
      <c r="N139" s="107">
        <f>G151</f>
        <v>0</v>
      </c>
      <c r="O139" s="7"/>
      <c r="P139" s="28"/>
      <c r="R139" s="6">
        <f>(N139*P139)+N139</f>
        <v>0</v>
      </c>
      <c r="T139" s="6">
        <f>SUM(N139*L139)</f>
        <v>0</v>
      </c>
      <c r="V139" s="6">
        <f>SUM(R139*L139)</f>
        <v>0</v>
      </c>
    </row>
    <row r="140" spans="1:22" ht="11.4" x14ac:dyDescent="0.2">
      <c r="A140" s="1"/>
      <c r="L140" s="25"/>
      <c r="M140" s="5"/>
      <c r="N140" s="6"/>
      <c r="O140" s="7"/>
      <c r="P140" s="96"/>
      <c r="R140" s="6"/>
      <c r="T140" s="6"/>
      <c r="V140" s="6"/>
    </row>
    <row r="141" spans="1:22" ht="11.4" x14ac:dyDescent="0.2">
      <c r="A141" s="1" t="s">
        <v>56</v>
      </c>
      <c r="G141" s="1" t="s">
        <v>24</v>
      </c>
      <c r="K141" s="1" t="s">
        <v>25</v>
      </c>
      <c r="O141" s="7"/>
      <c r="P141" s="96"/>
      <c r="R141" s="6"/>
      <c r="T141" s="6"/>
      <c r="V141" s="6"/>
    </row>
    <row r="142" spans="1:22" ht="11.4" x14ac:dyDescent="0.2">
      <c r="A142" s="1">
        <v>16</v>
      </c>
      <c r="B142" s="2" t="s">
        <v>26</v>
      </c>
      <c r="G142" s="26"/>
      <c r="K142" s="110"/>
      <c r="L142" s="110"/>
      <c r="M142" s="110"/>
      <c r="N142" s="110"/>
    </row>
    <row r="143" spans="1:22" ht="11.4" x14ac:dyDescent="0.2">
      <c r="B143" s="2" t="s">
        <v>41</v>
      </c>
      <c r="G143" s="26"/>
      <c r="K143" s="110"/>
      <c r="L143" s="110"/>
      <c r="M143" s="110"/>
      <c r="N143" s="110"/>
    </row>
    <row r="144" spans="1:22" ht="11.4" x14ac:dyDescent="0.2">
      <c r="B144" s="2" t="s">
        <v>28</v>
      </c>
      <c r="G144" s="29"/>
      <c r="K144" s="110"/>
      <c r="L144" s="110"/>
      <c r="M144" s="110"/>
      <c r="N144" s="110"/>
    </row>
    <row r="145" spans="1:22" ht="11.4" x14ac:dyDescent="0.2">
      <c r="B145" s="1"/>
      <c r="C145" s="1"/>
      <c r="D145" s="1"/>
      <c r="E145" s="1"/>
      <c r="F145" s="1"/>
      <c r="G145" s="11">
        <f>SUM(G142:G144)</f>
        <v>0</v>
      </c>
      <c r="H145" s="11"/>
    </row>
    <row r="146" spans="1:22" ht="11.4" x14ac:dyDescent="0.2">
      <c r="B146" s="1"/>
      <c r="C146" s="1"/>
      <c r="D146" s="1"/>
      <c r="E146" s="1"/>
      <c r="F146" s="1"/>
      <c r="G146" s="11"/>
      <c r="H146" s="11"/>
    </row>
    <row r="147" spans="1:22" ht="11.4" x14ac:dyDescent="0.2">
      <c r="B147" s="1"/>
      <c r="C147" s="1"/>
      <c r="D147" s="1"/>
      <c r="E147" s="1"/>
      <c r="F147" s="1"/>
      <c r="G147" s="1" t="s">
        <v>24</v>
      </c>
      <c r="K147" s="1" t="s">
        <v>25</v>
      </c>
      <c r="L147" s="97"/>
      <c r="M147" s="97"/>
      <c r="N147" s="97"/>
    </row>
    <row r="148" spans="1:22" ht="11.4" x14ac:dyDescent="0.2">
      <c r="A148" s="1">
        <v>17</v>
      </c>
      <c r="B148" s="2" t="s">
        <v>33</v>
      </c>
      <c r="G148" s="26"/>
      <c r="H148" s="6"/>
      <c r="I148" s="8"/>
      <c r="K148" s="109"/>
      <c r="L148" s="109"/>
      <c r="M148" s="109"/>
      <c r="N148" s="109"/>
    </row>
    <row r="149" spans="1:22" ht="11.4" x14ac:dyDescent="0.2">
      <c r="B149" s="2" t="s">
        <v>41</v>
      </c>
      <c r="G149" s="26"/>
      <c r="H149" s="6"/>
      <c r="I149" s="8"/>
      <c r="K149" s="109"/>
      <c r="L149" s="109"/>
      <c r="M149" s="109"/>
      <c r="N149" s="109"/>
    </row>
    <row r="150" spans="1:22" ht="11.4" x14ac:dyDescent="0.2">
      <c r="B150" s="2" t="s">
        <v>28</v>
      </c>
      <c r="G150" s="29"/>
      <c r="H150" s="10"/>
      <c r="I150" s="8"/>
      <c r="K150" s="109"/>
      <c r="L150" s="109"/>
      <c r="M150" s="109"/>
      <c r="N150" s="109"/>
    </row>
    <row r="151" spans="1:22" ht="11.4" x14ac:dyDescent="0.2">
      <c r="B151" s="1"/>
      <c r="C151" s="1"/>
      <c r="D151" s="1"/>
      <c r="E151" s="1"/>
      <c r="F151" s="1"/>
      <c r="G151" s="11">
        <f>SUM(G148:G150)</f>
        <v>0</v>
      </c>
      <c r="H151" s="11"/>
      <c r="K151" s="109"/>
      <c r="L151" s="109"/>
      <c r="M151" s="109"/>
      <c r="N151" s="109"/>
    </row>
    <row r="152" spans="1:22" ht="11.4" x14ac:dyDescent="0.2">
      <c r="B152" s="1"/>
      <c r="C152" s="1"/>
      <c r="D152" s="1"/>
      <c r="E152" s="1"/>
      <c r="F152" s="1"/>
      <c r="G152" s="11"/>
      <c r="H152" s="11"/>
    </row>
    <row r="153" spans="1:22" s="1" customFormat="1" ht="57" x14ac:dyDescent="0.2">
      <c r="A153" s="1" t="s">
        <v>57</v>
      </c>
      <c r="L153" s="24" t="s">
        <v>9</v>
      </c>
      <c r="N153" s="3" t="s">
        <v>10</v>
      </c>
      <c r="P153" s="27" t="s">
        <v>11</v>
      </c>
      <c r="R153" s="3" t="s">
        <v>12</v>
      </c>
      <c r="T153" s="3" t="s">
        <v>13</v>
      </c>
      <c r="V153" s="3" t="s">
        <v>37</v>
      </c>
    </row>
    <row r="154" spans="1:22" ht="11.4" x14ac:dyDescent="0.2">
      <c r="A154" s="1"/>
      <c r="B154" s="2" t="s">
        <v>53</v>
      </c>
      <c r="L154" s="25">
        <v>1</v>
      </c>
      <c r="M154" s="5"/>
      <c r="N154" s="107">
        <f>G161</f>
        <v>0</v>
      </c>
      <c r="O154" s="7"/>
      <c r="P154" s="28"/>
      <c r="R154" s="6">
        <f>(N154*P154)+N154</f>
        <v>0</v>
      </c>
      <c r="T154" s="6">
        <f>SUM(N154*L154)</f>
        <v>0</v>
      </c>
      <c r="V154" s="6">
        <f>SUM(R154*L154)</f>
        <v>0</v>
      </c>
    </row>
    <row r="155" spans="1:22" ht="11.4" x14ac:dyDescent="0.2">
      <c r="A155" s="1"/>
      <c r="B155" s="2" t="s">
        <v>39</v>
      </c>
      <c r="L155" s="25">
        <v>1</v>
      </c>
      <c r="M155" s="5"/>
      <c r="N155" s="107">
        <f>G167</f>
        <v>0</v>
      </c>
      <c r="O155" s="7"/>
      <c r="P155" s="28"/>
      <c r="R155" s="6">
        <f>(N155*P155)+N155</f>
        <v>0</v>
      </c>
      <c r="T155" s="6">
        <f>SUM(N155*L155)</f>
        <v>0</v>
      </c>
      <c r="V155" s="6">
        <f>SUM(R155*L155)</f>
        <v>0</v>
      </c>
    </row>
    <row r="156" spans="1:22" ht="11.4" x14ac:dyDescent="0.2">
      <c r="A156" s="1"/>
      <c r="L156" s="25"/>
      <c r="M156" s="5"/>
      <c r="N156" s="6"/>
      <c r="O156" s="7"/>
      <c r="P156" s="96"/>
      <c r="R156" s="6"/>
      <c r="T156" s="6"/>
      <c r="V156" s="6"/>
    </row>
    <row r="157" spans="1:22" ht="11.4" x14ac:dyDescent="0.2">
      <c r="A157" s="1" t="s">
        <v>58</v>
      </c>
      <c r="G157" s="1" t="s">
        <v>24</v>
      </c>
      <c r="K157" s="1" t="s">
        <v>25</v>
      </c>
      <c r="O157" s="7"/>
      <c r="P157" s="96"/>
      <c r="R157" s="6"/>
      <c r="T157" s="6"/>
      <c r="V157" s="6"/>
    </row>
    <row r="158" spans="1:22" ht="11.4" x14ac:dyDescent="0.2">
      <c r="A158" s="1">
        <v>18</v>
      </c>
      <c r="B158" s="2" t="s">
        <v>26</v>
      </c>
      <c r="G158" s="26"/>
      <c r="K158" s="110"/>
      <c r="L158" s="110"/>
      <c r="M158" s="110"/>
      <c r="N158" s="110"/>
    </row>
    <row r="159" spans="1:22" ht="11.4" x14ac:dyDescent="0.2">
      <c r="B159" s="2" t="s">
        <v>41</v>
      </c>
      <c r="G159" s="26"/>
      <c r="K159" s="110"/>
      <c r="L159" s="110"/>
      <c r="M159" s="110"/>
      <c r="N159" s="110"/>
    </row>
    <row r="160" spans="1:22" ht="11.4" x14ac:dyDescent="0.2">
      <c r="B160" s="2" t="s">
        <v>28</v>
      </c>
      <c r="G160" s="29"/>
      <c r="K160" s="110"/>
      <c r="L160" s="110"/>
      <c r="M160" s="110"/>
      <c r="N160" s="110"/>
    </row>
    <row r="161" spans="1:23" ht="11.4" x14ac:dyDescent="0.2">
      <c r="B161" s="1"/>
      <c r="C161" s="1"/>
      <c r="D161" s="1"/>
      <c r="E161" s="1"/>
      <c r="F161" s="1"/>
      <c r="G161" s="11">
        <f>SUM(G158:G160)</f>
        <v>0</v>
      </c>
      <c r="H161" s="11"/>
    </row>
    <row r="163" spans="1:23" ht="11.4" x14ac:dyDescent="0.2">
      <c r="B163" s="1"/>
      <c r="C163" s="1"/>
      <c r="D163" s="1"/>
      <c r="E163" s="1"/>
      <c r="F163" s="1"/>
      <c r="G163" s="1" t="s">
        <v>24</v>
      </c>
      <c r="K163" s="1" t="s">
        <v>25</v>
      </c>
      <c r="L163" s="97"/>
      <c r="M163" s="97"/>
      <c r="N163" s="97"/>
    </row>
    <row r="164" spans="1:23" ht="11.4" x14ac:dyDescent="0.2">
      <c r="A164" s="1">
        <v>19</v>
      </c>
      <c r="B164" s="2" t="s">
        <v>33</v>
      </c>
      <c r="G164" s="26"/>
      <c r="H164" s="6"/>
      <c r="I164" s="8"/>
      <c r="K164" s="109"/>
      <c r="L164" s="109"/>
      <c r="M164" s="109"/>
      <c r="N164" s="109"/>
    </row>
    <row r="165" spans="1:23" ht="11.4" x14ac:dyDescent="0.2">
      <c r="B165" s="2" t="s">
        <v>41</v>
      </c>
      <c r="G165" s="26"/>
      <c r="H165" s="6"/>
      <c r="I165" s="8"/>
      <c r="K165" s="109"/>
      <c r="L165" s="109"/>
      <c r="M165" s="109"/>
      <c r="N165" s="109"/>
    </row>
    <row r="166" spans="1:23" ht="11.4" x14ac:dyDescent="0.2">
      <c r="B166" s="2" t="s">
        <v>28</v>
      </c>
      <c r="G166" s="29"/>
      <c r="H166" s="10"/>
      <c r="I166" s="8"/>
      <c r="K166" s="109"/>
      <c r="L166" s="109"/>
      <c r="M166" s="109"/>
      <c r="N166" s="109"/>
    </row>
    <row r="167" spans="1:23" ht="11.4" x14ac:dyDescent="0.2">
      <c r="B167" s="1"/>
      <c r="C167" s="1"/>
      <c r="D167" s="1"/>
      <c r="E167" s="1"/>
      <c r="F167" s="1"/>
      <c r="G167" s="11">
        <f>SUM(G164:G166)</f>
        <v>0</v>
      </c>
      <c r="H167" s="11"/>
      <c r="K167" s="109"/>
      <c r="L167" s="109"/>
      <c r="M167" s="109"/>
      <c r="N167" s="109"/>
    </row>
    <row r="168" spans="1:23" ht="11.4" x14ac:dyDescent="0.2">
      <c r="B168" s="1"/>
      <c r="C168" s="1"/>
      <c r="D168" s="1"/>
      <c r="E168" s="1"/>
      <c r="F168" s="1"/>
      <c r="G168" s="11"/>
      <c r="H168" s="11"/>
      <c r="K168" s="108"/>
      <c r="L168" s="108"/>
      <c r="M168" s="108"/>
      <c r="N168" s="108"/>
    </row>
    <row r="169" spans="1:23" ht="57" x14ac:dyDescent="0.2">
      <c r="A169" s="1" t="s">
        <v>59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4" t="s">
        <v>9</v>
      </c>
      <c r="M169" s="1"/>
      <c r="N169" s="3" t="s">
        <v>10</v>
      </c>
      <c r="O169" s="1"/>
      <c r="P169" s="27" t="s">
        <v>11</v>
      </c>
      <c r="Q169" s="1"/>
      <c r="R169" s="3" t="s">
        <v>12</v>
      </c>
      <c r="S169" s="1"/>
      <c r="T169" s="3" t="s">
        <v>13</v>
      </c>
      <c r="U169" s="1"/>
      <c r="V169" s="3" t="s">
        <v>37</v>
      </c>
      <c r="W169" s="1"/>
    </row>
    <row r="170" spans="1:23" ht="11.4" x14ac:dyDescent="0.2">
      <c r="A170" s="1"/>
      <c r="B170" s="2" t="s">
        <v>38</v>
      </c>
      <c r="L170" s="25">
        <v>1</v>
      </c>
      <c r="M170" s="5"/>
      <c r="N170" s="107">
        <f>G177</f>
        <v>0</v>
      </c>
      <c r="O170" s="7"/>
      <c r="P170" s="28"/>
      <c r="R170" s="6">
        <f>(N170*P170)+N170</f>
        <v>0</v>
      </c>
      <c r="T170" s="6">
        <f>SUM(N170*L170)</f>
        <v>0</v>
      </c>
      <c r="V170" s="6">
        <f>SUM(R170*L170)</f>
        <v>0</v>
      </c>
    </row>
    <row r="171" spans="1:23" ht="11.4" x14ac:dyDescent="0.2">
      <c r="A171" s="1"/>
      <c r="L171" s="25"/>
      <c r="M171" s="5"/>
      <c r="N171" s="6"/>
      <c r="O171" s="7"/>
      <c r="P171" s="96"/>
      <c r="R171" s="6"/>
      <c r="T171" s="6"/>
      <c r="V171" s="6"/>
    </row>
    <row r="172" spans="1:23" ht="11.4" x14ac:dyDescent="0.2">
      <c r="A172" s="1" t="s">
        <v>60</v>
      </c>
      <c r="G172" s="1" t="s">
        <v>24</v>
      </c>
      <c r="K172" s="1" t="s">
        <v>25</v>
      </c>
      <c r="O172" s="7"/>
      <c r="P172" s="96"/>
      <c r="R172" s="6"/>
      <c r="T172" s="6"/>
      <c r="V172" s="6"/>
    </row>
    <row r="173" spans="1:23" ht="11.25" customHeight="1" x14ac:dyDescent="0.2">
      <c r="A173" s="1">
        <v>20</v>
      </c>
      <c r="B173" s="2" t="s">
        <v>26</v>
      </c>
      <c r="G173" s="26"/>
      <c r="K173" s="109"/>
      <c r="L173" s="109"/>
      <c r="M173" s="109"/>
      <c r="N173" s="109"/>
    </row>
    <row r="174" spans="1:23" ht="11.25" customHeight="1" x14ac:dyDescent="0.2">
      <c r="A174" s="1"/>
      <c r="B174" s="98" t="s">
        <v>31</v>
      </c>
      <c r="C174" s="98"/>
      <c r="D174" s="98"/>
      <c r="E174" s="98"/>
      <c r="G174" s="26"/>
      <c r="K174" s="109"/>
      <c r="L174" s="109"/>
      <c r="M174" s="109"/>
      <c r="N174" s="109"/>
    </row>
    <row r="175" spans="1:23" ht="11.25" customHeight="1" x14ac:dyDescent="0.2">
      <c r="B175" s="2" t="s">
        <v>41</v>
      </c>
      <c r="G175" s="26"/>
      <c r="K175" s="109"/>
      <c r="L175" s="109"/>
      <c r="M175" s="109"/>
      <c r="N175" s="109"/>
    </row>
    <row r="176" spans="1:23" ht="11.25" customHeight="1" x14ac:dyDescent="0.2">
      <c r="B176" s="2" t="s">
        <v>28</v>
      </c>
      <c r="G176" s="29"/>
      <c r="K176" s="109"/>
      <c r="L176" s="109"/>
      <c r="M176" s="109"/>
      <c r="N176" s="109"/>
    </row>
    <row r="177" spans="1:18" ht="11.4" x14ac:dyDescent="0.2">
      <c r="B177" s="1" t="s">
        <v>61</v>
      </c>
      <c r="C177" s="1"/>
      <c r="D177" s="1"/>
      <c r="E177" s="1"/>
      <c r="F177" s="1"/>
      <c r="G177" s="11">
        <f>SUM(G173:G176)</f>
        <v>0</v>
      </c>
      <c r="H177" s="11"/>
      <c r="K177" s="108"/>
      <c r="L177" s="108"/>
      <c r="M177" s="108"/>
      <c r="N177" s="108"/>
    </row>
    <row r="178" spans="1:18" ht="11.4" x14ac:dyDescent="0.2">
      <c r="B178" s="1"/>
      <c r="C178" s="1"/>
      <c r="D178" s="1"/>
      <c r="E178" s="1"/>
      <c r="F178" s="1"/>
      <c r="G178" s="11"/>
      <c r="H178" s="11"/>
      <c r="K178" s="108"/>
      <c r="L178" s="108"/>
      <c r="M178" s="108"/>
      <c r="N178" s="108"/>
    </row>
    <row r="179" spans="1:18" ht="11.4" x14ac:dyDescent="0.2">
      <c r="A179" s="1" t="s">
        <v>62</v>
      </c>
      <c r="B179" s="1"/>
      <c r="C179" s="1"/>
      <c r="D179" s="1"/>
      <c r="E179" s="1"/>
      <c r="G179" s="13">
        <f>T13+T14+T15+T44+T45+T61+T62+T78+T87+T96+T97+T113+T122+T123+T138+T139+T154+T155+T170+T16</f>
        <v>0</v>
      </c>
      <c r="H179" s="11"/>
    </row>
    <row r="180" spans="1:18" ht="11.4" x14ac:dyDescent="0.2">
      <c r="A180" s="1"/>
      <c r="B180" s="1"/>
      <c r="C180" s="1"/>
      <c r="D180" s="1"/>
      <c r="E180" s="1"/>
      <c r="F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1" customFormat="1" ht="11.4" x14ac:dyDescent="0.2">
      <c r="A181" s="1" t="s">
        <v>63</v>
      </c>
      <c r="G181" s="13">
        <f>V13+V14+V15+V44+V45+V61+V62+V78+V87+V96+V97+V113+V122+V123+V138+V139+V154+V155+V170+V16</f>
        <v>0</v>
      </c>
    </row>
    <row r="182" spans="1:18" ht="11.4" x14ac:dyDescent="0.2">
      <c r="A182" s="1"/>
      <c r="B182" s="1"/>
      <c r="C182" s="1"/>
      <c r="D182" s="1"/>
      <c r="E182" s="1"/>
      <c r="F182" s="1"/>
      <c r="G182" s="13"/>
      <c r="H182" s="1"/>
      <c r="I182" s="1"/>
      <c r="J182" s="1"/>
      <c r="K182" s="1"/>
      <c r="L182" s="1"/>
    </row>
    <row r="183" spans="1:18" ht="11.4" x14ac:dyDescent="0.2">
      <c r="A183" s="1"/>
      <c r="E183" s="1"/>
      <c r="F183" s="1"/>
      <c r="G183" s="1"/>
      <c r="H183" s="1"/>
      <c r="I183" s="1"/>
      <c r="J183" s="1"/>
      <c r="K183" s="1"/>
      <c r="L183" s="1"/>
    </row>
    <row r="184" spans="1:18" ht="11.4" x14ac:dyDescent="0.2">
      <c r="A184" s="14" t="s">
        <v>64</v>
      </c>
      <c r="B184" s="15"/>
      <c r="C184" s="16"/>
      <c r="D184" s="16"/>
      <c r="E184" s="16"/>
      <c r="F184" s="16"/>
      <c r="G184" s="16"/>
      <c r="H184" s="17"/>
      <c r="I184" s="1"/>
    </row>
    <row r="185" spans="1:18" ht="11.4" x14ac:dyDescent="0.2">
      <c r="A185" s="18"/>
      <c r="H185" s="19"/>
    </row>
    <row r="186" spans="1:18" ht="11.4" x14ac:dyDescent="0.2">
      <c r="A186" s="18"/>
      <c r="H186" s="19"/>
    </row>
    <row r="187" spans="1:18" ht="11.4" x14ac:dyDescent="0.2">
      <c r="A187" s="18"/>
      <c r="H187" s="19"/>
    </row>
    <row r="188" spans="1:18" ht="11.4" x14ac:dyDescent="0.2">
      <c r="A188" s="18"/>
      <c r="H188" s="19"/>
    </row>
    <row r="189" spans="1:18" ht="11.4" x14ac:dyDescent="0.2">
      <c r="A189" s="20" t="s">
        <v>65</v>
      </c>
      <c r="B189" s="21"/>
      <c r="C189" s="21"/>
      <c r="D189" s="21"/>
      <c r="E189" s="21"/>
      <c r="F189" s="21"/>
      <c r="G189" s="21"/>
      <c r="H189" s="22"/>
    </row>
  </sheetData>
  <mergeCells count="20">
    <mergeCell ref="K19:N22"/>
    <mergeCell ref="K25:N29"/>
    <mergeCell ref="K48:N51"/>
    <mergeCell ref="K32:N36"/>
    <mergeCell ref="K126:N128"/>
    <mergeCell ref="K65:N68"/>
    <mergeCell ref="K81:N84"/>
    <mergeCell ref="K90:N93"/>
    <mergeCell ref="K100:N103"/>
    <mergeCell ref="K116:N119"/>
    <mergeCell ref="K55:N58"/>
    <mergeCell ref="K72:N75"/>
    <mergeCell ref="K107:N110"/>
    <mergeCell ref="K39:N42"/>
    <mergeCell ref="K132:N135"/>
    <mergeCell ref="K148:N151"/>
    <mergeCell ref="K173:N176"/>
    <mergeCell ref="K164:N167"/>
    <mergeCell ref="K142:N144"/>
    <mergeCell ref="K158:N160"/>
  </mergeCells>
  <pageMargins left="0.7" right="0.7" top="0.75" bottom="0.75" header="0.3" footer="0.3"/>
  <pageSetup paperSize="8" scale="98" orientation="landscape" r:id="rId1"/>
  <headerFooter>
    <oddHeader>&amp;CTabblad vaste kosten pagina &amp;P van &amp;N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1"/>
  <sheetViews>
    <sheetView tabSelected="1" topLeftCell="A27" zoomScaleNormal="100" zoomScaleSheetLayoutView="100" workbookViewId="0">
      <selection activeCell="I53" sqref="I53"/>
    </sheetView>
  </sheetViews>
  <sheetFormatPr defaultColWidth="9" defaultRowHeight="11.25" customHeight="1" x14ac:dyDescent="0.2"/>
  <cols>
    <col min="1" max="1" width="3.296875" style="2" customWidth="1"/>
    <col min="2" max="2" width="9.3984375" style="2" customWidth="1"/>
    <col min="3" max="3" width="29.3984375" style="2" customWidth="1"/>
    <col min="4" max="5" width="9" style="2"/>
    <col min="6" max="6" width="9.09765625" style="2" customWidth="1"/>
    <col min="7" max="7" width="4" style="2" customWidth="1"/>
    <col min="8" max="8" width="13.5" style="2" customWidth="1"/>
    <col min="9" max="9" width="14.69921875" style="5" customWidth="1"/>
    <col min="10" max="10" width="12.3984375" style="2" customWidth="1"/>
    <col min="11" max="11" width="7.5" style="2" bestFit="1" customWidth="1"/>
    <col min="12" max="12" width="7" style="2" customWidth="1"/>
    <col min="13" max="13" width="12.8984375" style="2" customWidth="1"/>
    <col min="14" max="14" width="2.5" style="2" customWidth="1"/>
    <col min="15" max="15" width="12.5" style="2" customWidth="1"/>
    <col min="16" max="16" width="2.5" style="2" customWidth="1"/>
    <col min="17" max="17" width="10" style="2" customWidth="1"/>
    <col min="18" max="18" width="2.5" style="2" customWidth="1"/>
    <col min="19" max="19" width="12.5" style="2" customWidth="1"/>
    <col min="20" max="20" width="2.3984375" style="2" customWidth="1"/>
    <col min="21" max="21" width="9.3984375" style="2" bestFit="1" customWidth="1"/>
    <col min="22" max="22" width="2.5" style="2" customWidth="1"/>
    <col min="23" max="23" width="17.5" style="2" customWidth="1"/>
    <col min="24" max="24" width="2.5" style="2" customWidth="1"/>
    <col min="25" max="25" width="18.8984375" style="2" bestFit="1" customWidth="1"/>
    <col min="26" max="26" width="2.5" style="2" customWidth="1"/>
    <col min="27" max="27" width="9" style="2"/>
    <col min="28" max="28" width="2.5" style="2" customWidth="1"/>
    <col min="29" max="29" width="10.59765625" style="2" customWidth="1"/>
    <col min="30" max="30" width="2.5" style="2" customWidth="1"/>
    <col min="31" max="31" width="16.59765625" style="2" bestFit="1" customWidth="1"/>
    <col min="32" max="16384" width="9" style="2"/>
  </cols>
  <sheetData>
    <row r="1" spans="1:11" ht="11.4" x14ac:dyDescent="0.2">
      <c r="I1" s="2"/>
    </row>
    <row r="2" spans="1:11" ht="13.8" x14ac:dyDescent="0.25">
      <c r="A2" s="23" t="s">
        <v>66</v>
      </c>
      <c r="I2" s="2"/>
      <c r="K2" s="1" t="s">
        <v>157</v>
      </c>
    </row>
    <row r="3" spans="1:11" ht="11.4" x14ac:dyDescent="0.2">
      <c r="A3" s="1"/>
      <c r="I3" s="2"/>
    </row>
    <row r="4" spans="1:11" ht="13.8" x14ac:dyDescent="0.25">
      <c r="A4" s="23" t="s">
        <v>67</v>
      </c>
      <c r="I4" s="2"/>
    </row>
    <row r="5" spans="1:11" ht="11.4" x14ac:dyDescent="0.2">
      <c r="I5" s="2"/>
    </row>
    <row r="6" spans="1:11" ht="11.4" x14ac:dyDescent="0.2">
      <c r="A6" s="1" t="s">
        <v>4</v>
      </c>
      <c r="I6" s="2"/>
    </row>
    <row r="7" spans="1:11" ht="11.4" x14ac:dyDescent="0.2">
      <c r="A7" s="1"/>
      <c r="I7" s="2"/>
    </row>
    <row r="8" spans="1:11" ht="11.4" x14ac:dyDescent="0.2">
      <c r="A8" s="31" t="s">
        <v>68</v>
      </c>
    </row>
    <row r="9" spans="1:11" ht="11.4" x14ac:dyDescent="0.2">
      <c r="A9" s="32" t="s">
        <v>69</v>
      </c>
    </row>
    <row r="10" spans="1:11" ht="11.4" x14ac:dyDescent="0.2">
      <c r="A10" s="32" t="s">
        <v>70</v>
      </c>
    </row>
    <row r="11" spans="1:11" ht="11.4" x14ac:dyDescent="0.2">
      <c r="A11" s="32" t="s">
        <v>71</v>
      </c>
    </row>
    <row r="12" spans="1:11" ht="11.4" x14ac:dyDescent="0.2">
      <c r="A12" s="2" t="s">
        <v>72</v>
      </c>
    </row>
    <row r="13" spans="1:11" ht="11.4" x14ac:dyDescent="0.2">
      <c r="A13" s="2" t="s">
        <v>6</v>
      </c>
    </row>
    <row r="14" spans="1:11" ht="11.4" x14ac:dyDescent="0.2">
      <c r="A14" s="2" t="s">
        <v>73</v>
      </c>
    </row>
    <row r="16" spans="1:11" ht="11.4" x14ac:dyDescent="0.2">
      <c r="G16"/>
      <c r="I16" s="2"/>
    </row>
    <row r="17" spans="1:26" ht="11.4" x14ac:dyDescent="0.2">
      <c r="U17" s="33" t="s">
        <v>74</v>
      </c>
      <c r="V17" s="34"/>
      <c r="W17" s="35"/>
      <c r="X17" s="35"/>
      <c r="Y17" s="35"/>
    </row>
    <row r="18" spans="1:26" ht="22.8" x14ac:dyDescent="0.2">
      <c r="A18" s="118" t="s">
        <v>75</v>
      </c>
      <c r="B18" s="119"/>
      <c r="C18" s="119"/>
      <c r="D18" s="119"/>
      <c r="E18" s="119"/>
      <c r="F18" s="119"/>
      <c r="G18" s="68"/>
      <c r="H18" s="100" t="s">
        <v>76</v>
      </c>
      <c r="I18" s="36" t="s">
        <v>77</v>
      </c>
      <c r="J18" s="34"/>
      <c r="K18" s="34"/>
      <c r="L18" s="34"/>
      <c r="M18" s="34" t="s">
        <v>78</v>
      </c>
      <c r="N18" s="34"/>
      <c r="O18" s="37" t="s">
        <v>79</v>
      </c>
      <c r="P18" s="35"/>
      <c r="Q18" s="34" t="s">
        <v>11</v>
      </c>
      <c r="R18" s="34"/>
      <c r="S18" s="37" t="s">
        <v>80</v>
      </c>
      <c r="T18" s="35"/>
      <c r="U18" s="1" t="s">
        <v>81</v>
      </c>
      <c r="V18" s="1"/>
      <c r="W18" s="1" t="s">
        <v>82</v>
      </c>
      <c r="X18" s="1"/>
      <c r="Y18" s="1" t="s">
        <v>83</v>
      </c>
      <c r="Z18" s="1"/>
    </row>
    <row r="19" spans="1:26" ht="11.4" x14ac:dyDescent="0.2">
      <c r="A19" s="113" t="s">
        <v>84</v>
      </c>
      <c r="B19" s="114"/>
      <c r="C19" s="114"/>
      <c r="D19" s="114"/>
      <c r="E19" s="114"/>
      <c r="F19" s="114"/>
      <c r="G19" s="5"/>
      <c r="H19">
        <v>2800</v>
      </c>
      <c r="I19" s="5" t="s">
        <v>85</v>
      </c>
      <c r="J19" s="5"/>
      <c r="K19" s="5"/>
      <c r="L19" s="5"/>
      <c r="M19" s="65"/>
      <c r="N19" s="5"/>
      <c r="O19" s="10">
        <f t="shared" ref="O19:O21" si="0">H19*M19</f>
        <v>0</v>
      </c>
      <c r="Q19" s="66"/>
      <c r="R19" s="38"/>
      <c r="S19" s="10">
        <f>(O19*Q19)+O19</f>
        <v>0</v>
      </c>
      <c r="U19" s="30"/>
      <c r="W19" s="30"/>
      <c r="Y19" s="30"/>
      <c r="Z19" s="39"/>
    </row>
    <row r="20" spans="1:26" ht="11.4" x14ac:dyDescent="0.2">
      <c r="A20" s="113" t="s">
        <v>86</v>
      </c>
      <c r="B20" s="114"/>
      <c r="C20" s="114"/>
      <c r="D20" s="114"/>
      <c r="E20" s="114"/>
      <c r="F20" s="114"/>
      <c r="G20" s="5"/>
      <c r="H20">
        <v>780</v>
      </c>
      <c r="I20" s="5" t="s">
        <v>85</v>
      </c>
      <c r="J20" s="5"/>
      <c r="K20" s="5"/>
      <c r="L20" s="5"/>
      <c r="M20" s="65"/>
      <c r="N20" s="5"/>
      <c r="O20" s="10">
        <f t="shared" si="0"/>
        <v>0</v>
      </c>
      <c r="Q20" s="66"/>
      <c r="R20" s="38"/>
      <c r="S20" s="10">
        <f>(O20*Q20)+O20</f>
        <v>0</v>
      </c>
      <c r="U20" s="30"/>
      <c r="W20" s="30"/>
      <c r="Y20" s="30"/>
      <c r="Z20" s="39"/>
    </row>
    <row r="21" spans="1:26" ht="11.4" x14ac:dyDescent="0.2">
      <c r="A21" s="113" t="s">
        <v>87</v>
      </c>
      <c r="B21" s="114"/>
      <c r="C21" s="114"/>
      <c r="D21" s="114"/>
      <c r="E21" s="114"/>
      <c r="F21" s="114"/>
      <c r="G21" s="5"/>
      <c r="H21">
        <v>750</v>
      </c>
      <c r="I21" s="5" t="s">
        <v>85</v>
      </c>
      <c r="J21" s="5"/>
      <c r="K21" s="5"/>
      <c r="L21" s="5"/>
      <c r="M21" s="65"/>
      <c r="N21" s="5"/>
      <c r="O21" s="10">
        <f t="shared" si="0"/>
        <v>0</v>
      </c>
      <c r="Q21" s="66"/>
      <c r="R21" s="38"/>
      <c r="S21" s="10">
        <f t="shared" ref="S21" si="1">(O21*Q21)+O21</f>
        <v>0</v>
      </c>
      <c r="U21" s="30"/>
      <c r="W21" s="30"/>
      <c r="Y21" s="30"/>
    </row>
    <row r="22" spans="1:26" ht="11.4" x14ac:dyDescent="0.2">
      <c r="A22" s="116" t="s">
        <v>88</v>
      </c>
      <c r="B22" s="117"/>
      <c r="C22" s="117"/>
      <c r="D22" s="117"/>
      <c r="E22" s="117"/>
      <c r="F22" s="117"/>
      <c r="G22" s="69"/>
      <c r="H22"/>
      <c r="J22" s="5"/>
      <c r="K22" s="5"/>
      <c r="L22" s="5"/>
      <c r="M22" s="10"/>
      <c r="N22" s="5"/>
      <c r="O22" s="39">
        <f>SUM(O19:O21)</f>
        <v>0</v>
      </c>
      <c r="Q22" s="38"/>
      <c r="S22" s="39">
        <f>SUM(S19:S21)</f>
        <v>0</v>
      </c>
    </row>
    <row r="23" spans="1:26" ht="11.4" x14ac:dyDescent="0.2">
      <c r="A23" s="41"/>
      <c r="B23" s="42"/>
      <c r="C23" s="42"/>
      <c r="D23" s="42"/>
      <c r="E23" s="42"/>
      <c r="F23" s="42"/>
      <c r="G23" s="42"/>
      <c r="H23" s="101"/>
      <c r="I23" s="44"/>
      <c r="J23" s="44"/>
      <c r="K23" s="44"/>
      <c r="L23" s="44"/>
      <c r="M23" s="9"/>
      <c r="N23" s="44"/>
      <c r="O23" s="45"/>
      <c r="P23" s="43"/>
      <c r="Q23" s="46"/>
      <c r="R23" s="43"/>
      <c r="S23" s="45"/>
      <c r="T23" s="43"/>
      <c r="U23" s="43"/>
      <c r="V23" s="43"/>
      <c r="W23" s="43"/>
      <c r="X23" s="43"/>
      <c r="Y23" s="43"/>
    </row>
    <row r="24" spans="1:26" ht="11.4" x14ac:dyDescent="0.2">
      <c r="A24" s="24"/>
      <c r="B24" s="24"/>
      <c r="C24" s="24"/>
      <c r="D24" s="24"/>
      <c r="E24" s="24"/>
      <c r="F24" s="24"/>
      <c r="G24" s="24"/>
      <c r="H24"/>
      <c r="J24" s="5"/>
      <c r="K24" s="5"/>
      <c r="L24" s="5"/>
      <c r="M24" s="10"/>
      <c r="N24" s="5"/>
      <c r="O24" s="39"/>
      <c r="Q24" s="38"/>
      <c r="S24" s="39"/>
    </row>
    <row r="25" spans="1:26" ht="11.4" x14ac:dyDescent="0.2">
      <c r="A25" s="1"/>
      <c r="H25"/>
      <c r="U25" s="33" t="s">
        <v>74</v>
      </c>
      <c r="V25" s="34"/>
      <c r="W25" s="35"/>
      <c r="X25" s="35"/>
      <c r="Y25" s="35"/>
    </row>
    <row r="26" spans="1:26" ht="22.8" x14ac:dyDescent="0.2">
      <c r="A26" s="118" t="s">
        <v>89</v>
      </c>
      <c r="B26" s="119"/>
      <c r="C26" s="119"/>
      <c r="D26" s="119"/>
      <c r="E26" s="119"/>
      <c r="F26" s="119"/>
      <c r="G26" s="68"/>
      <c r="H26" s="100" t="s">
        <v>76</v>
      </c>
      <c r="I26" s="36" t="s">
        <v>77</v>
      </c>
      <c r="J26" s="34"/>
      <c r="K26" s="34"/>
      <c r="L26" s="34"/>
      <c r="M26" s="34" t="s">
        <v>78</v>
      </c>
      <c r="N26" s="34"/>
      <c r="O26" s="37" t="s">
        <v>79</v>
      </c>
      <c r="P26" s="35"/>
      <c r="Q26" s="34" t="s">
        <v>11</v>
      </c>
      <c r="R26" s="34"/>
      <c r="S26" s="37" t="s">
        <v>80</v>
      </c>
      <c r="T26" s="35"/>
      <c r="U26" s="1" t="s">
        <v>81</v>
      </c>
      <c r="V26" s="1"/>
      <c r="W26" s="1" t="s">
        <v>82</v>
      </c>
      <c r="X26" s="1"/>
      <c r="Y26" s="1" t="s">
        <v>83</v>
      </c>
      <c r="Z26" s="1"/>
    </row>
    <row r="27" spans="1:26" ht="11.4" x14ac:dyDescent="0.2">
      <c r="A27" s="113" t="s">
        <v>90</v>
      </c>
      <c r="B27" s="114"/>
      <c r="C27" s="114"/>
      <c r="D27" s="114"/>
      <c r="E27" s="114"/>
      <c r="F27" s="114"/>
      <c r="G27" s="5"/>
      <c r="H27">
        <v>2800</v>
      </c>
      <c r="I27" s="5" t="s">
        <v>85</v>
      </c>
      <c r="J27" s="5"/>
      <c r="K27" s="5"/>
      <c r="L27" s="5"/>
      <c r="M27" s="65"/>
      <c r="N27" s="5"/>
      <c r="O27" s="10">
        <f t="shared" ref="O27:O29" si="2">H27*M27</f>
        <v>0</v>
      </c>
      <c r="Q27" s="66"/>
      <c r="R27" s="38"/>
      <c r="S27" s="10">
        <f>(O27*Q27)+O27</f>
        <v>0</v>
      </c>
      <c r="U27" s="30"/>
      <c r="W27" s="30"/>
      <c r="Y27" s="30"/>
      <c r="Z27" s="39"/>
    </row>
    <row r="28" spans="1:26" ht="11.4" x14ac:dyDescent="0.2">
      <c r="A28" s="95"/>
      <c r="B28" s="5"/>
      <c r="C28" s="5"/>
      <c r="D28" s="114" t="s">
        <v>86</v>
      </c>
      <c r="E28" s="114"/>
      <c r="F28" s="114"/>
      <c r="G28" s="5"/>
      <c r="H28">
        <v>780</v>
      </c>
      <c r="I28" s="5" t="s">
        <v>85</v>
      </c>
      <c r="J28" s="5"/>
      <c r="K28" s="5"/>
      <c r="L28" s="5"/>
      <c r="M28" s="65"/>
      <c r="N28" s="5"/>
      <c r="O28" s="10">
        <f t="shared" si="2"/>
        <v>0</v>
      </c>
      <c r="Q28" s="66"/>
      <c r="R28" s="38"/>
      <c r="S28" s="10">
        <f>(O28*Q28)+O28</f>
        <v>0</v>
      </c>
      <c r="U28" s="30"/>
      <c r="W28" s="30"/>
      <c r="Y28" s="30"/>
      <c r="Z28" s="39"/>
    </row>
    <row r="29" spans="1:26" ht="11.4" x14ac:dyDescent="0.2">
      <c r="A29" s="113" t="s">
        <v>87</v>
      </c>
      <c r="B29" s="114"/>
      <c r="C29" s="114"/>
      <c r="D29" s="114"/>
      <c r="E29" s="114"/>
      <c r="F29" s="114"/>
      <c r="G29" s="5"/>
      <c r="H29">
        <v>750</v>
      </c>
      <c r="I29" s="5" t="s">
        <v>85</v>
      </c>
      <c r="J29" s="5"/>
      <c r="K29" s="5"/>
      <c r="L29" s="5"/>
      <c r="M29" s="65"/>
      <c r="N29" s="5"/>
      <c r="O29" s="10">
        <f t="shared" si="2"/>
        <v>0</v>
      </c>
      <c r="Q29" s="66"/>
      <c r="R29" s="38"/>
      <c r="S29" s="10">
        <f t="shared" ref="S29" si="3">(O29*Q29)+O29</f>
        <v>0</v>
      </c>
      <c r="U29" s="30"/>
      <c r="W29" s="30"/>
      <c r="Y29" s="30"/>
    </row>
    <row r="30" spans="1:26" ht="11.4" x14ac:dyDescent="0.2">
      <c r="A30" s="116" t="s">
        <v>91</v>
      </c>
      <c r="B30" s="117"/>
      <c r="C30" s="117"/>
      <c r="D30" s="117"/>
      <c r="E30" s="117"/>
      <c r="F30" s="117"/>
      <c r="G30" s="69"/>
      <c r="H30"/>
      <c r="J30" s="5"/>
      <c r="K30" s="5"/>
      <c r="L30" s="5"/>
      <c r="M30" s="10"/>
      <c r="N30" s="5"/>
      <c r="O30" s="39">
        <f>SUM(O27:O29)</f>
        <v>0</v>
      </c>
      <c r="Q30" s="38"/>
      <c r="S30" s="39">
        <f>SUM(S27:S29)</f>
        <v>0</v>
      </c>
    </row>
    <row r="31" spans="1:26" ht="11.4" x14ac:dyDescent="0.2">
      <c r="A31" s="48"/>
      <c r="B31" s="44"/>
      <c r="C31" s="44"/>
      <c r="D31" s="44"/>
      <c r="E31" s="44"/>
      <c r="F31" s="44"/>
      <c r="G31" s="44"/>
      <c r="H31" s="101"/>
      <c r="I31" s="44"/>
      <c r="J31" s="44"/>
      <c r="K31" s="44"/>
      <c r="L31" s="44"/>
      <c r="M31" s="9"/>
      <c r="N31" s="44"/>
      <c r="O31" s="9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6" ht="11.4" x14ac:dyDescent="0.2">
      <c r="A32" s="1"/>
      <c r="H32"/>
      <c r="U32" s="33" t="s">
        <v>74</v>
      </c>
      <c r="V32" s="34"/>
      <c r="W32" s="35"/>
      <c r="X32" s="35"/>
      <c r="Y32" s="35"/>
    </row>
    <row r="33" spans="1:26" ht="22.8" x14ac:dyDescent="0.2">
      <c r="A33" s="118" t="s">
        <v>92</v>
      </c>
      <c r="B33" s="119"/>
      <c r="C33" s="119"/>
      <c r="D33" s="119"/>
      <c r="E33" s="119"/>
      <c r="F33" s="119"/>
      <c r="G33" s="68"/>
      <c r="H33" s="100" t="s">
        <v>76</v>
      </c>
      <c r="I33" s="36" t="s">
        <v>77</v>
      </c>
      <c r="J33" s="34"/>
      <c r="K33" s="34"/>
      <c r="L33" s="34"/>
      <c r="M33" s="34" t="s">
        <v>78</v>
      </c>
      <c r="N33" s="34"/>
      <c r="O33" s="37" t="s">
        <v>79</v>
      </c>
      <c r="P33" s="35"/>
      <c r="Q33" s="34" t="s">
        <v>11</v>
      </c>
      <c r="R33" s="34"/>
      <c r="S33" s="37" t="s">
        <v>80</v>
      </c>
      <c r="T33" s="35"/>
      <c r="U33" s="1" t="s">
        <v>81</v>
      </c>
      <c r="V33" s="1"/>
      <c r="W33" s="1" t="s">
        <v>82</v>
      </c>
      <c r="X33" s="1"/>
      <c r="Y33" s="1" t="s">
        <v>83</v>
      </c>
      <c r="Z33" s="1"/>
    </row>
    <row r="34" spans="1:26" ht="11.4" x14ac:dyDescent="0.2">
      <c r="A34" s="113" t="s">
        <v>93</v>
      </c>
      <c r="B34" s="114"/>
      <c r="C34" s="114"/>
      <c r="D34" s="114"/>
      <c r="E34" s="114"/>
      <c r="F34" s="114"/>
      <c r="G34" s="5"/>
      <c r="H34">
        <v>200</v>
      </c>
      <c r="I34" s="5" t="s">
        <v>85</v>
      </c>
      <c r="J34" s="5"/>
      <c r="K34" s="5"/>
      <c r="L34" s="5"/>
      <c r="M34" s="65"/>
      <c r="N34" s="5"/>
      <c r="O34" s="10">
        <f t="shared" ref="O34:O36" si="4">H34*M34</f>
        <v>0</v>
      </c>
      <c r="Q34" s="66"/>
      <c r="R34" s="38"/>
      <c r="S34" s="10">
        <f>(O34*Q34)+O34</f>
        <v>0</v>
      </c>
      <c r="U34" s="30"/>
      <c r="W34" s="30"/>
      <c r="Y34" s="30"/>
      <c r="Z34" s="39"/>
    </row>
    <row r="35" spans="1:26" ht="11.4" x14ac:dyDescent="0.2">
      <c r="A35" s="95"/>
      <c r="B35" s="5"/>
      <c r="C35" s="5"/>
      <c r="D35" s="114" t="s">
        <v>86</v>
      </c>
      <c r="E35" s="114"/>
      <c r="F35" s="114"/>
      <c r="G35" s="5"/>
      <c r="H35">
        <v>50</v>
      </c>
      <c r="I35" s="5" t="s">
        <v>85</v>
      </c>
      <c r="J35" s="5"/>
      <c r="K35" s="5"/>
      <c r="L35" s="5"/>
      <c r="M35" s="65"/>
      <c r="N35" s="5"/>
      <c r="O35" s="10">
        <f t="shared" si="4"/>
        <v>0</v>
      </c>
      <c r="Q35" s="66"/>
      <c r="R35" s="38"/>
      <c r="S35" s="10">
        <f>(O35*Q35)+O35</f>
        <v>0</v>
      </c>
      <c r="U35" s="30"/>
      <c r="W35" s="30"/>
      <c r="Y35" s="30"/>
      <c r="Z35" s="39"/>
    </row>
    <row r="36" spans="1:26" ht="11.4" x14ac:dyDescent="0.2">
      <c r="A36" s="113" t="s">
        <v>94</v>
      </c>
      <c r="B36" s="114"/>
      <c r="C36" s="114"/>
      <c r="D36" s="114"/>
      <c r="E36" s="114"/>
      <c r="F36" s="114"/>
      <c r="G36" s="5"/>
      <c r="H36">
        <v>50</v>
      </c>
      <c r="I36" s="5" t="s">
        <v>95</v>
      </c>
      <c r="J36" s="5"/>
      <c r="K36" s="5"/>
      <c r="L36" s="5"/>
      <c r="M36" s="65"/>
      <c r="N36" s="5"/>
      <c r="O36" s="10">
        <f t="shared" si="4"/>
        <v>0</v>
      </c>
      <c r="Q36" s="66"/>
      <c r="R36" s="38"/>
      <c r="S36" s="10">
        <f t="shared" ref="S36" si="5">(O36*Q36)+O36</f>
        <v>0</v>
      </c>
      <c r="U36" s="30"/>
      <c r="W36" s="30"/>
      <c r="Y36" s="30"/>
    </row>
    <row r="37" spans="1:26" ht="11.4" x14ac:dyDescent="0.2">
      <c r="A37" s="116" t="s">
        <v>96</v>
      </c>
      <c r="B37" s="117"/>
      <c r="C37" s="117"/>
      <c r="D37" s="117"/>
      <c r="E37" s="117"/>
      <c r="F37" s="117"/>
      <c r="G37" s="69"/>
      <c r="H37"/>
      <c r="J37" s="5"/>
      <c r="K37" s="5"/>
      <c r="L37" s="5"/>
      <c r="M37" s="10"/>
      <c r="N37" s="5"/>
      <c r="O37" s="39">
        <f>SUM(O34:O36)</f>
        <v>0</v>
      </c>
      <c r="Q37" s="38"/>
      <c r="S37" s="39">
        <f>SUM(S34:S36)</f>
        <v>0</v>
      </c>
    </row>
    <row r="38" spans="1:26" ht="11.4" x14ac:dyDescent="0.2">
      <c r="H38"/>
      <c r="I38" s="2"/>
    </row>
    <row r="39" spans="1:26" ht="22.8" x14ac:dyDescent="0.2">
      <c r="A39" s="118" t="s">
        <v>97</v>
      </c>
      <c r="B39" s="119"/>
      <c r="C39" s="119"/>
      <c r="D39" s="119"/>
      <c r="E39" s="119"/>
      <c r="F39" s="119"/>
      <c r="G39" s="68"/>
      <c r="H39" s="100" t="s">
        <v>76</v>
      </c>
      <c r="I39" s="36" t="s">
        <v>77</v>
      </c>
      <c r="J39" s="34"/>
      <c r="K39" s="34"/>
      <c r="L39" s="34"/>
      <c r="M39" s="34" t="s">
        <v>78</v>
      </c>
      <c r="N39" s="34"/>
      <c r="O39" s="37" t="s">
        <v>79</v>
      </c>
      <c r="P39" s="35"/>
      <c r="Q39" s="34" t="s">
        <v>11</v>
      </c>
      <c r="R39" s="34"/>
      <c r="S39" s="37" t="s">
        <v>80</v>
      </c>
      <c r="T39" s="35"/>
      <c r="U39" s="1" t="s">
        <v>81</v>
      </c>
      <c r="V39" s="1"/>
      <c r="W39" s="1" t="s">
        <v>82</v>
      </c>
      <c r="X39" s="1"/>
      <c r="Y39" s="1" t="s">
        <v>83</v>
      </c>
      <c r="Z39" s="1"/>
    </row>
    <row r="40" spans="1:26" ht="11.4" x14ac:dyDescent="0.2">
      <c r="A40" s="113" t="s">
        <v>93</v>
      </c>
      <c r="B40" s="114"/>
      <c r="C40" s="114"/>
      <c r="D40" s="114"/>
      <c r="E40" s="114"/>
      <c r="F40" s="114"/>
      <c r="G40" s="5"/>
      <c r="H40">
        <v>200</v>
      </c>
      <c r="I40" s="5" t="s">
        <v>85</v>
      </c>
      <c r="J40" s="5"/>
      <c r="K40" s="5"/>
      <c r="L40" s="5"/>
      <c r="M40" s="65"/>
      <c r="N40" s="5"/>
      <c r="O40" s="10">
        <f t="shared" ref="O40" si="6">H40*M40</f>
        <v>0</v>
      </c>
      <c r="Q40" s="66"/>
      <c r="R40" s="38"/>
      <c r="S40" s="10">
        <f>(O40*Q40)+O40</f>
        <v>0</v>
      </c>
      <c r="U40" s="30"/>
      <c r="W40" s="30"/>
      <c r="Y40" s="30"/>
      <c r="Z40" s="1"/>
    </row>
    <row r="41" spans="1:26" ht="11.4" x14ac:dyDescent="0.2">
      <c r="A41" s="113" t="s">
        <v>98</v>
      </c>
      <c r="B41" s="114"/>
      <c r="C41" s="114"/>
      <c r="D41" s="114"/>
      <c r="E41" s="114"/>
      <c r="F41" s="114"/>
      <c r="G41" s="5"/>
      <c r="H41">
        <v>50</v>
      </c>
      <c r="I41" s="5" t="s">
        <v>99</v>
      </c>
      <c r="J41" s="5"/>
      <c r="K41" s="5"/>
      <c r="L41" s="5"/>
      <c r="M41" s="65"/>
      <c r="N41" s="5"/>
      <c r="O41" s="10">
        <f t="shared" ref="O41" si="7">H41*M41</f>
        <v>0</v>
      </c>
      <c r="Q41" s="66"/>
      <c r="R41" s="38"/>
      <c r="S41" s="10">
        <f>(O41*Q41)+O41</f>
        <v>0</v>
      </c>
      <c r="U41" s="30"/>
      <c r="W41" s="30"/>
      <c r="Y41" s="30"/>
      <c r="Z41" s="39"/>
    </row>
    <row r="42" spans="1:26" ht="11.4" x14ac:dyDescent="0.2">
      <c r="A42" s="113" t="s">
        <v>100</v>
      </c>
      <c r="B42" s="114"/>
      <c r="C42" s="114"/>
      <c r="D42" s="114"/>
      <c r="E42" s="114"/>
      <c r="F42" s="114"/>
      <c r="G42" s="5"/>
      <c r="H42">
        <v>50</v>
      </c>
      <c r="I42" s="5" t="s">
        <v>85</v>
      </c>
      <c r="J42" s="5"/>
      <c r="K42" s="5"/>
      <c r="L42" s="5"/>
      <c r="M42" s="65"/>
      <c r="N42" s="5"/>
      <c r="O42" s="10">
        <f t="shared" ref="O42" si="8">H42*M42</f>
        <v>0</v>
      </c>
      <c r="Q42" s="66"/>
      <c r="R42" s="38"/>
      <c r="S42" s="10">
        <f>(O42*Q42)+O42</f>
        <v>0</v>
      </c>
      <c r="U42"/>
      <c r="V42"/>
      <c r="W42"/>
      <c r="X42"/>
      <c r="Y42"/>
      <c r="Z42" s="102"/>
    </row>
    <row r="43" spans="1:26" ht="11.4" x14ac:dyDescent="0.2">
      <c r="A43" s="116" t="s">
        <v>101</v>
      </c>
      <c r="B43" s="117"/>
      <c r="C43" s="117"/>
      <c r="D43" s="117"/>
      <c r="E43" s="117"/>
      <c r="F43" s="117"/>
      <c r="G43" s="69"/>
      <c r="H43"/>
      <c r="J43" s="5"/>
      <c r="K43" s="5"/>
      <c r="L43" s="5"/>
      <c r="M43" s="10"/>
      <c r="N43" s="5"/>
      <c r="O43" s="39">
        <f>SUM(O39:O42)</f>
        <v>0</v>
      </c>
      <c r="Q43" s="38"/>
      <c r="S43" s="39">
        <f>SUM(S39:S42)</f>
        <v>0</v>
      </c>
    </row>
    <row r="44" spans="1:26" ht="11.4" x14ac:dyDescent="0.2">
      <c r="A44" s="69"/>
      <c r="B44" s="69"/>
      <c r="C44" s="69"/>
      <c r="D44" s="69"/>
      <c r="E44" s="69"/>
      <c r="F44" s="69"/>
      <c r="G44" s="69"/>
      <c r="H44"/>
      <c r="J44" s="5"/>
      <c r="K44" s="5"/>
      <c r="L44" s="5"/>
      <c r="M44" s="10"/>
      <c r="N44" s="5"/>
      <c r="O44" s="39"/>
      <c r="Q44" s="38"/>
      <c r="S44" s="39"/>
    </row>
    <row r="45" spans="1:26" ht="11.4" x14ac:dyDescent="0.2">
      <c r="A45" s="103"/>
      <c r="D45" s="104"/>
      <c r="F45" s="49"/>
      <c r="G45" s="49"/>
      <c r="K45" s="5"/>
      <c r="L45" s="5"/>
      <c r="S45" s="39"/>
      <c r="Y45" s="50"/>
    </row>
    <row r="46" spans="1:26" ht="11.4" x14ac:dyDescent="0.2">
      <c r="A46" s="103"/>
      <c r="D46" s="104"/>
      <c r="F46" s="49"/>
      <c r="G46" s="49"/>
      <c r="K46" s="5"/>
      <c r="L46" s="5"/>
      <c r="S46" s="39"/>
    </row>
    <row r="47" spans="1:26" ht="11.4" x14ac:dyDescent="0.2">
      <c r="A47" s="103"/>
      <c r="D47" s="104"/>
      <c r="E47" s="24"/>
      <c r="F47" s="24"/>
      <c r="G47" s="24"/>
      <c r="J47" s="5"/>
      <c r="K47" s="5"/>
      <c r="L47" s="5"/>
      <c r="S47" s="39"/>
    </row>
    <row r="48" spans="1:26" ht="11.4" x14ac:dyDescent="0.2">
      <c r="A48" s="24"/>
      <c r="B48" s="24"/>
      <c r="C48" s="24"/>
      <c r="D48" s="24"/>
      <c r="E48" s="24"/>
      <c r="F48" s="24"/>
      <c r="G48" s="24"/>
      <c r="J48" s="5"/>
      <c r="K48" s="5"/>
      <c r="L48" s="5"/>
      <c r="M48" s="10"/>
      <c r="N48" s="5"/>
      <c r="O48" s="39"/>
      <c r="Q48" s="38"/>
      <c r="S48" s="39"/>
    </row>
    <row r="49" spans="1:31" ht="11.4" x14ac:dyDescent="0.2">
      <c r="T49" s="43"/>
      <c r="U49" s="115" t="s">
        <v>74</v>
      </c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</row>
    <row r="50" spans="1:31" s="1" customFormat="1" ht="22.8" x14ac:dyDescent="0.2">
      <c r="A50" s="118" t="s">
        <v>102</v>
      </c>
      <c r="B50" s="119"/>
      <c r="C50" s="119"/>
      <c r="D50" s="119"/>
      <c r="E50" s="119"/>
      <c r="F50" s="119"/>
      <c r="G50" s="68"/>
      <c r="H50" s="34" t="s">
        <v>76</v>
      </c>
      <c r="I50" s="36" t="s">
        <v>77</v>
      </c>
      <c r="J50" s="34"/>
      <c r="K50" s="34"/>
      <c r="L50" s="34"/>
      <c r="M50" s="37" t="s">
        <v>103</v>
      </c>
      <c r="N50" s="34"/>
      <c r="O50" s="37" t="s">
        <v>79</v>
      </c>
      <c r="P50" s="34"/>
      <c r="Q50" s="34" t="s">
        <v>11</v>
      </c>
      <c r="R50" s="34"/>
      <c r="S50" s="37" t="s">
        <v>80</v>
      </c>
      <c r="U50" s="34" t="s">
        <v>81</v>
      </c>
      <c r="V50" s="34"/>
      <c r="W50" s="37" t="s">
        <v>104</v>
      </c>
      <c r="X50" s="34"/>
      <c r="Y50" s="34"/>
      <c r="Z50" s="34"/>
      <c r="AA50" s="34" t="s">
        <v>82</v>
      </c>
      <c r="AB50" s="34"/>
      <c r="AC50" s="34" t="s">
        <v>83</v>
      </c>
      <c r="AD50" s="34"/>
      <c r="AE50" s="51"/>
    </row>
    <row r="51" spans="1:31" ht="11.4" x14ac:dyDescent="0.2">
      <c r="A51" s="113" t="s">
        <v>105</v>
      </c>
      <c r="B51" s="114"/>
      <c r="C51" s="114"/>
      <c r="D51" s="114"/>
      <c r="E51" s="114"/>
      <c r="F51" s="114"/>
      <c r="G51" s="5"/>
      <c r="H51" s="93">
        <v>122000</v>
      </c>
      <c r="I51" s="5" t="s">
        <v>106</v>
      </c>
      <c r="J51" s="5" t="s">
        <v>107</v>
      </c>
      <c r="K51" s="94">
        <v>1000</v>
      </c>
      <c r="L51" s="5" t="s">
        <v>108</v>
      </c>
      <c r="M51" s="65"/>
      <c r="N51" s="5"/>
      <c r="O51" s="10">
        <f>M51*(H51/1000)</f>
        <v>0</v>
      </c>
      <c r="Q51" s="66"/>
      <c r="R51" s="38"/>
      <c r="S51" s="10">
        <f t="shared" ref="S51:S62" si="9">(O51*Q51)+O51</f>
        <v>0</v>
      </c>
      <c r="T51" s="10"/>
      <c r="U51" s="30"/>
      <c r="W51" s="111"/>
      <c r="X51" s="111"/>
      <c r="Y51" s="111"/>
      <c r="AA51" s="30"/>
      <c r="AC51" s="30"/>
      <c r="AD51" s="30"/>
      <c r="AE51" s="67"/>
    </row>
    <row r="52" spans="1:31" ht="11.4" x14ac:dyDescent="0.2">
      <c r="A52" s="113" t="s">
        <v>109</v>
      </c>
      <c r="B52" s="114"/>
      <c r="C52" s="114"/>
      <c r="D52" s="114"/>
      <c r="E52" s="114"/>
      <c r="F52" s="114"/>
      <c r="G52" s="5"/>
      <c r="H52" s="93">
        <v>200000</v>
      </c>
      <c r="I52" s="5" t="s">
        <v>106</v>
      </c>
      <c r="J52" s="5" t="s">
        <v>107</v>
      </c>
      <c r="K52" s="94">
        <v>1000</v>
      </c>
      <c r="L52" s="5" t="s">
        <v>108</v>
      </c>
      <c r="M52" s="65"/>
      <c r="N52" s="5"/>
      <c r="O52" s="10">
        <f>M52*(H52/1000)</f>
        <v>0</v>
      </c>
      <c r="Q52" s="66"/>
      <c r="R52" s="38"/>
      <c r="S52" s="10">
        <f t="shared" si="9"/>
        <v>0</v>
      </c>
      <c r="U52" s="30"/>
      <c r="W52" s="111"/>
      <c r="X52" s="111"/>
      <c r="Y52" s="111"/>
      <c r="AA52" s="30"/>
      <c r="AC52" s="30"/>
      <c r="AD52" s="30"/>
      <c r="AE52" s="67"/>
    </row>
    <row r="53" spans="1:31" ht="11.4" x14ac:dyDescent="0.2">
      <c r="A53" s="113" t="s">
        <v>110</v>
      </c>
      <c r="B53" s="114"/>
      <c r="C53" s="114"/>
      <c r="D53" s="114"/>
      <c r="E53" s="114"/>
      <c r="F53" s="114"/>
      <c r="G53" s="5"/>
      <c r="H53" s="93">
        <v>1000</v>
      </c>
      <c r="I53" s="5" t="s">
        <v>106</v>
      </c>
      <c r="J53" s="5" t="s">
        <v>107</v>
      </c>
      <c r="K53" s="94">
        <v>1000</v>
      </c>
      <c r="L53" s="5" t="s">
        <v>108</v>
      </c>
      <c r="M53" s="65"/>
      <c r="N53" s="5"/>
      <c r="O53" s="10">
        <f>M53*(H53/1000)</f>
        <v>0</v>
      </c>
      <c r="Q53" s="66"/>
      <c r="R53" s="38"/>
      <c r="S53" s="10">
        <f t="shared" ref="S53" si="10">(O53*Q53)+O53</f>
        <v>0</v>
      </c>
      <c r="U53" s="30"/>
      <c r="W53" s="70"/>
      <c r="X53" s="70"/>
      <c r="Y53" s="70"/>
      <c r="AA53" s="30"/>
      <c r="AC53" s="30"/>
      <c r="AD53" s="30"/>
      <c r="AE53" s="67"/>
    </row>
    <row r="54" spans="1:31" ht="11.4" x14ac:dyDescent="0.2">
      <c r="A54" s="113" t="s">
        <v>111</v>
      </c>
      <c r="B54" s="114"/>
      <c r="C54" s="114"/>
      <c r="D54" s="114"/>
      <c r="E54" s="114"/>
      <c r="F54" s="114"/>
      <c r="G54" s="5"/>
      <c r="H54" s="93">
        <v>18000</v>
      </c>
      <c r="I54" s="5" t="s">
        <v>106</v>
      </c>
      <c r="J54" s="5" t="s">
        <v>107</v>
      </c>
      <c r="K54" s="94">
        <v>1000</v>
      </c>
      <c r="L54" s="5" t="s">
        <v>108</v>
      </c>
      <c r="M54" s="65"/>
      <c r="N54" s="5"/>
      <c r="O54" s="10">
        <f t="shared" ref="O54" si="11">M54*(H54/1000)</f>
        <v>0</v>
      </c>
      <c r="Q54" s="66"/>
      <c r="R54" s="38"/>
      <c r="S54" s="10">
        <f t="shared" si="9"/>
        <v>0</v>
      </c>
      <c r="U54" s="30"/>
      <c r="W54" s="111"/>
      <c r="X54" s="111"/>
      <c r="Y54" s="111"/>
      <c r="AA54" s="30"/>
      <c r="AC54" s="30"/>
      <c r="AD54" s="30"/>
      <c r="AE54" s="67"/>
    </row>
    <row r="55" spans="1:31" ht="11.4" x14ac:dyDescent="0.2">
      <c r="A55" s="95"/>
      <c r="B55" s="5"/>
      <c r="C55" s="5"/>
      <c r="D55" s="5"/>
      <c r="E55" s="5" t="s">
        <v>112</v>
      </c>
      <c r="F55" s="5" t="s">
        <v>113</v>
      </c>
      <c r="G55" s="5"/>
      <c r="H55" s="93">
        <v>6000</v>
      </c>
      <c r="I55" s="5" t="s">
        <v>106</v>
      </c>
      <c r="J55" s="5" t="s">
        <v>107</v>
      </c>
      <c r="K55" s="94">
        <v>1000</v>
      </c>
      <c r="L55" s="5" t="s">
        <v>108</v>
      </c>
      <c r="M55" s="65"/>
      <c r="N55" s="5"/>
      <c r="O55" s="10">
        <f t="shared" ref="O55" si="12">M55*(H55/1000)</f>
        <v>0</v>
      </c>
      <c r="Q55" s="66"/>
      <c r="R55" s="38"/>
      <c r="S55" s="10">
        <f t="shared" ref="S55" si="13">(O55*Q55)+O55</f>
        <v>0</v>
      </c>
      <c r="U55" s="30"/>
      <c r="W55" s="111"/>
      <c r="X55" s="111"/>
      <c r="Y55" s="111"/>
      <c r="AA55" s="30"/>
      <c r="AC55" s="30"/>
      <c r="AD55" s="30"/>
      <c r="AE55" s="67"/>
    </row>
    <row r="56" spans="1:31" ht="11.4" x14ac:dyDescent="0.2">
      <c r="A56" s="113" t="s">
        <v>114</v>
      </c>
      <c r="B56" s="114"/>
      <c r="C56" s="114"/>
      <c r="D56" s="114"/>
      <c r="E56" s="114"/>
      <c r="F56" s="114"/>
      <c r="G56" s="5"/>
      <c r="H56" s="93">
        <v>23000</v>
      </c>
      <c r="I56" s="5" t="s">
        <v>106</v>
      </c>
      <c r="J56" s="5" t="s">
        <v>107</v>
      </c>
      <c r="K56" s="94">
        <v>1000</v>
      </c>
      <c r="L56" s="5" t="s">
        <v>108</v>
      </c>
      <c r="M56" s="65"/>
      <c r="N56" s="5"/>
      <c r="O56" s="10">
        <f>M56*(H56/1000)</f>
        <v>0</v>
      </c>
      <c r="Q56" s="66"/>
      <c r="R56" s="38"/>
      <c r="S56" s="10">
        <f t="shared" si="9"/>
        <v>0</v>
      </c>
      <c r="U56" s="30"/>
      <c r="W56" s="111"/>
      <c r="X56" s="111"/>
      <c r="Y56" s="111"/>
      <c r="AA56" s="30"/>
      <c r="AC56" s="30"/>
      <c r="AD56" s="30"/>
      <c r="AE56" s="67"/>
    </row>
    <row r="57" spans="1:31" ht="11.4" x14ac:dyDescent="0.2">
      <c r="A57" s="113" t="s">
        <v>115</v>
      </c>
      <c r="B57" s="114"/>
      <c r="C57" s="114"/>
      <c r="D57" s="114"/>
      <c r="E57" s="114"/>
      <c r="F57" s="114"/>
      <c r="G57" s="5"/>
      <c r="H57" s="93">
        <v>15000</v>
      </c>
      <c r="I57" s="5" t="s">
        <v>116</v>
      </c>
      <c r="J57" s="5" t="s">
        <v>107</v>
      </c>
      <c r="K57" s="5">
        <v>100</v>
      </c>
      <c r="L57" s="5" t="s">
        <v>117</v>
      </c>
      <c r="M57" s="65"/>
      <c r="N57" s="5"/>
      <c r="O57" s="10">
        <f t="shared" ref="O57:O62" si="14">M57*(H57/100)</f>
        <v>0</v>
      </c>
      <c r="Q57" s="66"/>
      <c r="R57" s="38"/>
      <c r="S57" s="10">
        <f t="shared" si="9"/>
        <v>0</v>
      </c>
      <c r="U57" s="30"/>
      <c r="W57" s="111"/>
      <c r="X57" s="111"/>
      <c r="Y57" s="111"/>
      <c r="AA57" s="30"/>
      <c r="AC57" s="111"/>
      <c r="AD57" s="111"/>
      <c r="AE57" s="112"/>
    </row>
    <row r="58" spans="1:31" ht="11.4" x14ac:dyDescent="0.2">
      <c r="A58" s="113" t="s">
        <v>118</v>
      </c>
      <c r="B58" s="114"/>
      <c r="C58" s="114"/>
      <c r="D58" s="114"/>
      <c r="E58" s="114"/>
      <c r="F58" s="114"/>
      <c r="G58" s="5"/>
      <c r="H58" s="93">
        <v>15000</v>
      </c>
      <c r="I58" s="5" t="s">
        <v>116</v>
      </c>
      <c r="J58" s="5" t="s">
        <v>107</v>
      </c>
      <c r="K58" s="5">
        <v>100</v>
      </c>
      <c r="L58" s="5" t="s">
        <v>117</v>
      </c>
      <c r="M58" s="65"/>
      <c r="N58" s="5"/>
      <c r="O58" s="10">
        <f t="shared" si="14"/>
        <v>0</v>
      </c>
      <c r="Q58" s="66"/>
      <c r="R58" s="38"/>
      <c r="S58" s="10">
        <f t="shared" si="9"/>
        <v>0</v>
      </c>
      <c r="U58" s="30"/>
      <c r="W58" s="111"/>
      <c r="X58" s="111"/>
      <c r="Y58" s="111"/>
      <c r="AA58" s="30"/>
      <c r="AC58" s="111"/>
      <c r="AD58" s="111"/>
      <c r="AE58" s="112"/>
    </row>
    <row r="59" spans="1:31" ht="11.55" customHeight="1" x14ac:dyDescent="0.2">
      <c r="A59" s="113" t="s">
        <v>119</v>
      </c>
      <c r="B59" s="114"/>
      <c r="C59" s="114"/>
      <c r="D59" s="114"/>
      <c r="E59" s="114"/>
      <c r="F59" s="114"/>
      <c r="G59" s="5"/>
      <c r="H59" s="93">
        <v>15000</v>
      </c>
      <c r="I59" s="5" t="s">
        <v>116</v>
      </c>
      <c r="J59" s="5" t="s">
        <v>107</v>
      </c>
      <c r="K59" s="5">
        <v>100</v>
      </c>
      <c r="L59" s="5" t="s">
        <v>117</v>
      </c>
      <c r="M59" s="65"/>
      <c r="N59" s="5"/>
      <c r="O59" s="10">
        <f t="shared" si="14"/>
        <v>0</v>
      </c>
      <c r="Q59" s="66"/>
      <c r="R59" s="38"/>
      <c r="S59" s="10">
        <f t="shared" si="9"/>
        <v>0</v>
      </c>
      <c r="U59" s="30"/>
      <c r="W59" s="111"/>
      <c r="X59" s="111"/>
      <c r="Y59" s="111"/>
      <c r="AA59" s="30"/>
      <c r="AC59" s="111"/>
      <c r="AD59" s="111"/>
      <c r="AE59" s="112"/>
    </row>
    <row r="60" spans="1:31" ht="11.55" customHeight="1" x14ac:dyDescent="0.2">
      <c r="A60" s="113" t="s">
        <v>120</v>
      </c>
      <c r="B60" s="114"/>
      <c r="C60" s="114"/>
      <c r="D60" s="114"/>
      <c r="E60" s="114"/>
      <c r="F60" s="114"/>
      <c r="G60" s="5"/>
      <c r="H60" s="93">
        <v>15000</v>
      </c>
      <c r="I60" s="5" t="s">
        <v>116</v>
      </c>
      <c r="J60" s="5" t="s">
        <v>107</v>
      </c>
      <c r="K60" s="5">
        <v>100</v>
      </c>
      <c r="L60" s="5" t="s">
        <v>117</v>
      </c>
      <c r="M60" s="65"/>
      <c r="N60" s="5"/>
      <c r="O60" s="10">
        <f t="shared" si="14"/>
        <v>0</v>
      </c>
      <c r="Q60" s="66"/>
      <c r="R60" s="38"/>
      <c r="S60" s="10">
        <f t="shared" si="9"/>
        <v>0</v>
      </c>
      <c r="U60" s="30"/>
      <c r="W60" s="111"/>
      <c r="X60" s="111"/>
      <c r="Y60" s="111"/>
      <c r="AA60" s="30"/>
      <c r="AC60" s="111"/>
      <c r="AD60" s="111"/>
      <c r="AE60" s="112"/>
    </row>
    <row r="61" spans="1:31" ht="11.55" customHeight="1" x14ac:dyDescent="0.2">
      <c r="A61" s="113" t="s">
        <v>121</v>
      </c>
      <c r="B61" s="114"/>
      <c r="C61" s="114"/>
      <c r="D61" s="114"/>
      <c r="E61" s="114"/>
      <c r="F61" s="114"/>
      <c r="G61" s="5"/>
      <c r="H61" s="93">
        <v>15000</v>
      </c>
      <c r="I61" s="5" t="s">
        <v>116</v>
      </c>
      <c r="J61" s="5" t="s">
        <v>107</v>
      </c>
      <c r="K61" s="5">
        <v>100</v>
      </c>
      <c r="L61" s="5" t="s">
        <v>117</v>
      </c>
      <c r="M61" s="65"/>
      <c r="N61" s="5"/>
      <c r="O61" s="10">
        <f t="shared" si="14"/>
        <v>0</v>
      </c>
      <c r="Q61" s="66"/>
      <c r="R61" s="38"/>
      <c r="S61" s="10">
        <f t="shared" si="9"/>
        <v>0</v>
      </c>
      <c r="U61" s="30"/>
      <c r="W61" s="111"/>
      <c r="X61" s="111"/>
      <c r="Y61" s="111"/>
      <c r="AA61" s="30"/>
      <c r="AC61" s="111"/>
      <c r="AD61" s="111"/>
      <c r="AE61" s="112"/>
    </row>
    <row r="62" spans="1:31" ht="11.55" customHeight="1" x14ac:dyDescent="0.2">
      <c r="A62" s="113" t="s">
        <v>122</v>
      </c>
      <c r="B62" s="114"/>
      <c r="C62" s="114"/>
      <c r="D62" s="114"/>
      <c r="E62" s="114"/>
      <c r="F62" s="114"/>
      <c r="G62" s="5"/>
      <c r="H62" s="93">
        <v>15000</v>
      </c>
      <c r="I62" s="5" t="s">
        <v>116</v>
      </c>
      <c r="J62" s="5" t="s">
        <v>107</v>
      </c>
      <c r="K62" s="5">
        <v>100</v>
      </c>
      <c r="L62" s="5" t="s">
        <v>117</v>
      </c>
      <c r="M62" s="65"/>
      <c r="N62" s="5"/>
      <c r="O62" s="10">
        <f t="shared" si="14"/>
        <v>0</v>
      </c>
      <c r="Q62" s="66"/>
      <c r="R62" s="38"/>
      <c r="S62" s="10">
        <f t="shared" si="9"/>
        <v>0</v>
      </c>
      <c r="U62" s="30"/>
      <c r="W62" s="111"/>
      <c r="X62" s="111"/>
      <c r="Y62" s="111"/>
      <c r="AA62" s="30"/>
      <c r="AC62" s="111"/>
      <c r="AD62" s="111"/>
      <c r="AE62" s="112"/>
    </row>
    <row r="63" spans="1:31" ht="11.55" customHeight="1" x14ac:dyDescent="0.2">
      <c r="A63" s="95"/>
      <c r="B63" s="5"/>
      <c r="C63" s="5"/>
      <c r="D63" s="5"/>
      <c r="E63" s="5"/>
      <c r="F63" s="5" t="s">
        <v>123</v>
      </c>
      <c r="G63" s="5"/>
      <c r="H63" s="93">
        <v>15000</v>
      </c>
      <c r="I63" s="5" t="s">
        <v>116</v>
      </c>
      <c r="J63" s="5" t="s">
        <v>107</v>
      </c>
      <c r="K63" s="5">
        <v>100</v>
      </c>
      <c r="L63" s="5" t="s">
        <v>117</v>
      </c>
      <c r="M63" s="65"/>
      <c r="N63" s="5"/>
      <c r="O63" s="10">
        <f t="shared" ref="O63:O64" si="15">M63*(H63/100)</f>
        <v>0</v>
      </c>
      <c r="Q63" s="66"/>
      <c r="R63" s="38"/>
      <c r="S63" s="10">
        <f t="shared" ref="S63:S64" si="16">(O63*Q63)+O63</f>
        <v>0</v>
      </c>
      <c r="U63" s="30"/>
      <c r="W63" s="70"/>
      <c r="X63" s="70"/>
      <c r="Y63" s="70"/>
      <c r="AA63" s="30"/>
      <c r="AC63" s="70"/>
      <c r="AD63" s="70"/>
      <c r="AE63" s="92"/>
    </row>
    <row r="64" spans="1:31" ht="11.55" customHeight="1" x14ac:dyDescent="0.2">
      <c r="A64" s="95"/>
      <c r="B64" s="5"/>
      <c r="C64" s="5"/>
      <c r="D64" s="5"/>
      <c r="E64" s="5"/>
      <c r="F64" s="5" t="s">
        <v>124</v>
      </c>
      <c r="G64" s="5"/>
      <c r="H64" s="93">
        <v>15000</v>
      </c>
      <c r="I64" s="5" t="s">
        <v>116</v>
      </c>
      <c r="J64" s="5" t="s">
        <v>107</v>
      </c>
      <c r="K64" s="5">
        <v>100</v>
      </c>
      <c r="L64" s="5" t="s">
        <v>117</v>
      </c>
      <c r="M64" s="65"/>
      <c r="N64" s="5"/>
      <c r="O64" s="10">
        <f t="shared" si="15"/>
        <v>0</v>
      </c>
      <c r="Q64" s="66"/>
      <c r="R64" s="38"/>
      <c r="S64" s="10">
        <f t="shared" si="16"/>
        <v>0</v>
      </c>
      <c r="U64" s="30"/>
      <c r="W64" s="70"/>
      <c r="X64" s="70"/>
      <c r="Y64" s="70"/>
      <c r="AA64" s="30"/>
      <c r="AC64" s="70"/>
      <c r="AD64" s="70"/>
      <c r="AE64" s="92"/>
    </row>
    <row r="65" spans="1:31" ht="11.4" x14ac:dyDescent="0.2">
      <c r="A65" s="95"/>
      <c r="B65" s="5"/>
      <c r="C65" s="5"/>
      <c r="D65" s="5"/>
      <c r="F65" s="5" t="s">
        <v>125</v>
      </c>
      <c r="G65" s="5"/>
      <c r="H65" s="93">
        <v>60</v>
      </c>
      <c r="I65" s="5" t="s">
        <v>126</v>
      </c>
      <c r="J65" s="5" t="s">
        <v>127</v>
      </c>
      <c r="K65" s="5">
        <v>1</v>
      </c>
      <c r="L65" s="5" t="s">
        <v>128</v>
      </c>
      <c r="M65" s="65"/>
      <c r="N65" s="5"/>
      <c r="O65" s="10">
        <f>M65*H65</f>
        <v>0</v>
      </c>
      <c r="Q65" s="66"/>
      <c r="R65" s="38"/>
      <c r="S65" s="10">
        <f t="shared" ref="S65:S66" si="17">(O65*Q65)+O65</f>
        <v>0</v>
      </c>
      <c r="U65" s="30"/>
      <c r="W65" s="70"/>
      <c r="X65" s="70"/>
      <c r="Y65" s="70"/>
      <c r="AA65" s="30"/>
      <c r="AC65" s="70"/>
      <c r="AD65" s="70"/>
      <c r="AE65" s="92"/>
    </row>
    <row r="66" spans="1:31" ht="11.4" x14ac:dyDescent="0.2">
      <c r="A66" s="95"/>
      <c r="B66" s="5"/>
      <c r="C66" s="5"/>
      <c r="F66" s="5" t="s">
        <v>129</v>
      </c>
      <c r="G66" s="5"/>
      <c r="H66" s="93">
        <v>21</v>
      </c>
      <c r="I66" s="5" t="s">
        <v>130</v>
      </c>
      <c r="J66" s="5" t="s">
        <v>107</v>
      </c>
      <c r="K66" s="5">
        <v>1</v>
      </c>
      <c r="L66" s="5" t="s">
        <v>131</v>
      </c>
      <c r="M66" s="65"/>
      <c r="N66" s="5"/>
      <c r="O66" s="10">
        <f>M66*H66</f>
        <v>0</v>
      </c>
      <c r="Q66" s="66"/>
      <c r="R66" s="38"/>
      <c r="S66" s="10">
        <f t="shared" si="17"/>
        <v>0</v>
      </c>
      <c r="U66" s="30"/>
      <c r="W66" s="70"/>
      <c r="X66" s="70"/>
      <c r="Y66" s="70"/>
      <c r="AA66" s="30"/>
      <c r="AC66" s="70"/>
      <c r="AD66" s="70"/>
      <c r="AE66" s="92"/>
    </row>
    <row r="67" spans="1:31" ht="11.4" x14ac:dyDescent="0.2">
      <c r="A67" s="127" t="s">
        <v>132</v>
      </c>
      <c r="B67" s="115"/>
      <c r="C67" s="115"/>
      <c r="D67" s="115"/>
      <c r="E67" s="115"/>
      <c r="F67" s="115"/>
      <c r="G67" s="115"/>
      <c r="H67" s="115"/>
      <c r="I67" s="44"/>
      <c r="J67" s="44"/>
      <c r="K67" s="44"/>
      <c r="L67" s="44"/>
      <c r="M67" s="43"/>
      <c r="N67" s="44"/>
      <c r="O67" s="45">
        <f>SUM(O51:O66)</f>
        <v>0</v>
      </c>
      <c r="P67" s="43"/>
      <c r="Q67" s="43"/>
      <c r="R67" s="43"/>
      <c r="S67" s="45">
        <f>SUM(S51:S66)</f>
        <v>0</v>
      </c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7"/>
    </row>
    <row r="68" spans="1:31" ht="11.4" x14ac:dyDescent="0.2"/>
    <row r="69" spans="1:31" ht="11.4" x14ac:dyDescent="0.2">
      <c r="A69" s="33" t="s">
        <v>133</v>
      </c>
      <c r="B69" s="34"/>
      <c r="C69" s="34"/>
      <c r="D69" s="35" t="s">
        <v>134</v>
      </c>
      <c r="E69" s="35"/>
      <c r="F69" s="35"/>
      <c r="G69" s="35"/>
      <c r="H69" s="35"/>
      <c r="I69" s="54">
        <f>O22+O37+O43</f>
        <v>0</v>
      </c>
      <c r="M69" s="1"/>
      <c r="U69" s="12"/>
    </row>
    <row r="70" spans="1:31" ht="11.4" x14ac:dyDescent="0.2">
      <c r="A70" s="55"/>
      <c r="B70" s="43"/>
      <c r="C70" s="43"/>
      <c r="D70" s="43" t="s">
        <v>135</v>
      </c>
      <c r="E70" s="43"/>
      <c r="F70" s="43"/>
      <c r="G70" s="43"/>
      <c r="H70" s="43"/>
      <c r="I70" s="56">
        <f>S22+S43+S37</f>
        <v>0</v>
      </c>
      <c r="U70" s="12"/>
    </row>
    <row r="71" spans="1:31" ht="11.4" x14ac:dyDescent="0.2">
      <c r="A71" s="57"/>
      <c r="I71" s="58"/>
    </row>
    <row r="72" spans="1:31" ht="11.4" x14ac:dyDescent="0.2">
      <c r="A72" s="33" t="s">
        <v>136</v>
      </c>
      <c r="B72" s="34"/>
      <c r="C72" s="34"/>
      <c r="D72" s="35" t="s">
        <v>134</v>
      </c>
      <c r="E72" s="35"/>
      <c r="F72" s="35"/>
      <c r="G72" s="35"/>
      <c r="H72" s="35"/>
      <c r="I72" s="54">
        <f>O30+O43+O37</f>
        <v>0</v>
      </c>
      <c r="M72" s="1"/>
      <c r="U72" s="12"/>
    </row>
    <row r="73" spans="1:31" ht="11.4" x14ac:dyDescent="0.2">
      <c r="A73" s="55"/>
      <c r="B73" s="43"/>
      <c r="C73" s="43"/>
      <c r="D73" s="43" t="s">
        <v>135</v>
      </c>
      <c r="E73" s="43"/>
      <c r="F73" s="43"/>
      <c r="G73" s="43"/>
      <c r="H73" s="43"/>
      <c r="I73" s="56">
        <f>S30+S43+S37</f>
        <v>0</v>
      </c>
      <c r="U73" s="12"/>
    </row>
    <row r="74" spans="1:31" ht="11.4" x14ac:dyDescent="0.2">
      <c r="A74" s="57"/>
      <c r="I74" s="59"/>
    </row>
    <row r="75" spans="1:31" ht="11.4" x14ac:dyDescent="0.2">
      <c r="A75" s="120" t="s">
        <v>137</v>
      </c>
      <c r="B75" s="121"/>
      <c r="C75" s="121"/>
      <c r="D75" s="35" t="s">
        <v>134</v>
      </c>
      <c r="E75" s="35"/>
      <c r="F75" s="35"/>
      <c r="G75" s="35"/>
      <c r="H75" s="35"/>
      <c r="I75" s="54">
        <f>AVERAGE(I69,I72)</f>
        <v>0</v>
      </c>
    </row>
    <row r="76" spans="1:31" ht="11.4" x14ac:dyDescent="0.2">
      <c r="A76" s="122"/>
      <c r="B76" s="123"/>
      <c r="C76" s="123"/>
      <c r="D76" s="43" t="s">
        <v>135</v>
      </c>
      <c r="E76" s="43"/>
      <c r="F76" s="43"/>
      <c r="G76" s="43"/>
      <c r="H76" s="43"/>
      <c r="I76" s="56">
        <f>AVERAGE(I70,I73)</f>
        <v>0</v>
      </c>
    </row>
    <row r="77" spans="1:31" ht="11.4" x14ac:dyDescent="0.2"/>
    <row r="78" spans="1:31" ht="22.5" customHeight="1" x14ac:dyDescent="0.2">
      <c r="A78" s="124" t="s">
        <v>138</v>
      </c>
      <c r="B78" s="125"/>
      <c r="C78" s="125"/>
      <c r="D78" s="125"/>
      <c r="E78" s="125"/>
      <c r="F78" s="125"/>
      <c r="G78" s="125"/>
      <c r="H78" s="125"/>
      <c r="I78" s="126"/>
      <c r="J78" s="60"/>
      <c r="K78" s="60"/>
      <c r="L78" s="60"/>
      <c r="M78" s="61"/>
      <c r="N78" s="61"/>
      <c r="O78" s="61"/>
    </row>
    <row r="79" spans="1:31" ht="11.4" x14ac:dyDescent="0.2">
      <c r="A79" s="35" t="s">
        <v>79</v>
      </c>
      <c r="B79" s="62"/>
      <c r="C79" s="35"/>
      <c r="D79" s="35"/>
      <c r="E79" s="35"/>
      <c r="F79" s="35"/>
      <c r="G79" s="35"/>
      <c r="H79" s="62"/>
      <c r="I79" s="63">
        <f>SUM(I75+O67)</f>
        <v>0</v>
      </c>
    </row>
    <row r="80" spans="1:31" ht="12.6" x14ac:dyDescent="0.2">
      <c r="A80" s="43" t="s">
        <v>80</v>
      </c>
      <c r="B80" s="44"/>
      <c r="C80" s="43"/>
      <c r="D80" s="43"/>
      <c r="E80" s="43"/>
      <c r="F80" s="43"/>
      <c r="G80" s="43"/>
      <c r="H80" s="44"/>
      <c r="I80" s="99">
        <f>SUM(I76+S67)</f>
        <v>0</v>
      </c>
    </row>
    <row r="81" spans="1:15" ht="11.4" x14ac:dyDescent="0.2">
      <c r="A81" s="1"/>
      <c r="N81" s="53"/>
      <c r="O81" s="1"/>
    </row>
    <row r="82" spans="1:15" ht="11.4" x14ac:dyDescent="0.2"/>
    <row r="83" spans="1:15" ht="11.4" x14ac:dyDescent="0.2">
      <c r="A83" s="14" t="s">
        <v>64</v>
      </c>
      <c r="B83" s="15"/>
      <c r="C83" s="16"/>
      <c r="D83" s="16"/>
      <c r="E83" s="16"/>
      <c r="F83" s="16"/>
      <c r="G83" s="16"/>
      <c r="H83" s="16"/>
      <c r="I83" s="17"/>
    </row>
    <row r="84" spans="1:15" ht="11.4" x14ac:dyDescent="0.2">
      <c r="A84" s="18"/>
      <c r="I84" s="19"/>
    </row>
    <row r="85" spans="1:15" ht="11.4" x14ac:dyDescent="0.2">
      <c r="A85" s="18"/>
      <c r="I85" s="19"/>
    </row>
    <row r="86" spans="1:15" ht="11.4" x14ac:dyDescent="0.2">
      <c r="A86" s="18"/>
      <c r="I86" s="19"/>
    </row>
    <row r="87" spans="1:15" ht="11.4" x14ac:dyDescent="0.2">
      <c r="A87" s="18"/>
      <c r="I87" s="19"/>
    </row>
    <row r="88" spans="1:15" ht="11.4" x14ac:dyDescent="0.2">
      <c r="A88" s="20" t="s">
        <v>65</v>
      </c>
      <c r="B88" s="21"/>
      <c r="C88" s="21"/>
      <c r="D88" s="21"/>
      <c r="E88" s="21"/>
      <c r="F88" s="21"/>
      <c r="G88" s="21"/>
      <c r="H88" s="21"/>
      <c r="I88" s="22"/>
    </row>
    <row r="89" spans="1:15" ht="11.4" x14ac:dyDescent="0.2"/>
    <row r="90" spans="1:15" ht="11.4" x14ac:dyDescent="0.2"/>
    <row r="91" spans="1:15" ht="11.4" x14ac:dyDescent="0.2"/>
  </sheetData>
  <mergeCells count="53">
    <mergeCell ref="A41:F41"/>
    <mergeCell ref="A42:F42"/>
    <mergeCell ref="A34:F34"/>
    <mergeCell ref="D35:F35"/>
    <mergeCell ref="A36:F36"/>
    <mergeCell ref="A37:F37"/>
    <mergeCell ref="A39:F39"/>
    <mergeCell ref="A40:F40"/>
    <mergeCell ref="A75:C76"/>
    <mergeCell ref="A78:I78"/>
    <mergeCell ref="A50:F50"/>
    <mergeCell ref="A67:H67"/>
    <mergeCell ref="A51:F51"/>
    <mergeCell ref="A62:F62"/>
    <mergeCell ref="A61:F61"/>
    <mergeCell ref="A60:F60"/>
    <mergeCell ref="A53:F53"/>
    <mergeCell ref="A59:F59"/>
    <mergeCell ref="A58:F58"/>
    <mergeCell ref="A57:F57"/>
    <mergeCell ref="A29:F29"/>
    <mergeCell ref="A18:F18"/>
    <mergeCell ref="A19:F19"/>
    <mergeCell ref="A21:F21"/>
    <mergeCell ref="A26:F26"/>
    <mergeCell ref="A27:F27"/>
    <mergeCell ref="A22:F22"/>
    <mergeCell ref="A20:F20"/>
    <mergeCell ref="D28:F28"/>
    <mergeCell ref="U49:AE49"/>
    <mergeCell ref="A30:F30"/>
    <mergeCell ref="AC62:AE62"/>
    <mergeCell ref="AC61:AE61"/>
    <mergeCell ref="AC60:AE60"/>
    <mergeCell ref="W62:Y62"/>
    <mergeCell ref="W61:Y61"/>
    <mergeCell ref="W60:Y60"/>
    <mergeCell ref="AC59:AE59"/>
    <mergeCell ref="W51:Y51"/>
    <mergeCell ref="AC57:AE57"/>
    <mergeCell ref="W59:Y59"/>
    <mergeCell ref="W58:Y58"/>
    <mergeCell ref="W57:Y57"/>
    <mergeCell ref="A43:F43"/>
    <mergeCell ref="A33:F33"/>
    <mergeCell ref="AC58:AE58"/>
    <mergeCell ref="A56:F56"/>
    <mergeCell ref="A54:F54"/>
    <mergeCell ref="A52:F52"/>
    <mergeCell ref="W56:Y56"/>
    <mergeCell ref="W54:Y54"/>
    <mergeCell ref="W52:Y52"/>
    <mergeCell ref="W55:Y55"/>
  </mergeCells>
  <conditionalFormatting sqref="F45:G46">
    <cfRule type="cellIs" dxfId="6" priority="15" operator="greaterThanOrEqual">
      <formula>#REF!</formula>
    </cfRule>
  </conditionalFormatting>
  <conditionalFormatting sqref="M20">
    <cfRule type="expression" dxfId="5" priority="11">
      <formula>#REF!="Nee"</formula>
    </cfRule>
    <cfRule type="expression" dxfId="4" priority="12">
      <formula>#REF!="Ja"</formula>
    </cfRule>
  </conditionalFormatting>
  <conditionalFormatting sqref="M28">
    <cfRule type="expression" dxfId="3" priority="1">
      <formula>#REF!="Nee"</formula>
    </cfRule>
    <cfRule type="expression" dxfId="2" priority="2">
      <formula>#REF!="Ja"</formula>
    </cfRule>
  </conditionalFormatting>
  <conditionalFormatting sqref="M35">
    <cfRule type="expression" dxfId="1" priority="5">
      <formula>#REF!="Nee"</formula>
    </cfRule>
    <cfRule type="expression" dxfId="0" priority="6">
      <formula>#REF!="Ja"</formula>
    </cfRule>
  </conditionalFormatting>
  <dataValidations count="2">
    <dataValidation allowBlank="1" showInputMessage="1" showErrorMessage="1" prompt="Als uw automaat geen cacao kan uitgeven, vult u hier niets in!" sqref="M20 M35 M28" xr:uid="{00000000-0002-0000-0100-000001000000}"/>
    <dataValidation type="list" allowBlank="1" showInputMessage="1" showErrorMessage="1" sqref="G16" xr:uid="{00000000-0002-0000-0100-000002000000}">
      <formula1>"Ja, Nee"</formula1>
    </dataValidation>
  </dataValidations>
  <pageMargins left="0.25" right="0.25" top="0.75" bottom="0.75" header="0.3" footer="0.3"/>
  <pageSetup paperSize="8" scale="79" fitToHeight="0" orientation="landscape" r:id="rId1"/>
  <headerFooter>
    <oddHeader>&amp;CTabblad variabele kosten pagina &amp;P van &amp;N</oddHeader>
  </headerFooter>
  <rowBreaks count="2" manualBreakCount="2">
    <brk id="66" max="30" man="1"/>
    <brk id="68" max="3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8"/>
  <sheetViews>
    <sheetView zoomScaleNormal="100" zoomScaleSheetLayoutView="100" workbookViewId="0">
      <selection activeCell="H4" sqref="H4"/>
    </sheetView>
  </sheetViews>
  <sheetFormatPr defaultColWidth="9" defaultRowHeight="11.4" x14ac:dyDescent="0.2"/>
  <cols>
    <col min="1" max="1" width="2.09765625" style="2" customWidth="1"/>
    <col min="2" max="2" width="3.296875" style="2" customWidth="1"/>
    <col min="3" max="3" width="9.3984375" style="2" customWidth="1"/>
    <col min="4" max="7" width="9" style="2"/>
    <col min="8" max="8" width="4.3984375" style="2" customWidth="1"/>
    <col min="9" max="9" width="13.59765625" style="2" customWidth="1"/>
    <col min="10" max="10" width="3.5" style="2" customWidth="1"/>
    <col min="11" max="11" width="9" style="2"/>
    <col min="12" max="12" width="9.09765625" style="2" customWidth="1"/>
    <col min="13" max="15" width="9" style="2"/>
    <col min="16" max="16" width="6.09765625" style="2" customWidth="1"/>
    <col min="17" max="17" width="12.59765625" style="2" customWidth="1"/>
    <col min="18" max="18" width="1.8984375" style="2" bestFit="1" customWidth="1"/>
    <col min="19" max="19" width="15" style="2" customWidth="1"/>
    <col min="20" max="16384" width="9" style="2"/>
  </cols>
  <sheetData>
    <row r="2" spans="2:17" ht="13.8" x14ac:dyDescent="0.25">
      <c r="B2" s="23" t="s">
        <v>66</v>
      </c>
      <c r="M2" s="1" t="s">
        <v>156</v>
      </c>
    </row>
    <row r="3" spans="2:17" x14ac:dyDescent="0.2">
      <c r="B3" s="1"/>
    </row>
    <row r="4" spans="2:17" ht="13.8" x14ac:dyDescent="0.25">
      <c r="B4" s="23" t="s">
        <v>139</v>
      </c>
    </row>
    <row r="6" spans="2:17" x14ac:dyDescent="0.2">
      <c r="B6" s="1" t="s">
        <v>4</v>
      </c>
    </row>
    <row r="7" spans="2:17" x14ac:dyDescent="0.2">
      <c r="B7" s="1"/>
    </row>
    <row r="8" spans="2:17" x14ac:dyDescent="0.2">
      <c r="B8" s="31" t="s">
        <v>140</v>
      </c>
    </row>
    <row r="9" spans="2:17" x14ac:dyDescent="0.2">
      <c r="B9" s="32" t="s">
        <v>69</v>
      </c>
      <c r="I9" s="5"/>
    </row>
    <row r="10" spans="2:17" x14ac:dyDescent="0.2">
      <c r="B10" s="32" t="s">
        <v>141</v>
      </c>
    </row>
    <row r="11" spans="2:17" x14ac:dyDescent="0.2">
      <c r="B11" s="32" t="s">
        <v>142</v>
      </c>
    </row>
    <row r="12" spans="2:17" x14ac:dyDescent="0.2">
      <c r="B12" s="2" t="s">
        <v>143</v>
      </c>
    </row>
    <row r="13" spans="2:17" ht="12" thickBot="1" x14ac:dyDescent="0.25">
      <c r="B13" s="1"/>
    </row>
    <row r="14" spans="2:17" ht="13.8" x14ac:dyDescent="0.25">
      <c r="B14" s="90" t="s">
        <v>144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71"/>
    </row>
    <row r="15" spans="2:17" ht="6" customHeight="1" x14ac:dyDescent="0.3">
      <c r="B15" s="72"/>
      <c r="Q15" s="19"/>
    </row>
    <row r="16" spans="2:17" x14ac:dyDescent="0.2">
      <c r="B16" s="73" t="s">
        <v>145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74"/>
    </row>
    <row r="17" spans="2:19" x14ac:dyDescent="0.2">
      <c r="B17" s="18" t="s">
        <v>146</v>
      </c>
      <c r="I17" s="75">
        <f>'Vaste kosten'!G179</f>
        <v>0</v>
      </c>
      <c r="K17" s="2" t="s">
        <v>147</v>
      </c>
      <c r="Q17" s="76">
        <f>'Vaste kosten'!G181</f>
        <v>0</v>
      </c>
    </row>
    <row r="18" spans="2:19" x14ac:dyDescent="0.2">
      <c r="B18" s="18"/>
      <c r="Q18" s="19"/>
    </row>
    <row r="19" spans="2:19" x14ac:dyDescent="0.2">
      <c r="B19" s="18" t="s">
        <v>148</v>
      </c>
      <c r="I19" s="9">
        <f>'Variabele kosten'!I79</f>
        <v>0</v>
      </c>
      <c r="K19" s="2" t="s">
        <v>149</v>
      </c>
      <c r="Q19" s="77">
        <f>'Variabele kosten'!I80</f>
        <v>0</v>
      </c>
    </row>
    <row r="20" spans="2:19" x14ac:dyDescent="0.2">
      <c r="B20" s="78"/>
      <c r="K20" s="1"/>
      <c r="Q20" s="19"/>
    </row>
    <row r="21" spans="2:19" x14ac:dyDescent="0.2">
      <c r="B21" s="79" t="s">
        <v>79</v>
      </c>
      <c r="C21" s="43"/>
      <c r="D21" s="43"/>
      <c r="E21" s="43"/>
      <c r="F21" s="43"/>
      <c r="G21" s="43"/>
      <c r="H21" s="43"/>
      <c r="I21" s="80">
        <f>SUM(I17+I19)</f>
        <v>0</v>
      </c>
      <c r="J21" s="43"/>
      <c r="K21" s="81" t="s">
        <v>80</v>
      </c>
      <c r="L21" s="43"/>
      <c r="M21" s="43"/>
      <c r="N21" s="43"/>
      <c r="O21" s="43"/>
      <c r="P21" s="43"/>
      <c r="Q21" s="91">
        <f>SUM(Q17+Q19)</f>
        <v>0</v>
      </c>
      <c r="S21" s="12"/>
    </row>
    <row r="22" spans="2:19" ht="12" thickBot="1" x14ac:dyDescent="0.25">
      <c r="B22" s="8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2:19" x14ac:dyDescent="0.2">
      <c r="B23" s="1"/>
    </row>
    <row r="25" spans="2:19" x14ac:dyDescent="0.2">
      <c r="B25" s="83" t="s">
        <v>150</v>
      </c>
      <c r="R25" s="5"/>
    </row>
    <row r="26" spans="2:19" x14ac:dyDescent="0.2">
      <c r="B26" s="84" t="s">
        <v>146</v>
      </c>
      <c r="C26" s="35"/>
      <c r="D26" s="35"/>
      <c r="E26" s="35"/>
      <c r="F26" s="35"/>
      <c r="G26" s="35"/>
      <c r="H26" s="35"/>
      <c r="I26" s="85">
        <f>'Vaste kosten'!G179</f>
        <v>0</v>
      </c>
      <c r="J26" s="35"/>
      <c r="K26" s="35" t="s">
        <v>147</v>
      </c>
      <c r="L26" s="35"/>
      <c r="M26" s="35"/>
      <c r="N26" s="35"/>
      <c r="O26" s="35"/>
      <c r="P26" s="35"/>
      <c r="Q26" s="86">
        <f>'Vaste kosten'!G181</f>
        <v>0</v>
      </c>
      <c r="R26" s="5"/>
    </row>
    <row r="27" spans="2:19" x14ac:dyDescent="0.2">
      <c r="B27" s="57"/>
      <c r="Q27" s="40"/>
      <c r="R27" s="5"/>
    </row>
    <row r="28" spans="2:19" x14ac:dyDescent="0.2">
      <c r="B28" s="57" t="s">
        <v>151</v>
      </c>
      <c r="I28" s="9">
        <f>'Variabele kosten'!I69+'Variabele kosten'!O67</f>
        <v>0</v>
      </c>
      <c r="K28" s="2" t="s">
        <v>152</v>
      </c>
      <c r="Q28" s="64">
        <f>'Variabele kosten'!I70+'Variabele kosten'!S67</f>
        <v>0</v>
      </c>
      <c r="R28" s="5"/>
    </row>
    <row r="29" spans="2:19" x14ac:dyDescent="0.2">
      <c r="B29" s="52"/>
      <c r="K29" s="1"/>
      <c r="Q29" s="40"/>
      <c r="R29" s="5"/>
    </row>
    <row r="30" spans="2:19" x14ac:dyDescent="0.2">
      <c r="B30" s="87" t="s">
        <v>79</v>
      </c>
      <c r="C30" s="43"/>
      <c r="D30" s="43"/>
      <c r="E30" s="43"/>
      <c r="F30" s="43"/>
      <c r="G30" s="43"/>
      <c r="H30" s="43"/>
      <c r="I30" s="80">
        <f>SUM(I26+I28)</f>
        <v>0</v>
      </c>
      <c r="J30" s="43"/>
      <c r="K30" s="81" t="s">
        <v>80</v>
      </c>
      <c r="L30" s="43"/>
      <c r="M30" s="43"/>
      <c r="N30" s="43"/>
      <c r="O30" s="43"/>
      <c r="P30" s="43"/>
      <c r="Q30" s="88">
        <f>SUM(Q26+Q28)</f>
        <v>0</v>
      </c>
    </row>
    <row r="31" spans="2:19" x14ac:dyDescent="0.2">
      <c r="B31" s="1"/>
      <c r="I31" s="12"/>
      <c r="K31" s="1"/>
      <c r="Q31" s="12"/>
    </row>
    <row r="32" spans="2:19" x14ac:dyDescent="0.2">
      <c r="B32" s="1"/>
      <c r="O32" s="4"/>
      <c r="Q32" s="5"/>
    </row>
    <row r="33" spans="2:18" x14ac:dyDescent="0.2">
      <c r="B33" s="89" t="s">
        <v>153</v>
      </c>
      <c r="O33" s="4"/>
      <c r="Q33" s="5"/>
      <c r="R33" s="5"/>
    </row>
    <row r="34" spans="2:18" x14ac:dyDescent="0.2">
      <c r="B34" s="84" t="s">
        <v>146</v>
      </c>
      <c r="C34" s="35"/>
      <c r="D34" s="35"/>
      <c r="E34" s="35"/>
      <c r="F34" s="35"/>
      <c r="G34" s="35"/>
      <c r="H34" s="35"/>
      <c r="I34" s="85">
        <f>'Vaste kosten'!G179</f>
        <v>0</v>
      </c>
      <c r="J34" s="35"/>
      <c r="K34" s="35" t="s">
        <v>147</v>
      </c>
      <c r="L34" s="35"/>
      <c r="M34" s="35"/>
      <c r="N34" s="35"/>
      <c r="O34" s="35"/>
      <c r="P34" s="35"/>
      <c r="Q34" s="86">
        <f>'Vaste kosten'!G181</f>
        <v>0</v>
      </c>
      <c r="R34" s="5"/>
    </row>
    <row r="35" spans="2:18" x14ac:dyDescent="0.2">
      <c r="B35" s="57"/>
      <c r="Q35" s="40"/>
      <c r="R35" s="5"/>
    </row>
    <row r="36" spans="2:18" x14ac:dyDescent="0.2">
      <c r="B36" s="57" t="s">
        <v>154</v>
      </c>
      <c r="I36" s="9">
        <f>'Variabele kosten'!I72+'Variabele kosten'!O67</f>
        <v>0</v>
      </c>
      <c r="K36" s="2" t="s">
        <v>149</v>
      </c>
      <c r="Q36" s="64">
        <f>'Variabele kosten'!I73+'Variabele kosten'!S67</f>
        <v>0</v>
      </c>
    </row>
    <row r="37" spans="2:18" x14ac:dyDescent="0.2">
      <c r="B37" s="52"/>
      <c r="K37" s="1"/>
      <c r="Q37" s="40"/>
    </row>
    <row r="38" spans="2:18" x14ac:dyDescent="0.2">
      <c r="B38" s="87" t="s">
        <v>79</v>
      </c>
      <c r="C38" s="43"/>
      <c r="D38" s="43"/>
      <c r="E38" s="43"/>
      <c r="F38" s="43"/>
      <c r="G38" s="43"/>
      <c r="H38" s="43"/>
      <c r="I38" s="80">
        <f>SUM(I34+I36)</f>
        <v>0</v>
      </c>
      <c r="J38" s="43"/>
      <c r="K38" s="81" t="s">
        <v>80</v>
      </c>
      <c r="L38" s="43"/>
      <c r="M38" s="43"/>
      <c r="N38" s="43"/>
      <c r="O38" s="43"/>
      <c r="P38" s="43"/>
      <c r="Q38" s="88">
        <f>SUM(Q34+Q36)</f>
        <v>0</v>
      </c>
    </row>
    <row r="39" spans="2:18" x14ac:dyDescent="0.2">
      <c r="B39" s="1"/>
      <c r="I39" s="12"/>
      <c r="K39" s="1"/>
      <c r="Q39" s="12"/>
    </row>
    <row r="40" spans="2:18" x14ac:dyDescent="0.2">
      <c r="B40" s="1"/>
      <c r="I40" s="12"/>
      <c r="K40" s="1"/>
      <c r="Q40" s="12"/>
    </row>
    <row r="41" spans="2:18" x14ac:dyDescent="0.2">
      <c r="B41" s="14" t="s">
        <v>64</v>
      </c>
      <c r="C41" s="15"/>
      <c r="D41" s="16"/>
      <c r="E41" s="16"/>
      <c r="F41" s="16"/>
      <c r="G41" s="16"/>
      <c r="H41" s="16"/>
      <c r="I41" s="17"/>
      <c r="J41" s="1"/>
      <c r="K41" s="1"/>
      <c r="L41" s="1"/>
    </row>
    <row r="42" spans="2:18" x14ac:dyDescent="0.2">
      <c r="B42" s="78"/>
      <c r="D42" s="1"/>
      <c r="E42" s="1"/>
      <c r="F42" s="1"/>
      <c r="G42" s="1"/>
      <c r="H42" s="1"/>
      <c r="I42" s="105"/>
      <c r="J42" s="1"/>
      <c r="K42" s="1"/>
      <c r="L42" s="1"/>
    </row>
    <row r="43" spans="2:18" x14ac:dyDescent="0.2">
      <c r="B43" s="78"/>
      <c r="D43" s="1"/>
      <c r="E43" s="1"/>
      <c r="F43" s="1"/>
      <c r="G43" s="1"/>
      <c r="H43" s="1"/>
      <c r="I43" s="105"/>
      <c r="J43" s="1"/>
      <c r="K43" s="1"/>
      <c r="L43" s="1"/>
    </row>
    <row r="44" spans="2:18" x14ac:dyDescent="0.2">
      <c r="B44" s="18"/>
      <c r="I44" s="19"/>
    </row>
    <row r="45" spans="2:18" x14ac:dyDescent="0.2">
      <c r="B45" s="18"/>
      <c r="I45" s="19"/>
    </row>
    <row r="46" spans="2:18" x14ac:dyDescent="0.2">
      <c r="B46" s="18"/>
      <c r="I46" s="19"/>
    </row>
    <row r="47" spans="2:18" x14ac:dyDescent="0.2">
      <c r="B47" s="18"/>
      <c r="I47" s="19"/>
    </row>
    <row r="48" spans="2:18" ht="12" thickBot="1" x14ac:dyDescent="0.25">
      <c r="B48" s="20" t="s">
        <v>155</v>
      </c>
      <c r="C48" s="21"/>
      <c r="D48" s="21"/>
      <c r="E48" s="21"/>
      <c r="F48" s="21"/>
      <c r="G48" s="21"/>
      <c r="H48" s="21"/>
      <c r="I48" s="22"/>
    </row>
  </sheetData>
  <pageMargins left="0.7" right="0.7" top="0.75" bottom="0.75" header="0.3" footer="0.3"/>
  <pageSetup paperSize="8" orientation="landscape" r:id="rId1"/>
  <headerFooter>
    <oddHeader>&amp;CTabblad totaal pagina &amp;P van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FD7B8E016D4DA35DC2AE00AA5BA9" ma:contentTypeVersion="13" ma:contentTypeDescription="Een nieuw document maken." ma:contentTypeScope="" ma:versionID="b09af8681205321df370550b43fb2892">
  <xsd:schema xmlns:xsd="http://www.w3.org/2001/XMLSchema" xmlns:xs="http://www.w3.org/2001/XMLSchema" xmlns:p="http://schemas.microsoft.com/office/2006/metadata/properties" xmlns:ns1="http://schemas.microsoft.com/sharepoint/v3" xmlns:ns2="3985e3fc-7615-4a75-9d1f-e9829e7d7360" xmlns:ns3="07e25d18-8228-47af-a98c-8cc5005cc6d3" targetNamespace="http://schemas.microsoft.com/office/2006/metadata/properties" ma:root="true" ma:fieldsID="e685e2f69b65091cfe39e61a7bdbe221" ns1:_="" ns2:_="" ns3:_="">
    <xsd:import namespace="http://schemas.microsoft.com/sharepoint/v3"/>
    <xsd:import namespace="3985e3fc-7615-4a75-9d1f-e9829e7d7360"/>
    <xsd:import namespace="07e25d18-8228-47af-a98c-8cc5005cc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s" minOccurs="0"/>
                <xsd:element ref="ns2:Jaar" minOccurs="0"/>
                <xsd:element ref="ns2:Inkoper" minOccurs="0"/>
                <xsd:element ref="ns1:DocumentSetDescrip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Einddatum" minOccurs="0"/>
                <xsd:element ref="ns2:Contractnummer" minOccurs="0"/>
                <xsd:element ref="ns2:Afdeling" minOccurs="0"/>
                <xsd:element ref="ns2:Corsadossiernummer" minOccurs="0"/>
                <xsd:element ref="ns2:Contactpersonen" minOccurs="0"/>
                <xsd:element ref="ns2:Dossiercompleetvoorarchif_x003f_" minOccurs="0"/>
                <xsd:element ref="ns2:TenderNednummer" minOccurs="0"/>
                <xsd:element ref="ns2:MediaServiceLocation" minOccurs="0"/>
                <xsd:element ref="ns2:Corsaadrescode" minOccurs="0"/>
                <xsd:element ref="ns2:Checklist" minOccurs="0"/>
                <xsd:element ref="ns2:Extra_x0020_info" minOccurs="0"/>
                <xsd:element ref="ns2:Definitieveeind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5" nillable="true" ma:displayName="Beschrijving" ma:description="Voeg eventueel een beschrijving van de aanbesteding toe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e3fc-7615-4a75-9d1f-e9829e7d7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2" nillable="true" ma:displayName="Fase" ma:description="Wat is de fase waarin de aanbesteding zich bevind?" ma:format="Dropdown" ma:indexed="true" ma:internalName="Status">
      <xsd:simpleType>
        <xsd:restriction base="dms:Choice">
          <xsd:enumeration value="1. Voorbereidingsfase"/>
          <xsd:enumeration value="2. Selectiefase"/>
          <xsd:enumeration value="3. Inschrijvingsfase"/>
          <xsd:enumeration value="4. Beoordelingsfase"/>
          <xsd:enumeration value="5. Gunningsfase"/>
          <xsd:enumeration value="6. Contracteringsfase"/>
          <xsd:enumeration value="7. Afgerond"/>
          <xsd:enumeration value="8. Pauze"/>
          <xsd:enumeration value="9. Archief"/>
        </xsd:restriction>
      </xsd:simpleType>
    </xsd:element>
    <xsd:element name="Jaar" ma:index="13" nillable="true" ma:displayName="Jaar" ma:format="Dropdown" ma:internalName="Jaar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  <xsd:element name="Inkoper" ma:index="14" nillable="true" ma:displayName="Inkoper" ma:format="Dropdown" ma:indexed="true" ma:internalName="Inkoper">
      <xsd:simpleType>
        <xsd:restriction base="dms:Choice">
          <xsd:enumeration value="Johan"/>
          <xsd:enumeration value="Karina"/>
          <xsd:enumeration value="Martine"/>
          <xsd:enumeration value="René"/>
          <xsd:enumeration value="Gisela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inddatum" ma:index="23" nillable="true" ma:displayName="Herinneringsdatum" ma:format="DateOnly" ma:indexed="true" ma:internalName="Einddatum">
      <xsd:simpleType>
        <xsd:restriction base="dms:DateTime"/>
      </xsd:simpleType>
    </xsd:element>
    <xsd:element name="Contractnummer" ma:index="24" nillable="true" ma:displayName="Contractnummer(s)" ma:internalName="Contractnummer">
      <xsd:simpleType>
        <xsd:restriction base="dms:Note">
          <xsd:maxLength value="255"/>
        </xsd:restriction>
      </xsd:simpleType>
    </xsd:element>
    <xsd:element name="Afdeling" ma:index="25" nillable="true" ma:displayName="Afdeling" ma:format="Dropdown" ma:internalName="Afdeling">
      <xsd:simpleType>
        <xsd:restriction base="dms:Choice">
          <xsd:enumeration value="BDS"/>
          <xsd:enumeration value="CCB"/>
          <xsd:enumeration value="Concerncontrol"/>
          <xsd:enumeration value="FCB"/>
          <xsd:enumeration value="HRVCF"/>
          <xsd:enumeration value="I&amp;A"/>
          <xsd:enumeration value="PAO"/>
          <xsd:enumeration value="VHIJG"/>
          <xsd:enumeration value="Waterketen"/>
          <xsd:enumeration value="Watersystemen"/>
          <xsd:enumeration value="Waterveiligheid"/>
        </xsd:restriction>
      </xsd:simpleType>
    </xsd:element>
    <xsd:element name="Corsadossiernummer" ma:index="26" nillable="true" ma:displayName="Corsadossier nummer" ma:format="Hyperlink" ma:internalName="Corsadossiernumm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actpersonen" ma:index="27" nillable="true" ma:displayName="Contactpersonen" ma:format="Dropdown" ma:list="UserInfo" ma:SharePointGroup="0" ma:internalName="Contactperson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compleetvoorarchif_x003f_" ma:index="28" nillable="true" ma:displayName="Dossier compleet voor archief?" ma:format="Dropdown" ma:internalName="Dossiercompleetvoorarchif_x003f_">
      <xsd:simpleType>
        <xsd:restriction base="dms:Choice">
          <xsd:enumeration value="Ja"/>
          <xsd:enumeration value="Nee"/>
          <xsd:enumeration value="Zie kolom beschrijving"/>
        </xsd:restriction>
      </xsd:simpleType>
    </xsd:element>
    <xsd:element name="TenderNednummer" ma:index="29" nillable="true" ma:displayName="TenderNed nummer" ma:format="Dropdown" ma:internalName="TenderNednummer">
      <xsd:simpleType>
        <xsd:restriction base="dms:Text">
          <xsd:maxLength value="255"/>
        </xsd:restriction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Corsaadrescode" ma:index="31" nillable="true" ma:displayName="Corsa adres code" ma:format="Dropdown" ma:internalName="Corsaadrescode">
      <xsd:simpleType>
        <xsd:restriction base="dms:Text">
          <xsd:maxLength value="255"/>
        </xsd:restriction>
      </xsd:simpleType>
    </xsd:element>
    <xsd:element name="Checklist" ma:index="32" nillable="true" ma:displayName="Checklist" ma:format="Hyperlink" ma:internalName="Checklis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ra_x0020_info" ma:index="33" nillable="true" ma:displayName="Contractdossier" ma:format="Dropdown" ma:internalName="Extra_x0020_info">
      <xsd:simpleType>
        <xsd:restriction base="dms:Note">
          <xsd:maxLength value="255"/>
        </xsd:restriction>
      </xsd:simpleType>
    </xsd:element>
    <xsd:element name="Definitieveeinddatum" ma:index="34" nillable="true" ma:displayName="Uiterste einddatum" ma:description="Tijd om het dossier volledig af te sluiten en van SP II af te halen." ma:format="DateOnly" ma:indexed="true" ma:internalName="Definitieveeind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25d18-8228-47af-a98c-8cc5005cc6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description="" ma:hidden="true" ma:list="{cf89e917-c448-4595-8cf1-ab398b79e1f8}" ma:internalName="TaxCatchAll" ma:showField="CatchAllData" ma:web="07e25d18-8228-47af-a98c-8cc5005c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5e3fc-7615-4a75-9d1f-e9829e7d7360">
      <Terms xmlns="http://schemas.microsoft.com/office/infopath/2007/PartnerControls"/>
    </lcf76f155ced4ddcb4097134ff3c332f>
    <TaxCatchAll xmlns="07e25d18-8228-47af-a98c-8cc5005cc6d3" xsi:nil="true"/>
    <Contractnummer xmlns="3985e3fc-7615-4a75-9d1f-e9829e7d7360" xsi:nil="true"/>
    <Contactpersonen xmlns="3985e3fc-7615-4a75-9d1f-e9829e7d7360">
      <UserInfo>
        <DisplayName/>
        <AccountId xsi:nil="true"/>
        <AccountType/>
      </UserInfo>
    </Contactpersonen>
    <Dossiercompleetvoorarchif_x003f_ xmlns="3985e3fc-7615-4a75-9d1f-e9829e7d7360" xsi:nil="true"/>
    <Inkoper xmlns="3985e3fc-7615-4a75-9d1f-e9829e7d7360">Karina</Inkoper>
    <Checklist xmlns="3985e3fc-7615-4a75-9d1f-e9829e7d7360">
      <Url xsi:nil="true"/>
      <Description xsi:nil="true"/>
    </Checklist>
    <Status xmlns="3985e3fc-7615-4a75-9d1f-e9829e7d7360">3. Inschrijvingsfase</Status>
    <Jaar xmlns="3985e3fc-7615-4a75-9d1f-e9829e7d7360">2025</Jaar>
    <TenderNednummer xmlns="3985e3fc-7615-4a75-9d1f-e9829e7d7360" xsi:nil="true"/>
    <DocumentSetDescription xmlns="http://schemas.microsoft.com/sharepoint/v3">EA procedure met S&amp;S proces inrichting</DocumentSetDescription>
    <Corsadossiernummer xmlns="3985e3fc-7615-4a75-9d1f-e9829e7d7360">
      <Url xsi:nil="true"/>
      <Description xsi:nil="true"/>
    </Corsadossiernummer>
    <Corsaadrescode xmlns="3985e3fc-7615-4a75-9d1f-e9829e7d7360" xsi:nil="true"/>
    <Afdeling xmlns="3985e3fc-7615-4a75-9d1f-e9829e7d7360" xsi:nil="true"/>
    <Einddatum xmlns="3985e3fc-7615-4a75-9d1f-e9829e7d7360" xsi:nil="true"/>
    <Extra_x0020_info xmlns="3985e3fc-7615-4a75-9d1f-e9829e7d7360" xsi:nil="true"/>
    <Definitieveeinddatum xmlns="3985e3fc-7615-4a75-9d1f-e9829e7d7360" xsi:nil="true"/>
  </documentManagement>
</p:properties>
</file>

<file path=customXml/itemProps1.xml><?xml version="1.0" encoding="utf-8"?>
<ds:datastoreItem xmlns:ds="http://schemas.openxmlformats.org/officeDocument/2006/customXml" ds:itemID="{305BB61A-9EB1-4512-8EA8-FE70A5BDC3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8C2EF-731C-4E26-AD2A-AA28CD0DF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85e3fc-7615-4a75-9d1f-e9829e7d7360"/>
    <ds:schemaRef ds:uri="07e25d18-8228-47af-a98c-8cc5005cc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DAAA4-ABF8-4274-B0C5-34E4335E374E}">
  <ds:schemaRefs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3985e3fc-7615-4a75-9d1f-e9829e7d7360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7e25d18-8228-47af-a98c-8cc5005cc6d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Vaste kosten</vt:lpstr>
      <vt:lpstr>Variabele kosten</vt:lpstr>
      <vt:lpstr>Totaal</vt:lpstr>
      <vt:lpstr>'Variabele kosten'!Afdrukbereik</vt:lpstr>
    </vt:vector>
  </TitlesOfParts>
  <Manager/>
  <Company>waterschap Hollandse Delta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Sindy van de Werken - van Andel</dc:creator>
  <cp:keywords/>
  <dc:description/>
  <cp:lastModifiedBy>Broersen, Karina</cp:lastModifiedBy>
  <cp:revision/>
  <dcterms:created xsi:type="dcterms:W3CDTF">2014-06-04T13:48:53Z</dcterms:created>
  <dcterms:modified xsi:type="dcterms:W3CDTF">2026-01-06T15:25:19Z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0x010100D490FD7B8E016D4DA35DC2AE00AA5BA9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MediaServiceImageTags">
    <vt:lpwstr/>
  </property>
  <property fmtid="{D5CDD505-2E9C-101B-9397-08002B2CF9AE}" pid="6" name="_docset_NoMedatataSyncRequired">
    <vt:lpwstr>False</vt:lpwstr>
  </property>
</Properties>
</file>