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gemeentevenlo-my.sharepoint.com/personal/h_murad_venlo_nl/Documents/Documenten/Aanbesteding CMS publicatie/"/>
    </mc:Choice>
  </mc:AlternateContent>
  <xr:revisionPtr revIDLastSave="39" documentId="8_{6BAC0071-D1E0-474B-87D5-BED0949821AE}" xr6:coauthVersionLast="47" xr6:coauthVersionMax="47" xr10:uidLastSave="{BB6527CB-7227-4CE2-A86C-D03A29D3E61F}"/>
  <bookViews>
    <workbookView xWindow="22932" yWindow="-4368" windowWidth="30936" windowHeight="16776" xr2:uid="{00000000-000D-0000-FFFF-FFFF00000000}"/>
  </bookViews>
  <sheets>
    <sheet name="Prijzenblad" sheetId="2" r:id="rId1"/>
    <sheet name="Overige kosten" sheetId="4" r:id="rId2"/>
    <sheet name="Woorden"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9" i="2" l="1"/>
  <c r="H30" i="2"/>
  <c r="H31" i="2"/>
  <c r="H32" i="2"/>
  <c r="H28" i="2"/>
  <c r="W31" i="2"/>
  <c r="J30" i="2" a="1"/>
  <c r="J30" i="2" s="1"/>
  <c r="K30" i="2" a="1"/>
  <c r="K30" i="2" s="1"/>
  <c r="L30" i="2" a="1"/>
  <c r="L30" i="2" s="1"/>
  <c r="M30" i="2" a="1"/>
  <c r="M30" i="2" s="1"/>
  <c r="N30" i="2" a="1"/>
  <c r="N30" i="2" s="1"/>
  <c r="O30" i="2" a="1"/>
  <c r="O30" i="2" s="1"/>
  <c r="P30" i="2" a="1"/>
  <c r="P30" i="2" s="1"/>
  <c r="Q30" i="2" a="1"/>
  <c r="Q30" i="2" s="1"/>
  <c r="R30" i="2" a="1"/>
  <c r="R30" i="2" s="1"/>
  <c r="S30" i="2" a="1"/>
  <c r="S30" i="2" s="1"/>
  <c r="T30" i="2" a="1"/>
  <c r="T30" i="2" s="1"/>
  <c r="U30" i="2" a="1"/>
  <c r="U30" i="2" s="1"/>
  <c r="V30" i="2" a="1"/>
  <c r="V30" i="2" s="1"/>
  <c r="J31" i="2" a="1"/>
  <c r="J31" i="2"/>
  <c r="K31" i="2" a="1"/>
  <c r="K31" i="2"/>
  <c r="L31" i="2" a="1"/>
  <c r="L31" i="2"/>
  <c r="M31" i="2" a="1"/>
  <c r="M31" i="2" s="1"/>
  <c r="N31" i="2" a="1"/>
  <c r="N31" i="2"/>
  <c r="O31" i="2" a="1"/>
  <c r="O31" i="2"/>
  <c r="P31" i="2" a="1"/>
  <c r="P31" i="2"/>
  <c r="Q31" i="2" a="1"/>
  <c r="Q31" i="2" s="1"/>
  <c r="R31" i="2" a="1"/>
  <c r="R31" i="2"/>
  <c r="S31" i="2" a="1"/>
  <c r="S31" i="2"/>
  <c r="T31" i="2" a="1"/>
  <c r="T31" i="2" s="1"/>
  <c r="U31" i="2" a="1"/>
  <c r="U31" i="2" s="1"/>
  <c r="V31" i="2" a="1"/>
  <c r="V31" i="2"/>
  <c r="J32" i="2" a="1"/>
  <c r="J32" i="2" s="1"/>
  <c r="K32" i="2" a="1"/>
  <c r="K32" i="2" s="1"/>
  <c r="L32" i="2" a="1"/>
  <c r="L32" i="2"/>
  <c r="M32" i="2" a="1"/>
  <c r="M32" i="2"/>
  <c r="N32" i="2" a="1"/>
  <c r="N32" i="2" s="1"/>
  <c r="O32" i="2" a="1"/>
  <c r="O32" i="2" s="1"/>
  <c r="P32" i="2" a="1"/>
  <c r="P32" i="2" s="1"/>
  <c r="Q32" i="2" a="1"/>
  <c r="Q32" i="2" s="1"/>
  <c r="R32" i="2" a="1"/>
  <c r="R32" i="2" s="1"/>
  <c r="S32" i="2" a="1"/>
  <c r="S32" i="2" s="1"/>
  <c r="T32" i="2" a="1"/>
  <c r="T32" i="2" s="1"/>
  <c r="U32" i="2" a="1"/>
  <c r="U32" i="2" s="1"/>
  <c r="V32" i="2" a="1"/>
  <c r="V32" i="2" s="1"/>
  <c r="I31" i="2" a="1"/>
  <c r="I31" i="2" s="1"/>
  <c r="I29" i="2" a="1"/>
  <c r="I29" i="2" s="1"/>
  <c r="I30" i="2" a="1"/>
  <c r="I30" i="2" s="1"/>
  <c r="I32" i="2" a="1"/>
  <c r="I32" i="2" s="1"/>
  <c r="W32" i="2" l="1"/>
  <c r="W30" i="2"/>
  <c r="H8" i="2"/>
  <c r="W8" i="2" s="1"/>
  <c r="I28" i="2" a="1"/>
  <c r="I28" i="2" s="1"/>
  <c r="J28" i="2" a="1"/>
  <c r="J28" i="2" s="1"/>
  <c r="K28" i="2" a="1"/>
  <c r="K28" i="2" s="1"/>
  <c r="L28" i="2" a="1"/>
  <c r="L28" i="2" s="1"/>
  <c r="M28" i="2" a="1"/>
  <c r="M28" i="2" s="1"/>
  <c r="N28" i="2" a="1"/>
  <c r="N28" i="2" s="1"/>
  <c r="O28" i="2" a="1"/>
  <c r="O28" i="2" s="1"/>
  <c r="P28" i="2" a="1"/>
  <c r="P28" i="2" s="1"/>
  <c r="Q28" i="2" a="1"/>
  <c r="Q28" i="2" s="1"/>
  <c r="R28" i="2" a="1"/>
  <c r="R28" i="2" s="1"/>
  <c r="S28" i="2" a="1"/>
  <c r="S28" i="2" s="1"/>
  <c r="T28" i="2" a="1"/>
  <c r="T28" i="2" s="1"/>
  <c r="U28" i="2" a="1"/>
  <c r="U28" i="2" s="1"/>
  <c r="V28" i="2" a="1"/>
  <c r="V28" i="2" s="1"/>
  <c r="J29" i="2" a="1"/>
  <c r="J29" i="2" s="1"/>
  <c r="K29" i="2" a="1"/>
  <c r="K29" i="2" s="1"/>
  <c r="L29" i="2" a="1"/>
  <c r="L29" i="2" s="1"/>
  <c r="M29" i="2" a="1"/>
  <c r="M29" i="2" s="1"/>
  <c r="N29" i="2" a="1"/>
  <c r="N29" i="2" s="1"/>
  <c r="O29" i="2" a="1"/>
  <c r="O29" i="2" s="1"/>
  <c r="P29" i="2" a="1"/>
  <c r="P29" i="2" s="1"/>
  <c r="Q29" i="2" a="1"/>
  <c r="Q29" i="2" s="1"/>
  <c r="R29" i="2" a="1"/>
  <c r="R29" i="2" s="1"/>
  <c r="S29" i="2" a="1"/>
  <c r="S29" i="2" s="1"/>
  <c r="T29" i="2" a="1"/>
  <c r="T29" i="2" s="1"/>
  <c r="U29" i="2" a="1"/>
  <c r="U29" i="2" s="1"/>
  <c r="V29" i="2" a="1"/>
  <c r="V29" i="2" s="1"/>
  <c r="J27" i="2" a="1"/>
  <c r="J27" i="2" s="1"/>
  <c r="K27" i="2" a="1"/>
  <c r="K27" i="2" s="1"/>
  <c r="L27" i="2" a="1"/>
  <c r="L27" i="2" s="1"/>
  <c r="M27" i="2" a="1"/>
  <c r="M27" i="2" s="1"/>
  <c r="N27" i="2" a="1"/>
  <c r="N27" i="2" s="1"/>
  <c r="O27" i="2" a="1"/>
  <c r="O27" i="2" s="1"/>
  <c r="P27" i="2" a="1"/>
  <c r="P27" i="2" s="1"/>
  <c r="Q27" i="2" a="1"/>
  <c r="Q27" i="2" s="1"/>
  <c r="R27" i="2" a="1"/>
  <c r="R27" i="2" s="1"/>
  <c r="S27" i="2" a="1"/>
  <c r="S27" i="2" s="1"/>
  <c r="T27" i="2" a="1"/>
  <c r="T27" i="2" s="1"/>
  <c r="U27" i="2" a="1"/>
  <c r="U27" i="2" s="1"/>
  <c r="V27" i="2" a="1"/>
  <c r="V27" i="2" s="1"/>
  <c r="I27" i="2" a="1"/>
  <c r="I27" i="2" s="1"/>
  <c r="I33" i="2" s="1"/>
  <c r="H27" i="2"/>
  <c r="H33" i="2" s="1"/>
  <c r="W7" i="2"/>
  <c r="W9" i="2"/>
  <c r="W19" i="2"/>
  <c r="R10" i="2"/>
  <c r="S10" i="2"/>
  <c r="T10" i="2"/>
  <c r="U10" i="2"/>
  <c r="V10" i="2"/>
  <c r="R11" i="2"/>
  <c r="S11" i="2"/>
  <c r="T11" i="2"/>
  <c r="U11" i="2"/>
  <c r="V11" i="2"/>
  <c r="R12" i="2"/>
  <c r="S12" i="2"/>
  <c r="T12" i="2"/>
  <c r="U12" i="2"/>
  <c r="V12" i="2"/>
  <c r="R13" i="2"/>
  <c r="S13" i="2"/>
  <c r="T13" i="2"/>
  <c r="U13" i="2"/>
  <c r="V13" i="2"/>
  <c r="R14" i="2"/>
  <c r="S14" i="2"/>
  <c r="T14" i="2"/>
  <c r="U14" i="2"/>
  <c r="V14" i="2"/>
  <c r="R15" i="2"/>
  <c r="S15" i="2"/>
  <c r="T15" i="2"/>
  <c r="U15" i="2"/>
  <c r="V15" i="2"/>
  <c r="R16" i="2"/>
  <c r="S16" i="2"/>
  <c r="T16" i="2"/>
  <c r="U16" i="2"/>
  <c r="V16" i="2"/>
  <c r="R21" i="2"/>
  <c r="S21" i="2"/>
  <c r="T21" i="2"/>
  <c r="U21" i="2"/>
  <c r="V21" i="2"/>
  <c r="R22" i="2"/>
  <c r="S22" i="2"/>
  <c r="T22" i="2"/>
  <c r="U22" i="2"/>
  <c r="V22" i="2"/>
  <c r="R23" i="2"/>
  <c r="S23" i="2"/>
  <c r="T23" i="2"/>
  <c r="U23" i="2"/>
  <c r="V23" i="2"/>
  <c r="R24" i="2"/>
  <c r="S24" i="2"/>
  <c r="T24" i="2"/>
  <c r="U24" i="2"/>
  <c r="V24" i="2"/>
  <c r="R25" i="2"/>
  <c r="S25" i="2"/>
  <c r="T25" i="2"/>
  <c r="U25" i="2"/>
  <c r="V25" i="2"/>
  <c r="R26" i="2"/>
  <c r="S26" i="2"/>
  <c r="T26" i="2"/>
  <c r="U26" i="2"/>
  <c r="V26" i="2"/>
  <c r="M10" i="2"/>
  <c r="N10" i="2"/>
  <c r="O10" i="2"/>
  <c r="P10" i="2"/>
  <c r="Q10" i="2"/>
  <c r="M11" i="2"/>
  <c r="N11" i="2"/>
  <c r="O11" i="2"/>
  <c r="P11" i="2"/>
  <c r="Q11" i="2"/>
  <c r="M12" i="2"/>
  <c r="N12" i="2"/>
  <c r="O12" i="2"/>
  <c r="P12" i="2"/>
  <c r="Q12" i="2"/>
  <c r="M13" i="2"/>
  <c r="N13" i="2"/>
  <c r="O13" i="2"/>
  <c r="P13" i="2"/>
  <c r="Q13" i="2"/>
  <c r="M14" i="2"/>
  <c r="N14" i="2"/>
  <c r="O14" i="2"/>
  <c r="P14" i="2"/>
  <c r="Q14" i="2"/>
  <c r="M15" i="2"/>
  <c r="N15" i="2"/>
  <c r="O15" i="2"/>
  <c r="P15" i="2"/>
  <c r="Q15" i="2"/>
  <c r="M16" i="2"/>
  <c r="N16" i="2"/>
  <c r="O16" i="2"/>
  <c r="P16" i="2"/>
  <c r="Q16" i="2"/>
  <c r="M21" i="2"/>
  <c r="N21" i="2"/>
  <c r="O21" i="2"/>
  <c r="P21" i="2"/>
  <c r="Q21" i="2"/>
  <c r="M22" i="2"/>
  <c r="N22" i="2"/>
  <c r="O22" i="2"/>
  <c r="P22" i="2"/>
  <c r="Q22" i="2"/>
  <c r="M23" i="2"/>
  <c r="N23" i="2"/>
  <c r="O23" i="2"/>
  <c r="P23" i="2"/>
  <c r="Q23" i="2"/>
  <c r="M24" i="2"/>
  <c r="N24" i="2"/>
  <c r="O24" i="2"/>
  <c r="P24" i="2"/>
  <c r="Q24" i="2"/>
  <c r="M25" i="2"/>
  <c r="N25" i="2"/>
  <c r="O25" i="2"/>
  <c r="P25" i="2"/>
  <c r="Q25" i="2"/>
  <c r="M26" i="2"/>
  <c r="N26" i="2"/>
  <c r="O26" i="2"/>
  <c r="P26" i="2"/>
  <c r="Q26" i="2"/>
  <c r="H21" i="2"/>
  <c r="I21" i="2"/>
  <c r="J21" i="2"/>
  <c r="K21" i="2"/>
  <c r="L21" i="2"/>
  <c r="H22" i="2"/>
  <c r="I22" i="2"/>
  <c r="J22" i="2"/>
  <c r="K22" i="2"/>
  <c r="L22" i="2"/>
  <c r="H23" i="2"/>
  <c r="I23" i="2"/>
  <c r="J23" i="2"/>
  <c r="K23" i="2"/>
  <c r="L23" i="2"/>
  <c r="H24" i="2"/>
  <c r="I24" i="2"/>
  <c r="J24" i="2"/>
  <c r="K24" i="2"/>
  <c r="L24" i="2"/>
  <c r="H25" i="2"/>
  <c r="I25" i="2"/>
  <c r="J25" i="2"/>
  <c r="K25" i="2"/>
  <c r="L25" i="2"/>
  <c r="H26" i="2"/>
  <c r="I26" i="2"/>
  <c r="J26" i="2"/>
  <c r="K26" i="2"/>
  <c r="L26" i="2"/>
  <c r="H20" i="2"/>
  <c r="H15" i="2"/>
  <c r="H11" i="2"/>
  <c r="I11" i="2"/>
  <c r="J11" i="2"/>
  <c r="K11" i="2"/>
  <c r="L11" i="2"/>
  <c r="H12" i="2"/>
  <c r="I12" i="2"/>
  <c r="J12" i="2"/>
  <c r="K12" i="2"/>
  <c r="L12" i="2"/>
  <c r="H13" i="2"/>
  <c r="I13" i="2"/>
  <c r="J13" i="2"/>
  <c r="K13" i="2"/>
  <c r="L13" i="2"/>
  <c r="H14" i="2"/>
  <c r="I14" i="2"/>
  <c r="J14" i="2"/>
  <c r="K14" i="2"/>
  <c r="L14" i="2"/>
  <c r="I15" i="2"/>
  <c r="J15" i="2"/>
  <c r="K15" i="2"/>
  <c r="L15" i="2"/>
  <c r="H16" i="2"/>
  <c r="I16" i="2"/>
  <c r="J16" i="2"/>
  <c r="K16" i="2"/>
  <c r="L16" i="2"/>
  <c r="I10" i="2"/>
  <c r="J10" i="2"/>
  <c r="K10" i="2"/>
  <c r="L10" i="2"/>
  <c r="H10" i="2"/>
  <c r="R33" i="2" l="1"/>
  <c r="J33" i="2"/>
  <c r="Q33" i="2"/>
  <c r="T33" i="2"/>
  <c r="L33" i="2"/>
  <c r="P33" i="2"/>
  <c r="W29" i="2"/>
  <c r="O33" i="2"/>
  <c r="U33" i="2"/>
  <c r="M33" i="2"/>
  <c r="V33" i="2"/>
  <c r="N33" i="2"/>
  <c r="S33" i="2"/>
  <c r="K33" i="2"/>
  <c r="H17" i="2"/>
  <c r="H18" i="2" s="1"/>
  <c r="W12" i="2"/>
  <c r="W11" i="2"/>
  <c r="W23" i="2"/>
  <c r="W15" i="2"/>
  <c r="W14" i="2"/>
  <c r="W16" i="2"/>
  <c r="W13" i="2"/>
  <c r="W25" i="2"/>
  <c r="W26" i="2"/>
  <c r="W10" i="2"/>
  <c r="W27" i="2"/>
  <c r="W28" i="2"/>
  <c r="W20" i="2"/>
  <c r="W21" i="2"/>
  <c r="W24" i="2"/>
  <c r="W22" i="2"/>
  <c r="U17" i="2"/>
  <c r="U18" i="2" s="1"/>
  <c r="T17" i="2"/>
  <c r="T18" i="2" s="1"/>
  <c r="V17" i="2"/>
  <c r="V18" i="2" s="1"/>
  <c r="S17" i="2"/>
  <c r="S18" i="2" s="1"/>
  <c r="R17" i="2"/>
  <c r="R18" i="2" s="1"/>
  <c r="P17" i="2"/>
  <c r="P18" i="2" s="1"/>
  <c r="O17" i="2"/>
  <c r="O18" i="2" s="1"/>
  <c r="Q17" i="2"/>
  <c r="Q18" i="2" s="1"/>
  <c r="N17" i="2"/>
  <c r="N18" i="2" s="1"/>
  <c r="M17" i="2"/>
  <c r="M18" i="2" s="1"/>
  <c r="I17" i="2"/>
  <c r="I18" i="2" s="1"/>
  <c r="L17" i="2"/>
  <c r="L18" i="2" s="1"/>
  <c r="K17" i="2"/>
  <c r="K18" i="2" s="1"/>
  <c r="J17" i="2"/>
  <c r="J18" i="2" s="1"/>
  <c r="W33" i="2" l="1"/>
  <c r="H35" i="2" s="1"/>
  <c r="W18" i="2"/>
  <c r="W17"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<sst xmlns="http://schemas.openxmlformats.org/spreadsheetml/2006/main" count="107" uniqueCount="77">
  <si>
    <r>
      <t xml:space="preserve">Inschrijver dient </t>
    </r>
    <r>
      <rPr>
        <u/>
        <sz val="11"/>
        <color rgb="FFFF0000"/>
        <rFont val="Calibri"/>
        <family val="2"/>
        <scheme val="minor"/>
      </rPr>
      <t>alle</t>
    </r>
    <r>
      <rPr>
        <sz val="11"/>
        <color rgb="FFFF0000"/>
        <rFont val="Calibri"/>
        <family val="2"/>
        <scheme val="minor"/>
      </rPr>
      <t xml:space="preserve"> groene velden van de gevraagde informatie te voorzien. De totale fictieve inschrijfsom wordt vervolgens automatisch berekend. Deze totale fictieve inschrijfsom wordt beoordeeld conform het gestelde in de leidraad.</t>
    </r>
  </si>
  <si>
    <t>Inschrijver:</t>
  </si>
  <si>
    <t xml:space="preserve">Datum: </t>
  </si>
  <si>
    <t>Maak offerte en vul prijzen hieronder in (op basis van H2 inschrijvingsleidraad en plan van aanpak)</t>
  </si>
  <si>
    <t>Onderdeel</t>
  </si>
  <si>
    <t>Prijs</t>
  </si>
  <si>
    <t>Aantal(1)</t>
  </si>
  <si>
    <t>Eenheid</t>
  </si>
  <si>
    <t>Jaar 1</t>
  </si>
  <si>
    <t>Jaar 2</t>
  </si>
  <si>
    <t>Jaar 3</t>
  </si>
  <si>
    <t>Jaar 4</t>
  </si>
  <si>
    <t>Optie Jaar 5</t>
  </si>
  <si>
    <t>Optie Jaar 6</t>
  </si>
  <si>
    <t>Optie Jaar 7</t>
  </si>
  <si>
    <t>Optie Jaar 8</t>
  </si>
  <si>
    <t>Optie Jaar 9</t>
  </si>
  <si>
    <t>Optie Jaar 10</t>
  </si>
  <si>
    <t>Optie Jaar 11</t>
  </si>
  <si>
    <t>Optie Jaar 12</t>
  </si>
  <si>
    <t>Optie Jaar 13</t>
  </si>
  <si>
    <t>Optie Jaar 14</t>
  </si>
  <si>
    <t>Optie Jaar 15</t>
  </si>
  <si>
    <t>Totaal</t>
  </si>
  <si>
    <t>1.</t>
  </si>
  <si>
    <t>Eenmalige implementatiekosten</t>
  </si>
  <si>
    <t>1f.</t>
  </si>
  <si>
    <t>Implementatiekosten op basis van H2 inschrijvingsleidraad en K3. Plan van aanpak</t>
  </si>
  <si>
    <t>Eénmalig</t>
  </si>
  <si>
    <t>stuks</t>
  </si>
  <si>
    <t>Subtotaal implementatiekosten</t>
  </si>
  <si>
    <t>2.</t>
  </si>
  <si>
    <t xml:space="preserve">Maandelijkse / Jaarlijkse terugkerende kosten </t>
  </si>
  <si>
    <t>2a.</t>
  </si>
  <si>
    <t>Maandelijkse hostingkosten</t>
  </si>
  <si>
    <t>Maandbedrag</t>
  </si>
  <si>
    <t>maanden</t>
  </si>
  <si>
    <t>2b.</t>
  </si>
  <si>
    <t>Maandelijkse licentiekosten (voor een onbeperkt aantal gebruikers)  gebruiks-rechten</t>
  </si>
  <si>
    <t>2c.</t>
  </si>
  <si>
    <t>Maandelijkse kosten integraties</t>
  </si>
  <si>
    <t>2d.</t>
  </si>
  <si>
    <t>Beheer en exploitatiekosten (onderhoudskosten) / SLA</t>
  </si>
  <si>
    <t>2e.</t>
  </si>
  <si>
    <t>Data-escrow</t>
  </si>
  <si>
    <t>2f.</t>
  </si>
  <si>
    <t>Kosten derdenprogrammatuur</t>
  </si>
  <si>
    <t>2g.</t>
  </si>
  <si>
    <t>Overige kosten (indien van toepassing toelichting geven in tabblad Overige kosten)</t>
  </si>
  <si>
    <t>Subtotaal jaarlijkse kosten</t>
  </si>
  <si>
    <t>Subtotaal implementatie + jaarlijkse kosten</t>
  </si>
  <si>
    <t>Additionele  kosten</t>
  </si>
  <si>
    <t>3a.</t>
  </si>
  <si>
    <r>
      <rPr>
        <b/>
        <sz val="11"/>
        <color rgb="FF000000"/>
        <rFont val="Calibri"/>
        <scheme val="minor"/>
      </rPr>
      <t xml:space="preserve">Kosten extra subsite binnen het CMS  
</t>
    </r>
    <r>
      <rPr>
        <sz val="11"/>
        <color rgb="FF000000"/>
        <rFont val="Calibri"/>
        <scheme val="minor"/>
      </rPr>
      <t xml:space="preserve">Het gaat hier om een nieuwe subsite op basis van een template zoals aangegeven in H2.2.3 van de inschrijvingleidraad, maar die buiten de scope van de aanbesteding valt. (bv. bouw.venlo.nl in een blauw template)
</t>
    </r>
    <r>
      <rPr>
        <i/>
        <sz val="11"/>
        <color rgb="FF000000"/>
        <rFont val="Calibri"/>
        <scheme val="minor"/>
      </rPr>
      <t>(Indien in het PVE bij 9.4, 9.5 en/of 9.6 is aangegeven dat hier extra kosten aan verbonden zijn deze hier opnemen.)</t>
    </r>
  </si>
  <si>
    <t>3b.</t>
  </si>
  <si>
    <t>Ondersteuning(3)</t>
  </si>
  <si>
    <t>Functioneel Consultant of vergelijkbare functie (X uur per jaar) (1)</t>
  </si>
  <si>
    <t>Jaarlijks</t>
  </si>
  <si>
    <t>Uren</t>
  </si>
  <si>
    <t>Integratie Consultant of vergelijkbare functie (X uur per jaar) (1)</t>
  </si>
  <si>
    <t>Projectmanager of vergelijkbare functie (X uur per jaar) (1)</t>
  </si>
  <si>
    <t>3c.</t>
  </si>
  <si>
    <t>Integraties</t>
  </si>
  <si>
    <t xml:space="preserve">Indien er extra kosten komen voor specifieke intgraties of integraties uit PVE 6.1 tm 6.4 deze hier opnemen. </t>
  </si>
  <si>
    <t>x</t>
  </si>
  <si>
    <t>Aangeven in kolom F</t>
  </si>
  <si>
    <t>Sub totaal per jaar</t>
  </si>
  <si>
    <t>Totale fictieve inschrijfsom (2)</t>
  </si>
  <si>
    <t>(1)</t>
  </si>
  <si>
    <t>De fictieve aantallen in Kolom E zijn een indicatie die gebruikt wordt voor de vergelijking van de prijs. Opdrachtnemer kan hieraan geen rechten ontlenen.</t>
  </si>
  <si>
    <t>(2)</t>
  </si>
  <si>
    <t>De fictieve inschrijfsom is een indicatie die gebruikt wordt voor de vergelijking van de prijs. Opdrachtnemer kan hieraan geen rechten ontlenen.</t>
  </si>
  <si>
    <t>(3)</t>
  </si>
  <si>
    <t>Naast de vaste en maandelijkse kosten kan de opdrachtgever, indien nodig, gebruikmaken van aanvullende ondersteuning door medewerkers van de leverancier. Het betreft onder meer inzet van een functioneel consultant, integratieconsultant en projectmanager. Deze kosten maken geen onderdeel uit van de vaste of maandelijkse kosten en worden alleen in rekening gebracht indien en voor zover de opdrachtgever hier expliciet om verzoekt. De uren die hierbij staan zijn fictieve aantallen waar geen rechten aan ontleend kunnen worden.</t>
  </si>
  <si>
    <t>Toelichting leverancier overige kosten (indien van toepassing):</t>
  </si>
  <si>
    <t>Dropdown</t>
  </si>
  <si>
    <t>Bijlage 5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</si>
</sst>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b/>
      <sz val="11"/>
      <color rgb="FFFF0000"/>
      <name val="Calibri"/>
      <family val="2"/>
      <scheme val="minor"/>
    </font>
    <font>
      <sz val="11"/>
      <name val="Calibri"/>
      <family val="2"/>
      <scheme val="minor"/>
    </font>
    <font>
      <b/>
      <sz val="11"/>
      <color rgb="FF000000"/>
      <name val="Calibri"/>
      <family val="2"/>
    </font>
    <font>
      <u/>
      <sz val="11"/>
      <color rgb="FFFF0000"/>
      <name val="Calibri"/>
      <family val="2"/>
      <scheme val="minor"/>
    </font>
    <font>
      <b/>
      <sz val="12"/>
      <name val="Calibri"/>
      <family val="2"/>
      <scheme val="minor"/>
    </font>
    <font>
      <i/>
      <sz val="11"/>
      <color rgb="FF000000"/>
      <name val="Calibri"/>
    </font>
    <font>
      <sz val="11"/>
      <color rgb="FF000000"/>
      <name val="Calibri"/>
      <scheme val="minor"/>
    </font>
    <font>
      <i/>
      <sz val="11"/>
      <color rgb="FF000000"/>
      <name val="Calibri"/>
      <scheme val="minor"/>
    </font>
    <font>
      <b/>
      <sz val="11"/>
      <color rgb="FF000000"/>
      <name val="Calibri"/>
      <scheme val="minor"/>
    </font>
    <font>
      <sz val="8"/>
      <name val="Calibri"/>
      <family val="2"/>
      <scheme val="minor"/>
    </font>
  </fonts>
  <fills count="8">
    <fill>
      <patternFill patternType="none"/>
    </fill>
    <fill>
      <patternFill patternType="gray125"/>
    </fill>
    <fill>
      <patternFill patternType="solid">
        <fgColor rgb="FF92D050"/>
        <bgColor indexed="64"/>
      </patternFill>
    </fill>
    <fill>
      <patternFill patternType="solid">
        <fgColor theme="8" tint="0.59999389629810485"/>
        <bgColor indexed="64"/>
      </patternFill>
    </fill>
    <fill>
      <patternFill patternType="solid">
        <fgColor theme="2"/>
        <bgColor indexed="64"/>
      </patternFill>
    </fill>
    <fill>
      <patternFill patternType="solid">
        <fgColor theme="7"/>
        <bgColor indexed="64"/>
      </patternFill>
    </fill>
    <fill>
      <patternFill patternType="solid">
        <fgColor theme="0"/>
        <bgColor indexed="64"/>
      </patternFill>
    </fill>
    <fill>
      <patternFill patternType="solid">
        <fgColor theme="2" tint="-9.9978637043366805E-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rgb="FF000000"/>
      </right>
      <top/>
      <bottom/>
      <diagonal/>
    </border>
    <border>
      <left/>
      <right style="medium">
        <color rgb="FF000000"/>
      </right>
      <top/>
      <bottom style="medium">
        <color rgb="FF000000"/>
      </bottom>
      <diagonal/>
    </border>
    <border>
      <left style="medium">
        <color rgb="FF000000"/>
      </left>
      <right style="medium">
        <color indexed="64"/>
      </right>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top/>
      <bottom/>
      <diagonal/>
    </border>
    <border>
      <left style="medium">
        <color rgb="FF000000"/>
      </left>
      <right/>
      <top style="thin">
        <color indexed="64"/>
      </top>
      <bottom style="thin">
        <color indexed="64"/>
      </bottom>
      <diagonal/>
    </border>
    <border>
      <left style="medium">
        <color rgb="FF000000"/>
      </left>
      <right/>
      <top style="thin">
        <color indexed="64"/>
      </top>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style="medium">
        <color indexed="64"/>
      </left>
      <right/>
      <top/>
      <bottom style="medium">
        <color indexed="64"/>
      </bottom>
      <diagonal/>
    </border>
    <border>
      <left/>
      <right/>
      <top/>
      <bottom style="medium">
        <color indexed="64"/>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indexed="64"/>
      </left>
      <right/>
      <top style="thin">
        <color indexed="64"/>
      </top>
      <bottom style="thin">
        <color indexed="64"/>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top style="thin">
        <color indexed="64"/>
      </top>
      <bottom/>
      <diagonal/>
    </border>
    <border>
      <left style="medium">
        <color indexed="64"/>
      </left>
      <right/>
      <top/>
      <bottom/>
      <diagonal/>
    </border>
    <border>
      <left style="medium">
        <color rgb="FF000000"/>
      </left>
      <right style="medium">
        <color indexed="64"/>
      </right>
      <top/>
      <bottom style="medium">
        <color indexed="64"/>
      </bottom>
      <diagonal/>
    </border>
    <border>
      <left/>
      <right style="medium">
        <color rgb="FF000000"/>
      </right>
      <top/>
      <bottom style="medium">
        <color indexed="64"/>
      </bottom>
      <diagonal/>
    </border>
    <border>
      <left style="medium">
        <color rgb="FF000000"/>
      </left>
      <right style="medium">
        <color indexed="64"/>
      </right>
      <top style="medium">
        <color indexed="64"/>
      </top>
      <bottom/>
      <diagonal/>
    </border>
    <border>
      <left/>
      <right style="medium">
        <color rgb="FF000000"/>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rgb="FF000000"/>
      </top>
      <bottom/>
      <diagonal/>
    </border>
  </borders>
  <cellStyleXfs count="1">
    <xf numFmtId="0" fontId="0" fillId="0" borderId="0"/>
  </cellStyleXfs>
  <cellXfs count="104">
    <xf numFmtId="0" fontId="0" fillId="0" borderId="0" xfId="0"/>
    <xf numFmtId="0" fontId="0" fillId="0" borderId="0" xfId="0" applyAlignment="1">
      <alignment vertical="top" wrapText="1"/>
    </xf>
    <xf numFmtId="0" fontId="2" fillId="0" borderId="32" xfId="0" applyFont="1" applyBorder="1" applyAlignment="1">
      <alignment vertical="top" wrapText="1"/>
    </xf>
    <xf numFmtId="0" fontId="2" fillId="0" borderId="14" xfId="0" applyFont="1" applyBorder="1" applyAlignment="1">
      <alignment vertical="top" wrapText="1"/>
    </xf>
    <xf numFmtId="49" fontId="0" fillId="0" borderId="0" xfId="0" applyNumberFormat="1" applyAlignment="1">
      <alignment horizontal="right" vertical="top" wrapText="1"/>
    </xf>
    <xf numFmtId="0" fontId="7" fillId="0" borderId="0" xfId="0" applyFont="1" applyAlignment="1">
      <alignment vertical="top" wrapText="1"/>
    </xf>
    <xf numFmtId="44" fontId="2" fillId="0" borderId="0" xfId="0" applyNumberFormat="1" applyFont="1" applyAlignment="1">
      <alignment vertical="top" wrapText="1"/>
    </xf>
    <xf numFmtId="44" fontId="0" fillId="2" borderId="21" xfId="0" applyNumberFormat="1" applyFill="1" applyBorder="1" applyAlignment="1" applyProtection="1">
      <alignment vertical="top" wrapText="1"/>
      <protection locked="0"/>
    </xf>
    <xf numFmtId="44" fontId="0" fillId="2" borderId="36" xfId="0" applyNumberFormat="1" applyFill="1" applyBorder="1" applyAlignment="1" applyProtection="1">
      <alignment vertical="top" wrapText="1"/>
      <protection locked="0"/>
    </xf>
    <xf numFmtId="0" fontId="6" fillId="0" borderId="21" xfId="0" applyFont="1" applyBorder="1" applyAlignment="1">
      <alignment vertical="top" wrapText="1"/>
    </xf>
    <xf numFmtId="0" fontId="6" fillId="0" borderId="27" xfId="0" applyFont="1" applyBorder="1" applyAlignment="1">
      <alignment horizontal="left" vertical="top" wrapText="1"/>
    </xf>
    <xf numFmtId="0" fontId="0" fillId="0" borderId="38" xfId="0" applyBorder="1" applyAlignment="1">
      <alignment horizontal="left" vertical="top" wrapText="1"/>
    </xf>
    <xf numFmtId="0" fontId="0" fillId="0" borderId="37" xfId="0" applyBorder="1" applyAlignment="1">
      <alignment horizontal="center" vertical="top" wrapText="1"/>
    </xf>
    <xf numFmtId="0" fontId="0" fillId="0" borderId="37" xfId="0" applyBorder="1" applyAlignment="1">
      <alignment vertical="top" wrapText="1"/>
    </xf>
    <xf numFmtId="0" fontId="0" fillId="0" borderId="17" xfId="0" applyBorder="1" applyAlignment="1">
      <alignment horizontal="left" vertical="top" wrapText="1"/>
    </xf>
    <xf numFmtId="0" fontId="0" fillId="0" borderId="26" xfId="0" applyBorder="1" applyAlignment="1">
      <alignment vertical="top" wrapText="1"/>
    </xf>
    <xf numFmtId="0" fontId="0" fillId="0" borderId="10" xfId="0" applyBorder="1" applyAlignment="1">
      <alignment vertical="top" wrapText="1"/>
    </xf>
    <xf numFmtId="0" fontId="0" fillId="0" borderId="20" xfId="0" applyBorder="1" applyAlignment="1">
      <alignment horizontal="center" vertical="top" wrapText="1"/>
    </xf>
    <xf numFmtId="0" fontId="0" fillId="0" borderId="7" xfId="0" applyBorder="1" applyAlignment="1">
      <alignment vertical="top" wrapText="1"/>
    </xf>
    <xf numFmtId="0" fontId="0" fillId="0" borderId="23" xfId="0" applyBorder="1" applyAlignment="1">
      <alignment horizontal="left" vertical="top" wrapText="1"/>
    </xf>
    <xf numFmtId="0" fontId="0" fillId="0" borderId="2" xfId="0" applyBorder="1" applyAlignment="1">
      <alignment vertical="top" wrapText="1"/>
    </xf>
    <xf numFmtId="0" fontId="0" fillId="0" borderId="7" xfId="0" applyBorder="1" applyAlignment="1">
      <alignment horizontal="center" vertical="top" wrapText="1"/>
    </xf>
    <xf numFmtId="0" fontId="0" fillId="0" borderId="24" xfId="0" applyBorder="1" applyAlignment="1">
      <alignment horizontal="left" vertical="top" wrapText="1"/>
    </xf>
    <xf numFmtId="0" fontId="0" fillId="0" borderId="21" xfId="0" applyBorder="1" applyAlignment="1">
      <alignment vertical="top" wrapText="1"/>
    </xf>
    <xf numFmtId="0" fontId="0" fillId="0" borderId="39" xfId="0" applyBorder="1" applyAlignment="1">
      <alignment vertical="top" wrapText="1"/>
    </xf>
    <xf numFmtId="0" fontId="0" fillId="0" borderId="22" xfId="0" applyBorder="1" applyAlignment="1">
      <alignment horizontal="left" vertical="top" wrapText="1"/>
    </xf>
    <xf numFmtId="0" fontId="3" fillId="0" borderId="22" xfId="0" applyFont="1" applyBorder="1" applyAlignment="1">
      <alignment vertical="top" wrapText="1"/>
    </xf>
    <xf numFmtId="0" fontId="0" fillId="0" borderId="25" xfId="0" applyBorder="1" applyAlignment="1">
      <alignment vertical="top" wrapText="1"/>
    </xf>
    <xf numFmtId="0" fontId="0" fillId="0" borderId="8" xfId="0" applyBorder="1" applyAlignment="1">
      <alignment horizontal="center" vertical="top" wrapText="1"/>
    </xf>
    <xf numFmtId="0" fontId="0" fillId="0" borderId="11" xfId="0" applyBorder="1" applyAlignment="1">
      <alignment horizontal="center" vertical="top" wrapText="1"/>
    </xf>
    <xf numFmtId="0" fontId="0" fillId="0" borderId="13" xfId="0" applyBorder="1" applyAlignment="1">
      <alignment vertical="top" wrapText="1"/>
    </xf>
    <xf numFmtId="0" fontId="0" fillId="0" borderId="11" xfId="0" applyBorder="1" applyAlignment="1">
      <alignment horizontal="left" vertical="top" wrapText="1"/>
    </xf>
    <xf numFmtId="0" fontId="4" fillId="5" borderId="11" xfId="0" applyFont="1" applyFill="1" applyBorder="1" applyAlignment="1">
      <alignment horizontal="left" vertical="top" wrapText="1"/>
    </xf>
    <xf numFmtId="0" fontId="3" fillId="5" borderId="11" xfId="0" applyFont="1" applyFill="1" applyBorder="1" applyAlignment="1">
      <alignment horizontal="left" vertical="top" wrapText="1"/>
    </xf>
    <xf numFmtId="0" fontId="0" fillId="0" borderId="11" xfId="0" applyBorder="1"/>
    <xf numFmtId="0" fontId="10" fillId="0" borderId="11" xfId="0" applyFont="1" applyBorder="1"/>
    <xf numFmtId="0" fontId="2" fillId="0" borderId="0" xfId="0" applyFont="1"/>
    <xf numFmtId="0" fontId="0" fillId="3" borderId="9" xfId="0" applyFill="1" applyBorder="1" applyAlignment="1">
      <alignment horizontal="left" vertical="top" wrapText="1"/>
    </xf>
    <xf numFmtId="0" fontId="0" fillId="0" borderId="29" xfId="0" applyBorder="1" applyAlignment="1">
      <alignment vertical="top" wrapText="1"/>
    </xf>
    <xf numFmtId="0" fontId="0" fillId="0" borderId="30" xfId="0" applyBorder="1" applyAlignment="1">
      <alignment vertical="top" wrapText="1"/>
    </xf>
    <xf numFmtId="0" fontId="0" fillId="0" borderId="31" xfId="0" applyBorder="1" applyAlignment="1">
      <alignment vertical="top" wrapText="1"/>
    </xf>
    <xf numFmtId="0" fontId="0" fillId="0" borderId="41" xfId="0" applyBorder="1" applyAlignment="1">
      <alignment horizontal="left" vertical="top" wrapText="1"/>
    </xf>
    <xf numFmtId="0" fontId="2" fillId="3" borderId="41" xfId="0" applyFont="1" applyFill="1" applyBorder="1" applyAlignment="1">
      <alignment horizontal="left" vertical="top" wrapText="1"/>
    </xf>
    <xf numFmtId="0" fontId="2" fillId="3" borderId="43" xfId="0" applyFont="1" applyFill="1" applyBorder="1" applyAlignment="1">
      <alignment horizontal="left" vertical="top" wrapText="1"/>
    </xf>
    <xf numFmtId="0" fontId="0" fillId="0" borderId="12" xfId="0" applyBorder="1" applyAlignment="1">
      <alignment horizontal="left" vertical="top" wrapText="1"/>
    </xf>
    <xf numFmtId="0" fontId="0" fillId="0" borderId="13" xfId="0" applyBorder="1"/>
    <xf numFmtId="0" fontId="5" fillId="0" borderId="0" xfId="0" applyFont="1" applyAlignment="1">
      <alignment vertical="top" wrapText="1"/>
    </xf>
    <xf numFmtId="44" fontId="0" fillId="2" borderId="0" xfId="0" applyNumberFormat="1" applyFill="1" applyAlignment="1" applyProtection="1">
      <alignment vertical="top" wrapText="1"/>
      <protection locked="0"/>
    </xf>
    <xf numFmtId="0" fontId="0" fillId="0" borderId="0" xfId="0" applyAlignment="1">
      <alignment horizontal="center" vertical="top" wrapText="1"/>
    </xf>
    <xf numFmtId="0" fontId="0" fillId="0" borderId="11" xfId="0" applyBorder="1" applyAlignment="1">
      <alignment horizontal="center"/>
    </xf>
    <xf numFmtId="0" fontId="0" fillId="0" borderId="15" xfId="0" applyBorder="1" applyAlignment="1">
      <alignment horizontal="center"/>
    </xf>
    <xf numFmtId="0" fontId="11" fillId="0" borderId="11" xfId="0" applyFont="1" applyBorder="1" applyAlignment="1">
      <alignment horizontal="left" vertical="top" wrapText="1"/>
    </xf>
    <xf numFmtId="44" fontId="0" fillId="0" borderId="46" xfId="0" applyNumberFormat="1" applyBorder="1"/>
    <xf numFmtId="44" fontId="0" fillId="0" borderId="1" xfId="0" applyNumberFormat="1" applyBorder="1"/>
    <xf numFmtId="44" fontId="0" fillId="0" borderId="35" xfId="0" applyNumberFormat="1" applyBorder="1"/>
    <xf numFmtId="0" fontId="0" fillId="0" borderId="45"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3" borderId="46" xfId="0" applyFill="1" applyBorder="1"/>
    <xf numFmtId="0" fontId="0" fillId="3" borderId="1" xfId="0" applyFill="1" applyBorder="1"/>
    <xf numFmtId="0" fontId="0" fillId="3" borderId="35" xfId="0" applyFill="1" applyBorder="1"/>
    <xf numFmtId="44" fontId="0" fillId="3" borderId="3" xfId="0" applyNumberFormat="1" applyFill="1" applyBorder="1"/>
    <xf numFmtId="44" fontId="0" fillId="0" borderId="4" xfId="0" applyNumberFormat="1" applyBorder="1"/>
    <xf numFmtId="44" fontId="0" fillId="4" borderId="1" xfId="0" applyNumberFormat="1" applyFill="1" applyBorder="1"/>
    <xf numFmtId="44" fontId="0" fillId="4" borderId="35" xfId="0" applyNumberFormat="1" applyFill="1" applyBorder="1"/>
    <xf numFmtId="44" fontId="0" fillId="3" borderId="1" xfId="0" applyNumberFormat="1" applyFill="1" applyBorder="1"/>
    <xf numFmtId="44" fontId="0" fillId="3" borderId="46" xfId="0" applyNumberFormat="1" applyFill="1" applyBorder="1"/>
    <xf numFmtId="44" fontId="0" fillId="3" borderId="35" xfId="0" applyNumberFormat="1" applyFill="1" applyBorder="1"/>
    <xf numFmtId="44" fontId="0" fillId="7" borderId="1" xfId="0" applyNumberFormat="1" applyFill="1" applyBorder="1"/>
    <xf numFmtId="44" fontId="0" fillId="7" borderId="35" xfId="0" applyNumberFormat="1" applyFill="1" applyBorder="1"/>
    <xf numFmtId="44" fontId="0" fillId="7" borderId="46" xfId="0" applyNumberFormat="1" applyFill="1" applyBorder="1"/>
    <xf numFmtId="44" fontId="0" fillId="0" borderId="48" xfId="0" applyNumberFormat="1" applyBorder="1"/>
    <xf numFmtId="44" fontId="2" fillId="0" borderId="47" xfId="0" applyNumberFormat="1" applyFont="1" applyBorder="1"/>
    <xf numFmtId="44" fontId="2" fillId="0" borderId="39" xfId="0" applyNumberFormat="1" applyFont="1" applyBorder="1"/>
    <xf numFmtId="0" fontId="0" fillId="2" borderId="13" xfId="0" applyFill="1" applyBorder="1" applyProtection="1">
      <protection locked="0"/>
    </xf>
    <xf numFmtId="0" fontId="0" fillId="2" borderId="16" xfId="0" applyFill="1" applyBorder="1" applyProtection="1">
      <protection locked="0"/>
    </xf>
    <xf numFmtId="0" fontId="0" fillId="0" borderId="0" xfId="0" applyAlignment="1">
      <alignment wrapText="1"/>
    </xf>
    <xf numFmtId="0" fontId="9" fillId="0" borderId="29" xfId="0" applyFont="1" applyBorder="1" applyAlignment="1">
      <alignment horizontal="center" vertical="top" wrapText="1"/>
    </xf>
    <xf numFmtId="0" fontId="9" fillId="0" borderId="30" xfId="0" applyFont="1" applyBorder="1" applyAlignment="1">
      <alignment horizontal="center" vertical="top" wrapText="1"/>
    </xf>
    <xf numFmtId="0" fontId="9" fillId="0" borderId="31" xfId="0" applyFont="1" applyBorder="1" applyAlignment="1">
      <alignment horizontal="center" vertical="top" wrapText="1"/>
    </xf>
    <xf numFmtId="0" fontId="1" fillId="0" borderId="0" xfId="0" applyFont="1" applyAlignment="1">
      <alignment horizontal="center" vertical="top" wrapText="1"/>
    </xf>
    <xf numFmtId="0" fontId="6" fillId="2" borderId="33" xfId="0" applyFont="1" applyFill="1" applyBorder="1" applyAlignment="1" applyProtection="1">
      <alignment horizontal="center" vertical="top" wrapText="1"/>
      <protection locked="0"/>
    </xf>
    <xf numFmtId="0" fontId="6" fillId="2" borderId="34" xfId="0" applyFont="1" applyFill="1" applyBorder="1" applyAlignment="1" applyProtection="1">
      <alignment horizontal="center" vertical="top" wrapText="1"/>
      <protection locked="0"/>
    </xf>
    <xf numFmtId="0" fontId="6" fillId="2" borderId="15" xfId="0" applyFont="1" applyFill="1" applyBorder="1" applyAlignment="1" applyProtection="1">
      <alignment horizontal="center" vertical="top" wrapText="1"/>
      <protection locked="0"/>
    </xf>
    <xf numFmtId="0" fontId="6" fillId="2" borderId="16" xfId="0" applyFont="1" applyFill="1" applyBorder="1" applyAlignment="1" applyProtection="1">
      <alignment horizontal="center" vertical="top" wrapText="1"/>
      <protection locked="0"/>
    </xf>
    <xf numFmtId="0" fontId="2" fillId="6" borderId="18" xfId="0" applyFont="1" applyFill="1" applyBorder="1" applyAlignment="1">
      <alignment horizontal="center"/>
    </xf>
    <xf numFmtId="0" fontId="2" fillId="6" borderId="19" xfId="0" applyFont="1" applyFill="1" applyBorder="1" applyAlignment="1">
      <alignment horizontal="center"/>
    </xf>
    <xf numFmtId="0" fontId="2" fillId="6" borderId="20" xfId="0" applyFont="1" applyFill="1" applyBorder="1" applyAlignment="1">
      <alignment horizontal="center"/>
    </xf>
    <xf numFmtId="0" fontId="2" fillId="6" borderId="22" xfId="0" applyFont="1" applyFill="1" applyBorder="1" applyAlignment="1">
      <alignment horizontal="center"/>
    </xf>
    <xf numFmtId="0" fontId="2" fillId="6" borderId="0" xfId="0" applyFont="1" applyFill="1" applyAlignment="1">
      <alignment horizontal="center"/>
    </xf>
    <xf numFmtId="0" fontId="2" fillId="6" borderId="7" xfId="0" applyFont="1" applyFill="1" applyBorder="1" applyAlignment="1">
      <alignment horizontal="center"/>
    </xf>
    <xf numFmtId="0" fontId="0" fillId="0" borderId="12" xfId="0" applyBorder="1" applyAlignment="1">
      <alignment horizontal="left" vertical="top" wrapText="1"/>
    </xf>
    <xf numFmtId="0" fontId="0" fillId="3" borderId="40" xfId="0" applyFill="1" applyBorder="1" applyAlignment="1">
      <alignment horizontal="center" vertical="top" wrapText="1"/>
    </xf>
    <xf numFmtId="0" fontId="0" fillId="3" borderId="0" xfId="0" applyFill="1" applyAlignment="1">
      <alignment horizontal="center" vertical="top" wrapText="1"/>
    </xf>
    <xf numFmtId="0" fontId="0" fillId="3" borderId="7" xfId="0" applyFill="1" applyBorder="1" applyAlignment="1">
      <alignment horizontal="center" vertical="top" wrapText="1"/>
    </xf>
    <xf numFmtId="0" fontId="0" fillId="3" borderId="27" xfId="0" applyFill="1" applyBorder="1" applyAlignment="1">
      <alignment horizontal="center" vertical="top" wrapText="1"/>
    </xf>
    <xf numFmtId="0" fontId="0" fillId="3" borderId="28" xfId="0" applyFill="1" applyBorder="1" applyAlignment="1">
      <alignment horizontal="center" vertical="top" wrapText="1"/>
    </xf>
    <xf numFmtId="0" fontId="0" fillId="3" borderId="42" xfId="0" applyFill="1" applyBorder="1" applyAlignment="1">
      <alignment horizontal="center" vertical="top" wrapText="1"/>
    </xf>
    <xf numFmtId="0" fontId="0" fillId="3" borderId="5" xfId="0" applyFill="1" applyBorder="1" applyAlignment="1">
      <alignment horizontal="center" vertical="top" wrapText="1"/>
    </xf>
    <xf numFmtId="0" fontId="0" fillId="3" borderId="6" xfId="0" applyFill="1" applyBorder="1" applyAlignment="1">
      <alignment horizontal="center" vertical="top" wrapText="1"/>
    </xf>
    <xf numFmtId="0" fontId="0" fillId="3" borderId="44" xfId="0" applyFill="1" applyBorder="1" applyAlignment="1">
      <alignment horizontal="center" vertical="top" wrapText="1"/>
    </xf>
    <xf numFmtId="0" fontId="0" fillId="0" borderId="49" xfId="0" applyBorder="1" applyAlignment="1">
      <alignment horizontal="left" vertical="top"/>
    </xf>
    <xf numFmtId="0" fontId="0" fillId="0" borderId="0" xfId="0" applyAlignment="1">
      <alignment horizontal="left" vertical="top"/>
    </xf>
    <xf numFmtId="0" fontId="0" fillId="0" borderId="0" xfId="0" applyAlignment="1" applyProtection="1">
      <alignment horizontal="center" vertical="top"/>
      <protection locked="0"/>
    </xf>
  </cellXfs>
  <cellStyles count="1">
    <cellStyle name="Standaard" xfId="0" builtinId="0"/>
  </cellStyles>
  <dxfs count="40">
    <dxf>
      <font>
        <color rgb="FF9C0006"/>
      </font>
      <fill>
        <patternFill>
          <bgColor rgb="FFFFC7CE"/>
        </patternFill>
      </fill>
    </dxf>
    <dxf>
      <font>
        <color rgb="FF9C0006"/>
      </font>
      <fill>
        <patternFill>
          <bgColor rgb="FFFFC7CE"/>
        </patternFill>
      </fill>
    </dxf>
    <dxf>
      <font>
        <b/>
        <i val="0"/>
        <strike val="0"/>
        <condense val="0"/>
        <extend val="0"/>
        <outline val="0"/>
        <shadow val="0"/>
        <u val="none"/>
        <vertAlign val="baseline"/>
        <sz val="11"/>
        <color theme="1"/>
        <name val="Calibri"/>
        <family val="2"/>
        <scheme val="minor"/>
      </font>
      <numFmt numFmtId="34" formatCode="_ &quot;€&quot;\ * #,##0.00_ ;_ &quot;€&quot;\ * \-#,##0.00_ ;_ &quot;€&quot;\ * &quot;-&quot;??_ ;_ @_ "/>
      <border diagonalUp="0" diagonalDown="0" outline="0">
        <left/>
        <right/>
        <top style="thin">
          <color indexed="64"/>
        </top>
        <bottom/>
      </border>
      <protection locked="1" hidden="0"/>
    </dxf>
    <dxf>
      <numFmt numFmtId="34" formatCode="_ &quot;€&quot;\ * #,##0.00_ ;_ &quot;€&quot;\ * \-#,##0.00_ ;_ &quot;€&quot;\ * &quot;-&quot;??_ ;_ @_ "/>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1"/>
        <color theme="1"/>
        <name val="Calibri"/>
        <family val="2"/>
        <scheme val="minor"/>
      </font>
      <numFmt numFmtId="34" formatCode="_ &quot;€&quot;\ * #,##0.00_ ;_ &quot;€&quot;\ * \-#,##0.00_ ;_ &quot;€&quot;\ * &quot;-&quot;??_ ;_ @_ "/>
      <border diagonalUp="0" diagonalDown="0" outline="0">
        <left/>
        <right style="thin">
          <color indexed="64"/>
        </right>
        <top style="thin">
          <color indexed="64"/>
        </top>
        <bottom/>
      </border>
      <protection locked="1" hidden="0"/>
    </dxf>
    <dxf>
      <numFmt numFmtId="34" formatCode="_ &quot;€&quot;\ * #,##0.00_ ;_ &quot;€&quot;\ * \-#,##0.00_ ;_ &quot;€&quot;\ * &quot;-&quot;??_ ;_ @_ "/>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1"/>
        <color theme="1"/>
        <name val="Calibri"/>
        <family val="2"/>
        <scheme val="minor"/>
      </font>
      <numFmt numFmtId="34" formatCode="_ &quot;€&quot;\ * #,##0.00_ ;_ &quot;€&quot;\ * \-#,##0.00_ ;_ &quot;€&quot;\ * &quot;-&quot;??_ ;_ @_ "/>
      <border diagonalUp="0" diagonalDown="0" outline="0">
        <left/>
        <right style="thin">
          <color indexed="64"/>
        </right>
        <top style="thin">
          <color indexed="64"/>
        </top>
        <bottom/>
      </border>
      <protection locked="1" hidden="0"/>
    </dxf>
    <dxf>
      <numFmt numFmtId="34" formatCode="_ &quot;€&quot;\ * #,##0.00_ ;_ &quot;€&quot;\ * \-#,##0.00_ ;_ &quot;€&quot;\ * &quot;-&quot;??_ ;_ @_ "/>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1"/>
        <color theme="1"/>
        <name val="Calibri"/>
        <family val="2"/>
        <scheme val="minor"/>
      </font>
      <numFmt numFmtId="34" formatCode="_ &quot;€&quot;\ * #,##0.00_ ;_ &quot;€&quot;\ * \-#,##0.00_ ;_ &quot;€&quot;\ * &quot;-&quot;??_ ;_ @_ "/>
      <border diagonalUp="0" diagonalDown="0" outline="0">
        <left/>
        <right style="thin">
          <color indexed="64"/>
        </right>
        <top style="thin">
          <color indexed="64"/>
        </top>
        <bottom/>
      </border>
      <protection locked="1" hidden="0"/>
    </dxf>
    <dxf>
      <numFmt numFmtId="34" formatCode="_ &quot;€&quot;\ * #,##0.00_ ;_ &quot;€&quot;\ * \-#,##0.00_ ;_ &quot;€&quot;\ * &quot;-&quot;??_ ;_ @_ "/>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1"/>
        <color theme="1"/>
        <name val="Calibri"/>
        <family val="2"/>
        <scheme val="minor"/>
      </font>
      <numFmt numFmtId="34" formatCode="_ &quot;€&quot;\ * #,##0.00_ ;_ &quot;€&quot;\ * \-#,##0.00_ ;_ &quot;€&quot;\ * &quot;-&quot;??_ ;_ @_ "/>
      <border diagonalUp="0" diagonalDown="0" outline="0">
        <left/>
        <right style="thin">
          <color indexed="64"/>
        </right>
        <top style="thin">
          <color indexed="64"/>
        </top>
        <bottom/>
      </border>
      <protection locked="1" hidden="0"/>
    </dxf>
    <dxf>
      <numFmt numFmtId="34" formatCode="_ &quot;€&quot;\ * #,##0.00_ ;_ &quot;€&quot;\ * \-#,##0.00_ ;_ &quot;€&quot;\ * &quot;-&quot;??_ ;_ @_ "/>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1"/>
        <color theme="1"/>
        <name val="Calibri"/>
        <family val="2"/>
        <scheme val="minor"/>
      </font>
      <numFmt numFmtId="34" formatCode="_ &quot;€&quot;\ * #,##0.00_ ;_ &quot;€&quot;\ * \-#,##0.00_ ;_ &quot;€&quot;\ * &quot;-&quot;??_ ;_ @_ "/>
      <border diagonalUp="0" diagonalDown="0" outline="0">
        <left/>
        <right style="thin">
          <color indexed="64"/>
        </right>
        <top style="thin">
          <color indexed="64"/>
        </top>
        <bottom/>
      </border>
      <protection locked="1" hidden="0"/>
    </dxf>
    <dxf>
      <numFmt numFmtId="34" formatCode="_ &quot;€&quot;\ * #,##0.00_ ;_ &quot;€&quot;\ * \-#,##0.00_ ;_ &quot;€&quot;\ * &quot;-&quot;??_ ;_ @_ "/>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1"/>
        <color theme="1"/>
        <name val="Calibri"/>
        <family val="2"/>
        <scheme val="minor"/>
      </font>
      <numFmt numFmtId="34" formatCode="_ &quot;€&quot;\ * #,##0.00_ ;_ &quot;€&quot;\ * \-#,##0.00_ ;_ &quot;€&quot;\ * &quot;-&quot;??_ ;_ @_ "/>
      <border diagonalUp="0" diagonalDown="0" outline="0">
        <left/>
        <right style="thin">
          <color indexed="64"/>
        </right>
        <top style="thin">
          <color indexed="64"/>
        </top>
        <bottom/>
      </border>
      <protection locked="1" hidden="0"/>
    </dxf>
    <dxf>
      <numFmt numFmtId="34" formatCode="_ &quot;€&quot;\ * #,##0.00_ ;_ &quot;€&quot;\ * \-#,##0.00_ ;_ &quot;€&quot;\ * &quot;-&quot;??_ ;_ @_ "/>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1"/>
        <color theme="1"/>
        <name val="Calibri"/>
        <family val="2"/>
        <scheme val="minor"/>
      </font>
      <numFmt numFmtId="34" formatCode="_ &quot;€&quot;\ * #,##0.00_ ;_ &quot;€&quot;\ * \-#,##0.00_ ;_ &quot;€&quot;\ * &quot;-&quot;??_ ;_ @_ "/>
      <border diagonalUp="0" diagonalDown="0" outline="0">
        <left/>
        <right style="thin">
          <color indexed="64"/>
        </right>
        <top style="thin">
          <color indexed="64"/>
        </top>
        <bottom/>
      </border>
      <protection locked="1" hidden="0"/>
    </dxf>
    <dxf>
      <numFmt numFmtId="34" formatCode="_ &quot;€&quot;\ * #,##0.00_ ;_ &quot;€&quot;\ * \-#,##0.00_ ;_ &quot;€&quot;\ * &quot;-&quot;??_ ;_ @_ "/>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1"/>
        <color theme="1"/>
        <name val="Calibri"/>
        <family val="2"/>
        <scheme val="minor"/>
      </font>
      <numFmt numFmtId="34" formatCode="_ &quot;€&quot;\ * #,##0.00_ ;_ &quot;€&quot;\ * \-#,##0.00_ ;_ &quot;€&quot;\ * &quot;-&quot;??_ ;_ @_ "/>
      <border diagonalUp="0" diagonalDown="0" outline="0">
        <left/>
        <right style="thin">
          <color indexed="64"/>
        </right>
        <top style="thin">
          <color indexed="64"/>
        </top>
        <bottom/>
      </border>
      <protection locked="1" hidden="0"/>
    </dxf>
    <dxf>
      <numFmt numFmtId="34" formatCode="_ &quot;€&quot;\ * #,##0.00_ ;_ &quot;€&quot;\ * \-#,##0.00_ ;_ &quot;€&quot;\ * &quot;-&quot;??_ ;_ @_ "/>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1"/>
        <color theme="1"/>
        <name val="Calibri"/>
        <family val="2"/>
        <scheme val="minor"/>
      </font>
      <numFmt numFmtId="34" formatCode="_ &quot;€&quot;\ * #,##0.00_ ;_ &quot;€&quot;\ * \-#,##0.00_ ;_ &quot;€&quot;\ * &quot;-&quot;??_ ;_ @_ "/>
      <border diagonalUp="0" diagonalDown="0" outline="0">
        <left/>
        <right style="thin">
          <color indexed="64"/>
        </right>
        <top style="thin">
          <color indexed="64"/>
        </top>
        <bottom/>
      </border>
      <protection locked="1" hidden="0"/>
    </dxf>
    <dxf>
      <numFmt numFmtId="34" formatCode="_ &quot;€&quot;\ * #,##0.00_ ;_ &quot;€&quot;\ * \-#,##0.00_ ;_ &quot;€&quot;\ * &quot;-&quot;??_ ;_ @_ "/>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1"/>
        <color theme="1"/>
        <name val="Calibri"/>
        <family val="2"/>
        <scheme val="minor"/>
      </font>
      <numFmt numFmtId="34" formatCode="_ &quot;€&quot;\ * #,##0.00_ ;_ &quot;€&quot;\ * \-#,##0.00_ ;_ &quot;€&quot;\ * &quot;-&quot;??_ ;_ @_ "/>
      <border diagonalUp="0" diagonalDown="0" outline="0">
        <left/>
        <right style="thin">
          <color indexed="64"/>
        </right>
        <top style="thin">
          <color indexed="64"/>
        </top>
        <bottom/>
      </border>
      <protection locked="1" hidden="0"/>
    </dxf>
    <dxf>
      <numFmt numFmtId="34" formatCode="_ &quot;€&quot;\ * #,##0.00_ ;_ &quot;€&quot;\ * \-#,##0.00_ ;_ &quot;€&quot;\ * &quot;-&quot;??_ ;_ @_ "/>
      <fill>
        <patternFill patternType="solid">
          <fgColor indexed="64"/>
          <bgColor theme="8" tint="0.79998168889431442"/>
        </patternFill>
      </fill>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theme="1"/>
        <name val="Calibri"/>
        <family val="2"/>
        <scheme val="minor"/>
      </font>
      <numFmt numFmtId="34" formatCode="_ &quot;€&quot;\ * #,##0.00_ ;_ &quot;€&quot;\ * \-#,##0.00_ ;_ &quot;€&quot;\ * &quot;-&quot;??_ ;_ @_ "/>
      <border diagonalUp="0" diagonalDown="0" outline="0">
        <left/>
        <right style="thin">
          <color indexed="64"/>
        </right>
        <top style="thin">
          <color indexed="64"/>
        </top>
        <bottom/>
      </border>
      <protection locked="1" hidden="0"/>
    </dxf>
    <dxf>
      <numFmt numFmtId="34" formatCode="_ &quot;€&quot;\ * #,##0.00_ ;_ &quot;€&quot;\ * \-#,##0.00_ ;_ &quot;€&quot;\ * &quot;-&quot;??_ ;_ @_ "/>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theme="1"/>
        <name val="Calibri"/>
        <family val="2"/>
        <scheme val="minor"/>
      </font>
      <numFmt numFmtId="34" formatCode="_ &quot;€&quot;\ * #,##0.00_ ;_ &quot;€&quot;\ * \-#,##0.00_ ;_ &quot;€&quot;\ * &quot;-&quot;??_ ;_ @_ "/>
      <border diagonalUp="0" diagonalDown="0" outline="0">
        <left/>
        <right style="thin">
          <color indexed="64"/>
        </right>
        <top style="thin">
          <color indexed="64"/>
        </top>
        <bottom/>
      </border>
      <protection locked="1" hidden="0"/>
    </dxf>
    <dxf>
      <numFmt numFmtId="34" formatCode="_ &quot;€&quot;\ * #,##0.00_ ;_ &quot;€&quot;\ * \-#,##0.00_ ;_ &quot;€&quot;\ * &quot;-&quot;??_ ;_ @_ "/>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1"/>
        <color theme="1"/>
        <name val="Calibri"/>
        <family val="2"/>
        <scheme val="minor"/>
      </font>
      <numFmt numFmtId="34" formatCode="_ &quot;€&quot;\ * #,##0.00_ ;_ &quot;€&quot;\ * \-#,##0.00_ ;_ &quot;€&quot;\ * &quot;-&quot;??_ ;_ @_ "/>
      <border diagonalUp="0" diagonalDown="0" outline="0">
        <left/>
        <right style="thin">
          <color indexed="64"/>
        </right>
        <top style="thin">
          <color indexed="64"/>
        </top>
        <bottom/>
      </border>
      <protection locked="1" hidden="0"/>
    </dxf>
    <dxf>
      <numFmt numFmtId="34" formatCode="_ &quot;€&quot;\ * #,##0.00_ ;_ &quot;€&quot;\ * \-#,##0.00_ ;_ &quot;€&quot;\ * &quot;-&quot;??_ ;_ @_ "/>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1"/>
        <color theme="1"/>
        <name val="Calibri"/>
        <family val="2"/>
        <scheme val="minor"/>
      </font>
      <numFmt numFmtId="34" formatCode="_ &quot;€&quot;\ * #,##0.00_ ;_ &quot;€&quot;\ * \-#,##0.00_ ;_ &quot;€&quot;\ * &quot;-&quot;??_ ;_ @_ "/>
      <border diagonalUp="0" diagonalDown="0" outline="0">
        <left/>
        <right style="thin">
          <color indexed="64"/>
        </right>
        <top style="thin">
          <color indexed="64"/>
        </top>
        <bottom/>
      </border>
      <protection locked="1" hidden="0"/>
    </dxf>
    <dxf>
      <numFmt numFmtId="34" formatCode="_ &quot;€&quot;\ * #,##0.00_ ;_ &quot;€&quot;\ * \-#,##0.00_ ;_ &quot;€&quot;\ * &quot;-&quot;??_ ;_ @_ "/>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1"/>
        <color theme="1"/>
        <name val="Calibri"/>
        <family val="2"/>
        <scheme val="minor"/>
      </font>
      <numFmt numFmtId="34" formatCode="_ &quot;€&quot;\ * #,##0.00_ ;_ &quot;€&quot;\ * \-#,##0.00_ ;_ &quot;€&quot;\ * &quot;-&quot;??_ ;_ @_ "/>
      <border diagonalUp="0" diagonalDown="0" outline="0">
        <left/>
        <right style="thin">
          <color indexed="64"/>
        </right>
        <top style="thin">
          <color indexed="64"/>
        </top>
        <bottom/>
      </border>
      <protection locked="1" hidden="0"/>
    </dxf>
    <dxf>
      <numFmt numFmtId="34" formatCode="_ &quot;€&quot;\ * #,##0.00_ ;_ &quot;€&quot;\ * \-#,##0.00_ ;_ &quot;€&quot;\ * &quot;-&quot;??_ ;_ @_ "/>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font>
        <b/>
      </font>
      <border diagonalUp="0" diagonalDown="0">
        <left style="thin">
          <color indexed="64"/>
        </left>
        <right style="thin">
          <color indexed="64"/>
        </right>
        <top/>
        <bottom/>
      </border>
      <protection locked="1" hidden="0"/>
    </dxf>
    <dxf>
      <border diagonalUp="0" diagonalDown="0">
        <left style="thin">
          <color indexed="64"/>
        </left>
        <right style="thin">
          <color indexed="64"/>
        </right>
        <top style="thin">
          <color indexed="64"/>
        </top>
        <bottom style="thin">
          <color indexed="64"/>
        </bottom>
      </border>
    </dxf>
    <dxf>
      <protection locked="1" hidden="0"/>
    </dxf>
    <dxf>
      <border>
        <bottom style="thin">
          <color indexed="64"/>
        </bottom>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EBB1D5-7B88-4811-B8AF-73B5627C00DB}" name="Tabel1" displayName="Tabel1" ref="H6:W33" totalsRowCount="1" headerRowDxfId="39" dataDxfId="37" totalsRowDxfId="35" headerRowBorderDxfId="38" tableBorderDxfId="36" totalsRowBorderDxfId="34">
  <autoFilter ref="H6:W32" xr:uid="{1DEBB1D5-7B88-4811-B8AF-73B5627C00DB}"/>
  <tableColumns count="16">
    <tableColumn id="1" xr3:uid="{CD32BD0F-33EF-4D6B-A555-D6DF25968BCE}" name="Jaar 1" totalsRowFunction="custom" dataDxfId="33" totalsRowDxfId="32">
      <calculatedColumnFormula>D7</calculatedColumnFormula>
      <totalsRowFormula>SUM(H8,H10:H16,H20:H32)</totalsRowFormula>
    </tableColumn>
    <tableColumn id="2" xr3:uid="{1D207EFD-6D79-41F0-A1B8-B034D760C4EF}" name="Jaar 2" totalsRowFunction="custom" dataDxfId="31" totalsRowDxfId="30">
      <calculatedColumnFormula>D7</calculatedColumnFormula>
      <totalsRowFormula>SUM(I8,I10:I16,I20:I32)</totalsRowFormula>
    </tableColumn>
    <tableColumn id="3" xr3:uid="{AEAA51F6-0C96-422C-B1D7-A6B42E84EC74}" name="Jaar 3" totalsRowFunction="custom" dataDxfId="29" totalsRowDxfId="28">
      <calculatedColumnFormula>F7</calculatedColumnFormula>
      <totalsRowFormula>SUM(J8,J10:J16,J20:J32)</totalsRowFormula>
    </tableColumn>
    <tableColumn id="4" xr3:uid="{144E78DA-E87C-49B4-8210-4F7CE471A5D9}" name="Jaar 4" totalsRowFunction="custom" dataDxfId="27" totalsRowDxfId="26">
      <calculatedColumnFormula>F7</calculatedColumnFormula>
      <totalsRowFormula>SUM(K8,K10:K16,K20:K32)</totalsRowFormula>
    </tableColumn>
    <tableColumn id="5" xr3:uid="{C0AF9ADC-6DFE-4D1C-94CE-18A31F6AA4BF}" name="Optie Jaar 5" totalsRowFunction="custom" dataDxfId="25" totalsRowDxfId="24">
      <calculatedColumnFormula>H7</calculatedColumnFormula>
      <totalsRowFormula>SUM(L8,L10:L16,L20:L32)</totalsRowFormula>
    </tableColumn>
    <tableColumn id="6" xr3:uid="{55D6428C-8159-48EF-8030-6A1A1C0FF99F}" name="Optie Jaar 6" totalsRowFunction="custom" dataDxfId="23" totalsRowDxfId="22">
      <totalsRowFormula>SUM(M8,M10:M16,M20:M32)</totalsRowFormula>
    </tableColumn>
    <tableColumn id="7" xr3:uid="{57EA7504-5E38-43A7-B124-60557C6A223D}" name="Optie Jaar 7" totalsRowFunction="custom" dataDxfId="21" totalsRowDxfId="20">
      <calculatedColumnFormula>$D7*$E7</calculatedColumnFormula>
      <totalsRowFormula>SUM(N8,N10:N16,N20:N32)</totalsRowFormula>
    </tableColumn>
    <tableColumn id="8" xr3:uid="{41A99B27-1C88-4B13-B255-DCAB04ADDBDF}" name="Optie Jaar 8" totalsRowFunction="custom" dataDxfId="19" totalsRowDxfId="18">
      <calculatedColumnFormula>$D7*$E7</calculatedColumnFormula>
      <totalsRowFormula>SUM(O8,O10:O16,O20:O32)</totalsRowFormula>
    </tableColumn>
    <tableColumn id="9" xr3:uid="{379D5B26-271E-4952-929A-EC17AB06E2C7}" name="Optie Jaar 9" totalsRowFunction="custom" dataDxfId="17" totalsRowDxfId="16">
      <calculatedColumnFormula>$D7*$E7</calculatedColumnFormula>
      <totalsRowFormula>SUM(P8,P10:P16,P20:P32)</totalsRowFormula>
    </tableColumn>
    <tableColumn id="10" xr3:uid="{C8F7F007-FE2E-4711-9A9E-2DAE0B32B64D}" name="Optie Jaar 10" totalsRowFunction="custom" dataDxfId="15" totalsRowDxfId="14">
      <calculatedColumnFormula>$D7*$E7</calculatedColumnFormula>
      <totalsRowFormula>SUM(Q8,Q10:Q16,Q20:Q32)</totalsRowFormula>
    </tableColumn>
    <tableColumn id="11" xr3:uid="{49C01F71-8C23-4CDF-8E08-E974663FB4D5}" name="Optie Jaar 11" totalsRowFunction="custom" dataDxfId="13" totalsRowDxfId="12">
      <calculatedColumnFormula>$D7*$E7</calculatedColumnFormula>
      <totalsRowFormula>SUM(R8,R10:R16,R20:R32)</totalsRowFormula>
    </tableColumn>
    <tableColumn id="12" xr3:uid="{5FD3378E-8761-457D-9A3E-626B53067F36}" name="Optie Jaar 12" totalsRowFunction="custom" dataDxfId="11" totalsRowDxfId="10">
      <calculatedColumnFormula>$D7*$E7</calculatedColumnFormula>
      <totalsRowFormula>SUM(S8,S10:S16,S20:S32)</totalsRowFormula>
    </tableColumn>
    <tableColumn id="13" xr3:uid="{4DE88C87-CDF4-405B-8900-FC6E0EB67130}" name="Optie Jaar 13" totalsRowFunction="custom" dataDxfId="9" totalsRowDxfId="8">
      <calculatedColumnFormula>$D7*$E7</calculatedColumnFormula>
      <totalsRowFormula>SUM(T8,T10:T16,T20:T32)</totalsRowFormula>
    </tableColumn>
    <tableColumn id="14" xr3:uid="{D6304E87-8A44-443A-A11B-8FC6FC86A113}" name="Optie Jaar 14" totalsRowFunction="custom" dataDxfId="7" totalsRowDxfId="6">
      <calculatedColumnFormula>$D7*$E7</calculatedColumnFormula>
      <totalsRowFormula>SUM(U8,U10:U16,U20:U32)</totalsRowFormula>
    </tableColumn>
    <tableColumn id="15" xr3:uid="{0423775C-456D-4812-91E2-39A3613BBBAB}" name="Optie Jaar 15" totalsRowFunction="custom" dataDxfId="5" totalsRowDxfId="4">
      <calculatedColumnFormula>$D7*$E7</calculatedColumnFormula>
      <totalsRowFormula>SUM(V8,V10:V16,V20:V32)</totalsRowFormula>
    </tableColumn>
    <tableColumn id="16" xr3:uid="{5D009D05-BA3D-44F5-8FEF-9A90F65295AC}" name="Totaal" totalsRowFunction="custom" dataDxfId="3" totalsRowDxfId="2">
      <calculatedColumnFormula>SUM(Tabel1[[#This Row],[Jaar 1]:[Optie Jaar 15]])</calculatedColumnFormula>
      <totalsRowFormula>SUM(W8,W10:W16,W20:W32)</totalsRow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735808F-E983-497E-8613-FC73B7E491B5}" name="Dropdown" displayName="Dropdown" ref="A1:A3" totalsRowShown="0">
  <autoFilter ref="A1:A3" xr:uid="{D735808F-E983-497E-8613-FC73B7E491B5}"/>
  <tableColumns count="1">
    <tableColumn id="1" xr3:uid="{83038B54-B802-4703-9163-FB5CA8906969}" name="Dropdow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93E30-0DEA-4433-AE20-D060714E064E}">
  <dimension ref="A1:W39"/>
  <sheetViews>
    <sheetView tabSelected="1" workbookViewId="0">
      <selection activeCell="B37" sqref="B37"/>
    </sheetView>
  </sheetViews>
  <sheetFormatPr defaultRowHeight="14.4" x14ac:dyDescent="0.3"/>
  <cols>
    <col min="1" max="1" width="13.6640625" customWidth="1"/>
    <col min="2" max="2" width="99.88671875" customWidth="1"/>
    <col min="3" max="3" width="45" customWidth="1"/>
    <col min="4" max="4" width="12.44140625" bestFit="1" customWidth="1"/>
    <col min="5" max="5" width="9.5546875" bestFit="1" customWidth="1"/>
    <col min="7" max="7" width="39.33203125" bestFit="1" customWidth="1"/>
    <col min="8" max="8" width="14.109375" customWidth="1"/>
    <col min="9" max="12" width="14.109375" bestFit="1" customWidth="1"/>
    <col min="13" max="16" width="13.5546875" bestFit="1" customWidth="1"/>
    <col min="17" max="22" width="14.5546875" bestFit="1" customWidth="1"/>
    <col min="23" max="23" width="15.109375" bestFit="1" customWidth="1"/>
  </cols>
  <sheetData>
    <row r="1" spans="1:23" ht="16.2" thickBot="1" x14ac:dyDescent="0.35">
      <c r="A1" s="77" t="s">
        <v>76</v>
      </c>
      <c r="B1" s="78"/>
      <c r="C1" s="78"/>
      <c r="D1" s="78"/>
      <c r="E1" s="78"/>
      <c r="F1" s="79"/>
      <c r="G1" s="1"/>
      <c r="H1" s="80" t="s">
        <v>0</v>
      </c>
      <c r="I1" s="80"/>
      <c r="J1" s="80"/>
      <c r="K1" s="80"/>
      <c r="L1" s="80"/>
    </row>
    <row r="2" spans="1:23" x14ac:dyDescent="0.3">
      <c r="A2" s="2" t="s">
        <v>1</v>
      </c>
      <c r="B2" s="81"/>
      <c r="C2" s="81"/>
      <c r="D2" s="81"/>
      <c r="E2" s="81"/>
      <c r="F2" s="82"/>
      <c r="G2" s="1"/>
      <c r="H2" s="80"/>
      <c r="I2" s="80"/>
      <c r="J2" s="80"/>
      <c r="K2" s="80"/>
      <c r="L2" s="80"/>
    </row>
    <row r="3" spans="1:23" ht="15" thickBot="1" x14ac:dyDescent="0.35">
      <c r="A3" s="3" t="s">
        <v>2</v>
      </c>
      <c r="B3" s="83"/>
      <c r="C3" s="83"/>
      <c r="D3" s="83"/>
      <c r="E3" s="83"/>
      <c r="F3" s="84"/>
      <c r="G3" s="1"/>
      <c r="H3" s="80"/>
      <c r="I3" s="80"/>
      <c r="J3" s="80"/>
      <c r="K3" s="80"/>
      <c r="L3" s="80"/>
    </row>
    <row r="4" spans="1:23" x14ac:dyDescent="0.3">
      <c r="A4" s="85" t="s">
        <v>3</v>
      </c>
      <c r="B4" s="86"/>
      <c r="C4" s="86"/>
      <c r="D4" s="86"/>
      <c r="E4" s="86"/>
      <c r="F4" s="87"/>
    </row>
    <row r="5" spans="1:23" ht="15" thickBot="1" x14ac:dyDescent="0.35">
      <c r="A5" s="88"/>
      <c r="B5" s="89"/>
      <c r="C5" s="89"/>
      <c r="D5" s="89"/>
      <c r="E5" s="89"/>
      <c r="F5" s="90"/>
    </row>
    <row r="6" spans="1:23" ht="22.5" customHeight="1" thickBot="1" x14ac:dyDescent="0.35">
      <c r="A6" s="38"/>
      <c r="B6" s="38" t="s">
        <v>4</v>
      </c>
      <c r="C6" s="39"/>
      <c r="D6" s="39" t="s">
        <v>5</v>
      </c>
      <c r="E6" s="39" t="s">
        <v>6</v>
      </c>
      <c r="F6" s="40" t="s">
        <v>7</v>
      </c>
      <c r="H6" s="55" t="s">
        <v>8</v>
      </c>
      <c r="I6" s="56" t="s">
        <v>9</v>
      </c>
      <c r="J6" s="56" t="s">
        <v>10</v>
      </c>
      <c r="K6" s="56" t="s">
        <v>11</v>
      </c>
      <c r="L6" s="57" t="s">
        <v>12</v>
      </c>
      <c r="M6" s="57" t="s">
        <v>13</v>
      </c>
      <c r="N6" s="57" t="s">
        <v>14</v>
      </c>
      <c r="O6" s="57" t="s">
        <v>15</v>
      </c>
      <c r="P6" s="57" t="s">
        <v>16</v>
      </c>
      <c r="Q6" s="57" t="s">
        <v>17</v>
      </c>
      <c r="R6" s="57" t="s">
        <v>18</v>
      </c>
      <c r="S6" s="57" t="s">
        <v>19</v>
      </c>
      <c r="T6" s="57" t="s">
        <v>20</v>
      </c>
      <c r="U6" s="57" t="s">
        <v>21</v>
      </c>
      <c r="V6" s="57" t="s">
        <v>22</v>
      </c>
      <c r="W6" s="57" t="s">
        <v>23</v>
      </c>
    </row>
    <row r="7" spans="1:23" x14ac:dyDescent="0.3">
      <c r="A7" s="37" t="s">
        <v>24</v>
      </c>
      <c r="B7" s="92" t="s">
        <v>25</v>
      </c>
      <c r="C7" s="93"/>
      <c r="D7" s="93"/>
      <c r="E7" s="93"/>
      <c r="F7" s="94"/>
      <c r="H7" s="58"/>
      <c r="I7" s="59"/>
      <c r="J7" s="59"/>
      <c r="K7" s="59"/>
      <c r="L7" s="60"/>
      <c r="M7" s="58"/>
      <c r="N7" s="61"/>
      <c r="O7" s="61"/>
      <c r="P7" s="61"/>
      <c r="Q7" s="61"/>
      <c r="R7" s="61"/>
      <c r="S7" s="61"/>
      <c r="T7" s="61"/>
      <c r="U7" s="61"/>
      <c r="V7" s="61"/>
      <c r="W7" s="62">
        <f>SUM(Tabel1[[#This Row],[Jaar 1]:[Optie Jaar 15]])</f>
        <v>0</v>
      </c>
    </row>
    <row r="8" spans="1:23" ht="15" thickBot="1" x14ac:dyDescent="0.35">
      <c r="A8" s="41" t="s">
        <v>26</v>
      </c>
      <c r="B8" s="10" t="s">
        <v>27</v>
      </c>
      <c r="C8" s="11" t="s">
        <v>28</v>
      </c>
      <c r="D8" s="8">
        <v>0</v>
      </c>
      <c r="E8" s="12">
        <v>1</v>
      </c>
      <c r="F8" s="13" t="s">
        <v>29</v>
      </c>
      <c r="G8" s="36" t="s">
        <v>30</v>
      </c>
      <c r="H8" s="52">
        <f>D8</f>
        <v>0</v>
      </c>
      <c r="I8" s="63"/>
      <c r="J8" s="63"/>
      <c r="K8" s="63"/>
      <c r="L8" s="64"/>
      <c r="M8" s="64"/>
      <c r="N8" s="64"/>
      <c r="O8" s="64"/>
      <c r="P8" s="64"/>
      <c r="Q8" s="64"/>
      <c r="R8" s="64"/>
      <c r="S8" s="64"/>
      <c r="T8" s="64"/>
      <c r="U8" s="64"/>
      <c r="V8" s="63"/>
      <c r="W8" s="54">
        <f>SUM(Tabel1[[#This Row],[Jaar 1]:[Optie Jaar 15]])</f>
        <v>0</v>
      </c>
    </row>
    <row r="9" spans="1:23" ht="15" thickBot="1" x14ac:dyDescent="0.35">
      <c r="A9" s="42" t="s">
        <v>31</v>
      </c>
      <c r="B9" s="95" t="s">
        <v>32</v>
      </c>
      <c r="C9" s="96"/>
      <c r="D9" s="93"/>
      <c r="E9" s="93"/>
      <c r="F9" s="97"/>
      <c r="H9" s="58"/>
      <c r="I9" s="59"/>
      <c r="J9" s="59"/>
      <c r="K9" s="59"/>
      <c r="L9" s="60"/>
      <c r="M9" s="58"/>
      <c r="N9" s="65"/>
      <c r="O9" s="65"/>
      <c r="P9" s="65"/>
      <c r="Q9" s="65"/>
      <c r="R9" s="65"/>
      <c r="S9" s="65"/>
      <c r="T9" s="65"/>
      <c r="U9" s="65"/>
      <c r="V9" s="65"/>
      <c r="W9" s="54">
        <f>SUM(Tabel1[[#This Row],[Jaar 1]:[Optie Jaar 15]])</f>
        <v>0</v>
      </c>
    </row>
    <row r="10" spans="1:23" x14ac:dyDescent="0.3">
      <c r="A10" s="14" t="s">
        <v>33</v>
      </c>
      <c r="B10" s="15" t="s">
        <v>34</v>
      </c>
      <c r="C10" s="16" t="s">
        <v>35</v>
      </c>
      <c r="D10" s="7">
        <v>0</v>
      </c>
      <c r="E10" s="17">
        <v>12</v>
      </c>
      <c r="F10" s="18" t="s">
        <v>36</v>
      </c>
      <c r="H10" s="52">
        <f>$D10*$E10</f>
        <v>0</v>
      </c>
      <c r="I10" s="52">
        <f t="shared" ref="I10:V16" si="0">$D10*$E10</f>
        <v>0</v>
      </c>
      <c r="J10" s="52">
        <f t="shared" si="0"/>
        <v>0</v>
      </c>
      <c r="K10" s="52">
        <f t="shared" si="0"/>
        <v>0</v>
      </c>
      <c r="L10" s="52">
        <f t="shared" si="0"/>
        <v>0</v>
      </c>
      <c r="M10" s="52">
        <f>$D10*$E10</f>
        <v>0</v>
      </c>
      <c r="N10" s="52">
        <f t="shared" si="0"/>
        <v>0</v>
      </c>
      <c r="O10" s="52">
        <f t="shared" si="0"/>
        <v>0</v>
      </c>
      <c r="P10" s="52">
        <f t="shared" si="0"/>
        <v>0</v>
      </c>
      <c r="Q10" s="52">
        <f t="shared" si="0"/>
        <v>0</v>
      </c>
      <c r="R10" s="52">
        <f>$D10*$E10</f>
        <v>0</v>
      </c>
      <c r="S10" s="52">
        <f t="shared" si="0"/>
        <v>0</v>
      </c>
      <c r="T10" s="52">
        <f t="shared" si="0"/>
        <v>0</v>
      </c>
      <c r="U10" s="52">
        <f t="shared" si="0"/>
        <v>0</v>
      </c>
      <c r="V10" s="52">
        <f t="shared" si="0"/>
        <v>0</v>
      </c>
      <c r="W10" s="54">
        <f>SUM(Tabel1[[#This Row],[Jaar 1]:[Optie Jaar 15]])</f>
        <v>0</v>
      </c>
    </row>
    <row r="11" spans="1:23" x14ac:dyDescent="0.3">
      <c r="A11" s="19" t="s">
        <v>37</v>
      </c>
      <c r="B11" s="9" t="s">
        <v>38</v>
      </c>
      <c r="C11" s="20" t="s">
        <v>35</v>
      </c>
      <c r="D11" s="7">
        <v>0</v>
      </c>
      <c r="E11" s="21">
        <v>12</v>
      </c>
      <c r="F11" s="18" t="s">
        <v>36</v>
      </c>
      <c r="H11" s="52">
        <f t="shared" ref="H11:H16" si="1">$D11*$E11</f>
        <v>0</v>
      </c>
      <c r="I11" s="52">
        <f t="shared" si="0"/>
        <v>0</v>
      </c>
      <c r="J11" s="52">
        <f t="shared" si="0"/>
        <v>0</v>
      </c>
      <c r="K11" s="52">
        <f t="shared" si="0"/>
        <v>0</v>
      </c>
      <c r="L11" s="52">
        <f t="shared" si="0"/>
        <v>0</v>
      </c>
      <c r="M11" s="52">
        <f t="shared" si="0"/>
        <v>0</v>
      </c>
      <c r="N11" s="52">
        <f t="shared" si="0"/>
        <v>0</v>
      </c>
      <c r="O11" s="52">
        <f t="shared" si="0"/>
        <v>0</v>
      </c>
      <c r="P11" s="52">
        <f t="shared" si="0"/>
        <v>0</v>
      </c>
      <c r="Q11" s="52">
        <f t="shared" si="0"/>
        <v>0</v>
      </c>
      <c r="R11" s="52">
        <f t="shared" si="0"/>
        <v>0</v>
      </c>
      <c r="S11" s="52">
        <f t="shared" si="0"/>
        <v>0</v>
      </c>
      <c r="T11" s="52">
        <f t="shared" si="0"/>
        <v>0</v>
      </c>
      <c r="U11" s="52">
        <f t="shared" si="0"/>
        <v>0</v>
      </c>
      <c r="V11" s="52">
        <f t="shared" si="0"/>
        <v>0</v>
      </c>
      <c r="W11" s="54">
        <f>SUM(Tabel1[[#This Row],[Jaar 1]:[Optie Jaar 15]])</f>
        <v>0</v>
      </c>
    </row>
    <row r="12" spans="1:23" x14ac:dyDescent="0.3">
      <c r="A12" s="22" t="s">
        <v>39</v>
      </c>
      <c r="B12" s="23" t="s">
        <v>40</v>
      </c>
      <c r="C12" s="20" t="s">
        <v>35</v>
      </c>
      <c r="D12" s="7">
        <v>0</v>
      </c>
      <c r="E12" s="21">
        <v>12</v>
      </c>
      <c r="F12" s="18" t="s">
        <v>36</v>
      </c>
      <c r="H12" s="52">
        <f t="shared" si="1"/>
        <v>0</v>
      </c>
      <c r="I12" s="52">
        <f t="shared" si="0"/>
        <v>0</v>
      </c>
      <c r="J12" s="52">
        <f t="shared" si="0"/>
        <v>0</v>
      </c>
      <c r="K12" s="52">
        <f t="shared" si="0"/>
        <v>0</v>
      </c>
      <c r="L12" s="52">
        <f t="shared" si="0"/>
        <v>0</v>
      </c>
      <c r="M12" s="52">
        <f t="shared" si="0"/>
        <v>0</v>
      </c>
      <c r="N12" s="52">
        <f t="shared" si="0"/>
        <v>0</v>
      </c>
      <c r="O12" s="52">
        <f t="shared" si="0"/>
        <v>0</v>
      </c>
      <c r="P12" s="52">
        <f t="shared" si="0"/>
        <v>0</v>
      </c>
      <c r="Q12" s="52">
        <f t="shared" si="0"/>
        <v>0</v>
      </c>
      <c r="R12" s="52">
        <f t="shared" si="0"/>
        <v>0</v>
      </c>
      <c r="S12" s="52">
        <f t="shared" si="0"/>
        <v>0</v>
      </c>
      <c r="T12" s="52">
        <f t="shared" si="0"/>
        <v>0</v>
      </c>
      <c r="U12" s="52">
        <f t="shared" si="0"/>
        <v>0</v>
      </c>
      <c r="V12" s="52">
        <f t="shared" si="0"/>
        <v>0</v>
      </c>
      <c r="W12" s="54">
        <f>SUM(Tabel1[[#This Row],[Jaar 1]:[Optie Jaar 15]])</f>
        <v>0</v>
      </c>
    </row>
    <row r="13" spans="1:23" x14ac:dyDescent="0.3">
      <c r="A13" s="22" t="s">
        <v>41</v>
      </c>
      <c r="B13" s="23" t="s">
        <v>42</v>
      </c>
      <c r="C13" s="24" t="s">
        <v>35</v>
      </c>
      <c r="D13" s="7">
        <v>0</v>
      </c>
      <c r="E13" s="21">
        <v>12</v>
      </c>
      <c r="F13" s="18" t="s">
        <v>36</v>
      </c>
      <c r="H13" s="52">
        <f t="shared" si="1"/>
        <v>0</v>
      </c>
      <c r="I13" s="52">
        <f t="shared" si="0"/>
        <v>0</v>
      </c>
      <c r="J13" s="52">
        <f t="shared" si="0"/>
        <v>0</v>
      </c>
      <c r="K13" s="52">
        <f t="shared" si="0"/>
        <v>0</v>
      </c>
      <c r="L13" s="52">
        <f t="shared" si="0"/>
        <v>0</v>
      </c>
      <c r="M13" s="52">
        <f t="shared" si="0"/>
        <v>0</v>
      </c>
      <c r="N13" s="52">
        <f t="shared" si="0"/>
        <v>0</v>
      </c>
      <c r="O13" s="52">
        <f t="shared" si="0"/>
        <v>0</v>
      </c>
      <c r="P13" s="52">
        <f t="shared" si="0"/>
        <v>0</v>
      </c>
      <c r="Q13" s="52">
        <f t="shared" si="0"/>
        <v>0</v>
      </c>
      <c r="R13" s="52">
        <f t="shared" si="0"/>
        <v>0</v>
      </c>
      <c r="S13" s="52">
        <f t="shared" si="0"/>
        <v>0</v>
      </c>
      <c r="T13" s="52">
        <f t="shared" si="0"/>
        <v>0</v>
      </c>
      <c r="U13" s="52">
        <f t="shared" si="0"/>
        <v>0</v>
      </c>
      <c r="V13" s="52">
        <f t="shared" si="0"/>
        <v>0</v>
      </c>
      <c r="W13" s="54">
        <f>SUM(Tabel1[[#This Row],[Jaar 1]:[Optie Jaar 15]])</f>
        <v>0</v>
      </c>
    </row>
    <row r="14" spans="1:23" x14ac:dyDescent="0.3">
      <c r="A14" s="25" t="s">
        <v>43</v>
      </c>
      <c r="B14" s="23" t="s">
        <v>44</v>
      </c>
      <c r="C14" s="24" t="s">
        <v>35</v>
      </c>
      <c r="D14" s="7">
        <v>0</v>
      </c>
      <c r="E14" s="21">
        <v>12</v>
      </c>
      <c r="F14" s="18" t="s">
        <v>36</v>
      </c>
      <c r="H14" s="52">
        <f t="shared" si="1"/>
        <v>0</v>
      </c>
      <c r="I14" s="52">
        <f t="shared" si="0"/>
        <v>0</v>
      </c>
      <c r="J14" s="52">
        <f t="shared" si="0"/>
        <v>0</v>
      </c>
      <c r="K14" s="52">
        <f t="shared" si="0"/>
        <v>0</v>
      </c>
      <c r="L14" s="52">
        <f t="shared" si="0"/>
        <v>0</v>
      </c>
      <c r="M14" s="52">
        <f t="shared" si="0"/>
        <v>0</v>
      </c>
      <c r="N14" s="52">
        <f t="shared" si="0"/>
        <v>0</v>
      </c>
      <c r="O14" s="52">
        <f t="shared" si="0"/>
        <v>0</v>
      </c>
      <c r="P14" s="52">
        <f t="shared" si="0"/>
        <v>0</v>
      </c>
      <c r="Q14" s="52">
        <f t="shared" si="0"/>
        <v>0</v>
      </c>
      <c r="R14" s="52">
        <f t="shared" si="0"/>
        <v>0</v>
      </c>
      <c r="S14" s="52">
        <f t="shared" si="0"/>
        <v>0</v>
      </c>
      <c r="T14" s="52">
        <f t="shared" si="0"/>
        <v>0</v>
      </c>
      <c r="U14" s="52">
        <f t="shared" si="0"/>
        <v>0</v>
      </c>
      <c r="V14" s="52">
        <f t="shared" si="0"/>
        <v>0</v>
      </c>
      <c r="W14" s="54">
        <f>SUM(Tabel1[[#This Row],[Jaar 1]:[Optie Jaar 15]])</f>
        <v>0</v>
      </c>
    </row>
    <row r="15" spans="1:23" x14ac:dyDescent="0.3">
      <c r="A15" s="26" t="s">
        <v>45</v>
      </c>
      <c r="B15" s="27" t="s">
        <v>46</v>
      </c>
      <c r="C15" s="1" t="s">
        <v>35</v>
      </c>
      <c r="D15" s="7">
        <v>0</v>
      </c>
      <c r="E15" s="21">
        <v>12</v>
      </c>
      <c r="F15" s="18" t="s">
        <v>36</v>
      </c>
      <c r="H15" s="52">
        <f>$D15*$E15</f>
        <v>0</v>
      </c>
      <c r="I15" s="52">
        <f t="shared" si="0"/>
        <v>0</v>
      </c>
      <c r="J15" s="52">
        <f t="shared" si="0"/>
        <v>0</v>
      </c>
      <c r="K15" s="52">
        <f t="shared" si="0"/>
        <v>0</v>
      </c>
      <c r="L15" s="52">
        <f t="shared" si="0"/>
        <v>0</v>
      </c>
      <c r="M15" s="52">
        <f>$D15*$E15</f>
        <v>0</v>
      </c>
      <c r="N15" s="52">
        <f t="shared" si="0"/>
        <v>0</v>
      </c>
      <c r="O15" s="52">
        <f t="shared" si="0"/>
        <v>0</v>
      </c>
      <c r="P15" s="52">
        <f t="shared" si="0"/>
        <v>0</v>
      </c>
      <c r="Q15" s="52">
        <f t="shared" si="0"/>
        <v>0</v>
      </c>
      <c r="R15" s="52">
        <f>$D15*$E15</f>
        <v>0</v>
      </c>
      <c r="S15" s="52">
        <f t="shared" si="0"/>
        <v>0</v>
      </c>
      <c r="T15" s="52">
        <f t="shared" si="0"/>
        <v>0</v>
      </c>
      <c r="U15" s="52">
        <f t="shared" si="0"/>
        <v>0</v>
      </c>
      <c r="V15" s="52">
        <f t="shared" si="0"/>
        <v>0</v>
      </c>
      <c r="W15" s="54">
        <f>SUM(Tabel1[[#This Row],[Jaar 1]:[Optie Jaar 15]])</f>
        <v>0</v>
      </c>
    </row>
    <row r="16" spans="1:23" ht="15" thickBot="1" x14ac:dyDescent="0.35">
      <c r="A16" s="26" t="s">
        <v>47</v>
      </c>
      <c r="B16" s="27" t="s">
        <v>48</v>
      </c>
      <c r="C16" s="1" t="s">
        <v>35</v>
      </c>
      <c r="D16" s="7">
        <v>0</v>
      </c>
      <c r="E16" s="28">
        <v>12</v>
      </c>
      <c r="F16" s="18" t="s">
        <v>36</v>
      </c>
      <c r="H16" s="52">
        <f t="shared" si="1"/>
        <v>0</v>
      </c>
      <c r="I16" s="52">
        <f t="shared" si="0"/>
        <v>0</v>
      </c>
      <c r="J16" s="52">
        <f t="shared" si="0"/>
        <v>0</v>
      </c>
      <c r="K16" s="52">
        <f t="shared" si="0"/>
        <v>0</v>
      </c>
      <c r="L16" s="52">
        <f t="shared" si="0"/>
        <v>0</v>
      </c>
      <c r="M16" s="52">
        <f t="shared" si="0"/>
        <v>0</v>
      </c>
      <c r="N16" s="52">
        <f t="shared" si="0"/>
        <v>0</v>
      </c>
      <c r="O16" s="52">
        <f t="shared" si="0"/>
        <v>0</v>
      </c>
      <c r="P16" s="52">
        <f t="shared" si="0"/>
        <v>0</v>
      </c>
      <c r="Q16" s="52">
        <f t="shared" si="0"/>
        <v>0</v>
      </c>
      <c r="R16" s="52">
        <f t="shared" si="0"/>
        <v>0</v>
      </c>
      <c r="S16" s="52">
        <f t="shared" si="0"/>
        <v>0</v>
      </c>
      <c r="T16" s="52">
        <f t="shared" si="0"/>
        <v>0</v>
      </c>
      <c r="U16" s="52">
        <f t="shared" si="0"/>
        <v>0</v>
      </c>
      <c r="V16" s="52">
        <f t="shared" si="0"/>
        <v>0</v>
      </c>
      <c r="W16" s="54">
        <f>SUM(Tabel1[[#This Row],[Jaar 1]:[Optie Jaar 15]])</f>
        <v>0</v>
      </c>
    </row>
    <row r="17" spans="1:23" x14ac:dyDescent="0.3">
      <c r="A17" s="26"/>
      <c r="B17" s="1"/>
      <c r="C17" s="1"/>
      <c r="D17" s="47"/>
      <c r="E17" s="48"/>
      <c r="F17" s="18"/>
      <c r="G17" s="36" t="s">
        <v>49</v>
      </c>
      <c r="H17" s="52">
        <f>SUM(H$10:H$16)</f>
        <v>0</v>
      </c>
      <c r="I17" s="52">
        <f t="shared" ref="I17:V17" si="2">SUM(I$10:I$16)</f>
        <v>0</v>
      </c>
      <c r="J17" s="52">
        <f t="shared" si="2"/>
        <v>0</v>
      </c>
      <c r="K17" s="52">
        <f t="shared" si="2"/>
        <v>0</v>
      </c>
      <c r="L17" s="52">
        <f t="shared" si="2"/>
        <v>0</v>
      </c>
      <c r="M17" s="52">
        <f>SUM(M$10:M$16)</f>
        <v>0</v>
      </c>
      <c r="N17" s="52">
        <f t="shared" si="2"/>
        <v>0</v>
      </c>
      <c r="O17" s="52">
        <f t="shared" si="2"/>
        <v>0</v>
      </c>
      <c r="P17" s="52">
        <f t="shared" si="2"/>
        <v>0</v>
      </c>
      <c r="Q17" s="52">
        <f t="shared" si="2"/>
        <v>0</v>
      </c>
      <c r="R17" s="52">
        <f>SUM(R$10:R$16)</f>
        <v>0</v>
      </c>
      <c r="S17" s="52">
        <f t="shared" si="2"/>
        <v>0</v>
      </c>
      <c r="T17" s="52">
        <f t="shared" si="2"/>
        <v>0</v>
      </c>
      <c r="U17" s="52">
        <f t="shared" si="2"/>
        <v>0</v>
      </c>
      <c r="V17" s="52">
        <f t="shared" si="2"/>
        <v>0</v>
      </c>
      <c r="W17" s="54">
        <f>SUM(Tabel1[[#This Row],[Jaar 1]:[Optie Jaar 15]])</f>
        <v>0</v>
      </c>
    </row>
    <row r="18" spans="1:23" ht="15" thickBot="1" x14ac:dyDescent="0.35">
      <c r="A18" s="26"/>
      <c r="B18" s="1"/>
      <c r="C18" s="1"/>
      <c r="D18" s="47"/>
      <c r="E18" s="48"/>
      <c r="F18" s="18"/>
      <c r="G18" s="36" t="s">
        <v>50</v>
      </c>
      <c r="H18" s="52">
        <f>H17+H8</f>
        <v>0</v>
      </c>
      <c r="I18" s="52">
        <f t="shared" ref="I18:L18" si="3">I17+I8</f>
        <v>0</v>
      </c>
      <c r="J18" s="52">
        <f t="shared" si="3"/>
        <v>0</v>
      </c>
      <c r="K18" s="52">
        <f t="shared" si="3"/>
        <v>0</v>
      </c>
      <c r="L18" s="52">
        <f t="shared" si="3"/>
        <v>0</v>
      </c>
      <c r="M18" s="52">
        <f t="shared" ref="M18" si="4">M17+M8</f>
        <v>0</v>
      </c>
      <c r="N18" s="52">
        <f t="shared" ref="N18" si="5">N17+N8</f>
        <v>0</v>
      </c>
      <c r="O18" s="52">
        <f t="shared" ref="O18" si="6">O17+O8</f>
        <v>0</v>
      </c>
      <c r="P18" s="52">
        <f t="shared" ref="P18" si="7">P17+P8</f>
        <v>0</v>
      </c>
      <c r="Q18" s="52">
        <f t="shared" ref="Q18" si="8">Q17+Q8</f>
        <v>0</v>
      </c>
      <c r="R18" s="52">
        <f t="shared" ref="R18" si="9">R17+R8</f>
        <v>0</v>
      </c>
      <c r="S18" s="52">
        <f t="shared" ref="S18" si="10">S17+S8</f>
        <v>0</v>
      </c>
      <c r="T18" s="52">
        <f t="shared" ref="T18" si="11">T17+T8</f>
        <v>0</v>
      </c>
      <c r="U18" s="52">
        <f t="shared" ref="U18" si="12">U17+U8</f>
        <v>0</v>
      </c>
      <c r="V18" s="52">
        <f t="shared" ref="V18" si="13">V17+V8</f>
        <v>0</v>
      </c>
      <c r="W18" s="54">
        <f>SUM(Tabel1[[#This Row],[Jaar 1]:[Optie Jaar 15]])</f>
        <v>0</v>
      </c>
    </row>
    <row r="19" spans="1:23" x14ac:dyDescent="0.3">
      <c r="A19" s="43">
        <v>3</v>
      </c>
      <c r="B19" s="98" t="s">
        <v>51</v>
      </c>
      <c r="C19" s="99"/>
      <c r="D19" s="93"/>
      <c r="E19" s="93"/>
      <c r="F19" s="100"/>
      <c r="H19" s="66"/>
      <c r="I19" s="65"/>
      <c r="J19" s="65"/>
      <c r="K19" s="65"/>
      <c r="L19" s="67"/>
      <c r="M19" s="66"/>
      <c r="N19" s="65"/>
      <c r="O19" s="65"/>
      <c r="P19" s="65"/>
      <c r="Q19" s="65"/>
      <c r="R19" s="65"/>
      <c r="S19" s="65"/>
      <c r="T19" s="65"/>
      <c r="U19" s="65"/>
      <c r="V19" s="65"/>
      <c r="W19" s="54">
        <f>SUM(Tabel1[[#This Row],[Jaar 1]:[Optie Jaar 15]])</f>
        <v>0</v>
      </c>
    </row>
    <row r="20" spans="1:23" ht="57.6" x14ac:dyDescent="0.3">
      <c r="A20" s="44" t="s">
        <v>52</v>
      </c>
      <c r="B20" s="51" t="s">
        <v>53</v>
      </c>
      <c r="C20" s="31" t="s">
        <v>28</v>
      </c>
      <c r="D20" s="7">
        <v>0</v>
      </c>
      <c r="E20" s="29">
        <v>1</v>
      </c>
      <c r="F20" s="30" t="s">
        <v>29</v>
      </c>
      <c r="H20" s="52">
        <f>$D20*$E20</f>
        <v>0</v>
      </c>
      <c r="I20" s="68"/>
      <c r="J20" s="68"/>
      <c r="K20" s="68"/>
      <c r="L20" s="69"/>
      <c r="M20" s="70"/>
      <c r="N20" s="68"/>
      <c r="O20" s="68"/>
      <c r="P20" s="68"/>
      <c r="Q20" s="68"/>
      <c r="R20" s="68"/>
      <c r="S20" s="68"/>
      <c r="T20" s="68"/>
      <c r="U20" s="68"/>
      <c r="V20" s="68"/>
      <c r="W20" s="54">
        <f>SUM(Tabel1[[#This Row],[Jaar 1]:[Optie Jaar 15]])</f>
        <v>0</v>
      </c>
    </row>
    <row r="21" spans="1:23" x14ac:dyDescent="0.3">
      <c r="A21" s="91" t="s">
        <v>54</v>
      </c>
      <c r="B21" s="32" t="s">
        <v>55</v>
      </c>
      <c r="C21" s="31"/>
      <c r="D21" s="7"/>
      <c r="E21" s="29"/>
      <c r="F21" s="30"/>
      <c r="H21" s="52">
        <f t="shared" ref="H21:H26" si="14">$D21*$E21</f>
        <v>0</v>
      </c>
      <c r="I21" s="53">
        <f t="shared" ref="I21:V26" si="15">$D21*$E21</f>
        <v>0</v>
      </c>
      <c r="J21" s="53">
        <f t="shared" si="15"/>
        <v>0</v>
      </c>
      <c r="K21" s="53">
        <f t="shared" si="15"/>
        <v>0</v>
      </c>
      <c r="L21" s="54">
        <f t="shared" si="15"/>
        <v>0</v>
      </c>
      <c r="M21" s="52">
        <f t="shared" si="15"/>
        <v>0</v>
      </c>
      <c r="N21" s="53">
        <f t="shared" si="15"/>
        <v>0</v>
      </c>
      <c r="O21" s="53">
        <f t="shared" si="15"/>
        <v>0</v>
      </c>
      <c r="P21" s="53">
        <f t="shared" si="15"/>
        <v>0</v>
      </c>
      <c r="Q21" s="53">
        <f t="shared" si="15"/>
        <v>0</v>
      </c>
      <c r="R21" s="53">
        <f t="shared" si="15"/>
        <v>0</v>
      </c>
      <c r="S21" s="53">
        <f t="shared" si="15"/>
        <v>0</v>
      </c>
      <c r="T21" s="53">
        <f t="shared" si="15"/>
        <v>0</v>
      </c>
      <c r="U21" s="53">
        <f t="shared" si="15"/>
        <v>0</v>
      </c>
      <c r="V21" s="53">
        <f t="shared" si="15"/>
        <v>0</v>
      </c>
      <c r="W21" s="54">
        <f>SUM(Tabel1[[#This Row],[Jaar 1]:[Optie Jaar 15]])</f>
        <v>0</v>
      </c>
    </row>
    <row r="22" spans="1:23" x14ac:dyDescent="0.3">
      <c r="A22" s="91"/>
      <c r="B22" s="33" t="s">
        <v>56</v>
      </c>
      <c r="C22" s="31" t="s">
        <v>57</v>
      </c>
      <c r="D22" s="7">
        <v>0</v>
      </c>
      <c r="E22" s="29">
        <v>20</v>
      </c>
      <c r="F22" s="30" t="s">
        <v>58</v>
      </c>
      <c r="H22" s="52">
        <f t="shared" si="14"/>
        <v>0</v>
      </c>
      <c r="I22" s="53">
        <f t="shared" si="15"/>
        <v>0</v>
      </c>
      <c r="J22" s="53">
        <f t="shared" si="15"/>
        <v>0</v>
      </c>
      <c r="K22" s="53">
        <f t="shared" si="15"/>
        <v>0</v>
      </c>
      <c r="L22" s="54">
        <f t="shared" si="15"/>
        <v>0</v>
      </c>
      <c r="M22" s="52">
        <f t="shared" si="15"/>
        <v>0</v>
      </c>
      <c r="N22" s="53">
        <f t="shared" si="15"/>
        <v>0</v>
      </c>
      <c r="O22" s="53">
        <f t="shared" si="15"/>
        <v>0</v>
      </c>
      <c r="P22" s="53">
        <f t="shared" si="15"/>
        <v>0</v>
      </c>
      <c r="Q22" s="53">
        <f t="shared" si="15"/>
        <v>0</v>
      </c>
      <c r="R22" s="53">
        <f t="shared" si="15"/>
        <v>0</v>
      </c>
      <c r="S22" s="53">
        <f t="shared" si="15"/>
        <v>0</v>
      </c>
      <c r="T22" s="53">
        <f t="shared" si="15"/>
        <v>0</v>
      </c>
      <c r="U22" s="53">
        <f t="shared" si="15"/>
        <v>0</v>
      </c>
      <c r="V22" s="53">
        <f t="shared" si="15"/>
        <v>0</v>
      </c>
      <c r="W22" s="54">
        <f>SUM(Tabel1[[#This Row],[Jaar 1]:[Optie Jaar 15]])</f>
        <v>0</v>
      </c>
    </row>
    <row r="23" spans="1:23" x14ac:dyDescent="0.3">
      <c r="A23" s="91"/>
      <c r="B23" s="33" t="s">
        <v>59</v>
      </c>
      <c r="C23" s="31" t="s">
        <v>57</v>
      </c>
      <c r="D23" s="7">
        <v>0</v>
      </c>
      <c r="E23" s="29">
        <v>10</v>
      </c>
      <c r="F23" s="30" t="s">
        <v>58</v>
      </c>
      <c r="H23" s="52">
        <f t="shared" si="14"/>
        <v>0</v>
      </c>
      <c r="I23" s="53">
        <f t="shared" si="15"/>
        <v>0</v>
      </c>
      <c r="J23" s="53">
        <f t="shared" si="15"/>
        <v>0</v>
      </c>
      <c r="K23" s="53">
        <f t="shared" si="15"/>
        <v>0</v>
      </c>
      <c r="L23" s="54">
        <f t="shared" si="15"/>
        <v>0</v>
      </c>
      <c r="M23" s="52">
        <f t="shared" si="15"/>
        <v>0</v>
      </c>
      <c r="N23" s="53">
        <f t="shared" si="15"/>
        <v>0</v>
      </c>
      <c r="O23" s="53">
        <f t="shared" si="15"/>
        <v>0</v>
      </c>
      <c r="P23" s="53">
        <f t="shared" si="15"/>
        <v>0</v>
      </c>
      <c r="Q23" s="53">
        <f t="shared" si="15"/>
        <v>0</v>
      </c>
      <c r="R23" s="53">
        <f t="shared" si="15"/>
        <v>0</v>
      </c>
      <c r="S23" s="53">
        <f t="shared" si="15"/>
        <v>0</v>
      </c>
      <c r="T23" s="53">
        <f t="shared" si="15"/>
        <v>0</v>
      </c>
      <c r="U23" s="53">
        <f t="shared" si="15"/>
        <v>0</v>
      </c>
      <c r="V23" s="53">
        <f t="shared" si="15"/>
        <v>0</v>
      </c>
      <c r="W23" s="54">
        <f>SUM(Tabel1[[#This Row],[Jaar 1]:[Optie Jaar 15]])</f>
        <v>0</v>
      </c>
    </row>
    <row r="24" spans="1:23" x14ac:dyDescent="0.3">
      <c r="A24" s="91"/>
      <c r="B24" s="33" t="s">
        <v>60</v>
      </c>
      <c r="C24" s="31" t="s">
        <v>57</v>
      </c>
      <c r="D24" s="7">
        <v>0</v>
      </c>
      <c r="E24" s="29">
        <v>10</v>
      </c>
      <c r="F24" s="30" t="s">
        <v>58</v>
      </c>
      <c r="H24" s="52">
        <f t="shared" si="14"/>
        <v>0</v>
      </c>
      <c r="I24" s="53">
        <f t="shared" si="15"/>
        <v>0</v>
      </c>
      <c r="J24" s="53">
        <f t="shared" si="15"/>
        <v>0</v>
      </c>
      <c r="K24" s="53">
        <f t="shared" si="15"/>
        <v>0</v>
      </c>
      <c r="L24" s="54">
        <f t="shared" si="15"/>
        <v>0</v>
      </c>
      <c r="M24" s="52">
        <f t="shared" si="15"/>
        <v>0</v>
      </c>
      <c r="N24" s="53">
        <f t="shared" si="15"/>
        <v>0</v>
      </c>
      <c r="O24" s="53">
        <f t="shared" si="15"/>
        <v>0</v>
      </c>
      <c r="P24" s="53">
        <f t="shared" si="15"/>
        <v>0</v>
      </c>
      <c r="Q24" s="53">
        <f t="shared" si="15"/>
        <v>0</v>
      </c>
      <c r="R24" s="53">
        <f t="shared" si="15"/>
        <v>0</v>
      </c>
      <c r="S24" s="53">
        <f t="shared" si="15"/>
        <v>0</v>
      </c>
      <c r="T24" s="53">
        <f t="shared" si="15"/>
        <v>0</v>
      </c>
      <c r="U24" s="53">
        <f t="shared" si="15"/>
        <v>0</v>
      </c>
      <c r="V24" s="53">
        <f t="shared" si="15"/>
        <v>0</v>
      </c>
      <c r="W24" s="54">
        <f>SUM(Tabel1[[#This Row],[Jaar 1]:[Optie Jaar 15]])</f>
        <v>0</v>
      </c>
    </row>
    <row r="25" spans="1:23" x14ac:dyDescent="0.3">
      <c r="A25" s="101" t="s">
        <v>61</v>
      </c>
      <c r="B25" s="32" t="s">
        <v>62</v>
      </c>
      <c r="C25" s="34"/>
      <c r="D25" s="34"/>
      <c r="E25" s="34"/>
      <c r="F25" s="45"/>
      <c r="H25" s="52">
        <f t="shared" si="14"/>
        <v>0</v>
      </c>
      <c r="I25" s="53">
        <f t="shared" si="15"/>
        <v>0</v>
      </c>
      <c r="J25" s="53">
        <f t="shared" si="15"/>
        <v>0</v>
      </c>
      <c r="K25" s="53">
        <f t="shared" si="15"/>
        <v>0</v>
      </c>
      <c r="L25" s="54">
        <f t="shared" si="15"/>
        <v>0</v>
      </c>
      <c r="M25" s="52">
        <f t="shared" si="15"/>
        <v>0</v>
      </c>
      <c r="N25" s="53">
        <f t="shared" si="15"/>
        <v>0</v>
      </c>
      <c r="O25" s="53">
        <f t="shared" si="15"/>
        <v>0</v>
      </c>
      <c r="P25" s="53">
        <f t="shared" si="15"/>
        <v>0</v>
      </c>
      <c r="Q25" s="53">
        <f t="shared" si="15"/>
        <v>0</v>
      </c>
      <c r="R25" s="53">
        <f t="shared" si="15"/>
        <v>0</v>
      </c>
      <c r="S25" s="53">
        <f t="shared" si="15"/>
        <v>0</v>
      </c>
      <c r="T25" s="53">
        <f t="shared" si="15"/>
        <v>0</v>
      </c>
      <c r="U25" s="53">
        <f t="shared" si="15"/>
        <v>0</v>
      </c>
      <c r="V25" s="53">
        <f t="shared" si="15"/>
        <v>0</v>
      </c>
      <c r="W25" s="54">
        <f>SUM(Tabel1[[#This Row],[Jaar 1]:[Optie Jaar 15]])</f>
        <v>0</v>
      </c>
    </row>
    <row r="26" spans="1:23" x14ac:dyDescent="0.3">
      <c r="A26" s="102"/>
      <c r="B26" s="35" t="s">
        <v>63</v>
      </c>
      <c r="C26" s="34"/>
      <c r="D26" s="34"/>
      <c r="E26" s="34"/>
      <c r="F26" s="45"/>
      <c r="H26" s="52">
        <f t="shared" si="14"/>
        <v>0</v>
      </c>
      <c r="I26" s="53">
        <f t="shared" si="15"/>
        <v>0</v>
      </c>
      <c r="J26" s="53">
        <f t="shared" si="15"/>
        <v>0</v>
      </c>
      <c r="K26" s="53">
        <f t="shared" si="15"/>
        <v>0</v>
      </c>
      <c r="L26" s="54">
        <f t="shared" si="15"/>
        <v>0</v>
      </c>
      <c r="M26" s="52">
        <f t="shared" si="15"/>
        <v>0</v>
      </c>
      <c r="N26" s="53">
        <f t="shared" si="15"/>
        <v>0</v>
      </c>
      <c r="O26" s="53">
        <f t="shared" si="15"/>
        <v>0</v>
      </c>
      <c r="P26" s="53">
        <f t="shared" si="15"/>
        <v>0</v>
      </c>
      <c r="Q26" s="53">
        <f t="shared" si="15"/>
        <v>0</v>
      </c>
      <c r="R26" s="53">
        <f t="shared" si="15"/>
        <v>0</v>
      </c>
      <c r="S26" s="53">
        <f t="shared" si="15"/>
        <v>0</v>
      </c>
      <c r="T26" s="53">
        <f t="shared" si="15"/>
        <v>0</v>
      </c>
      <c r="U26" s="53">
        <f t="shared" si="15"/>
        <v>0</v>
      </c>
      <c r="V26" s="53">
        <f t="shared" si="15"/>
        <v>0</v>
      </c>
      <c r="W26" s="54">
        <f>SUM(Tabel1[[#This Row],[Jaar 1]:[Optie Jaar 15]])</f>
        <v>0</v>
      </c>
    </row>
    <row r="27" spans="1:23" x14ac:dyDescent="0.3">
      <c r="A27" s="102"/>
      <c r="B27" s="7" t="s">
        <v>64</v>
      </c>
      <c r="C27" s="34" t="s">
        <v>65</v>
      </c>
      <c r="D27" s="7">
        <v>0</v>
      </c>
      <c r="E27" s="49">
        <v>1</v>
      </c>
      <c r="F27" s="74"/>
      <c r="H27" s="52">
        <f>$D27*$E27</f>
        <v>0</v>
      </c>
      <c r="I27" s="53" t="str" cm="1">
        <f t="array" ref="I27">_xlfn.IFNA(_xlfn.IFS($F27=Woorden!$A$2,0,Prijzenblad!$F27=Woorden!$A$3,Prijzenblad!$D27*Prijzenblad!$E27),"")</f>
        <v/>
      </c>
      <c r="J27" s="53" t="str" cm="1">
        <f t="array" ref="J27">_xlfn.IFNA(_xlfn.IFS($F27=Woorden!$A$2,0,Prijzenblad!$F27=Woorden!$A$3,Prijzenblad!$D27*Prijzenblad!$E27),"")</f>
        <v/>
      </c>
      <c r="K27" s="53" t="str" cm="1">
        <f t="array" ref="K27">_xlfn.IFNA(_xlfn.IFS($F27=Woorden!$A$2,0,Prijzenblad!$F27=Woorden!$A$3,Prijzenblad!$D27*Prijzenblad!$E27),"")</f>
        <v/>
      </c>
      <c r="L27" s="53" t="str" cm="1">
        <f t="array" ref="L27">_xlfn.IFNA(_xlfn.IFS($F27=Woorden!$A$2,0,Prijzenblad!$F27=Woorden!$A$3,Prijzenblad!$D27*Prijzenblad!$E27),"")</f>
        <v/>
      </c>
      <c r="M27" s="53" t="str" cm="1">
        <f t="array" ref="M27">_xlfn.IFNA(_xlfn.IFS($F27=Woorden!$A$2,0,Prijzenblad!$F27=Woorden!$A$3,Prijzenblad!$D27*Prijzenblad!$E27),"")</f>
        <v/>
      </c>
      <c r="N27" s="53" t="str" cm="1">
        <f t="array" ref="N27">_xlfn.IFNA(_xlfn.IFS($F27=Woorden!$A$2,0,Prijzenblad!$F27=Woorden!$A$3,Prijzenblad!$D27*Prijzenblad!$E27),"")</f>
        <v/>
      </c>
      <c r="O27" s="53" t="str" cm="1">
        <f t="array" ref="O27">_xlfn.IFNA(_xlfn.IFS($F27=Woorden!$A$2,0,Prijzenblad!$F27=Woorden!$A$3,Prijzenblad!$D27*Prijzenblad!$E27),"")</f>
        <v/>
      </c>
      <c r="P27" s="53" t="str" cm="1">
        <f t="array" ref="P27">_xlfn.IFNA(_xlfn.IFS($F27=Woorden!$A$2,0,Prijzenblad!$F27=Woorden!$A$3,Prijzenblad!$D27*Prijzenblad!$E27),"")</f>
        <v/>
      </c>
      <c r="Q27" s="53" t="str" cm="1">
        <f t="array" ref="Q27">_xlfn.IFNA(_xlfn.IFS($F27=Woorden!$A$2,0,Prijzenblad!$F27=Woorden!$A$3,Prijzenblad!$D27*Prijzenblad!$E27),"")</f>
        <v/>
      </c>
      <c r="R27" s="53" t="str" cm="1">
        <f t="array" ref="R27">_xlfn.IFNA(_xlfn.IFS($F27=Woorden!$A$2,0,Prijzenblad!$F27=Woorden!$A$3,Prijzenblad!$D27*Prijzenblad!$E27),"")</f>
        <v/>
      </c>
      <c r="S27" s="53" t="str" cm="1">
        <f t="array" ref="S27">_xlfn.IFNA(_xlfn.IFS($F27=Woorden!$A$2,0,Prijzenblad!$F27=Woorden!$A$3,Prijzenblad!$D27*Prijzenblad!$E27),"")</f>
        <v/>
      </c>
      <c r="T27" s="53" t="str" cm="1">
        <f t="array" ref="T27">_xlfn.IFNA(_xlfn.IFS($F27=Woorden!$A$2,0,Prijzenblad!$F27=Woorden!$A$3,Prijzenblad!$D27*Prijzenblad!$E27),"")</f>
        <v/>
      </c>
      <c r="U27" s="53" t="str" cm="1">
        <f t="array" ref="U27">_xlfn.IFNA(_xlfn.IFS($F27=Woorden!$A$2,0,Prijzenblad!$F27=Woorden!$A$3,Prijzenblad!$D27*Prijzenblad!$E27),"")</f>
        <v/>
      </c>
      <c r="V27" s="53" t="str" cm="1">
        <f t="array" ref="V27">_xlfn.IFNA(_xlfn.IFS($F27=Woorden!$A$2,0,Prijzenblad!$F27=Woorden!$A$3,Prijzenblad!$D27*Prijzenblad!$E27),"")</f>
        <v/>
      </c>
      <c r="W27" s="54">
        <f>SUM(Tabel1[[#This Row],[Jaar 1]:[Optie Jaar 15]])</f>
        <v>0</v>
      </c>
    </row>
    <row r="28" spans="1:23" x14ac:dyDescent="0.3">
      <c r="A28" s="102"/>
      <c r="B28" s="7" t="s">
        <v>64</v>
      </c>
      <c r="C28" s="34" t="s">
        <v>65</v>
      </c>
      <c r="D28" s="7">
        <v>0</v>
      </c>
      <c r="E28" s="49">
        <v>1</v>
      </c>
      <c r="F28" s="74"/>
      <c r="H28" s="52">
        <f>$D28*$E28</f>
        <v>0</v>
      </c>
      <c r="I28" s="53" t="str" cm="1">
        <f t="array" ref="I28">_xlfn.IFNA(_xlfn.IFS($F28=Woorden!$A$2,0,Prijzenblad!$F28=Woorden!$A$3,Prijzenblad!$D28*Prijzenblad!$E28),"")</f>
        <v/>
      </c>
      <c r="J28" s="53" t="str" cm="1">
        <f t="array" ref="J28">_xlfn.IFNA(_xlfn.IFS($F28=Woorden!$A$2,0,Prijzenblad!$F28=Woorden!$A$3,Prijzenblad!$D28*Prijzenblad!$E28),"")</f>
        <v/>
      </c>
      <c r="K28" s="53" t="str" cm="1">
        <f t="array" ref="K28">_xlfn.IFNA(_xlfn.IFS($F28=Woorden!$A$2,0,Prijzenblad!$F28=Woorden!$A$3,Prijzenblad!$D28*Prijzenblad!$E28),"")</f>
        <v/>
      </c>
      <c r="L28" s="53" t="str" cm="1">
        <f t="array" ref="L28">_xlfn.IFNA(_xlfn.IFS($F28=Woorden!$A$2,0,Prijzenblad!$F28=Woorden!$A$3,Prijzenblad!$D28*Prijzenblad!$E28),"")</f>
        <v/>
      </c>
      <c r="M28" s="53" t="str" cm="1">
        <f t="array" ref="M28">_xlfn.IFNA(_xlfn.IFS($F28=Woorden!$A$2,0,Prijzenblad!$F28=Woorden!$A$3,Prijzenblad!$D28*Prijzenblad!$E28),"")</f>
        <v/>
      </c>
      <c r="N28" s="53" t="str" cm="1">
        <f t="array" ref="N28">_xlfn.IFNA(_xlfn.IFS($F28=Woorden!$A$2,0,Prijzenblad!$F28=Woorden!$A$3,Prijzenblad!$D28*Prijzenblad!$E28),"")</f>
        <v/>
      </c>
      <c r="O28" s="53" t="str" cm="1">
        <f t="array" ref="O28">_xlfn.IFNA(_xlfn.IFS($F28=Woorden!$A$2,0,Prijzenblad!$F28=Woorden!$A$3,Prijzenblad!$D28*Prijzenblad!$E28),"")</f>
        <v/>
      </c>
      <c r="P28" s="53" t="str" cm="1">
        <f t="array" ref="P28">_xlfn.IFNA(_xlfn.IFS($F28=Woorden!$A$2,0,Prijzenblad!$F28=Woorden!$A$3,Prijzenblad!$D28*Prijzenblad!$E28),"")</f>
        <v/>
      </c>
      <c r="Q28" s="53" t="str" cm="1">
        <f t="array" ref="Q28">_xlfn.IFNA(_xlfn.IFS($F28=Woorden!$A$2,0,Prijzenblad!$F28=Woorden!$A$3,Prijzenblad!$D28*Prijzenblad!$E28),"")</f>
        <v/>
      </c>
      <c r="R28" s="53" t="str" cm="1">
        <f t="array" ref="R28">_xlfn.IFNA(_xlfn.IFS($F28=Woorden!$A$2,0,Prijzenblad!$F28=Woorden!$A$3,Prijzenblad!$D28*Prijzenblad!$E28),"")</f>
        <v/>
      </c>
      <c r="S28" s="53" t="str" cm="1">
        <f t="array" ref="S28">_xlfn.IFNA(_xlfn.IFS($F28=Woorden!$A$2,0,Prijzenblad!$F28=Woorden!$A$3,Prijzenblad!$D28*Prijzenblad!$E28),"")</f>
        <v/>
      </c>
      <c r="T28" s="53" t="str" cm="1">
        <f t="array" ref="T28">_xlfn.IFNA(_xlfn.IFS($F28=Woorden!$A$2,0,Prijzenblad!$F28=Woorden!$A$3,Prijzenblad!$D28*Prijzenblad!$E28),"")</f>
        <v/>
      </c>
      <c r="U28" s="53" t="str" cm="1">
        <f t="array" ref="U28">_xlfn.IFNA(_xlfn.IFS($F28=Woorden!$A$2,0,Prijzenblad!$F28=Woorden!$A$3,Prijzenblad!$D28*Prijzenblad!$E28),"")</f>
        <v/>
      </c>
      <c r="V28" s="53" t="str" cm="1">
        <f t="array" ref="V28">_xlfn.IFNA(_xlfn.IFS($F28=Woorden!$A$2,0,Prijzenblad!$F28=Woorden!$A$3,Prijzenblad!$D28*Prijzenblad!$E28),"")</f>
        <v/>
      </c>
      <c r="W28" s="54">
        <f>SUM(Tabel1[[#This Row],[Jaar 1]:[Optie Jaar 15]])</f>
        <v>0</v>
      </c>
    </row>
    <row r="29" spans="1:23" ht="15" thickBot="1" x14ac:dyDescent="0.35">
      <c r="A29" s="102"/>
      <c r="B29" s="7" t="s">
        <v>64</v>
      </c>
      <c r="C29" s="34" t="s">
        <v>65</v>
      </c>
      <c r="D29" s="7">
        <v>0</v>
      </c>
      <c r="E29" s="50">
        <v>1</v>
      </c>
      <c r="F29" s="75"/>
      <c r="H29" s="52">
        <f t="shared" ref="H29:H32" si="16">$D29*$E29</f>
        <v>0</v>
      </c>
      <c r="I29" s="53" t="str" cm="1">
        <f t="array" ref="I29">_xlfn.IFNA(_xlfn.IFS($F29=Woorden!$A$2,0,Prijzenblad!$F29=Woorden!$A$3,Prijzenblad!$D29*Prijzenblad!$E29),"")</f>
        <v/>
      </c>
      <c r="J29" s="53" t="str" cm="1">
        <f t="array" ref="J29">_xlfn.IFNA(_xlfn.IFS($F29=Woorden!$A$2,0,Prijzenblad!$F29=Woorden!$A$3,Prijzenblad!$D29*Prijzenblad!$E29),"")</f>
        <v/>
      </c>
      <c r="K29" s="53" t="str" cm="1">
        <f t="array" ref="K29">_xlfn.IFNA(_xlfn.IFS($F29=Woorden!$A$2,0,Prijzenblad!$F29=Woorden!$A$3,Prijzenblad!$D29*Prijzenblad!$E29),"")</f>
        <v/>
      </c>
      <c r="L29" s="53" t="str" cm="1">
        <f t="array" ref="L29">_xlfn.IFNA(_xlfn.IFS($F29=Woorden!$A$2,0,Prijzenblad!$F29=Woorden!$A$3,Prijzenblad!$D29*Prijzenblad!$E29),"")</f>
        <v/>
      </c>
      <c r="M29" s="53" t="str" cm="1">
        <f t="array" ref="M29">_xlfn.IFNA(_xlfn.IFS($F29=Woorden!$A$2,0,Prijzenblad!$F29=Woorden!$A$3,Prijzenblad!$D29*Prijzenblad!$E29),"")</f>
        <v/>
      </c>
      <c r="N29" s="53" t="str" cm="1">
        <f t="array" ref="N29">_xlfn.IFNA(_xlfn.IFS($F29=Woorden!$A$2,0,Prijzenblad!$F29=Woorden!$A$3,Prijzenblad!$D29*Prijzenblad!$E29),"")</f>
        <v/>
      </c>
      <c r="O29" s="53" t="str" cm="1">
        <f t="array" ref="O29">_xlfn.IFNA(_xlfn.IFS($F29=Woorden!$A$2,0,Prijzenblad!$F29=Woorden!$A$3,Prijzenblad!$D29*Prijzenblad!$E29),"")</f>
        <v/>
      </c>
      <c r="P29" s="53" t="str" cm="1">
        <f t="array" ref="P29">_xlfn.IFNA(_xlfn.IFS($F29=Woorden!$A$2,0,Prijzenblad!$F29=Woorden!$A$3,Prijzenblad!$D29*Prijzenblad!$E29),"")</f>
        <v/>
      </c>
      <c r="Q29" s="53" t="str" cm="1">
        <f t="array" ref="Q29">_xlfn.IFNA(_xlfn.IFS($F29=Woorden!$A$2,0,Prijzenblad!$F29=Woorden!$A$3,Prijzenblad!$D29*Prijzenblad!$E29),"")</f>
        <v/>
      </c>
      <c r="R29" s="53" t="str" cm="1">
        <f t="array" ref="R29">_xlfn.IFNA(_xlfn.IFS($F29=Woorden!$A$2,0,Prijzenblad!$F29=Woorden!$A$3,Prijzenblad!$D29*Prijzenblad!$E29),"")</f>
        <v/>
      </c>
      <c r="S29" s="53" t="str" cm="1">
        <f t="array" ref="S29">_xlfn.IFNA(_xlfn.IFS($F29=Woorden!$A$2,0,Prijzenblad!$F29=Woorden!$A$3,Prijzenblad!$D29*Prijzenblad!$E29),"")</f>
        <v/>
      </c>
      <c r="T29" s="53" t="str" cm="1">
        <f t="array" ref="T29">_xlfn.IFNA(_xlfn.IFS($F29=Woorden!$A$2,0,Prijzenblad!$F29=Woorden!$A$3,Prijzenblad!$D29*Prijzenblad!$E29),"")</f>
        <v/>
      </c>
      <c r="U29" s="53" t="str" cm="1">
        <f t="array" ref="U29">_xlfn.IFNA(_xlfn.IFS($F29=Woorden!$A$2,0,Prijzenblad!$F29=Woorden!$A$3,Prijzenblad!$D29*Prijzenblad!$E29),"")</f>
        <v/>
      </c>
      <c r="V29" s="53" t="str" cm="1">
        <f t="array" ref="V29">_xlfn.IFNA(_xlfn.IFS($F29=Woorden!$A$2,0,Prijzenblad!$F29=Woorden!$A$3,Prijzenblad!$D29*Prijzenblad!$E29),"")</f>
        <v/>
      </c>
      <c r="W29" s="71">
        <f>SUM(Tabel1[[#This Row],[Jaar 1]:[Optie Jaar 15]])</f>
        <v>0</v>
      </c>
    </row>
    <row r="30" spans="1:23" x14ac:dyDescent="0.3">
      <c r="A30" s="102"/>
      <c r="B30" s="7" t="s">
        <v>64</v>
      </c>
      <c r="C30" s="34" t="s">
        <v>65</v>
      </c>
      <c r="D30" s="7">
        <v>0</v>
      </c>
      <c r="E30" s="49">
        <v>1</v>
      </c>
      <c r="F30" s="74"/>
      <c r="H30" s="52">
        <f t="shared" si="16"/>
        <v>0</v>
      </c>
      <c r="I30" s="53" t="str" cm="1">
        <f t="array" ref="I30">_xlfn.IFNA(_xlfn.IFS($F30=Woorden!$A$2,0,Prijzenblad!$F30=Woorden!$A$3,Prijzenblad!$D30*Prijzenblad!$E30),"")</f>
        <v/>
      </c>
      <c r="J30" s="53" t="str" cm="1">
        <f t="array" ref="J30">_xlfn.IFNA(_xlfn.IFS($F30=Woorden!$A$2,0,Prijzenblad!$F30=Woorden!$A$3,Prijzenblad!$D30*Prijzenblad!$E30),"")</f>
        <v/>
      </c>
      <c r="K30" s="53" t="str" cm="1">
        <f t="array" ref="K30">_xlfn.IFNA(_xlfn.IFS($F30=Woorden!$A$2,0,Prijzenblad!$F30=Woorden!$A$3,Prijzenblad!$D30*Prijzenblad!$E30),"")</f>
        <v/>
      </c>
      <c r="L30" s="53" t="str" cm="1">
        <f t="array" ref="L30">_xlfn.IFNA(_xlfn.IFS($F30=Woorden!$A$2,0,Prijzenblad!$F30=Woorden!$A$3,Prijzenblad!$D30*Prijzenblad!$E30),"")</f>
        <v/>
      </c>
      <c r="M30" s="53" t="str" cm="1">
        <f t="array" ref="M30">_xlfn.IFNA(_xlfn.IFS($F30=Woorden!$A$2,0,Prijzenblad!$F30=Woorden!$A$3,Prijzenblad!$D30*Prijzenblad!$E30),"")</f>
        <v/>
      </c>
      <c r="N30" s="53" t="str" cm="1">
        <f t="array" ref="N30">_xlfn.IFNA(_xlfn.IFS($F30=Woorden!$A$2,0,Prijzenblad!$F30=Woorden!$A$3,Prijzenblad!$D30*Prijzenblad!$E30),"")</f>
        <v/>
      </c>
      <c r="O30" s="53" t="str" cm="1">
        <f t="array" ref="O30">_xlfn.IFNA(_xlfn.IFS($F30=Woorden!$A$2,0,Prijzenblad!$F30=Woorden!$A$3,Prijzenblad!$D30*Prijzenblad!$E30),"")</f>
        <v/>
      </c>
      <c r="P30" s="53" t="str" cm="1">
        <f t="array" ref="P30">_xlfn.IFNA(_xlfn.IFS($F30=Woorden!$A$2,0,Prijzenblad!$F30=Woorden!$A$3,Prijzenblad!$D30*Prijzenblad!$E30),"")</f>
        <v/>
      </c>
      <c r="Q30" s="53" t="str" cm="1">
        <f t="array" ref="Q30">_xlfn.IFNA(_xlfn.IFS($F30=Woorden!$A$2,0,Prijzenblad!$F30=Woorden!$A$3,Prijzenblad!$D30*Prijzenblad!$E30),"")</f>
        <v/>
      </c>
      <c r="R30" s="53" t="str" cm="1">
        <f t="array" ref="R30">_xlfn.IFNA(_xlfn.IFS($F30=Woorden!$A$2,0,Prijzenblad!$F30=Woorden!$A$3,Prijzenblad!$D30*Prijzenblad!$E30),"")</f>
        <v/>
      </c>
      <c r="S30" s="53" t="str" cm="1">
        <f t="array" ref="S30">_xlfn.IFNA(_xlfn.IFS($F30=Woorden!$A$2,0,Prijzenblad!$F30=Woorden!$A$3,Prijzenblad!$D30*Prijzenblad!$E30),"")</f>
        <v/>
      </c>
      <c r="T30" s="53" t="str" cm="1">
        <f t="array" ref="T30">_xlfn.IFNA(_xlfn.IFS($F30=Woorden!$A$2,0,Prijzenblad!$F30=Woorden!$A$3,Prijzenblad!$D30*Prijzenblad!$E30),"")</f>
        <v/>
      </c>
      <c r="U30" s="53" t="str" cm="1">
        <f t="array" ref="U30">_xlfn.IFNA(_xlfn.IFS($F30=Woorden!$A$2,0,Prijzenblad!$F30=Woorden!$A$3,Prijzenblad!$D30*Prijzenblad!$E30),"")</f>
        <v/>
      </c>
      <c r="V30" s="53" t="str" cm="1">
        <f t="array" ref="V30">_xlfn.IFNA(_xlfn.IFS($F30=Woorden!$A$2,0,Prijzenblad!$F30=Woorden!$A$3,Prijzenblad!$D30*Prijzenblad!$E30),"")</f>
        <v/>
      </c>
      <c r="W30" s="71">
        <f>SUM(Tabel1[[#This Row],[Jaar 1]:[Optie Jaar 15]])</f>
        <v>0</v>
      </c>
    </row>
    <row r="31" spans="1:23" x14ac:dyDescent="0.3">
      <c r="A31" s="102"/>
      <c r="B31" s="7" t="s">
        <v>64</v>
      </c>
      <c r="C31" s="34" t="s">
        <v>65</v>
      </c>
      <c r="D31" s="7">
        <v>0</v>
      </c>
      <c r="E31" s="49">
        <v>1</v>
      </c>
      <c r="F31" s="74"/>
      <c r="H31" s="52">
        <f t="shared" si="16"/>
        <v>0</v>
      </c>
      <c r="I31" s="53" t="str" cm="1">
        <f t="array" ref="I31">_xlfn.IFNA(_xlfn.IFS($F31=Woorden!$A$2,0,Prijzenblad!$F31=Woorden!$A$3,Prijzenblad!$D31*Prijzenblad!$E31),"")</f>
        <v/>
      </c>
      <c r="J31" s="53" t="str" cm="1">
        <f t="array" ref="J31">_xlfn.IFNA(_xlfn.IFS($F31=Woorden!$A$2,0,Prijzenblad!$F31=Woorden!$A$3,Prijzenblad!$D31*Prijzenblad!$E31),"")</f>
        <v/>
      </c>
      <c r="K31" s="53" t="str" cm="1">
        <f t="array" ref="K31">_xlfn.IFNA(_xlfn.IFS($F31=Woorden!$A$2,0,Prijzenblad!$F31=Woorden!$A$3,Prijzenblad!$D31*Prijzenblad!$E31),"")</f>
        <v/>
      </c>
      <c r="L31" s="53" t="str" cm="1">
        <f t="array" ref="L31">_xlfn.IFNA(_xlfn.IFS($F31=Woorden!$A$2,0,Prijzenblad!$F31=Woorden!$A$3,Prijzenblad!$D31*Prijzenblad!$E31),"")</f>
        <v/>
      </c>
      <c r="M31" s="53" t="str" cm="1">
        <f t="array" ref="M31">_xlfn.IFNA(_xlfn.IFS($F31=Woorden!$A$2,0,Prijzenblad!$F31=Woorden!$A$3,Prijzenblad!$D31*Prijzenblad!$E31),"")</f>
        <v/>
      </c>
      <c r="N31" s="53" t="str" cm="1">
        <f t="array" ref="N31">_xlfn.IFNA(_xlfn.IFS($F31=Woorden!$A$2,0,Prijzenblad!$F31=Woorden!$A$3,Prijzenblad!$D31*Prijzenblad!$E31),"")</f>
        <v/>
      </c>
      <c r="O31" s="53" t="str" cm="1">
        <f t="array" ref="O31">_xlfn.IFNA(_xlfn.IFS($F31=Woorden!$A$2,0,Prijzenblad!$F31=Woorden!$A$3,Prijzenblad!$D31*Prijzenblad!$E31),"")</f>
        <v/>
      </c>
      <c r="P31" s="53" t="str" cm="1">
        <f t="array" ref="P31">_xlfn.IFNA(_xlfn.IFS($F31=Woorden!$A$2,0,Prijzenblad!$F31=Woorden!$A$3,Prijzenblad!$D31*Prijzenblad!$E31),"")</f>
        <v/>
      </c>
      <c r="Q31" s="53" t="str" cm="1">
        <f t="array" ref="Q31">_xlfn.IFNA(_xlfn.IFS($F31=Woorden!$A$2,0,Prijzenblad!$F31=Woorden!$A$3,Prijzenblad!$D31*Prijzenblad!$E31),"")</f>
        <v/>
      </c>
      <c r="R31" s="53" t="str" cm="1">
        <f t="array" ref="R31">_xlfn.IFNA(_xlfn.IFS($F31=Woorden!$A$2,0,Prijzenblad!$F31=Woorden!$A$3,Prijzenblad!$D31*Prijzenblad!$E31),"")</f>
        <v/>
      </c>
      <c r="S31" s="53" t="str" cm="1">
        <f t="array" ref="S31">_xlfn.IFNA(_xlfn.IFS($F31=Woorden!$A$2,0,Prijzenblad!$F31=Woorden!$A$3,Prijzenblad!$D31*Prijzenblad!$E31),"")</f>
        <v/>
      </c>
      <c r="T31" s="53" t="str" cm="1">
        <f t="array" ref="T31">_xlfn.IFNA(_xlfn.IFS($F31=Woorden!$A$2,0,Prijzenblad!$F31=Woorden!$A$3,Prijzenblad!$D31*Prijzenblad!$E31),"")</f>
        <v/>
      </c>
      <c r="U31" s="53" t="str" cm="1">
        <f t="array" ref="U31">_xlfn.IFNA(_xlfn.IFS($F31=Woorden!$A$2,0,Prijzenblad!$F31=Woorden!$A$3,Prijzenblad!$D31*Prijzenblad!$E31),"")</f>
        <v/>
      </c>
      <c r="V31" s="53" t="str" cm="1">
        <f t="array" ref="V31">_xlfn.IFNA(_xlfn.IFS($F31=Woorden!$A$2,0,Prijzenblad!$F31=Woorden!$A$3,Prijzenblad!$D31*Prijzenblad!$E31),"")</f>
        <v/>
      </c>
      <c r="W31" s="71">
        <f>SUM(Tabel1[[#This Row],[Jaar 1]:[Optie Jaar 15]])</f>
        <v>0</v>
      </c>
    </row>
    <row r="32" spans="1:23" ht="15" thickBot="1" x14ac:dyDescent="0.35">
      <c r="A32" s="102"/>
      <c r="B32" s="7" t="s">
        <v>64</v>
      </c>
      <c r="C32" s="34" t="s">
        <v>65</v>
      </c>
      <c r="D32" s="7">
        <v>0</v>
      </c>
      <c r="E32" s="50">
        <v>1</v>
      </c>
      <c r="F32" s="75"/>
      <c r="H32" s="52">
        <f t="shared" si="16"/>
        <v>0</v>
      </c>
      <c r="I32" s="53" t="str" cm="1">
        <f t="array" ref="I32">_xlfn.IFNA(_xlfn.IFS($F32=Woorden!$A$2,0,Prijzenblad!$F32=Woorden!$A$3,Prijzenblad!$D32*Prijzenblad!$E32),"")</f>
        <v/>
      </c>
      <c r="J32" s="53" t="str" cm="1">
        <f t="array" ref="J32">_xlfn.IFNA(_xlfn.IFS($F32=Woorden!$A$2,0,Prijzenblad!$F32=Woorden!$A$3,Prijzenblad!$D32*Prijzenblad!$E32),"")</f>
        <v/>
      </c>
      <c r="K32" s="53" t="str" cm="1">
        <f t="array" ref="K32">_xlfn.IFNA(_xlfn.IFS($F32=Woorden!$A$2,0,Prijzenblad!$F32=Woorden!$A$3,Prijzenblad!$D32*Prijzenblad!$E32),"")</f>
        <v/>
      </c>
      <c r="L32" s="53" t="str" cm="1">
        <f t="array" ref="L32">_xlfn.IFNA(_xlfn.IFS($F32=Woorden!$A$2,0,Prijzenblad!$F32=Woorden!$A$3,Prijzenblad!$D32*Prijzenblad!$E32),"")</f>
        <v/>
      </c>
      <c r="M32" s="53" t="str" cm="1">
        <f t="array" ref="M32">_xlfn.IFNA(_xlfn.IFS($F32=Woorden!$A$2,0,Prijzenblad!$F32=Woorden!$A$3,Prijzenblad!$D32*Prijzenblad!$E32),"")</f>
        <v/>
      </c>
      <c r="N32" s="53" t="str" cm="1">
        <f t="array" ref="N32">_xlfn.IFNA(_xlfn.IFS($F32=Woorden!$A$2,0,Prijzenblad!$F32=Woorden!$A$3,Prijzenblad!$D32*Prijzenblad!$E32),"")</f>
        <v/>
      </c>
      <c r="O32" s="53" t="str" cm="1">
        <f t="array" ref="O32">_xlfn.IFNA(_xlfn.IFS($F32=Woorden!$A$2,0,Prijzenblad!$F32=Woorden!$A$3,Prijzenblad!$D32*Prijzenblad!$E32),"")</f>
        <v/>
      </c>
      <c r="P32" s="53" t="str" cm="1">
        <f t="array" ref="P32">_xlfn.IFNA(_xlfn.IFS($F32=Woorden!$A$2,0,Prijzenblad!$F32=Woorden!$A$3,Prijzenblad!$D32*Prijzenblad!$E32),"")</f>
        <v/>
      </c>
      <c r="Q32" s="53" t="str" cm="1">
        <f t="array" ref="Q32">_xlfn.IFNA(_xlfn.IFS($F32=Woorden!$A$2,0,Prijzenblad!$F32=Woorden!$A$3,Prijzenblad!$D32*Prijzenblad!$E32),"")</f>
        <v/>
      </c>
      <c r="R32" s="53" t="str" cm="1">
        <f t="array" ref="R32">_xlfn.IFNA(_xlfn.IFS($F32=Woorden!$A$2,0,Prijzenblad!$F32=Woorden!$A$3,Prijzenblad!$D32*Prijzenblad!$E32),"")</f>
        <v/>
      </c>
      <c r="S32" s="53" t="str" cm="1">
        <f t="array" ref="S32">_xlfn.IFNA(_xlfn.IFS($F32=Woorden!$A$2,0,Prijzenblad!$F32=Woorden!$A$3,Prijzenblad!$D32*Prijzenblad!$E32),"")</f>
        <v/>
      </c>
      <c r="T32" s="53" t="str" cm="1">
        <f t="array" ref="T32">_xlfn.IFNA(_xlfn.IFS($F32=Woorden!$A$2,0,Prijzenblad!$F32=Woorden!$A$3,Prijzenblad!$D32*Prijzenblad!$E32),"")</f>
        <v/>
      </c>
      <c r="U32" s="53" t="str" cm="1">
        <f t="array" ref="U32">_xlfn.IFNA(_xlfn.IFS($F32=Woorden!$A$2,0,Prijzenblad!$F32=Woorden!$A$3,Prijzenblad!$D32*Prijzenblad!$E32),"")</f>
        <v/>
      </c>
      <c r="V32" s="53" t="str" cm="1">
        <f t="array" ref="V32">_xlfn.IFNA(_xlfn.IFS($F32=Woorden!$A$2,0,Prijzenblad!$F32=Woorden!$A$3,Prijzenblad!$D32*Prijzenblad!$E32),"")</f>
        <v/>
      </c>
      <c r="W32" s="71">
        <f>SUM(Tabel1[[#This Row],[Jaar 1]:[Optie Jaar 15]])</f>
        <v>0</v>
      </c>
    </row>
    <row r="33" spans="1:23" x14ac:dyDescent="0.3">
      <c r="G33" s="36" t="s">
        <v>66</v>
      </c>
      <c r="H33" s="72">
        <f>SUM(H8,H10:H16,H20:H32)</f>
        <v>0</v>
      </c>
      <c r="I33" s="72">
        <f t="shared" ref="I33:U33" si="17">SUM(I8,I10:I16,I20:I32)</f>
        <v>0</v>
      </c>
      <c r="J33" s="72">
        <f t="shared" si="17"/>
        <v>0</v>
      </c>
      <c r="K33" s="72">
        <f t="shared" si="17"/>
        <v>0</v>
      </c>
      <c r="L33" s="72">
        <f t="shared" si="17"/>
        <v>0</v>
      </c>
      <c r="M33" s="72">
        <f t="shared" si="17"/>
        <v>0</v>
      </c>
      <c r="N33" s="72">
        <f t="shared" si="17"/>
        <v>0</v>
      </c>
      <c r="O33" s="72">
        <f t="shared" si="17"/>
        <v>0</v>
      </c>
      <c r="P33" s="72">
        <f t="shared" si="17"/>
        <v>0</v>
      </c>
      <c r="Q33" s="72">
        <f t="shared" si="17"/>
        <v>0</v>
      </c>
      <c r="R33" s="72">
        <f t="shared" si="17"/>
        <v>0</v>
      </c>
      <c r="S33" s="72">
        <f t="shared" si="17"/>
        <v>0</v>
      </c>
      <c r="T33" s="72">
        <f t="shared" si="17"/>
        <v>0</v>
      </c>
      <c r="U33" s="72">
        <f t="shared" si="17"/>
        <v>0</v>
      </c>
      <c r="V33" s="72">
        <f>SUM(V8,V10:V16,V20:V32)</f>
        <v>0</v>
      </c>
      <c r="W33" s="73">
        <f>SUM(W8,W10:W16,W20:W32)</f>
        <v>0</v>
      </c>
    </row>
    <row r="34" spans="1:23" x14ac:dyDescent="0.3">
      <c r="B34" s="36"/>
    </row>
    <row r="35" spans="1:23" x14ac:dyDescent="0.3">
      <c r="G35" s="5" t="s">
        <v>67</v>
      </c>
      <c r="H35" s="6">
        <f>Tabel1[[#Totals],[Totaal]]</f>
        <v>0</v>
      </c>
      <c r="I35" s="46"/>
      <c r="J35" s="46"/>
    </row>
    <row r="37" spans="1:23" ht="28.8" x14ac:dyDescent="0.3">
      <c r="A37" s="4" t="s">
        <v>68</v>
      </c>
      <c r="B37" s="1" t="s">
        <v>69</v>
      </c>
    </row>
    <row r="38" spans="1:23" ht="28.8" x14ac:dyDescent="0.3">
      <c r="A38" s="4" t="s">
        <v>70</v>
      </c>
      <c r="B38" s="1" t="s">
        <v>71</v>
      </c>
    </row>
    <row r="39" spans="1:23" ht="72" x14ac:dyDescent="0.3">
      <c r="A39" s="4" t="s">
        <v>72</v>
      </c>
      <c r="B39" s="76" t="s">
        <v>73</v>
      </c>
    </row>
  </sheetData>
  <sheetProtection algorithmName="SHA-512" hashValue="vdhnkDkatpH6l7Y+ng8MsuGmpX9NafQQlVbY3f72q4whlhqko5NIqhZ+5NG9pnLV/VABhVf0/ZUcMHheMwlt6A==" saltValue="3nJHYl86KkK7t7LwQeSTaA==" spinCount="100000" sheet="1" objects="1" scenarios="1"/>
  <protectedRanges>
    <protectedRange sqref="D7:D24" name="Bereik1"/>
  </protectedRanges>
  <mergeCells count="10">
    <mergeCell ref="A21:A24"/>
    <mergeCell ref="B7:F7"/>
    <mergeCell ref="B9:F9"/>
    <mergeCell ref="B19:F19"/>
    <mergeCell ref="A25:A32"/>
    <mergeCell ref="A1:F1"/>
    <mergeCell ref="H1:L3"/>
    <mergeCell ref="B2:F2"/>
    <mergeCell ref="B3:F3"/>
    <mergeCell ref="A4:F5"/>
  </mergeCells>
  <phoneticPr fontId="14" type="noConversion"/>
  <conditionalFormatting sqref="H8:V8">
    <cfRule type="cellIs" dxfId="1" priority="1" operator="greaterThan">
      <formula>40000</formula>
    </cfRule>
  </conditionalFormatting>
  <conditionalFormatting sqref="H17:V17">
    <cfRule type="cellIs" dxfId="0" priority="2" operator="greaterThan">
      <formula>50000</formula>
    </cfRule>
  </conditionalFormatting>
  <dataValidations xWindow="1521" yWindow="658" count="3">
    <dataValidation type="decimal" errorStyle="information" allowBlank="1" showInputMessage="1" showErrorMessage="1" error="De prijs van de implementatiekosten mag niet hoger zijn dan €40.000" sqref="D8" xr:uid="{5E22C936-4443-43BB-B9B4-87A498BE5D96}">
      <formula1>0</formula1>
      <formula2>40000</formula2>
    </dataValidation>
    <dataValidation type="decimal" operator="greaterThan" allowBlank="1" showInputMessage="1" showErrorMessage="1" error="De prijs van de jaarlijkse kosten mag niet hoger zijn dan €50.000" prompt="De prijs van de jaarlijkse kosten mag niet hoger zijn dan €50.000" sqref="I17:V17" xr:uid="{214F76C1-A3A9-42F0-AA1E-DBEC0875A425}">
      <formula1>50000</formula1>
    </dataValidation>
    <dataValidation type="decimal" operator="lessThan" allowBlank="1" showInputMessage="1" showErrorMessage="1" error="De prijs van de jaarlijkse kosten mag niet hoger zijn dan €50.000" prompt="De prijs van de jaarlijkse kosten mag niet hoger zijn dan €50.000" sqref="H17" xr:uid="{52E77CB0-D913-423A-9EFF-C71399931122}">
      <formula1>50001</formula1>
    </dataValidation>
  </dataValidations>
  <pageMargins left="0.7" right="0.7" top="0.75" bottom="0.75" header="0.3" footer="0.3"/>
  <pageSetup paperSize="9" orientation="portrait" horizontalDpi="4294967293" verticalDpi="0" r:id="rId1"/>
  <tableParts count="1">
    <tablePart r:id="rId2"/>
  </tableParts>
  <extLst>
    <ext xmlns:x14="http://schemas.microsoft.com/office/spreadsheetml/2009/9/main" uri="{CCE6A557-97BC-4b89-ADB6-D9C93CAAB3DF}">
      <x14:dataValidations xmlns:xm="http://schemas.microsoft.com/office/excel/2006/main" xWindow="1521" yWindow="658" count="1">
        <x14:dataValidation type="list" allowBlank="1" showInputMessage="1" showErrorMessage="1" xr:uid="{2791A3B1-F64C-4F4F-B41F-D6EC31F65353}">
          <x14:formula1>
            <xm:f>Woorden!$A$2:$A$3</xm:f>
          </x14:formula1>
          <xm:sqref>F27:F32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3B2AB-85C4-4A08-83C8-8EBD6F8F414C}">
  <dimension ref="A1:A25"/>
  <sheetViews>
    <sheetView workbookViewId="0">
      <selection sqref="A1:A25"/>
    </sheetView>
  </sheetViews>
  <sheetFormatPr defaultRowHeight="14.4" x14ac:dyDescent="0.3"/>
  <cols>
    <col min="1" max="1" width="57.44140625" bestFit="1" customWidth="1"/>
  </cols>
  <sheetData>
    <row r="1" spans="1:1" x14ac:dyDescent="0.3">
      <c r="A1" s="103" t="s">
        <v>74</v>
      </c>
    </row>
    <row r="2" spans="1:1" x14ac:dyDescent="0.3">
      <c r="A2" s="103"/>
    </row>
    <row r="3" spans="1:1" x14ac:dyDescent="0.3">
      <c r="A3" s="103"/>
    </row>
    <row r="4" spans="1:1" x14ac:dyDescent="0.3">
      <c r="A4" s="103"/>
    </row>
    <row r="5" spans="1:1" x14ac:dyDescent="0.3">
      <c r="A5" s="103"/>
    </row>
    <row r="6" spans="1:1" x14ac:dyDescent="0.3">
      <c r="A6" s="103"/>
    </row>
    <row r="7" spans="1:1" x14ac:dyDescent="0.3">
      <c r="A7" s="103"/>
    </row>
    <row r="8" spans="1:1" x14ac:dyDescent="0.3">
      <c r="A8" s="103"/>
    </row>
    <row r="9" spans="1:1" x14ac:dyDescent="0.3">
      <c r="A9" s="103"/>
    </row>
    <row r="10" spans="1:1" x14ac:dyDescent="0.3">
      <c r="A10" s="103"/>
    </row>
    <row r="11" spans="1:1" x14ac:dyDescent="0.3">
      <c r="A11" s="103"/>
    </row>
    <row r="12" spans="1:1" x14ac:dyDescent="0.3">
      <c r="A12" s="103"/>
    </row>
    <row r="13" spans="1:1" x14ac:dyDescent="0.3">
      <c r="A13" s="103"/>
    </row>
    <row r="14" spans="1:1" x14ac:dyDescent="0.3">
      <c r="A14" s="103"/>
    </row>
    <row r="15" spans="1:1" x14ac:dyDescent="0.3">
      <c r="A15" s="103"/>
    </row>
    <row r="16" spans="1:1" x14ac:dyDescent="0.3">
      <c r="A16" s="103"/>
    </row>
    <row r="17" spans="1:1" x14ac:dyDescent="0.3">
      <c r="A17" s="103"/>
    </row>
    <row r="18" spans="1:1" x14ac:dyDescent="0.3">
      <c r="A18" s="103"/>
    </row>
    <row r="19" spans="1:1" x14ac:dyDescent="0.3">
      <c r="A19" s="103"/>
    </row>
    <row r="20" spans="1:1" x14ac:dyDescent="0.3">
      <c r="A20" s="103"/>
    </row>
    <row r="21" spans="1:1" x14ac:dyDescent="0.3">
      <c r="A21" s="103"/>
    </row>
    <row r="22" spans="1:1" x14ac:dyDescent="0.3">
      <c r="A22" s="103"/>
    </row>
    <row r="23" spans="1:1" x14ac:dyDescent="0.3">
      <c r="A23" s="103"/>
    </row>
    <row r="24" spans="1:1" x14ac:dyDescent="0.3">
      <c r="A24" s="103"/>
    </row>
    <row r="25" spans="1:1" x14ac:dyDescent="0.3">
      <c r="A25" s="103"/>
    </row>
  </sheetData>
  <mergeCells count="1">
    <mergeCell ref="A1:A2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F44BE-66A9-4CFA-B3E9-E6B8A9FD22F3}">
  <dimension ref="A1:A3"/>
  <sheetViews>
    <sheetView workbookViewId="0"/>
  </sheetViews>
  <sheetFormatPr defaultRowHeight="14.4" x14ac:dyDescent="0.3"/>
  <cols>
    <col min="1" max="1" width="12.44140625" customWidth="1"/>
  </cols>
  <sheetData>
    <row r="1" spans="1:1" x14ac:dyDescent="0.3">
      <c r="A1" t="s">
        <v>75</v>
      </c>
    </row>
    <row r="2" spans="1:1" x14ac:dyDescent="0.3">
      <c r="A2" t="s">
        <v>28</v>
      </c>
    </row>
    <row r="3" spans="1:1" x14ac:dyDescent="0.3">
      <c r="A3" t="s">
        <v>57</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mAttachCount xmlns="http://schemas.microsoft.com/sharepoint/v3/fields" xsi:nil="true"/>
    <EmAttachmentNames xmlns="http://schemas.microsoft.com/sharepoint/v3/fields" xsi:nil="true"/>
    <EmReceivedOnBehalfOfName xmlns="http://schemas.microsoft.com/sharepoint/v3/fields" xsi:nil="true"/>
    <EmImportance xmlns="http://schemas.microsoft.com/sharepoint/v3/fields" xsi:nil="true"/>
    <EmCC xmlns="http://schemas.microsoft.com/sharepoint/v3/fields" xsi:nil="true"/>
    <EmCCSMTPAddress xmlns="http://schemas.microsoft.com/sharepoint/v3/fields" xsi:nil="true"/>
    <EmReceivedByName xmlns="http://schemas.microsoft.com/sharepoint/v3/fields" xsi:nil="true"/>
    <EmSentOnBehalfOfName xmlns="http://schemas.microsoft.com/sharepoint/v3/fields" xsi:nil="true"/>
    <EmCompanies xmlns="http://schemas.microsoft.com/sharepoint/v3/fields" xsi:nil="true"/>
    <EmID xmlns="http://schemas.microsoft.com/sharepoint/v3/fields" xsi:nil="true"/>
    <DocModifiedSaved xmlns="http://schemas.microsoft.com/sharepoint/v3/fields" xsi:nil="true"/>
    <EmBCC xmlns="http://schemas.microsoft.com/sharepoint/v3/fields" xsi:nil="true"/>
    <EmBCCSMTPAddress xmlns="http://schemas.microsoft.com/sharepoint/v3/fields" xsi:nil="true"/>
    <EmCon xmlns="http://schemas.microsoft.com/sharepoint/v3/fields" xsi:nil="true"/>
    <EmFromName xmlns="http://schemas.microsoft.com/sharepoint/v3/fields" xsi:nil="true"/>
    <EmHasAttachments xmlns="http://schemas.microsoft.com/sharepoint/v3/fields" xsi:nil="true"/>
    <EmRetentionPolicyName xmlns="http://schemas.microsoft.com/sharepoint/v3/fields" xsi:nil="true"/>
    <EmSubject xmlns="http://schemas.microsoft.com/sharepoint/v3/fields" xsi:nil="true"/>
    <EmType xmlns="http://schemas.microsoft.com/sharepoint/v3/fields" xsi:nil="true"/>
    <EmDateSent xmlns="http://schemas.microsoft.com/sharepoint/v3/fields" xsi:nil="true"/>
    <EmReplyRecipientNames xmlns="http://schemas.microsoft.com/sharepoint/v3/fields" xsi:nil="true"/>
    <EmReplyRecipients xmlns="http://schemas.microsoft.com/sharepoint/v3/fields" xsi:nil="true"/>
    <EmDateReceived xmlns="http://schemas.microsoft.com/sharepoint/v3/fields" xsi:nil="true"/>
    <EmToAddress xmlns="http://schemas.microsoft.com/sharepoint/v3/fields" xsi:nil="true"/>
    <EmFrom xmlns="http://schemas.microsoft.com/sharepoint/v3/fields" xsi:nil="true"/>
    <EmTo xmlns="http://schemas.microsoft.com/sharepoint/v3/fields" xsi:nil="true"/>
    <EmToSMTPAddress xmlns="http://schemas.microsoft.com/sharepoint/v3/fields" xsi:nil="true"/>
    <DocCreatedSaved xmlns="http://schemas.microsoft.com/sharepoint/v3/fields" xsi:nil="true"/>
    <EmDate xmlns="http://schemas.microsoft.com/sharepoint/v3/fields" xsi:nil="true"/>
    <EmSensitivity xmlns="http://schemas.microsoft.com/sharepoint/v3/fields" xsi:nil="true"/>
    <EmBody xmlns="http://schemas.microsoft.com/sharepoint/v3/fields" xsi:nil="true"/>
    <EmCategory xmlns="http://schemas.microsoft.com/sharepoint/v3/fields" xsi:nil="true"/>
    <EmFromSMTPAddress xmlns="http://schemas.microsoft.com/sharepoint/v3/fields" xsi:nil="true"/>
    <EmConversationID xmlns="http://schemas.microsoft.com/sharepoint/v3/fields" xsi:nil="true"/>
    <EmConversationIndex xmlns="http://schemas.microsoft.com/sharepoint/v3/fields" xsi:nil="true"/>
  </documentManagement>
</p:properties>
</file>

<file path=customXml/item2.xml><?xml version="1.0" encoding="utf-8"?>
<ct:contentTypeSchema xmlns:ct="http://schemas.microsoft.com/office/2006/metadata/contentType" xmlns:ma="http://schemas.microsoft.com/office/2006/metadata/properties/metaAttributes" ct:_="" ma:_="" ma:contentTypeName="Email" ma:contentTypeID="0x0101003C88BF8FAED69B48A3D3741BD6CDA27500214E4E4514CBAC4C8789E7CFA59AF722" ma:contentTypeVersion="4" ma:contentTypeDescription="" ma:contentTypeScope="" ma:versionID="60b009b94e0c85cafc18ca442b2a8356">
  <xsd:schema xmlns:xsd="http://www.w3.org/2001/XMLSchema" xmlns:xs="http://www.w3.org/2001/XMLSchema" xmlns:p="http://schemas.microsoft.com/office/2006/metadata/properties" xmlns:ns2="http://schemas.microsoft.com/sharepoint/v3/fields" targetNamespace="http://schemas.microsoft.com/office/2006/metadata/properties" ma:root="true" ma:fieldsID="b5b86bc45a28ebb101a1981abc075989" ns2:_="">
    <xsd:import namespace="http://schemas.microsoft.com/sharepoint/v3/fields"/>
    <xsd:element name="properties">
      <xsd:complexType>
        <xsd:sequence>
          <xsd:element name="documentManagement">
            <xsd:complexType>
              <xsd:all>
                <xsd:element ref="ns2:DocCreatedSaved" minOccurs="0"/>
                <xsd:element ref="ns2:DocModifiedSaved" minOccurs="0"/>
                <xsd:element ref="ns2:EmAttachCount" minOccurs="0"/>
                <xsd:element ref="ns2:EmAttachmentNames" minOccurs="0"/>
                <xsd:element ref="ns2:EmBCC" minOccurs="0"/>
                <xsd:element ref="ns2:EmBCCSMTPAddress" minOccurs="0"/>
                <xsd:element ref="ns2:EmBody" minOccurs="0"/>
                <xsd:element ref="ns2:EmCategory" minOccurs="0"/>
                <xsd:element ref="ns2:EmCC" minOccurs="0"/>
                <xsd:element ref="ns2:EmCCSMTPAddress" minOccurs="0"/>
                <xsd:element ref="ns2:EmCompanies" minOccurs="0"/>
                <xsd:element ref="ns2:EmCon" minOccurs="0"/>
                <xsd:element ref="ns2:EmConversationID" minOccurs="0"/>
                <xsd:element ref="ns2:EmConversationIndex" minOccurs="0"/>
                <xsd:element ref="ns2:EmDate" minOccurs="0"/>
                <xsd:element ref="ns2:EmDateReceived" minOccurs="0"/>
                <xsd:element ref="ns2:EmDateSent" minOccurs="0"/>
                <xsd:element ref="ns2:EmFrom" minOccurs="0"/>
                <xsd:element ref="ns2:EmFromName" minOccurs="0"/>
                <xsd:element ref="ns2:EmFromSMTPAddress" minOccurs="0"/>
                <xsd:element ref="ns2:EmHasAttachments" minOccurs="0"/>
                <xsd:element ref="ns2:EmID" minOccurs="0"/>
                <xsd:element ref="ns2:EmImportance" minOccurs="0"/>
                <xsd:element ref="ns2:EmReceivedByName" minOccurs="0"/>
                <xsd:element ref="ns2:EmReceivedOnBehalfOfName" minOccurs="0"/>
                <xsd:element ref="ns2:EmReplyRecipientNames" minOccurs="0"/>
                <xsd:element ref="ns2:EmReplyRecipients" minOccurs="0"/>
                <xsd:element ref="ns2:EmRetentionPolicyName" minOccurs="0"/>
                <xsd:element ref="ns2:EmSensitivity" minOccurs="0"/>
                <xsd:element ref="ns2:EmSentOnBehalfOfName" minOccurs="0"/>
                <xsd:element ref="ns2:EmSubject" minOccurs="0"/>
                <xsd:element ref="ns2:EmTo" minOccurs="0"/>
                <xsd:element ref="ns2:EmToAddress" minOccurs="0"/>
                <xsd:element ref="ns2:EmToSMTPAddress" minOccurs="0"/>
                <xsd:element ref="ns2:Em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DocCreatedSaved" ma:index="8" nillable="true" ma:displayName="Document Created Saved" ma:format="DateTime" ma:internalName="DocCreatedSaved" ma:readOnly="false">
      <xsd:simpleType>
        <xsd:restriction base="dms:DateTime"/>
      </xsd:simpleType>
    </xsd:element>
    <xsd:element name="DocModifiedSaved" ma:index="9" nillable="true" ma:displayName="Document Modified Saved" ma:format="DateTime" ma:internalName="DocModifiedSaved" ma:readOnly="false">
      <xsd:simpleType>
        <xsd:restriction base="dms:DateTime"/>
      </xsd:simpleType>
    </xsd:element>
    <xsd:element name="EmAttachCount" ma:index="10" nillable="true" ma:displayName="Email Attachment Count" ma:internalName="EmAttachCount" ma:readOnly="false">
      <xsd:simpleType>
        <xsd:restriction base="dms:Text"/>
      </xsd:simpleType>
    </xsd:element>
    <xsd:element name="EmAttachmentNames" ma:index="11" nillable="true" ma:displayName="Email Attachment Names" ma:internalName="EmAttachmentNames" ma:readOnly="false">
      <xsd:simpleType>
        <xsd:restriction base="dms:Note"/>
      </xsd:simpleType>
    </xsd:element>
    <xsd:element name="EmBCC" ma:index="12" nillable="true" ma:displayName="Email BCC" ma:internalName="EmBCC" ma:readOnly="false">
      <xsd:simpleType>
        <xsd:restriction base="dms:Note"/>
      </xsd:simpleType>
    </xsd:element>
    <xsd:element name="EmBCCSMTPAddress" ma:index="13" nillable="true" ma:displayName="Email BCC SMTP Address" ma:internalName="EmBCCSMTPAddress" ma:readOnly="false">
      <xsd:simpleType>
        <xsd:restriction base="dms:Note"/>
      </xsd:simpleType>
    </xsd:element>
    <xsd:element name="EmBody" ma:index="14" nillable="true" ma:displayName="Email Body" ma:internalName="EmBody" ma:readOnly="false">
      <xsd:simpleType>
        <xsd:restriction base="dms:Note"/>
      </xsd:simpleType>
    </xsd:element>
    <xsd:element name="EmCategory" ma:index="15" nillable="true" ma:displayName="Email Category" ma:internalName="EmCategory" ma:readOnly="false">
      <xsd:simpleType>
        <xsd:restriction base="dms:Text"/>
      </xsd:simpleType>
    </xsd:element>
    <xsd:element name="EmCC" ma:index="16" nillable="true" ma:displayName="Email CC" ma:internalName="EmCC" ma:readOnly="false">
      <xsd:simpleType>
        <xsd:restriction base="dms:Note"/>
      </xsd:simpleType>
    </xsd:element>
    <xsd:element name="EmCCSMTPAddress" ma:index="17" nillable="true" ma:displayName="Email CC SMTP Address" ma:internalName="EmCCSMTPAddress" ma:readOnly="false">
      <xsd:simpleType>
        <xsd:restriction base="dms:Note"/>
      </xsd:simpleType>
    </xsd:element>
    <xsd:element name="EmCompanies" ma:index="18" nillable="true" ma:displayName="Email Companies" ma:internalName="EmCompanies" ma:readOnly="false">
      <xsd:simpleType>
        <xsd:restriction base="dms:Text"/>
      </xsd:simpleType>
    </xsd:element>
    <xsd:element name="EmCon" ma:index="19" nillable="true" ma:displayName="Email Conversation" ma:internalName="EmCon" ma:readOnly="false">
      <xsd:simpleType>
        <xsd:restriction base="dms:Text"/>
      </xsd:simpleType>
    </xsd:element>
    <xsd:element name="EmConversationID" ma:index="20" nillable="true" ma:displayName="Email Conversation ID" ma:internalName="EmConversationID" ma:readOnly="false">
      <xsd:simpleType>
        <xsd:restriction base="dms:Note">
          <xsd:maxLength value="255"/>
        </xsd:restriction>
      </xsd:simpleType>
    </xsd:element>
    <xsd:element name="EmConversationIndex" ma:index="21" nillable="true" ma:displayName="Email Conversation Index" ma:internalName="EmConversationIndex" ma:readOnly="false">
      <xsd:simpleType>
        <xsd:restriction base="dms:Note">
          <xsd:maxLength value="255"/>
        </xsd:restriction>
      </xsd:simpleType>
    </xsd:element>
    <xsd:element name="EmDate" ma:index="22" nillable="true" ma:displayName="Email Date" ma:format="DateTime" ma:internalName="EmDate" ma:readOnly="false">
      <xsd:simpleType>
        <xsd:restriction base="dms:DateTime"/>
      </xsd:simpleType>
    </xsd:element>
    <xsd:element name="EmDateReceived" ma:index="23" nillable="true" ma:displayName="Email Date Received" ma:format="DateTime" ma:internalName="EmDateReceived" ma:readOnly="false">
      <xsd:simpleType>
        <xsd:restriction base="dms:DateTime"/>
      </xsd:simpleType>
    </xsd:element>
    <xsd:element name="EmDateSent" ma:index="24" nillable="true" ma:displayName="Email Date Sent" ma:format="DateTime" ma:internalName="EmDateSent" ma:readOnly="false">
      <xsd:simpleType>
        <xsd:restriction base="dms:DateTime"/>
      </xsd:simpleType>
    </xsd:element>
    <xsd:element name="EmFrom" ma:index="25" nillable="true" ma:displayName="Email From" ma:internalName="EmFrom" ma:readOnly="false">
      <xsd:simpleType>
        <xsd:restriction base="dms:Text"/>
      </xsd:simpleType>
    </xsd:element>
    <xsd:element name="EmFromName" ma:index="26" nillable="true" ma:displayName="Email From Name" ma:internalName="EmFromName" ma:readOnly="false">
      <xsd:simpleType>
        <xsd:restriction base="dms:Text"/>
      </xsd:simpleType>
    </xsd:element>
    <xsd:element name="EmFromSMTPAddress" ma:index="27" nillable="true" ma:displayName="Email From SMTP Address" ma:internalName="EmFromSMTPAddress" ma:readOnly="false">
      <xsd:simpleType>
        <xsd:restriction base="dms:Text"/>
      </xsd:simpleType>
    </xsd:element>
    <xsd:element name="EmHasAttachments" ma:index="28" nillable="true" ma:displayName="Email Has Attachments" ma:internalName="EmHasAttachments" ma:readOnly="false">
      <xsd:simpleType>
        <xsd:restriction base="dms:Boolean"/>
      </xsd:simpleType>
    </xsd:element>
    <xsd:element name="EmID" ma:index="29" nillable="true" ma:displayName="Email ID" ma:internalName="EmID" ma:readOnly="false">
      <xsd:simpleType>
        <xsd:restriction base="dms:Text"/>
      </xsd:simpleType>
    </xsd:element>
    <xsd:element name="EmImportance" ma:index="30" nillable="true" ma:displayName="Email Importance" ma:internalName="EmImportance" ma:readOnly="false">
      <xsd:simpleType>
        <xsd:restriction base="dms:Number"/>
      </xsd:simpleType>
    </xsd:element>
    <xsd:element name="EmReceivedByName" ma:index="31" nillable="true" ma:displayName="Email Received By Name" ma:internalName="EmReceivedByName" ma:readOnly="false">
      <xsd:simpleType>
        <xsd:restriction base="dms:Text"/>
      </xsd:simpleType>
    </xsd:element>
    <xsd:element name="EmReceivedOnBehalfOfName" ma:index="32" nillable="true" ma:displayName="Email Received On Behalf Of Name" ma:internalName="EmReceivedOnBehalfOfName" ma:readOnly="false">
      <xsd:simpleType>
        <xsd:restriction base="dms:Text"/>
      </xsd:simpleType>
    </xsd:element>
    <xsd:element name="EmReplyRecipientNames" ma:index="33" nillable="true" ma:displayName="Email Reply Recipient Names" ma:internalName="EmReplyRecipientNames" ma:readOnly="false">
      <xsd:simpleType>
        <xsd:restriction base="dms:Text"/>
      </xsd:simpleType>
    </xsd:element>
    <xsd:element name="EmReplyRecipients" ma:index="34" nillable="true" ma:displayName="Email Reply Recipients" ma:internalName="EmReplyRecipients" ma:readOnly="false">
      <xsd:simpleType>
        <xsd:restriction base="dms:Text"/>
      </xsd:simpleType>
    </xsd:element>
    <xsd:element name="EmRetentionPolicyName" ma:index="35" nillable="true" ma:displayName="Email Retention Policy Name" ma:internalName="EmRetentionPolicyName" ma:readOnly="false">
      <xsd:simpleType>
        <xsd:restriction base="dms:Text"/>
      </xsd:simpleType>
    </xsd:element>
    <xsd:element name="EmSensitivity" ma:index="36" nillable="true" ma:displayName="Email Sensitivity" ma:internalName="EmSensitivity" ma:readOnly="false">
      <xsd:simpleType>
        <xsd:restriction base="dms:Number"/>
      </xsd:simpleType>
    </xsd:element>
    <xsd:element name="EmSentOnBehalfOfName" ma:index="37" nillable="true" ma:displayName="Email Sent On Behalf Of Name" ma:internalName="EmSentOnBehalfOfName" ma:readOnly="false">
      <xsd:simpleType>
        <xsd:restriction base="dms:Text"/>
      </xsd:simpleType>
    </xsd:element>
    <xsd:element name="EmSubject" ma:index="38" nillable="true" ma:displayName="Email Subject" ma:internalName="EmSubject" ma:readOnly="false">
      <xsd:simpleType>
        <xsd:restriction base="dms:Text"/>
      </xsd:simpleType>
    </xsd:element>
    <xsd:element name="EmTo" ma:index="39" nillable="true" ma:displayName="Email To" ma:internalName="EmTo" ma:readOnly="false">
      <xsd:simpleType>
        <xsd:restriction base="dms:Note"/>
      </xsd:simpleType>
    </xsd:element>
    <xsd:element name="EmToAddress" ma:index="40" nillable="true" ma:displayName="Email To Address" ma:internalName="EmToAddress" ma:readOnly="false">
      <xsd:simpleType>
        <xsd:restriction base="dms:Note"/>
      </xsd:simpleType>
    </xsd:element>
    <xsd:element name="EmToSMTPAddress" ma:index="41" nillable="true" ma:displayName="Email To SMTP Address" ma:internalName="EmToSMTPAddress" ma:readOnly="false">
      <xsd:simpleType>
        <xsd:restriction base="dms:Note"/>
      </xsd:simpleType>
    </xsd:element>
    <xsd:element name="EmType" ma:index="42" nillable="true" ma:displayName="Email Type" ma:internalName="EmType"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ec625830-0393-40cf-9517-f15112bf8dda" ContentTypeId="0x0101003C88BF8FAED69B48A3D3741BD6CDA275" PreviousValue="false" LastSyncTimeStamp="2023-03-20T13:54:49.587Z"/>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AE3FF2-4BB0-4066-B8B4-5D0C1917A0F5}">
  <ds:schemaRefs>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purl.org/dc/dcmitype/"/>
    <ds:schemaRef ds:uri="http://schemas.microsoft.com/sharepoint/v3/fields"/>
    <ds:schemaRef ds:uri="http://www.w3.org/XML/1998/namespace"/>
    <ds:schemaRef ds:uri="http://purl.org/dc/elements/1.1/"/>
  </ds:schemaRefs>
</ds:datastoreItem>
</file>

<file path=customXml/itemProps2.xml><?xml version="1.0" encoding="utf-8"?>
<ds:datastoreItem xmlns:ds="http://schemas.openxmlformats.org/officeDocument/2006/customXml" ds:itemID="{1387EDC8-244F-4F31-AA5D-8D69739CA4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0D2A46-AAEA-44D1-9607-695F43ED3C7B}">
  <ds:schemaRefs>
    <ds:schemaRef ds:uri="Microsoft.SharePoint.Taxonomy.ContentTypeSync"/>
  </ds:schemaRefs>
</ds:datastoreItem>
</file>

<file path=customXml/itemProps4.xml><?xml version="1.0" encoding="utf-8"?>
<ds:datastoreItem xmlns:ds="http://schemas.openxmlformats.org/officeDocument/2006/customXml" ds:itemID="{73C52FC5-1D8D-434B-88E5-DDD9968293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Prijzenblad</vt:lpstr>
      <vt:lpstr>Overige kosten</vt:lpstr>
      <vt:lpstr>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Gardeniers, Jean-Paul (JPMI)</dc:creator>
  <cp:keywords/>
  <dc:description/>
  <cp:lastModifiedBy>Murad, Haytham (H)</cp:lastModifiedBy>
  <cp:revision/>
  <dcterms:created xsi:type="dcterms:W3CDTF">2015-06-05T18:19:34Z</dcterms:created>
  <dcterms:modified xsi:type="dcterms:W3CDTF">2025-10-29T12:30:03Z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0x0101003C88BF8FAED69B48A3D3741BD6CDA27500214E4E4514CBAC4C8789E7CFA59AF722</vt:lpwstr>
  </property>
  <property fmtid="{D5CDD505-2E9C-101B-9397-08002B2CF9AE}" pid="3" name="_dlc_DocIdItemGuid">
    <vt:lpwstr>f08a96ee-107c-4c13-a114-a0f3a6ac890f</vt:lpwstr>
  </property>
</Properties>
</file>