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5 Diagnose en Matching applicatie 1972847/04 NvI/"/>
    </mc:Choice>
  </mc:AlternateContent>
  <xr:revisionPtr revIDLastSave="0" documentId="14_{EBFA9B40-F9EC-4F8C-AC54-7778EC42FD91}" xr6:coauthVersionLast="47" xr6:coauthVersionMax="47" xr10:uidLastSave="{00000000-0000-0000-0000-000000000000}"/>
  <bookViews>
    <workbookView xWindow="-110" yWindow="-110" windowWidth="19420" windowHeight="10420" activeTab="1" xr2:uid="{4E18F25F-7D44-4DBB-AB66-EEF8559D4F3E}"/>
  </bookViews>
  <sheets>
    <sheet name="Totale inschrijfsom" sheetId="6" r:id="rId1"/>
    <sheet name=" Matching" sheetId="1" r:id="rId2"/>
    <sheet name="Diagnose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4" i="5"/>
  <c r="O32" i="5" l="1"/>
  <c r="O31" i="5"/>
  <c r="O28" i="5"/>
  <c r="O27" i="5"/>
  <c r="O26" i="5"/>
  <c r="J32" i="5"/>
  <c r="J31" i="5"/>
  <c r="J28" i="5"/>
  <c r="J27" i="5"/>
  <c r="J26" i="5"/>
  <c r="E32" i="5"/>
  <c r="E31" i="5"/>
  <c r="E33" i="5" s="1"/>
  <c r="E28" i="5"/>
  <c r="E27" i="5"/>
  <c r="E26" i="5"/>
  <c r="O15" i="5"/>
  <c r="O14" i="5"/>
  <c r="O11" i="5"/>
  <c r="O10" i="5"/>
  <c r="O9" i="5"/>
  <c r="J15" i="5"/>
  <c r="J14" i="5"/>
  <c r="J11" i="5"/>
  <c r="J10" i="5"/>
  <c r="J9" i="5"/>
  <c r="E15" i="5"/>
  <c r="E16" i="5" s="1"/>
  <c r="E11" i="5"/>
  <c r="E10" i="5"/>
  <c r="E9" i="5"/>
  <c r="D9" i="1"/>
  <c r="D14" i="1"/>
  <c r="D8" i="1"/>
  <c r="D7" i="1"/>
  <c r="D13" i="1"/>
  <c r="O33" i="5" l="1"/>
  <c r="O16" i="5"/>
  <c r="E39" i="5" s="1"/>
  <c r="C18" i="6" s="1"/>
  <c r="J33" i="5"/>
  <c r="J16" i="5"/>
  <c r="J12" i="5"/>
  <c r="J18" i="5" s="1"/>
  <c r="D15" i="1"/>
  <c r="J29" i="5"/>
  <c r="O12" i="5"/>
  <c r="O29" i="5"/>
  <c r="O35" i="5" s="1"/>
  <c r="E12" i="5"/>
  <c r="E29" i="5"/>
  <c r="E35" i="5" s="1"/>
  <c r="D11" i="1"/>
  <c r="C10" i="6" l="1"/>
  <c r="D17" i="1"/>
  <c r="C12" i="6" s="1"/>
  <c r="O18" i="5"/>
  <c r="J35" i="5"/>
  <c r="E38" i="5"/>
  <c r="C16" i="6" s="1"/>
  <c r="E18" i="5"/>
  <c r="C8" i="6"/>
  <c r="E40" i="5" l="1"/>
  <c r="C20" i="6" s="1"/>
  <c r="C24" i="6" s="1"/>
</calcChain>
</file>

<file path=xl/sharedStrings.xml><?xml version="1.0" encoding="utf-8"?>
<sst xmlns="http://schemas.openxmlformats.org/spreadsheetml/2006/main" count="144" uniqueCount="58">
  <si>
    <t>Omschrijving kosten</t>
  </si>
  <si>
    <t>Prijs per eenheid excl. BTW (€)*</t>
  </si>
  <si>
    <t>Aantal</t>
  </si>
  <si>
    <t>Kosten excl. BTW (€)
jaar 1</t>
  </si>
  <si>
    <t>Regionale Matching ICT Oplossing:</t>
  </si>
  <si>
    <t xml:space="preserve">Implementatiekosten inrichting &amp; configuratie </t>
  </si>
  <si>
    <t>Training key users (max. 2 personen, dagdeel fysiek op locatie)</t>
  </si>
  <si>
    <t>Implementatiekosten inrichting &amp; configuratie éénmalig</t>
  </si>
  <si>
    <t>Eenmalig/Implementatiekosten</t>
  </si>
  <si>
    <t>Jaarlijkse/Structurele kosten</t>
  </si>
  <si>
    <t>Consultancy uren (optioneel af te nemen)</t>
  </si>
  <si>
    <t>Diagnose Oplossing Baarn:</t>
  </si>
  <si>
    <t>Diagnose Oplossing Bunschoten:</t>
  </si>
  <si>
    <t>Diagnose Oplossing Soest:</t>
  </si>
  <si>
    <t>Diagnose Oplossing Nijkerk:</t>
  </si>
  <si>
    <t>Diagnose Oplossing Woudenberg:</t>
  </si>
  <si>
    <t>Training key users (max. 4 personen, dagdeel fysiek op locatie)</t>
  </si>
  <si>
    <t xml:space="preserve">Kosten excl. BTW (€)
</t>
  </si>
  <si>
    <t xml:space="preserve">Gebruikerlicenties ICT-prestatie onderdeel  Matching </t>
  </si>
  <si>
    <t>Totale eenmalige kosten</t>
  </si>
  <si>
    <t xml:space="preserve">Totale structurele kosten (per jaar) </t>
  </si>
  <si>
    <t>Matching:</t>
  </si>
  <si>
    <t xml:space="preserve">Diagnose: </t>
  </si>
  <si>
    <t>Totale eenmalige kosten onderdeel 2 Diagnose alle gemeenten</t>
  </si>
  <si>
    <t>Totale structurele kosten onderdeel 2 Diagnose alle gemeenten</t>
  </si>
  <si>
    <t>Totale inschrijfsom</t>
  </si>
  <si>
    <t>U dient alle gele velden in te vullen</t>
  </si>
  <si>
    <t xml:space="preserve">U dient voor elk van de gemeenten het prijzenblad volledig in te vullen </t>
  </si>
  <si>
    <t>Totale eenmalige kosten voor alle gemeenten</t>
  </si>
  <si>
    <t>Totale structurele kosten (per jaar) voor alle gemeenten</t>
  </si>
  <si>
    <t>Diagnose Oplossing Amersfoort-Leusden:</t>
  </si>
  <si>
    <t>Training gebruikers (30 personen, in drie groepen van 10 deelnemers)</t>
  </si>
  <si>
    <t>Training gebruikers (40 personen, in groepen van 10 deelnemers)</t>
  </si>
  <si>
    <r>
      <t>Training gebruikers (8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>personen, in groepen van max 10 deelnemers)</t>
    </r>
  </si>
  <si>
    <r>
      <t>Training gebruikers (16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>personen, in groepen van max 10 deelnemers)</t>
    </r>
  </si>
  <si>
    <t>Training gebruikers (3 personen, in groepen van max 10 deelnemers)</t>
  </si>
  <si>
    <t>Training gebruikers (2 personen, in groepen van max 10 deelnemers)</t>
  </si>
  <si>
    <t>Training gebruikers (5 personen, in groepen van max 10 deelnemers)</t>
  </si>
  <si>
    <t xml:space="preserve">Totale kosten onderdeel 2 Diagnose voor alle gemeenten (implementatiekosten plus de structurele kosten voor 2 jaar)  </t>
  </si>
  <si>
    <t>Totale kosten onderdeel 2 Diagnose (implementatiekosten plus de structurele kosten voor 2 jaar*)</t>
  </si>
  <si>
    <t>Totale kosten alle gemeenten onderdeel 2 Diagnose (implementatiekosten plus de structurele kosten voor 2 jaar*)</t>
  </si>
  <si>
    <t>Bijlage C: Prijzenblad ICT Oplossing Diagnose &amp; Matching</t>
  </si>
  <si>
    <t>Inschrijver:</t>
  </si>
  <si>
    <t>Naam rechtsgeldig vertegenwoordiger:</t>
  </si>
  <si>
    <t>Functie rechtsgeldig vertegenwoordiger:</t>
  </si>
  <si>
    <t>Rechtsgeldige ondertekening:</t>
  </si>
  <si>
    <t xml:space="preserve">Datum: </t>
  </si>
  <si>
    <t>Dit tabblad toont het resultaat van de door de inschrijver ingevulde prijzen in de tabbladen "Matching" en "Diagnose"</t>
  </si>
  <si>
    <t>Koppelingen Matching (zoals genoemd in de Contextdiagram in  bijlage I Achtergrondinformatie Diagnose&amp;Matching)</t>
  </si>
  <si>
    <t>Totale inschrijfsom Matching en Diagnose</t>
  </si>
  <si>
    <t>Gebruikerlicenties Oplossing Diagnose jaarlijks</t>
  </si>
  <si>
    <t>Gebruikerlicenties Oplossing Diagnose  jaarlijks</t>
  </si>
  <si>
    <t xml:space="preserve">*Omdat verwacht wordt dat niet alle gemeenten direct na afronding van de implementatie van de matching module de diagnose functionaliteit af zullen nemen, wordt voor de Diagnose-optie  gerekend met een initiële looptijd van 2 jaar. </t>
  </si>
  <si>
    <t xml:space="preserve">Totale structurele kosten (per maand) </t>
  </si>
  <si>
    <t xml:space="preserve">Totale kosten onderdeel 1 Matching (implementatiekosten plus de structurele kosten voor 45 maand) </t>
  </si>
  <si>
    <t>Structurele kosten</t>
  </si>
  <si>
    <t>Kosten excl. BTW (€)
per maand</t>
  </si>
  <si>
    <t>Structurele kosten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</si>
</sst>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sz val="10"/>
      <color theme="7" tint="-0.249977111117893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trike/>
      <sz val="10"/>
      <color rgb="FFFF0000"/>
      <name val="Calibri"/>
      <family val="2"/>
    </font>
    <font>
      <strike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 indent="1"/>
    </xf>
    <xf numFmtId="0" fontId="2" fillId="4" borderId="3" xfId="0" applyFont="1" applyFill="1" applyBorder="1" applyAlignment="1">
      <alignment horizontal="left" vertical="top"/>
    </xf>
    <xf numFmtId="2" fontId="2" fillId="4" borderId="1" xfId="0" applyNumberFormat="1" applyFont="1" applyFill="1" applyBorder="1" applyAlignment="1">
      <alignment horizontal="left" vertical="top"/>
    </xf>
    <xf numFmtId="2" fontId="2" fillId="0" borderId="2" xfId="0" applyNumberFormat="1" applyFont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0" borderId="4" xfId="0" applyNumberFormat="1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left" vertical="top"/>
    </xf>
    <xf numFmtId="0" fontId="0" fillId="0" borderId="5" xfId="0" applyBorder="1"/>
    <xf numFmtId="0" fontId="7" fillId="0" borderId="2" xfId="0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7" fillId="3" borderId="3" xfId="0" applyFont="1" applyFill="1" applyBorder="1" applyAlignment="1">
      <alignment horizontal="right" vertical="top"/>
    </xf>
    <xf numFmtId="2" fontId="7" fillId="0" borderId="1" xfId="0" applyNumberFormat="1" applyFont="1" applyBorder="1" applyAlignment="1">
      <alignment horizontal="left" vertical="top"/>
    </xf>
    <xf numFmtId="2" fontId="7" fillId="0" borderId="3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vertical="top"/>
    </xf>
    <xf numFmtId="0" fontId="1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7" fillId="4" borderId="3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2" fontId="2" fillId="0" borderId="10" xfId="0" applyNumberFormat="1" applyFont="1" applyBorder="1" applyAlignment="1">
      <alignment horizontal="left" vertical="top"/>
    </xf>
    <xf numFmtId="2" fontId="2" fillId="0" borderId="8" xfId="0" applyNumberFormat="1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7" fillId="0" borderId="3" xfId="0" applyFont="1" applyBorder="1" applyAlignment="1">
      <alignment horizontal="right" vertical="top"/>
    </xf>
    <xf numFmtId="0" fontId="17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2" fontId="19" fillId="5" borderId="3" xfId="0" applyNumberFormat="1" applyFont="1" applyFill="1" applyBorder="1" applyAlignment="1">
      <alignment horizontal="left" vertical="top"/>
    </xf>
    <xf numFmtId="2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2" fontId="2" fillId="0" borderId="12" xfId="0" applyNumberFormat="1" applyFont="1" applyBorder="1" applyAlignment="1">
      <alignment horizontal="left" vertical="top"/>
    </xf>
    <xf numFmtId="2" fontId="2" fillId="0" borderId="13" xfId="0" applyNumberFormat="1" applyFont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left" vertical="top"/>
    </xf>
    <xf numFmtId="2" fontId="2" fillId="0" borderId="16" xfId="0" applyNumberFormat="1" applyFont="1" applyBorder="1" applyAlignment="1">
      <alignment horizontal="left" vertical="top"/>
    </xf>
    <xf numFmtId="2" fontId="2" fillId="0" borderId="17" xfId="0" applyNumberFormat="1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right" vertical="top" wrapText="1"/>
    </xf>
    <xf numFmtId="0" fontId="17" fillId="0" borderId="3" xfId="0" applyFont="1" applyBorder="1" applyAlignment="1">
      <alignment horizontal="left" vertical="top" wrapText="1"/>
    </xf>
    <xf numFmtId="0" fontId="21" fillId="0" borderId="0" xfId="0" applyFont="1" applyAlignment="1">
      <alignment horizontal="left"/>
    </xf>
    <xf numFmtId="0" fontId="21" fillId="0" borderId="3" xfId="0" applyFont="1" applyBorder="1" applyAlignment="1">
      <alignment horizontal="left"/>
    </xf>
    <xf numFmtId="2" fontId="21" fillId="0" borderId="3" xfId="0" applyNumberFormat="1" applyFont="1" applyBorder="1"/>
    <xf numFmtId="0" fontId="17" fillId="0" borderId="0" xfId="0" applyFont="1" applyAlignment="1">
      <alignment horizontal="left" vertical="top"/>
    </xf>
    <xf numFmtId="0" fontId="11" fillId="3" borderId="7" xfId="0" applyFont="1" applyFill="1" applyBorder="1" applyAlignment="1">
      <alignment vertical="top"/>
    </xf>
    <xf numFmtId="0" fontId="22" fillId="0" borderId="0" xfId="0" applyFont="1" applyAlignment="1">
      <alignment horizontal="left"/>
    </xf>
    <xf numFmtId="0" fontId="12" fillId="5" borderId="3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79D0-E2D4-4BDE-B930-467FCA49405E}">
  <dimension ref="B2:F31"/>
  <sheetViews>
    <sheetView topLeftCell="A6" zoomScale="70" zoomScaleNormal="70" workbookViewId="0">
      <selection activeCell="B9" sqref="B9"/>
    </sheetView>
  </sheetViews>
  <sheetFormatPr defaultRowHeight="14.5" x14ac:dyDescent="0.35"/>
  <cols>
    <col min="1" max="1" width="8.54296875" customWidth="1"/>
    <col min="2" max="2" width="60.36328125" style="49" customWidth="1"/>
    <col min="3" max="3" width="21.6328125" customWidth="1"/>
    <col min="6" max="6" width="54.6328125" customWidth="1"/>
  </cols>
  <sheetData>
    <row r="2" spans="2:6" ht="18.5" x14ac:dyDescent="0.45">
      <c r="B2" s="80" t="s">
        <v>25</v>
      </c>
      <c r="F2" s="55"/>
    </row>
    <row r="3" spans="2:6" ht="18.5" x14ac:dyDescent="0.45">
      <c r="B3" s="80"/>
      <c r="F3" s="55"/>
    </row>
    <row r="4" spans="2:6" x14ac:dyDescent="0.35">
      <c r="B4" s="85" t="s">
        <v>47</v>
      </c>
      <c r="F4" s="55"/>
    </row>
    <row r="5" spans="2:6" ht="18.5" x14ac:dyDescent="0.45">
      <c r="B5" s="80"/>
      <c r="F5" s="55"/>
    </row>
    <row r="6" spans="2:6" x14ac:dyDescent="0.35">
      <c r="B6" s="50" t="s">
        <v>21</v>
      </c>
      <c r="F6" s="55"/>
    </row>
    <row r="7" spans="2:6" s="36" customFormat="1" ht="31.5" customHeight="1" x14ac:dyDescent="0.35">
      <c r="B7" s="48" t="s">
        <v>8</v>
      </c>
      <c r="C7" s="22" t="s">
        <v>17</v>
      </c>
      <c r="F7" s="55"/>
    </row>
    <row r="8" spans="2:6" ht="30.5" customHeight="1" x14ac:dyDescent="0.35">
      <c r="B8" s="46" t="s">
        <v>19</v>
      </c>
      <c r="C8" s="42">
        <f>' Matching'!D11</f>
        <v>0</v>
      </c>
      <c r="F8" s="55"/>
    </row>
    <row r="9" spans="2:6" ht="17" customHeight="1" x14ac:dyDescent="0.35">
      <c r="B9" s="51" t="s">
        <v>55</v>
      </c>
      <c r="C9" s="22" t="s">
        <v>3</v>
      </c>
    </row>
    <row r="10" spans="2:6" x14ac:dyDescent="0.35">
      <c r="B10" s="44" t="s">
        <v>53</v>
      </c>
      <c r="C10" s="43">
        <f>' Matching'!D15</f>
        <v>0</v>
      </c>
    </row>
    <row r="11" spans="2:6" x14ac:dyDescent="0.35">
      <c r="B11" s="2"/>
      <c r="C11" s="2"/>
    </row>
    <row r="12" spans="2:6" ht="29" x14ac:dyDescent="0.35">
      <c r="B12" s="79" t="s">
        <v>54</v>
      </c>
      <c r="C12" s="43">
        <f>' Matching'!D17</f>
        <v>0</v>
      </c>
    </row>
    <row r="13" spans="2:6" ht="18" customHeight="1" x14ac:dyDescent="0.35"/>
    <row r="14" spans="2:6" x14ac:dyDescent="0.35">
      <c r="B14" s="50" t="s">
        <v>22</v>
      </c>
    </row>
    <row r="15" spans="2:6" ht="29" x14ac:dyDescent="0.35">
      <c r="B15" s="21" t="s">
        <v>8</v>
      </c>
      <c r="C15" s="22" t="s">
        <v>17</v>
      </c>
    </row>
    <row r="16" spans="2:6" x14ac:dyDescent="0.35">
      <c r="B16" s="46" t="s">
        <v>28</v>
      </c>
      <c r="C16" s="42">
        <f>Diagnose!E38</f>
        <v>0</v>
      </c>
    </row>
    <row r="17" spans="2:4" ht="29" x14ac:dyDescent="0.35">
      <c r="B17" s="47" t="s">
        <v>9</v>
      </c>
      <c r="C17" s="22" t="s">
        <v>3</v>
      </c>
    </row>
    <row r="18" spans="2:4" ht="24.5" customHeight="1" x14ac:dyDescent="0.35">
      <c r="B18" s="44" t="s">
        <v>29</v>
      </c>
      <c r="C18" s="43">
        <f>Diagnose!E39</f>
        <v>0</v>
      </c>
    </row>
    <row r="19" spans="2:4" x14ac:dyDescent="0.35">
      <c r="B19" s="2"/>
      <c r="C19" s="2"/>
    </row>
    <row r="20" spans="2:4" ht="29" x14ac:dyDescent="0.35">
      <c r="B20" s="79" t="s">
        <v>38</v>
      </c>
      <c r="C20" s="43">
        <f>Diagnose!E40</f>
        <v>0</v>
      </c>
    </row>
    <row r="24" spans="2:4" ht="18.5" x14ac:dyDescent="0.45">
      <c r="B24" s="81" t="s">
        <v>49</v>
      </c>
      <c r="C24" s="82">
        <f>SUM(C12+C20)</f>
        <v>0</v>
      </c>
    </row>
    <row r="27" spans="2:4" x14ac:dyDescent="0.35">
      <c r="B27" s="84" t="s">
        <v>42</v>
      </c>
      <c r="C27" s="86"/>
      <c r="D27" s="86"/>
    </row>
    <row r="28" spans="2:4" ht="21.5" customHeight="1" x14ac:dyDescent="0.35">
      <c r="B28" s="84" t="s">
        <v>43</v>
      </c>
      <c r="C28" s="86"/>
      <c r="D28" s="86"/>
    </row>
    <row r="29" spans="2:4" ht="27" customHeight="1" x14ac:dyDescent="0.35">
      <c r="B29" s="84" t="s">
        <v>44</v>
      </c>
      <c r="C29" s="86"/>
      <c r="D29" s="86"/>
    </row>
    <row r="30" spans="2:4" ht="20.5" customHeight="1" x14ac:dyDescent="0.35">
      <c r="B30" s="84" t="s">
        <v>45</v>
      </c>
      <c r="C30" s="86"/>
      <c r="D30" s="86"/>
    </row>
    <row r="31" spans="2:4" ht="34.5" customHeight="1" x14ac:dyDescent="0.35">
      <c r="B31" s="84" t="s">
        <v>46</v>
      </c>
      <c r="C31" s="86"/>
      <c r="D31" s="86"/>
    </row>
  </sheetData>
  <mergeCells count="5">
    <mergeCell ref="C27:D27"/>
    <mergeCell ref="C28:D28"/>
    <mergeCell ref="C29:D29"/>
    <mergeCell ref="C30:D30"/>
    <mergeCell ref="C31:D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518B-790C-42A5-A2B0-BDEFEA315689}">
  <dimension ref="A1:F21"/>
  <sheetViews>
    <sheetView tabSelected="1" topLeftCell="A6" zoomScale="80" zoomScaleNormal="80" workbookViewId="0">
      <selection activeCell="B14" sqref="B14"/>
    </sheetView>
  </sheetViews>
  <sheetFormatPr defaultColWidth="9.1796875" defaultRowHeight="14.5" x14ac:dyDescent="0.35"/>
  <cols>
    <col min="1" max="1" width="61" style="2" customWidth="1"/>
    <col min="2" max="2" width="13.26953125" style="2" customWidth="1"/>
    <col min="3" max="3" width="7.54296875" style="2" customWidth="1"/>
    <col min="4" max="4" width="16.36328125" style="2" customWidth="1"/>
    <col min="5" max="5" width="9.1796875" style="2"/>
    <col min="6" max="6" width="44.81640625" style="18" customWidth="1"/>
    <col min="7" max="16384" width="9.1796875" style="2"/>
  </cols>
  <sheetData>
    <row r="1" spans="1:6" x14ac:dyDescent="0.35">
      <c r="A1" s="83" t="s">
        <v>41</v>
      </c>
      <c r="B1" s="1"/>
      <c r="C1" s="1"/>
    </row>
    <row r="2" spans="1:6" x14ac:dyDescent="0.35">
      <c r="A2" s="1"/>
      <c r="B2" s="1"/>
      <c r="C2" s="1"/>
    </row>
    <row r="3" spans="1:6" x14ac:dyDescent="0.35">
      <c r="A3" s="3" t="s">
        <v>4</v>
      </c>
      <c r="B3" s="1"/>
      <c r="C3" s="1"/>
    </row>
    <row r="4" spans="1:6" x14ac:dyDescent="0.35">
      <c r="A4" s="1"/>
      <c r="B4" s="1"/>
      <c r="C4" s="1"/>
    </row>
    <row r="5" spans="1:6" x14ac:dyDescent="0.35">
      <c r="A5" s="2" t="s">
        <v>26</v>
      </c>
      <c r="B5" s="1"/>
      <c r="C5" s="1"/>
    </row>
    <row r="6" spans="1:6" ht="49.5" customHeight="1" x14ac:dyDescent="0.35">
      <c r="A6" s="21" t="s">
        <v>8</v>
      </c>
      <c r="B6" s="22" t="s">
        <v>1</v>
      </c>
      <c r="C6" s="23" t="s">
        <v>2</v>
      </c>
      <c r="D6" s="22" t="s">
        <v>17</v>
      </c>
    </row>
    <row r="7" spans="1:6" ht="22" customHeight="1" x14ac:dyDescent="0.35">
      <c r="A7" s="19" t="s">
        <v>5</v>
      </c>
      <c r="B7" s="12"/>
      <c r="C7" s="11">
        <v>1</v>
      </c>
      <c r="D7" s="9">
        <f>B7*C7</f>
        <v>0</v>
      </c>
    </row>
    <row r="8" spans="1:6" ht="34.5" customHeight="1" x14ac:dyDescent="0.35">
      <c r="A8" s="20" t="s">
        <v>16</v>
      </c>
      <c r="B8" s="14"/>
      <c r="C8" s="13">
        <v>1</v>
      </c>
      <c r="D8" s="9">
        <f>B8*C8</f>
        <v>0</v>
      </c>
    </row>
    <row r="9" spans="1:6" ht="34.5" customHeight="1" x14ac:dyDescent="0.35">
      <c r="A9" s="33" t="s">
        <v>31</v>
      </c>
      <c r="B9" s="7"/>
      <c r="C9" s="8">
        <v>1</v>
      </c>
      <c r="D9" s="9">
        <f>B9*C9</f>
        <v>0</v>
      </c>
      <c r="F9" s="40"/>
    </row>
    <row r="10" spans="1:6" ht="29" x14ac:dyDescent="0.35">
      <c r="A10" s="45" t="s">
        <v>48</v>
      </c>
      <c r="B10" s="31"/>
      <c r="C10" s="13"/>
      <c r="D10" s="9">
        <f>B10</f>
        <v>0</v>
      </c>
      <c r="E10" s="10"/>
    </row>
    <row r="11" spans="1:6" x14ac:dyDescent="0.35">
      <c r="A11" s="41" t="s">
        <v>19</v>
      </c>
      <c r="B11" s="13"/>
      <c r="C11" s="13"/>
      <c r="D11" s="42">
        <f>SUM(D7:D10)</f>
        <v>0</v>
      </c>
      <c r="E11" s="10"/>
    </row>
    <row r="12" spans="1:6" ht="43.5" x14ac:dyDescent="0.35">
      <c r="A12" s="24" t="s">
        <v>57</v>
      </c>
      <c r="B12" s="25"/>
      <c r="C12" s="25"/>
      <c r="D12" s="22" t="s">
        <v>56</v>
      </c>
      <c r="F12" s="68"/>
    </row>
    <row r="13" spans="1:6" x14ac:dyDescent="0.35">
      <c r="A13" s="13" t="s">
        <v>18</v>
      </c>
      <c r="B13" s="58"/>
      <c r="C13" s="13">
        <v>30</v>
      </c>
      <c r="D13" s="59">
        <f>B13*C13</f>
        <v>0</v>
      </c>
      <c r="E13" s="10"/>
      <c r="F13" s="68"/>
    </row>
    <row r="14" spans="1:6" x14ac:dyDescent="0.35">
      <c r="A14" s="13" t="s">
        <v>10</v>
      </c>
      <c r="B14" s="58"/>
      <c r="C14" s="13">
        <v>10</v>
      </c>
      <c r="D14" s="60">
        <f t="shared" ref="D14" si="0">B14*C14</f>
        <v>0</v>
      </c>
      <c r="E14" s="10"/>
      <c r="F14" s="68"/>
    </row>
    <row r="15" spans="1:6" x14ac:dyDescent="0.35">
      <c r="A15" s="13" t="s">
        <v>53</v>
      </c>
      <c r="B15" s="13"/>
      <c r="C15" s="13"/>
      <c r="D15" s="43">
        <f>SUM(D13:D14)</f>
        <v>0</v>
      </c>
      <c r="E15" s="10"/>
    </row>
    <row r="16" spans="1:6" x14ac:dyDescent="0.35">
      <c r="E16" s="10"/>
    </row>
    <row r="17" spans="1:6" ht="29" x14ac:dyDescent="0.35">
      <c r="A17" s="79" t="s">
        <v>54</v>
      </c>
      <c r="B17" s="13"/>
      <c r="C17" s="13"/>
      <c r="D17" s="43">
        <f>SUM(D11+(45*D15))</f>
        <v>0</v>
      </c>
      <c r="F17" s="56"/>
    </row>
    <row r="18" spans="1:6" x14ac:dyDescent="0.35">
      <c r="A18" s="10"/>
    </row>
    <row r="19" spans="1:6" x14ac:dyDescent="0.35">
      <c r="A19" s="57"/>
      <c r="D19" s="17"/>
    </row>
    <row r="20" spans="1:6" x14ac:dyDescent="0.35">
      <c r="A20" s="57"/>
    </row>
    <row r="21" spans="1:6" x14ac:dyDescent="0.35">
      <c r="A21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42B0-B409-4665-AD84-4D8263C86114}">
  <dimension ref="A1:T40"/>
  <sheetViews>
    <sheetView topLeftCell="A23" zoomScaleNormal="100" workbookViewId="0">
      <selection activeCell="E15" sqref="E15"/>
    </sheetView>
  </sheetViews>
  <sheetFormatPr defaultRowHeight="14.5" x14ac:dyDescent="0.35"/>
  <cols>
    <col min="2" max="2" width="63.1796875" customWidth="1"/>
    <col min="3" max="6" width="11.81640625" customWidth="1"/>
    <col min="7" max="7" width="61.1796875" customWidth="1"/>
    <col min="8" max="11" width="11.81640625" customWidth="1"/>
    <col min="12" max="12" width="61.1796875" customWidth="1"/>
    <col min="13" max="16" width="11.81640625" customWidth="1"/>
    <col min="17" max="17" width="61" customWidth="1"/>
    <col min="18" max="20" width="11.81640625" customWidth="1"/>
  </cols>
  <sheetData>
    <row r="1" spans="1:15" x14ac:dyDescent="0.35">
      <c r="B1" s="1" t="s">
        <v>27</v>
      </c>
    </row>
    <row r="3" spans="1:15" x14ac:dyDescent="0.35">
      <c r="B3" s="32" t="s">
        <v>30</v>
      </c>
      <c r="C3" s="1"/>
      <c r="D3" s="1"/>
      <c r="E3" s="2"/>
      <c r="G3" s="32" t="s">
        <v>11</v>
      </c>
      <c r="H3" s="1"/>
      <c r="I3" s="1"/>
      <c r="J3" s="2"/>
      <c r="L3" s="32" t="s">
        <v>12</v>
      </c>
      <c r="M3" s="1"/>
      <c r="N3" s="1"/>
      <c r="O3" s="2"/>
    </row>
    <row r="4" spans="1:15" x14ac:dyDescent="0.35">
      <c r="C4" s="1"/>
      <c r="D4" s="1"/>
      <c r="E4" s="2"/>
      <c r="G4" s="1"/>
      <c r="H4" s="1"/>
      <c r="I4" s="1"/>
      <c r="J4" s="2"/>
      <c r="L4" s="1"/>
      <c r="M4" s="1"/>
      <c r="N4" s="1"/>
      <c r="O4" s="2"/>
    </row>
    <row r="5" spans="1:15" x14ac:dyDescent="0.35">
      <c r="B5" s="61"/>
      <c r="C5" s="1"/>
      <c r="D5" s="1"/>
      <c r="E5" s="2"/>
      <c r="G5" s="1"/>
      <c r="H5" s="1"/>
      <c r="I5" s="1"/>
      <c r="J5" s="2"/>
      <c r="L5" s="1"/>
      <c r="M5" s="1"/>
      <c r="N5" s="1"/>
      <c r="O5" s="2"/>
    </row>
    <row r="6" spans="1:15" x14ac:dyDescent="0.35">
      <c r="B6" s="2" t="s">
        <v>26</v>
      </c>
      <c r="C6" s="1"/>
      <c r="D6" s="1"/>
      <c r="E6" s="2"/>
      <c r="G6" s="2" t="s">
        <v>26</v>
      </c>
      <c r="H6" s="1"/>
      <c r="I6" s="1"/>
      <c r="J6" s="2"/>
      <c r="L6" s="2" t="s">
        <v>26</v>
      </c>
      <c r="M6" s="1"/>
      <c r="N6" s="1"/>
      <c r="O6" s="2"/>
    </row>
    <row r="7" spans="1:15" ht="43.5" x14ac:dyDescent="0.35">
      <c r="B7" s="4" t="s">
        <v>0</v>
      </c>
      <c r="C7" s="5" t="s">
        <v>1</v>
      </c>
      <c r="D7" s="4" t="s">
        <v>2</v>
      </c>
      <c r="E7" s="5" t="s">
        <v>3</v>
      </c>
      <c r="G7" s="4" t="s">
        <v>0</v>
      </c>
      <c r="H7" s="5" t="s">
        <v>1</v>
      </c>
      <c r="I7" s="4" t="s">
        <v>2</v>
      </c>
      <c r="J7" s="5" t="s">
        <v>3</v>
      </c>
      <c r="L7" s="4" t="s">
        <v>0</v>
      </c>
      <c r="M7" s="5" t="s">
        <v>1</v>
      </c>
      <c r="N7" s="4" t="s">
        <v>2</v>
      </c>
      <c r="O7" s="5" t="s">
        <v>3</v>
      </c>
    </row>
    <row r="8" spans="1:15" x14ac:dyDescent="0.35">
      <c r="A8" s="38"/>
      <c r="B8" s="21" t="s">
        <v>8</v>
      </c>
      <c r="C8" s="22"/>
      <c r="D8" s="23"/>
      <c r="E8" s="22"/>
      <c r="G8" s="21" t="s">
        <v>8</v>
      </c>
      <c r="H8" s="22"/>
      <c r="I8" s="23"/>
      <c r="J8" s="22"/>
      <c r="L8" s="21" t="s">
        <v>8</v>
      </c>
      <c r="M8" s="22"/>
      <c r="N8" s="23"/>
      <c r="O8" s="22"/>
    </row>
    <row r="9" spans="1:15" x14ac:dyDescent="0.35">
      <c r="A9" s="37"/>
      <c r="B9" s="11" t="s">
        <v>7</v>
      </c>
      <c r="C9" s="12"/>
      <c r="D9" s="11">
        <v>1</v>
      </c>
      <c r="E9" s="9">
        <f>C9*D9</f>
        <v>0</v>
      </c>
      <c r="G9" s="11" t="s">
        <v>7</v>
      </c>
      <c r="H9" s="12"/>
      <c r="I9" s="11">
        <v>1</v>
      </c>
      <c r="J9" s="9">
        <f>H9*I9</f>
        <v>0</v>
      </c>
      <c r="L9" s="11" t="s">
        <v>7</v>
      </c>
      <c r="M9" s="12"/>
      <c r="N9" s="11">
        <v>1</v>
      </c>
      <c r="O9" s="9">
        <f>M9*N9</f>
        <v>0</v>
      </c>
    </row>
    <row r="10" spans="1:15" x14ac:dyDescent="0.35">
      <c r="B10" s="13" t="s">
        <v>6</v>
      </c>
      <c r="C10" s="14"/>
      <c r="D10" s="13">
        <v>1</v>
      </c>
      <c r="E10" s="9">
        <f>C10*D10</f>
        <v>0</v>
      </c>
      <c r="G10" s="13" t="s">
        <v>6</v>
      </c>
      <c r="H10" s="14"/>
      <c r="I10" s="13">
        <v>1</v>
      </c>
      <c r="J10" s="9">
        <f>H10*I10</f>
        <v>0</v>
      </c>
      <c r="L10" s="13" t="s">
        <v>6</v>
      </c>
      <c r="M10" s="14"/>
      <c r="N10" s="13">
        <v>1</v>
      </c>
      <c r="O10" s="9">
        <f>M10*N10</f>
        <v>0</v>
      </c>
    </row>
    <row r="11" spans="1:15" s="36" customFormat="1" ht="15" customHeight="1" x14ac:dyDescent="0.35">
      <c r="B11" s="64" t="s">
        <v>32</v>
      </c>
      <c r="C11" s="34"/>
      <c r="D11" s="33">
        <v>1</v>
      </c>
      <c r="E11" s="35">
        <f>C11*D11</f>
        <v>0</v>
      </c>
      <c r="G11" s="6" t="s">
        <v>33</v>
      </c>
      <c r="H11" s="34"/>
      <c r="I11" s="33">
        <v>1</v>
      </c>
      <c r="J11" s="35">
        <f>H11*I11</f>
        <v>0</v>
      </c>
      <c r="L11" s="64" t="s">
        <v>37</v>
      </c>
      <c r="M11" s="34"/>
      <c r="N11" s="33">
        <v>1</v>
      </c>
      <c r="O11" s="35">
        <f>M11*N11</f>
        <v>0</v>
      </c>
    </row>
    <row r="12" spans="1:15" x14ac:dyDescent="0.35">
      <c r="B12" s="41" t="s">
        <v>19</v>
      </c>
      <c r="C12" s="13"/>
      <c r="D12" s="13"/>
      <c r="E12" s="9">
        <f>SUM(E9:E11)</f>
        <v>0</v>
      </c>
      <c r="G12" s="41" t="s">
        <v>19</v>
      </c>
      <c r="H12" s="13"/>
      <c r="I12" s="13"/>
      <c r="J12" s="9">
        <f>SUM(J9:J11)</f>
        <v>0</v>
      </c>
      <c r="L12" s="41" t="s">
        <v>19</v>
      </c>
      <c r="M12" s="13"/>
      <c r="N12" s="13"/>
      <c r="O12" s="9">
        <f>SUM(O9:O11)</f>
        <v>0</v>
      </c>
    </row>
    <row r="13" spans="1:15" x14ac:dyDescent="0.35">
      <c r="B13" s="24" t="s">
        <v>9</v>
      </c>
      <c r="C13" s="25"/>
      <c r="D13" s="25"/>
      <c r="E13" s="26"/>
      <c r="G13" s="24" t="s">
        <v>9</v>
      </c>
      <c r="H13" s="25"/>
      <c r="I13" s="25"/>
      <c r="J13" s="26"/>
      <c r="L13" s="24" t="s">
        <v>9</v>
      </c>
      <c r="M13" s="25"/>
      <c r="N13" s="25"/>
      <c r="O13" s="26"/>
    </row>
    <row r="14" spans="1:15" x14ac:dyDescent="0.35">
      <c r="B14" s="6" t="s">
        <v>50</v>
      </c>
      <c r="C14" s="66"/>
      <c r="D14" s="63">
        <v>40</v>
      </c>
      <c r="E14" s="27">
        <f>C14*D14</f>
        <v>0</v>
      </c>
      <c r="G14" s="6" t="s">
        <v>51</v>
      </c>
      <c r="H14" s="12"/>
      <c r="I14" s="39">
        <v>8</v>
      </c>
      <c r="J14" s="27">
        <f>H14*I14</f>
        <v>0</v>
      </c>
      <c r="L14" s="6" t="s">
        <v>50</v>
      </c>
      <c r="M14" s="12"/>
      <c r="N14" s="39">
        <v>5</v>
      </c>
      <c r="O14" s="27">
        <f>M14*N14</f>
        <v>0</v>
      </c>
    </row>
    <row r="15" spans="1:15" x14ac:dyDescent="0.35">
      <c r="B15" s="16" t="s">
        <v>10</v>
      </c>
      <c r="C15" s="28"/>
      <c r="D15" s="15">
        <v>100</v>
      </c>
      <c r="E15" s="29">
        <f t="shared" ref="E15" si="0">C15*D15</f>
        <v>0</v>
      </c>
      <c r="G15" s="16" t="s">
        <v>10</v>
      </c>
      <c r="H15" s="66"/>
      <c r="I15" s="15">
        <v>100</v>
      </c>
      <c r="J15" s="30">
        <f t="shared" ref="J15" si="1">H15*I15</f>
        <v>0</v>
      </c>
      <c r="L15" s="16" t="s">
        <v>10</v>
      </c>
      <c r="M15" s="66"/>
      <c r="N15" s="15">
        <v>100</v>
      </c>
      <c r="O15" s="30">
        <f t="shared" ref="O15" si="2">M15*N15</f>
        <v>0</v>
      </c>
    </row>
    <row r="16" spans="1:15" x14ac:dyDescent="0.35">
      <c r="B16" s="62" t="s">
        <v>20</v>
      </c>
      <c r="C16" s="13"/>
      <c r="D16" s="13"/>
      <c r="E16" s="43">
        <f>SUM(E14:E15)</f>
        <v>0</v>
      </c>
      <c r="G16" s="62" t="s">
        <v>20</v>
      </c>
      <c r="H16" s="13"/>
      <c r="I16" s="13"/>
      <c r="J16" s="43">
        <f>SUM(J14:J15)</f>
        <v>0</v>
      </c>
      <c r="L16" s="62" t="s">
        <v>20</v>
      </c>
      <c r="M16" s="13"/>
      <c r="N16" s="13"/>
      <c r="O16" s="43">
        <f>SUM(O14:O15)</f>
        <v>0</v>
      </c>
    </row>
    <row r="17" spans="2:20" x14ac:dyDescent="0.35">
      <c r="B17" s="2"/>
      <c r="C17" s="2"/>
      <c r="D17" s="2"/>
      <c r="E17" s="2"/>
      <c r="G17" s="2"/>
      <c r="H17" s="2"/>
      <c r="I17" s="2"/>
      <c r="J17" s="2"/>
      <c r="L17" s="2"/>
      <c r="M17" s="2"/>
      <c r="N17" s="2"/>
      <c r="O17" s="2"/>
    </row>
    <row r="18" spans="2:20" ht="45.5" customHeight="1" x14ac:dyDescent="0.35">
      <c r="B18" s="54" t="s">
        <v>39</v>
      </c>
      <c r="C18" s="30"/>
      <c r="D18" s="30"/>
      <c r="E18" s="30">
        <f>SUM(E12+(2*E16))</f>
        <v>0</v>
      </c>
      <c r="G18" s="78" t="s">
        <v>39</v>
      </c>
      <c r="H18" s="30"/>
      <c r="I18" s="30"/>
      <c r="J18" s="30">
        <f>SUM(J12+(2*J16))</f>
        <v>0</v>
      </c>
      <c r="L18" s="78" t="s">
        <v>39</v>
      </c>
      <c r="M18" s="30"/>
      <c r="N18" s="30"/>
      <c r="O18" s="30">
        <f>SUM(O12+(2*O16))</f>
        <v>0</v>
      </c>
    </row>
    <row r="19" spans="2:20" x14ac:dyDescent="0.35">
      <c r="B19" s="53"/>
      <c r="C19" s="2"/>
      <c r="D19" s="2"/>
      <c r="E19" s="2"/>
      <c r="G19" s="2"/>
      <c r="H19" s="2"/>
      <c r="I19" s="2"/>
      <c r="J19" s="2"/>
      <c r="L19" s="2"/>
      <c r="M19" s="2"/>
      <c r="N19" s="2"/>
      <c r="O19" s="2"/>
      <c r="Q19" s="2"/>
      <c r="R19" s="2"/>
      <c r="S19" s="2"/>
      <c r="T19" s="2"/>
    </row>
    <row r="20" spans="2:20" x14ac:dyDescent="0.35">
      <c r="M20" s="1"/>
      <c r="N20" s="1"/>
      <c r="O20" s="2"/>
    </row>
    <row r="21" spans="2:20" x14ac:dyDescent="0.35">
      <c r="B21" s="32" t="s">
        <v>14</v>
      </c>
      <c r="C21" s="1"/>
      <c r="D21" s="1"/>
      <c r="E21" s="2"/>
      <c r="G21" s="32" t="s">
        <v>15</v>
      </c>
      <c r="H21" s="1"/>
      <c r="I21" s="1"/>
      <c r="J21" s="2"/>
      <c r="L21" s="32" t="s">
        <v>13</v>
      </c>
      <c r="M21" s="1"/>
      <c r="N21" s="1"/>
      <c r="O21" s="2"/>
    </row>
    <row r="22" spans="2:20" x14ac:dyDescent="0.35">
      <c r="B22" s="1"/>
      <c r="C22" s="1"/>
      <c r="D22" s="1"/>
      <c r="E22" s="2"/>
      <c r="G22" s="1"/>
      <c r="H22" s="1"/>
      <c r="I22" s="1"/>
      <c r="J22" s="2"/>
      <c r="L22" s="1"/>
      <c r="M22" s="1"/>
      <c r="N22" s="1"/>
      <c r="O22" s="2"/>
    </row>
    <row r="23" spans="2:20" x14ac:dyDescent="0.35">
      <c r="B23" s="2" t="s">
        <v>26</v>
      </c>
      <c r="C23" s="1"/>
      <c r="D23" s="1"/>
      <c r="E23" s="2"/>
      <c r="G23" s="2" t="s">
        <v>26</v>
      </c>
      <c r="H23" s="1"/>
      <c r="I23" s="1"/>
      <c r="J23" s="2"/>
      <c r="L23" s="2" t="s">
        <v>26</v>
      </c>
      <c r="M23" s="1"/>
      <c r="N23" s="1"/>
      <c r="O23" s="2"/>
    </row>
    <row r="24" spans="2:20" ht="43.5" x14ac:dyDescent="0.35">
      <c r="B24" s="4" t="s">
        <v>0</v>
      </c>
      <c r="C24" s="5" t="s">
        <v>1</v>
      </c>
      <c r="D24" s="4" t="s">
        <v>2</v>
      </c>
      <c r="E24" s="5" t="s">
        <v>3</v>
      </c>
      <c r="G24" s="4" t="s">
        <v>0</v>
      </c>
      <c r="H24" s="5" t="s">
        <v>1</v>
      </c>
      <c r="I24" s="4" t="s">
        <v>2</v>
      </c>
      <c r="J24" s="5" t="s">
        <v>3</v>
      </c>
      <c r="L24" s="4" t="s">
        <v>0</v>
      </c>
      <c r="M24" s="5" t="s">
        <v>1</v>
      </c>
      <c r="N24" s="4" t="s">
        <v>2</v>
      </c>
      <c r="O24" s="5" t="s">
        <v>3</v>
      </c>
    </row>
    <row r="25" spans="2:20" x14ac:dyDescent="0.35">
      <c r="B25" s="21" t="s">
        <v>8</v>
      </c>
      <c r="C25" s="22"/>
      <c r="D25" s="23"/>
      <c r="E25" s="22"/>
      <c r="G25" s="21" t="s">
        <v>8</v>
      </c>
      <c r="H25" s="22"/>
      <c r="I25" s="23"/>
      <c r="J25" s="22"/>
      <c r="L25" s="21" t="s">
        <v>8</v>
      </c>
      <c r="M25" s="22"/>
      <c r="N25" s="23"/>
      <c r="O25" s="22"/>
    </row>
    <row r="26" spans="2:20" x14ac:dyDescent="0.35">
      <c r="B26" s="11" t="s">
        <v>7</v>
      </c>
      <c r="C26" s="12"/>
      <c r="D26" s="11">
        <v>1</v>
      </c>
      <c r="E26" s="9">
        <f>C26*D26</f>
        <v>0</v>
      </c>
      <c r="G26" s="11" t="s">
        <v>7</v>
      </c>
      <c r="H26" s="12"/>
      <c r="I26" s="11">
        <v>1</v>
      </c>
      <c r="J26" s="9">
        <f>H26*I26</f>
        <v>0</v>
      </c>
      <c r="L26" s="11" t="s">
        <v>7</v>
      </c>
      <c r="M26" s="12"/>
      <c r="N26" s="11">
        <v>1</v>
      </c>
      <c r="O26" s="9">
        <f>M26*N26</f>
        <v>0</v>
      </c>
    </row>
    <row r="27" spans="2:20" s="36" customFormat="1" ht="16.75" customHeight="1" x14ac:dyDescent="0.35">
      <c r="B27" s="13" t="s">
        <v>6</v>
      </c>
      <c r="C27" s="14"/>
      <c r="D27" s="13">
        <v>1</v>
      </c>
      <c r="E27" s="9">
        <f>C27*D27</f>
        <v>0</v>
      </c>
      <c r="F27"/>
      <c r="G27" s="13" t="s">
        <v>6</v>
      </c>
      <c r="H27" s="14"/>
      <c r="I27" s="13">
        <v>1</v>
      </c>
      <c r="J27" s="9">
        <f>H27*I27</f>
        <v>0</v>
      </c>
      <c r="L27" s="13" t="s">
        <v>6</v>
      </c>
      <c r="M27" s="14"/>
      <c r="N27" s="13">
        <v>1</v>
      </c>
      <c r="O27" s="9">
        <f>M27*N27</f>
        <v>0</v>
      </c>
    </row>
    <row r="28" spans="2:20" x14ac:dyDescent="0.35">
      <c r="B28" s="6" t="s">
        <v>36</v>
      </c>
      <c r="C28" s="34"/>
      <c r="D28" s="33">
        <v>1</v>
      </c>
      <c r="E28" s="35">
        <f>C28*D28</f>
        <v>0</v>
      </c>
      <c r="F28" s="36"/>
      <c r="G28" s="6" t="s">
        <v>35</v>
      </c>
      <c r="H28" s="34"/>
      <c r="I28" s="33">
        <v>1</v>
      </c>
      <c r="J28" s="35">
        <f>H28*I28</f>
        <v>0</v>
      </c>
      <c r="L28" s="6" t="s">
        <v>34</v>
      </c>
      <c r="M28" s="34"/>
      <c r="N28" s="33">
        <v>1</v>
      </c>
      <c r="O28" s="35">
        <f>M28*N28</f>
        <v>0</v>
      </c>
    </row>
    <row r="29" spans="2:20" x14ac:dyDescent="0.35">
      <c r="B29" s="41" t="s">
        <v>19</v>
      </c>
      <c r="C29" s="13"/>
      <c r="D29" s="13"/>
      <c r="E29" s="9">
        <f>SUM(E26:E28)</f>
        <v>0</v>
      </c>
      <c r="G29" s="41" t="s">
        <v>19</v>
      </c>
      <c r="H29" s="13"/>
      <c r="I29" s="13"/>
      <c r="J29" s="9">
        <f>SUM(J26:J28)</f>
        <v>0</v>
      </c>
      <c r="L29" s="41" t="s">
        <v>19</v>
      </c>
      <c r="M29" s="13"/>
      <c r="N29" s="13"/>
      <c r="O29" s="9">
        <f>SUM(O26:O28)</f>
        <v>0</v>
      </c>
    </row>
    <row r="30" spans="2:20" x14ac:dyDescent="0.35">
      <c r="B30" s="24" t="s">
        <v>9</v>
      </c>
      <c r="C30" s="25"/>
      <c r="D30" s="25"/>
      <c r="E30" s="26"/>
      <c r="G30" s="24" t="s">
        <v>9</v>
      </c>
      <c r="H30" s="25"/>
      <c r="I30" s="25"/>
      <c r="J30" s="26"/>
      <c r="L30" s="24" t="s">
        <v>9</v>
      </c>
      <c r="M30" s="25"/>
      <c r="N30" s="25"/>
      <c r="O30" s="26"/>
    </row>
    <row r="31" spans="2:20" x14ac:dyDescent="0.35">
      <c r="B31" s="6" t="s">
        <v>50</v>
      </c>
      <c r="C31" s="12"/>
      <c r="D31" s="39">
        <v>2</v>
      </c>
      <c r="E31" s="27">
        <f>C31*D31</f>
        <v>0</v>
      </c>
      <c r="G31" s="6" t="s">
        <v>50</v>
      </c>
      <c r="H31" s="12"/>
      <c r="I31" s="63">
        <v>3</v>
      </c>
      <c r="J31" s="27">
        <f>H31*I31</f>
        <v>0</v>
      </c>
      <c r="L31" s="6" t="s">
        <v>50</v>
      </c>
      <c r="M31" s="12"/>
      <c r="N31" s="39">
        <v>16</v>
      </c>
      <c r="O31" s="27">
        <f>M31*N31</f>
        <v>0</v>
      </c>
    </row>
    <row r="32" spans="2:20" x14ac:dyDescent="0.35">
      <c r="B32" s="16" t="s">
        <v>10</v>
      </c>
      <c r="C32" s="66"/>
      <c r="D32" s="15">
        <v>100</v>
      </c>
      <c r="E32" s="30">
        <f t="shared" ref="E32" si="3">C32*D32</f>
        <v>0</v>
      </c>
      <c r="G32" s="16" t="s">
        <v>10</v>
      </c>
      <c r="H32" s="66"/>
      <c r="I32" s="15">
        <v>100</v>
      </c>
      <c r="J32" s="30">
        <f t="shared" ref="J32" si="4">H32*I32</f>
        <v>0</v>
      </c>
      <c r="L32" s="16" t="s">
        <v>10</v>
      </c>
      <c r="M32" s="66"/>
      <c r="N32" s="15">
        <v>100</v>
      </c>
      <c r="O32" s="30">
        <f t="shared" ref="O32" si="5">M32*N32</f>
        <v>0</v>
      </c>
    </row>
    <row r="33" spans="2:15" x14ac:dyDescent="0.35">
      <c r="B33" s="62" t="s">
        <v>20</v>
      </c>
      <c r="C33" s="13"/>
      <c r="D33" s="13"/>
      <c r="E33" s="43">
        <f>SUM(E31:E32)</f>
        <v>0</v>
      </c>
      <c r="G33" s="62" t="s">
        <v>20</v>
      </c>
      <c r="H33" s="13"/>
      <c r="I33" s="13"/>
      <c r="J33" s="43">
        <f>SUM(J31:J32)</f>
        <v>0</v>
      </c>
      <c r="L33" s="62" t="s">
        <v>20</v>
      </c>
      <c r="M33" s="13"/>
      <c r="N33" s="13"/>
      <c r="O33" s="43">
        <f>SUM(O31:O32)</f>
        <v>0</v>
      </c>
    </row>
    <row r="34" spans="2:15" x14ac:dyDescent="0.35">
      <c r="B34" s="52"/>
      <c r="C34" s="2"/>
      <c r="D34" s="2"/>
      <c r="E34" s="17"/>
      <c r="G34" s="52"/>
      <c r="H34" s="2"/>
      <c r="I34" s="2"/>
      <c r="J34" s="17"/>
      <c r="L34" s="2"/>
      <c r="M34" s="2"/>
      <c r="N34" s="2"/>
      <c r="O34" s="2"/>
    </row>
    <row r="35" spans="2:15" ht="44" customHeight="1" x14ac:dyDescent="0.35">
      <c r="B35" s="78" t="s">
        <v>39</v>
      </c>
      <c r="C35" s="30"/>
      <c r="D35" s="30"/>
      <c r="E35" s="30">
        <f>SUM(E29+(2*E33))</f>
        <v>0</v>
      </c>
      <c r="G35" s="78" t="s">
        <v>39</v>
      </c>
      <c r="H35" s="30"/>
      <c r="I35" s="30"/>
      <c r="J35" s="30">
        <f>SUM(J29+(2*J33))</f>
        <v>0</v>
      </c>
      <c r="L35" s="78" t="s">
        <v>39</v>
      </c>
      <c r="M35" s="30"/>
      <c r="N35" s="30"/>
      <c r="O35" s="30">
        <f>SUM(O29+(2*O33))</f>
        <v>0</v>
      </c>
    </row>
    <row r="36" spans="2:15" x14ac:dyDescent="0.35">
      <c r="B36" s="65"/>
      <c r="C36" s="65"/>
      <c r="D36" s="65"/>
      <c r="E36" s="65"/>
      <c r="G36" s="52"/>
      <c r="H36" s="2"/>
      <c r="I36" s="2"/>
      <c r="J36" s="17"/>
      <c r="L36" s="69"/>
      <c r="M36" s="68"/>
      <c r="N36" s="68"/>
      <c r="O36" s="67"/>
    </row>
    <row r="37" spans="2:15" ht="44" thickBot="1" x14ac:dyDescent="0.4">
      <c r="E37" s="77" t="s">
        <v>3</v>
      </c>
    </row>
    <row r="38" spans="2:15" ht="72.5" customHeight="1" x14ac:dyDescent="0.35">
      <c r="B38" s="70" t="s">
        <v>23</v>
      </c>
      <c r="C38" s="71"/>
      <c r="D38" s="71"/>
      <c r="E38" s="72">
        <f>SUM(E12,J12,O12,O29,E29,J29)</f>
        <v>0</v>
      </c>
      <c r="G38" s="87" t="s">
        <v>52</v>
      </c>
      <c r="H38" s="87"/>
      <c r="I38" s="87"/>
    </row>
    <row r="39" spans="2:15" ht="33.5" customHeight="1" x14ac:dyDescent="0.35">
      <c r="B39" s="73" t="s">
        <v>24</v>
      </c>
      <c r="C39" s="30"/>
      <c r="D39" s="30"/>
      <c r="E39" s="74">
        <f>SUM(E16,J16,O16,O33,E33,J33)</f>
        <v>0</v>
      </c>
    </row>
    <row r="40" spans="2:15" ht="42.5" customHeight="1" thickBot="1" x14ac:dyDescent="0.4">
      <c r="B40" s="78" t="s">
        <v>40</v>
      </c>
      <c r="C40" s="75"/>
      <c r="D40" s="75"/>
      <c r="E40" s="76">
        <f>SUM(E18,J18,O18,O35,E35,J35)</f>
        <v>0</v>
      </c>
    </row>
  </sheetData>
  <mergeCells count="1">
    <mergeCell ref="G38:I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EAA0D8-7309-4121-8B50-DE51496F60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2D586-3A10-4089-8EB7-C0493180793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f8516e5-3151-4c89-8cb4-b79b02976e50"/>
    <ds:schemaRef ds:uri="416d2fa8-94cd-472b-be58-f555ac5236d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8641d731-8d82-4025-94ac-f81355cd7152"/>
    <ds:schemaRef ds:uri="746fbf30-322b-40ed-bd2b-2342a9dc1d58"/>
  </ds:schemaRefs>
</ds:datastoreItem>
</file>

<file path=customXml/itemProps3.xml><?xml version="1.0" encoding="utf-8"?>
<ds:datastoreItem xmlns:ds="http://schemas.openxmlformats.org/officeDocument/2006/customXml" ds:itemID="{C4241FC5-9E4B-47BE-928E-DD656B1B2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1d731-8d82-4025-94ac-f81355cd7152"/>
    <ds:schemaRef ds:uri="746fbf30-322b-40ed-bd2b-2342a9dc1d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Totale inschrijfsom</vt:lpstr>
      <vt:lpstr> Matching</vt:lpstr>
      <vt:lpstr>Diagnose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Jose Korwa</dc:creator>
  <cp:lastModifiedBy>Esselien Walgaard</cp:lastModifiedBy>
  <dcterms:created xsi:type="dcterms:W3CDTF">2025-03-25T13:34:33Z</dcterms:created>
  <dcterms:modified xsi:type="dcterms:W3CDTF">2025-05-20T07:13:56Z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  <property fmtid="{D5CDD505-2E9C-101B-9397-08002B2CF9AE}" pid="4" name="Order">
    <vt:r8>25700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