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almelo-my.sharepoint.com/personal/liza_schoemaker_almelo_nl/Documents/Documenten/Bedrijfskleding aanbesteding okt/"/>
    </mc:Choice>
  </mc:AlternateContent>
  <xr:revisionPtr revIDLastSave="0" documentId="8_{1FE73FD3-7EF1-4162-81FF-D3A4A3F491A7}" xr6:coauthVersionLast="47" xr6:coauthVersionMax="47" xr10:uidLastSave="{00000000-0000-0000-0000-000000000000}"/>
  <bookViews>
    <workbookView xWindow="-12870" yWindow="-21720" windowWidth="51840" windowHeight="21120" activeTab="3" xr2:uid="{00000000-000D-0000-FFFF-FFFF00000000}"/>
  </bookViews>
  <sheets>
    <sheet name="schoenen per functiegroep" sheetId="5" r:id="rId1"/>
    <sheet name="afname" sheetId="7" state="hidden" r:id="rId2"/>
    <sheet name="Prijzenblad perceel 2" sheetId="4" r:id="rId3"/>
    <sheet name="Totalisatie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0" l="1"/>
  <c r="D3" i="10"/>
  <c r="N57" i="4"/>
  <c r="M57" i="4"/>
  <c r="M42" i="4"/>
  <c r="N42" i="4" s="1"/>
  <c r="M43" i="4"/>
  <c r="N43" i="4" s="1"/>
  <c r="M44" i="4"/>
  <c r="N44" i="4" s="1"/>
  <c r="M45" i="4"/>
  <c r="N45" i="4" s="1"/>
  <c r="M46" i="4"/>
  <c r="N46" i="4" s="1"/>
  <c r="M47" i="4"/>
  <c r="N47" i="4" s="1"/>
  <c r="M48" i="4"/>
  <c r="N48" i="4" s="1"/>
  <c r="M49" i="4"/>
  <c r="N49" i="4" s="1"/>
  <c r="M50" i="4"/>
  <c r="N50" i="4" s="1"/>
  <c r="M51" i="4"/>
  <c r="N51" i="4" s="1"/>
  <c r="M52" i="4"/>
  <c r="N52" i="4" s="1"/>
  <c r="M53" i="4"/>
  <c r="N53" i="4" s="1"/>
  <c r="M54" i="4"/>
  <c r="N54" i="4" s="1"/>
  <c r="M55" i="4"/>
  <c r="N55" i="4" s="1"/>
  <c r="M56" i="4"/>
  <c r="N56" i="4" s="1"/>
  <c r="M58" i="4"/>
  <c r="N58" i="4" s="1"/>
  <c r="M22" i="4"/>
  <c r="N22" i="4" s="1"/>
  <c r="M23" i="4"/>
  <c r="N23" i="4" s="1"/>
  <c r="M24" i="4"/>
  <c r="N24" i="4" s="1"/>
  <c r="M25" i="4"/>
  <c r="N25" i="4" s="1"/>
  <c r="M26" i="4"/>
  <c r="N26" i="4" s="1"/>
  <c r="M27" i="4"/>
  <c r="N27" i="4" s="1"/>
  <c r="M28" i="4"/>
  <c r="N28" i="4" s="1"/>
  <c r="M29" i="4"/>
  <c r="N29" i="4" s="1"/>
  <c r="M30" i="4"/>
  <c r="N30" i="4" s="1"/>
  <c r="M31" i="4"/>
  <c r="N31" i="4" s="1"/>
  <c r="M32" i="4"/>
  <c r="N32" i="4" s="1"/>
  <c r="M33" i="4"/>
  <c r="N33" i="4" s="1"/>
  <c r="M9" i="4"/>
  <c r="N9" i="4" l="1"/>
  <c r="C9" i="10"/>
  <c r="D9" i="10" s="1"/>
  <c r="E9" i="10" s="1"/>
  <c r="C8" i="10"/>
  <c r="D8" i="10" s="1"/>
  <c r="E8" i="10" s="1"/>
  <c r="C7" i="10"/>
  <c r="D7" i="10" s="1"/>
  <c r="E7" i="10" s="1"/>
  <c r="C6" i="10"/>
  <c r="D6" i="10" s="1"/>
  <c r="E6" i="10" s="1"/>
  <c r="E10" i="10" l="1"/>
  <c r="D10" i="10"/>
  <c r="M34" i="4" l="1"/>
  <c r="N34" i="4" s="1"/>
  <c r="M18" i="4"/>
  <c r="N18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21" i="4"/>
  <c r="N21" i="4" s="1"/>
  <c r="M20" i="4"/>
  <c r="N20" i="4" s="1"/>
  <c r="M19" i="4"/>
  <c r="N19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l="1"/>
  <c r="N59" i="4" s="1"/>
  <c r="M59" i="4"/>
  <c r="D12" i="10"/>
  <c r="E12" i="10" l="1"/>
</calcChain>
</file>

<file path=xl/sharedStrings.xml><?xml version="1.0" encoding="utf-8"?>
<sst xmlns="http://schemas.openxmlformats.org/spreadsheetml/2006/main" count="554" uniqueCount="296">
  <si>
    <t>Prijs excl. BTW</t>
  </si>
  <si>
    <t>Prijs incl. BTW</t>
  </si>
  <si>
    <t>Naam/type (omschrijving)</t>
  </si>
  <si>
    <t>S2</t>
  </si>
  <si>
    <t>S3</t>
  </si>
  <si>
    <t>Standaard assortiment</t>
  </si>
  <si>
    <t>Prijs per stuk excl btw</t>
  </si>
  <si>
    <t>NB: aan de opgegeven aantallen kunnen rechten worden ontleend.</t>
  </si>
  <si>
    <t>Prijzenblad perceel 2</t>
  </si>
  <si>
    <t>Functiegroepen</t>
  </si>
  <si>
    <t>Bomenploeg</t>
  </si>
  <si>
    <t>Groenuitvoering</t>
  </si>
  <si>
    <t>Tractieploeg</t>
  </si>
  <si>
    <t>Begraafplaats</t>
  </si>
  <si>
    <t>Parkeerbeheer</t>
  </si>
  <si>
    <t>Schoeisel</t>
  </si>
  <si>
    <t>Veiligheidsschoen hoog (S3) - zwart</t>
  </si>
  <si>
    <t>x</t>
  </si>
  <si>
    <t>Veiligheidsschoen laag (S3) - zwart</t>
  </si>
  <si>
    <t>Veiligheidsschoen instapper s3</t>
  </si>
  <si>
    <t>Zaagschoen Meindl Airstream GORE-TEX® SB</t>
  </si>
  <si>
    <t>Zaagschoen (klasse 2) - zwart</t>
  </si>
  <si>
    <t>Veiligheidsklomp (S3) - zwart</t>
  </si>
  <si>
    <t>Veiligheidslaars (S5) - zwart</t>
  </si>
  <si>
    <t>Uniform luxe schoenen S3</t>
  </si>
  <si>
    <t>Sneakers S3</t>
  </si>
  <si>
    <t>Artikelnummer</t>
  </si>
  <si>
    <t>Merk</t>
  </si>
  <si>
    <t>Bata</t>
  </si>
  <si>
    <t>Emma</t>
  </si>
  <si>
    <t>Dunlop</t>
  </si>
  <si>
    <t>Elten</t>
  </si>
  <si>
    <t>Lowa</t>
  </si>
  <si>
    <t>Cofra</t>
  </si>
  <si>
    <t>Meindl</t>
  </si>
  <si>
    <t>Grisport</t>
  </si>
  <si>
    <t>Sika</t>
  </si>
  <si>
    <t>S5</t>
  </si>
  <si>
    <t>Som van Aantal</t>
  </si>
  <si>
    <t>Artikelomschrijving</t>
  </si>
  <si>
    <t>Totaal</t>
  </si>
  <si>
    <t>30.01006.10.420</t>
  </si>
  <si>
    <t>VLGH.SCHOEN TRAILDUO BTKNS3 42</t>
  </si>
  <si>
    <t>Luprilex</t>
  </si>
  <si>
    <t>30.01038.10.450</t>
  </si>
  <si>
    <t>VLGH.SCHOEN AQUA VIBRAM KNS3 45</t>
  </si>
  <si>
    <t>30.01055.71.460</t>
  </si>
  <si>
    <t>VLGH.LAARS AQUA WINTER S3 BR 46</t>
  </si>
  <si>
    <t>30.01058.10.390</t>
  </si>
  <si>
    <t>VLGH.SCHOEN ALLR. AQUA HG S3 39</t>
  </si>
  <si>
    <t>30.01058.10.430</t>
  </si>
  <si>
    <t>VLGH.SCHOEN ALLR. AQUA HG S3 43</t>
  </si>
  <si>
    <t>30.01058.10.440</t>
  </si>
  <si>
    <t>VLGH.SCHOEN ALLR. AQUA HG S3 44</t>
  </si>
  <si>
    <t>30.01058.10.450</t>
  </si>
  <si>
    <t>VLGH.SCHOEN ALLR. AQUA HG S3 45</t>
  </si>
  <si>
    <t>30.01058.10.470</t>
  </si>
  <si>
    <t>VLGH.SCHOEN ALLR. AQUA HG S3 47</t>
  </si>
  <si>
    <t>30.01059.10.440</t>
  </si>
  <si>
    <t>VLGH.SCHOEN ALLR. AQUA LG S3 44</t>
  </si>
  <si>
    <t>30.02131.10.410</t>
  </si>
  <si>
    <t>VLGH.SCHOEN ACT115 KN S3 W 41</t>
  </si>
  <si>
    <t>30.02131.10.430</t>
  </si>
  <si>
    <t>VLGH.SCHOEN ACT115 KN S3 W 43</t>
  </si>
  <si>
    <t>30.02131.10.440</t>
  </si>
  <si>
    <t>VLGH.SCHOEN ACT115 KN S3 W 44</t>
  </si>
  <si>
    <t>30.02131.10.450</t>
  </si>
  <si>
    <t>VLGH.SCHOEN ACT115 KN S3 W 45</t>
  </si>
  <si>
    <t>30.02131.10.460</t>
  </si>
  <si>
    <t>VLGH.SCHOEN ACT115 KN S3 W 46</t>
  </si>
  <si>
    <t>30.02132.10.420</t>
  </si>
  <si>
    <t>VLGH.SCHOEN ACT115 KN S3 XW 42</t>
  </si>
  <si>
    <t>30.02132.10.440</t>
  </si>
  <si>
    <t>VLGH.SCHOEN ACT115 KN S3 XW 44</t>
  </si>
  <si>
    <t>30.02141.10.400</t>
  </si>
  <si>
    <t>VLGH.SCHOEN PWR312 KN S3 W 40</t>
  </si>
  <si>
    <t>30.02141.10.420</t>
  </si>
  <si>
    <t>VLGH.SCHOEN PWR312 KN S3 W 42</t>
  </si>
  <si>
    <t>30.02141.10.430</t>
  </si>
  <si>
    <t>VLGH.SCHOEN PWR312 KN S3 W 43</t>
  </si>
  <si>
    <t>30.02141.10.440</t>
  </si>
  <si>
    <t>VLGH.SCHOEN PWR312 KN S3 W 44</t>
  </si>
  <si>
    <t>30.02141.10.450</t>
  </si>
  <si>
    <t>VLGH.SCHOEN PWR312 KN S3 W 45</t>
  </si>
  <si>
    <t>30.02141.10.460</t>
  </si>
  <si>
    <t>VLGH.SCHOEN PWR312 KN S3 W 46</t>
  </si>
  <si>
    <t>30.02142.10.450</t>
  </si>
  <si>
    <t>VLGH.SCHOEN PWR312 KNS3 XW 45</t>
  </si>
  <si>
    <t>30.02191.10.450</t>
  </si>
  <si>
    <t>VLGH.INSTAPPER ACT144 S3 W 45</t>
  </si>
  <si>
    <t>30.02576.10.420</t>
  </si>
  <si>
    <t>VLGH.SCHOEN TRAXX 203 S3 ZW 42</t>
  </si>
  <si>
    <t>30.02814.10.440</t>
  </si>
  <si>
    <t>VLGH.SCHOEN TRAXX 218 S3 44</t>
  </si>
  <si>
    <t>30.03330.10.440</t>
  </si>
  <si>
    <t>VLGH.SCHOEN LEO KN S3 D 44</t>
  </si>
  <si>
    <t>30.03340.10.450</t>
  </si>
  <si>
    <t>VLGH.SCHOEN LUKAS KN S3 D 45</t>
  </si>
  <si>
    <t>30.03343.10.450</t>
  </si>
  <si>
    <t>VLGH.SCHOEN LUKAS KN S3 XXD 45</t>
  </si>
  <si>
    <t>30.03810.05.440</t>
  </si>
  <si>
    <t>VLGH.SCHOEN RANGER S3 D 44</t>
  </si>
  <si>
    <t>30.03818.10.410</t>
  </si>
  <si>
    <t>VLGH.SCHOEN CLYDE S3 41</t>
  </si>
  <si>
    <t>30.03818.10.420</t>
  </si>
  <si>
    <t>VLGH.SCHOEN CLYDE S3 42</t>
  </si>
  <si>
    <t>30.03819.10.420</t>
  </si>
  <si>
    <t>VLGH.SCHOEN CLAY S3 42</t>
  </si>
  <si>
    <t>30.03819.10.430</t>
  </si>
  <si>
    <t>VLGH.SCHOEN CLAY S3 43</t>
  </si>
  <si>
    <t>30.09000.10.410</t>
  </si>
  <si>
    <t>BOSBOUWSCH. ARBORIST S3 41</t>
  </si>
  <si>
    <t>30.09050.05.075</t>
  </si>
  <si>
    <t>VLGH.SCHOEN RENEGADE LG S3 41+</t>
  </si>
  <si>
    <t>30.09050.05.090</t>
  </si>
  <si>
    <t>VLGH.SCHOEN RENEGADE LG S3 43</t>
  </si>
  <si>
    <t>VLGH.SCHOEN RENEGADE LG S3 43+</t>
  </si>
  <si>
    <t>30.09051.05.080</t>
  </si>
  <si>
    <t>VLGH.SCHOEN RENEGADE HG S3 42</t>
  </si>
  <si>
    <t>30.09077.10.430</t>
  </si>
  <si>
    <t>VLGH.SCHOEN RENZO LG ESD KN S3 43</t>
  </si>
  <si>
    <t>30.09078.10.420</t>
  </si>
  <si>
    <t>VLGH.SCHOEN RENZO HG ESD S3 42</t>
  </si>
  <si>
    <t>30.09277.10.430</t>
  </si>
  <si>
    <t>VLGH.SCHOEN RENZO LAAG ESD XXW S3 43</t>
  </si>
  <si>
    <t>30.10002.10.440</t>
  </si>
  <si>
    <t>VLGH.KLOMP ZW.MOD KN S3 ZW 44</t>
  </si>
  <si>
    <t>30.23009.10.430</t>
  </si>
  <si>
    <t>BOSBOUWSCHOEN POWER S3 43</t>
  </si>
  <si>
    <t>30.23027.10.420</t>
  </si>
  <si>
    <t>VLGH.INSTAPPER COFRA S2 42</t>
  </si>
  <si>
    <t>30.23027.10.440</t>
  </si>
  <si>
    <t>VLGH.INSTAPPER COFRA S2 44</t>
  </si>
  <si>
    <t>30.23027.10.450</t>
  </si>
  <si>
    <t>VLGH.INSTAPPER COFRA S2 45</t>
  </si>
  <si>
    <t>30.23045.40.410</t>
  </si>
  <si>
    <t>VLGH.LAARS HUNTER S5 GR 41</t>
  </si>
  <si>
    <t>30.23045.40.450</t>
  </si>
  <si>
    <t>VLGH.LAARS HUNTER S5 GR 45</t>
  </si>
  <si>
    <t>30.23063.10.390</t>
  </si>
  <si>
    <t>VLGH.SCHOEN TIRRENIAN S3 ZW 39</t>
  </si>
  <si>
    <t>30.23063.10.410</t>
  </si>
  <si>
    <t>VLGH.SCHOEN TIRRENIAN S3 ZW 41</t>
  </si>
  <si>
    <t>30.23063.10.420</t>
  </si>
  <si>
    <t>VLGH.SCHOEN TIRRENIAN S3 ZW 42</t>
  </si>
  <si>
    <t>30.23063.10.430</t>
  </si>
  <si>
    <t>VLGH.SCHOEN TIRRENIAN S3 ZW 43</t>
  </si>
  <si>
    <t>30.23063.10.440</t>
  </si>
  <si>
    <t>VLGH.SCHOEN TIRRENIAN S3 ZW 44</t>
  </si>
  <si>
    <t>30.23063.10.450</t>
  </si>
  <si>
    <t>VLGH.SCHOEN TIRRENIAN S3 ZW 45</t>
  </si>
  <si>
    <t>30.23063.10.470</t>
  </si>
  <si>
    <t>VLGH.SCHOEN TIRRENIAN S3 ZW 47</t>
  </si>
  <si>
    <t>30.23076.10.470</t>
  </si>
  <si>
    <t>BOSBOUWSCHOEN FORCE S3 47</t>
  </si>
  <si>
    <t>30.23085.10.450</t>
  </si>
  <si>
    <t>VLGH.SCHOEN MODIGLIANI S3 45</t>
  </si>
  <si>
    <t>30.23085.10.460</t>
  </si>
  <si>
    <t>VLGH.SCHOEN MODIGLIANI S3 46</t>
  </si>
  <si>
    <t>30.23113.15.430</t>
  </si>
  <si>
    <t>BOSBOUWSCH MEINDL AIRSTR. S2 43</t>
  </si>
  <si>
    <t>30.23113.15.450</t>
  </si>
  <si>
    <t>BOSBOUWSCH MEINDL AIRSTR. S2 45</t>
  </si>
  <si>
    <t>30.23113.15.500</t>
  </si>
  <si>
    <t>BOSBOUWSCH MEINDL AIRSTR. S2 50</t>
  </si>
  <si>
    <t>30.34001.10.410</t>
  </si>
  <si>
    <t>VLGH.SCHOEN GRISPORT 803 S3 41</t>
  </si>
  <si>
    <t>30.34001.10.440</t>
  </si>
  <si>
    <t>VLGH.SCHOEN GRISPORT 803 S3 44</t>
  </si>
  <si>
    <t>30.34001.10.450</t>
  </si>
  <si>
    <t>VLGH.SCHOEN GRISPORT 803 S3 45</t>
  </si>
  <si>
    <t>30.34022.71.430</t>
  </si>
  <si>
    <t>VLGH.LAARS GRISPORT 70249 S3 43</t>
  </si>
  <si>
    <t>30.34022.71.440</t>
  </si>
  <si>
    <t>VLGH.LAARS GRISPORT 70249 S3 44</t>
  </si>
  <si>
    <t>30.34022.71.450</t>
  </si>
  <si>
    <t>VLGH.LAARS GRISPORT 70249 S3 45</t>
  </si>
  <si>
    <t>30.34022.71.470</t>
  </si>
  <si>
    <t>VLGH.LAARS GRISPORT 70249 S3 47</t>
  </si>
  <si>
    <t>30.34033.10.470</t>
  </si>
  <si>
    <t>VLGH.KLOMP SIKA 101 S3 ZW 47</t>
  </si>
  <si>
    <t>30.34041.10.400</t>
  </si>
  <si>
    <t>VLGH.SCHOEN GRISPORT 70416C HG S3 40</t>
  </si>
  <si>
    <t>30.34043.10.450</t>
  </si>
  <si>
    <t>VLGH.KLOMP SIKA 29 S3 ZW 45</t>
  </si>
  <si>
    <t>Eindtotaal</t>
  </si>
  <si>
    <t>Afname</t>
  </si>
  <si>
    <t>korting overige artikelen op de bruto prijslijst</t>
  </si>
  <si>
    <t>kortingspercentage</t>
  </si>
  <si>
    <t>maat</t>
  </si>
  <si>
    <t>prijsstelling</t>
  </si>
  <si>
    <t>aantal</t>
  </si>
  <si>
    <t xml:space="preserve">BOSBOUWSCH MEINDL AIRSTR. </t>
  </si>
  <si>
    <t xml:space="preserve">BOSBOUWSCH. ARBORIST </t>
  </si>
  <si>
    <t>huidig merk</t>
  </si>
  <si>
    <t>uw art.nummer</t>
  </si>
  <si>
    <t>BOSBOUWSCHOEN FORCE</t>
  </si>
  <si>
    <t xml:space="preserve">BOSBOUWSCHOEN POWER </t>
  </si>
  <si>
    <t xml:space="preserve">VLGH.KLOMP SIKA 101 </t>
  </si>
  <si>
    <t xml:space="preserve">Inschrijver dient ALLEEN de blauwe cellen in te vullen. </t>
  </si>
  <si>
    <t>VLGH.KLOMP ZW.MOD KN</t>
  </si>
  <si>
    <t xml:space="preserve">VLGH.LAARS AQUA WINTER </t>
  </si>
  <si>
    <t>VLGH.LAARS GRISPORT 70249</t>
  </si>
  <si>
    <t>43-47</t>
  </si>
  <si>
    <t xml:space="preserve">VLGH.LAARS HUNTER </t>
  </si>
  <si>
    <t>VLGH.SCHOEN ALLR. AQUA HG</t>
  </si>
  <si>
    <t>39-47</t>
  </si>
  <si>
    <t xml:space="preserve">VLGH.SCHOEN ALLR. AQUA LG </t>
  </si>
  <si>
    <t>VLGH.SCHOEN AQUA VIBRAM KN</t>
  </si>
  <si>
    <t xml:space="preserve">VLGH.SCHOEN CLAY </t>
  </si>
  <si>
    <t xml:space="preserve">VLGH.SCHOEN GRISPORT 70416C HG </t>
  </si>
  <si>
    <t>VLGH.SCHOEN LEO KN</t>
  </si>
  <si>
    <t>veiligheidsklasse</t>
  </si>
  <si>
    <t>VLGH.SCHOEN LUKAS KN</t>
  </si>
  <si>
    <t>VLGH.SCHOEN MODIGLIANI</t>
  </si>
  <si>
    <t>40-47</t>
  </si>
  <si>
    <t>VLGH.SCHOEN RENEGADE HG</t>
  </si>
  <si>
    <t>VLGH.SCHOEN RENEGADE LG</t>
  </si>
  <si>
    <t>VLGH.SCHOEN RENZO HG ESD</t>
  </si>
  <si>
    <t>VLGH.SCHOEN RENZO LAAG ESD XXW</t>
  </si>
  <si>
    <t xml:space="preserve">VLGH.SCHOEN TIRRENIAN </t>
  </si>
  <si>
    <t>VLGH.SCHOEN TRAILDUO BTKN</t>
  </si>
  <si>
    <t>VLGH.SCHOEN TRAXX 203</t>
  </si>
  <si>
    <t>VLGH.SCHOEN TRAXX 218</t>
  </si>
  <si>
    <t>maatboog</t>
  </si>
  <si>
    <t>37-48</t>
  </si>
  <si>
    <t>minimale maatboog</t>
  </si>
  <si>
    <t>39-48</t>
  </si>
  <si>
    <t>36-48</t>
  </si>
  <si>
    <t>37-47</t>
  </si>
  <si>
    <t>36-47</t>
  </si>
  <si>
    <t>38-48</t>
  </si>
  <si>
    <t>35-48</t>
  </si>
  <si>
    <t>40-48+</t>
  </si>
  <si>
    <t>36-50</t>
  </si>
  <si>
    <t>40-48</t>
  </si>
  <si>
    <t>VLGH.SCHOEN RUFFNECK</t>
  </si>
  <si>
    <t>VLGH.SCHOEN VINTAGE L</t>
  </si>
  <si>
    <t>VLGH.SCHOEN RENZO LG ESD</t>
  </si>
  <si>
    <t>VLGH.SCHOEN SANDER XXT</t>
  </si>
  <si>
    <t>VLGH.SCHOEN GRISPORT 771 LAAG</t>
  </si>
  <si>
    <t>38-47</t>
  </si>
  <si>
    <t>minimale veiligheidsklasse</t>
  </si>
  <si>
    <t>schoenen</t>
  </si>
  <si>
    <t>klompen</t>
  </si>
  <si>
    <t>overige artikelen</t>
  </si>
  <si>
    <t>laarzen</t>
  </si>
  <si>
    <t>Naam Inschrijver</t>
  </si>
  <si>
    <t>Naam ondertekenaar</t>
  </si>
  <si>
    <t>Handtekening</t>
  </si>
  <si>
    <t>Datum</t>
  </si>
  <si>
    <t>Aan de genoemde aantallen kunnen geen rechten worden ontleend.</t>
  </si>
  <si>
    <t>Totalisatie Perceel 2</t>
  </si>
  <si>
    <t>Aanschaf schoenen standaard</t>
  </si>
  <si>
    <t>bedrag excl BTW</t>
  </si>
  <si>
    <t>bedrag incl. BTW</t>
  </si>
  <si>
    <t>korting spercentages op bruto prijslijst</t>
  </si>
  <si>
    <t xml:space="preserve">klompen </t>
  </si>
  <si>
    <t>excl. Btw</t>
  </si>
  <si>
    <t>incl. Btw</t>
  </si>
  <si>
    <t>totaal</t>
  </si>
  <si>
    <t>totaal generaal</t>
  </si>
  <si>
    <t>Bedrag tbv gunning</t>
  </si>
  <si>
    <t>brutobedrag fictive afname</t>
  </si>
  <si>
    <t>kortings percentage</t>
  </si>
  <si>
    <t>uw model/merk</t>
  </si>
  <si>
    <t>in te vullen door Inschrijver</t>
  </si>
  <si>
    <t>VLGH.SCHOEN ACT215 XXW</t>
  </si>
  <si>
    <t>VLGH.SCHOEN LUKAS KN XD</t>
  </si>
  <si>
    <t>VLGH.LAARS MERULA (GEVOERD)</t>
  </si>
  <si>
    <t>37-49</t>
  </si>
  <si>
    <t>VLGH.SCHOEN RENZO LAAG ESD XW</t>
  </si>
  <si>
    <t>VLGH.SCHOEN STEAL HG</t>
  </si>
  <si>
    <t>VLGH.KLOMP SIKA 29</t>
  </si>
  <si>
    <t>40-46</t>
  </si>
  <si>
    <t>VLGH.SCHOEN VENUS XD (INSTAPPER)</t>
  </si>
  <si>
    <t>Haix</t>
  </si>
  <si>
    <t>39-51</t>
  </si>
  <si>
    <t>VLGH.SCHOEN AIRPOWER XR1</t>
  </si>
  <si>
    <t xml:space="preserve">VLGH.SCHOEN 903L BOA </t>
  </si>
  <si>
    <t xml:space="preserve">VLGH.SCHOEN CLYDE </t>
  </si>
  <si>
    <t>Grondbank</t>
  </si>
  <si>
    <t>Bijzondere taken/ speelvoorziening</t>
  </si>
  <si>
    <t>Sport</t>
  </si>
  <si>
    <t>TS</t>
  </si>
  <si>
    <t>DB loket</t>
  </si>
  <si>
    <t>Beheer</t>
  </si>
  <si>
    <r>
      <t>Luprilex/</t>
    </r>
    <r>
      <rPr>
        <sz val="11"/>
        <color theme="1"/>
        <rFont val="Calibri"/>
        <family val="2"/>
        <scheme val="minor"/>
      </rPr>
      <t>ARO</t>
    </r>
  </si>
  <si>
    <r>
      <t xml:space="preserve">VLGH.SCHOENSEN </t>
    </r>
    <r>
      <rPr>
        <sz val="11"/>
        <color theme="1"/>
        <rFont val="Calibri"/>
        <family val="2"/>
        <scheme val="minor"/>
      </rPr>
      <t>SENEX XXT</t>
    </r>
  </si>
  <si>
    <r>
      <t>VLGH.INSTAPPER ACT</t>
    </r>
    <r>
      <rPr>
        <sz val="11"/>
        <color theme="1"/>
        <rFont val="Calibri"/>
        <family val="2"/>
        <scheme val="minor"/>
      </rPr>
      <t>245 (was 144)</t>
    </r>
  </si>
  <si>
    <r>
      <t>VLGH.INSTAPPER COFRA</t>
    </r>
    <r>
      <rPr>
        <sz val="11"/>
        <color theme="1"/>
        <rFont val="Calibri"/>
        <family val="2"/>
        <scheme val="minor"/>
      </rPr>
      <t xml:space="preserve"> ITACA</t>
    </r>
  </si>
  <si>
    <r>
      <t xml:space="preserve">VLGH.SCHOEN ACT215 KN </t>
    </r>
    <r>
      <rPr>
        <sz val="11"/>
        <color theme="1"/>
        <rFont val="Calibri"/>
        <family val="2"/>
        <scheme val="minor"/>
      </rPr>
      <t>(was 115)</t>
    </r>
  </si>
  <si>
    <r>
      <t xml:space="preserve">VLGH.SCHOEN GRISPORT </t>
    </r>
    <r>
      <rPr>
        <sz val="11"/>
        <color theme="1"/>
        <rFont val="Calibri"/>
        <family val="2"/>
        <scheme val="minor"/>
      </rPr>
      <t>903 (was 803)</t>
    </r>
  </si>
  <si>
    <r>
      <t xml:space="preserve">VLGH.SCHOEN LUKAS </t>
    </r>
    <r>
      <rPr>
        <sz val="11"/>
        <color theme="1"/>
        <rFont val="Calibri"/>
        <family val="2"/>
        <scheme val="minor"/>
      </rPr>
      <t>KN XXD</t>
    </r>
  </si>
  <si>
    <r>
      <t>VLGH.SCHOEN PWR</t>
    </r>
    <r>
      <rPr>
        <sz val="11"/>
        <color theme="1"/>
        <rFont val="Calibri"/>
        <family val="2"/>
        <scheme val="minor"/>
      </rPr>
      <t>412 KN (was 312)</t>
    </r>
  </si>
  <si>
    <t>VLGH. LAARS PÚROFORT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</si>
</sst>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[$€-413]\ * #,##0.00_ ;_ [$€-413]\ * \-#,##0.00_ ;_ [$€-413]\ * &quot;-&quot;??_ ;_ @_ "/>
    <numFmt numFmtId="165" formatCode="[$-F800]dddd\,\ mmmm\ dd\,\ yy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0"/>
      <color theme="1"/>
      <name val="Verdana"/>
      <family val="2"/>
    </font>
    <font>
      <i/>
      <sz val="10"/>
      <color theme="1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4"/>
      <color theme="0"/>
      <name val="Verdana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name val="Verdana"/>
      <family val="2"/>
    </font>
    <font>
      <b/>
      <u val="singleAccounting"/>
      <sz val="9"/>
      <name val="Verdana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b/>
      <i/>
      <sz val="10"/>
      <color theme="1"/>
      <name val="Verdana"/>
      <family val="2"/>
    </font>
    <font>
      <b/>
      <sz val="10"/>
      <color indexed="9"/>
      <name val="Verdana"/>
      <family val="2"/>
    </font>
    <font>
      <sz val="10"/>
      <color indexed="8"/>
      <name val="Verdana"/>
      <family val="2"/>
    </font>
    <font>
      <sz val="10"/>
      <color rgb="FFC00000"/>
      <name val="Verdana"/>
      <family val="2"/>
    </font>
    <font>
      <sz val="10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9" fillId="0" borderId="0"/>
  </cellStyleXfs>
  <cellXfs count="115">
    <xf numFmtId="0" fontId="0" fillId="0" borderId="0" xfId="0"/>
    <xf numFmtId="0" fontId="3" fillId="0" borderId="0" xfId="0" applyFont="1"/>
    <xf numFmtId="0" fontId="3" fillId="0" borderId="4" xfId="0" applyFont="1" applyBorder="1"/>
    <xf numFmtId="0" fontId="4" fillId="0" borderId="0" xfId="0" applyFont="1"/>
    <xf numFmtId="0" fontId="2" fillId="0" borderId="0" xfId="0" applyFont="1"/>
    <xf numFmtId="0" fontId="3" fillId="0" borderId="4" xfId="0" applyFont="1" applyBorder="1" applyAlignment="1">
      <alignment horizontal="center" vertical="center"/>
    </xf>
    <xf numFmtId="164" fontId="0" fillId="0" borderId="0" xfId="0" applyNumberFormat="1"/>
    <xf numFmtId="164" fontId="3" fillId="0" borderId="0" xfId="0" applyNumberFormat="1" applyFont="1"/>
    <xf numFmtId="164" fontId="3" fillId="0" borderId="4" xfId="0" applyNumberFormat="1" applyFont="1" applyBorder="1"/>
    <xf numFmtId="164" fontId="2" fillId="0" borderId="0" xfId="0" applyNumberFormat="1" applyFont="1"/>
    <xf numFmtId="164" fontId="5" fillId="2" borderId="4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4" borderId="3" xfId="0" applyFont="1" applyFill="1" applyBorder="1"/>
    <xf numFmtId="0" fontId="3" fillId="4" borderId="4" xfId="0" applyFont="1" applyFill="1" applyBorder="1"/>
    <xf numFmtId="164" fontId="3" fillId="4" borderId="4" xfId="0" applyNumberFormat="1" applyFont="1" applyFill="1" applyBorder="1"/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/>
    </xf>
    <xf numFmtId="0" fontId="1" fillId="0" borderId="0" xfId="4"/>
    <xf numFmtId="0" fontId="1" fillId="0" borderId="7" xfId="4" applyBorder="1"/>
    <xf numFmtId="0" fontId="0" fillId="0" borderId="7" xfId="4" applyFont="1" applyBorder="1"/>
    <xf numFmtId="0" fontId="0" fillId="0" borderId="11" xfId="4" applyFont="1" applyBorder="1"/>
    <xf numFmtId="0" fontId="0" fillId="0" borderId="12" xfId="4" applyFont="1" applyBorder="1" applyAlignment="1">
      <alignment horizontal="center" vertical="center"/>
    </xf>
    <xf numFmtId="0" fontId="0" fillId="0" borderId="13" xfId="4" applyFont="1" applyBorder="1" applyAlignment="1">
      <alignment horizontal="center" vertical="center"/>
    </xf>
    <xf numFmtId="0" fontId="0" fillId="0" borderId="14" xfId="4" applyFont="1" applyBorder="1" applyAlignment="1">
      <alignment horizontal="center" vertical="center"/>
    </xf>
    <xf numFmtId="0" fontId="0" fillId="0" borderId="15" xfId="4" applyFont="1" applyBorder="1" applyAlignment="1">
      <alignment horizontal="center" vertical="center"/>
    </xf>
    <xf numFmtId="0" fontId="1" fillId="0" borderId="4" xfId="4" applyBorder="1" applyAlignment="1">
      <alignment horizontal="center" vertical="center"/>
    </xf>
    <xf numFmtId="0" fontId="0" fillId="0" borderId="4" xfId="4" applyFont="1" applyBorder="1" applyAlignment="1">
      <alignment horizontal="center" vertical="center"/>
    </xf>
    <xf numFmtId="0" fontId="0" fillId="0" borderId="16" xfId="4" applyFont="1" applyBorder="1" applyAlignment="1">
      <alignment horizontal="center" vertical="center"/>
    </xf>
    <xf numFmtId="0" fontId="1" fillId="0" borderId="15" xfId="4" applyBorder="1" applyAlignment="1">
      <alignment horizontal="center" vertical="center"/>
    </xf>
    <xf numFmtId="0" fontId="1" fillId="0" borderId="16" xfId="4" applyBorder="1" applyAlignment="1">
      <alignment horizontal="center" vertical="center"/>
    </xf>
    <xf numFmtId="0" fontId="0" fillId="0" borderId="17" xfId="4" applyFont="1" applyBorder="1"/>
    <xf numFmtId="0" fontId="1" fillId="0" borderId="4" xfId="4" applyBorder="1"/>
    <xf numFmtId="0" fontId="0" fillId="0" borderId="18" xfId="4" applyFont="1" applyBorder="1"/>
    <xf numFmtId="0" fontId="0" fillId="0" borderId="19" xfId="4" applyFont="1" applyBorder="1" applyAlignment="1">
      <alignment horizontal="center" vertical="center"/>
    </xf>
    <xf numFmtId="0" fontId="0" fillId="0" borderId="20" xfId="4" applyFont="1" applyBorder="1" applyAlignment="1">
      <alignment horizontal="center" vertical="center"/>
    </xf>
    <xf numFmtId="0" fontId="1" fillId="0" borderId="20" xfId="4" applyBorder="1" applyAlignment="1">
      <alignment horizontal="center" vertical="center"/>
    </xf>
    <xf numFmtId="0" fontId="0" fillId="0" borderId="21" xfId="4" applyFont="1" applyBorder="1" applyAlignment="1">
      <alignment horizontal="center" vertical="center"/>
    </xf>
    <xf numFmtId="0" fontId="0" fillId="0" borderId="4" xfId="0" applyBorder="1"/>
    <xf numFmtId="0" fontId="11" fillId="0" borderId="0" xfId="0" applyFont="1"/>
    <xf numFmtId="0" fontId="5" fillId="2" borderId="5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/>
    </xf>
    <xf numFmtId="10" fontId="2" fillId="4" borderId="4" xfId="0" applyNumberFormat="1" applyFont="1" applyFill="1" applyBorder="1"/>
    <xf numFmtId="0" fontId="3" fillId="4" borderId="5" xfId="0" applyFont="1" applyFill="1" applyBorder="1"/>
    <xf numFmtId="0" fontId="3" fillId="4" borderId="25" xfId="0" applyFont="1" applyFill="1" applyBorder="1"/>
    <xf numFmtId="0" fontId="0" fillId="0" borderId="4" xfId="0" applyBorder="1" applyAlignment="1">
      <alignment horizontal="left"/>
    </xf>
    <xf numFmtId="0" fontId="1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vertical="center"/>
    </xf>
    <xf numFmtId="0" fontId="15" fillId="2" borderId="4" xfId="0" applyFont="1" applyFill="1" applyBorder="1" applyAlignment="1">
      <alignment vertical="center"/>
    </xf>
    <xf numFmtId="0" fontId="6" fillId="2" borderId="27" xfId="0" applyFont="1" applyFill="1" applyBorder="1" applyAlignment="1">
      <alignment vertical="center"/>
    </xf>
    <xf numFmtId="0" fontId="6" fillId="2" borderId="25" xfId="0" applyFont="1" applyFill="1" applyBorder="1" applyAlignment="1">
      <alignment vertical="center"/>
    </xf>
    <xf numFmtId="0" fontId="6" fillId="2" borderId="28" xfId="0" applyFont="1" applyFill="1" applyBorder="1" applyAlignment="1">
      <alignment vertical="center"/>
    </xf>
    <xf numFmtId="0" fontId="0" fillId="0" borderId="0" xfId="0" applyAlignment="1">
      <alignment wrapText="1"/>
    </xf>
    <xf numFmtId="44" fontId="0" fillId="0" borderId="0" xfId="3" applyFont="1"/>
    <xf numFmtId="0" fontId="0" fillId="8" borderId="0" xfId="0" applyFill="1"/>
    <xf numFmtId="0" fontId="0" fillId="8" borderId="0" xfId="0" applyFill="1" applyAlignment="1">
      <alignment wrapText="1"/>
    </xf>
    <xf numFmtId="44" fontId="0" fillId="0" borderId="0" xfId="0" applyNumberFormat="1"/>
    <xf numFmtId="44" fontId="0" fillId="9" borderId="0" xfId="3" applyFont="1" applyFill="1"/>
    <xf numFmtId="44" fontId="0" fillId="9" borderId="0" xfId="0" applyNumberFormat="1" applyFill="1"/>
    <xf numFmtId="0" fontId="0" fillId="2" borderId="0" xfId="0" applyFill="1"/>
    <xf numFmtId="0" fontId="8" fillId="2" borderId="0" xfId="0" applyFont="1" applyFill="1"/>
    <xf numFmtId="0" fontId="11" fillId="2" borderId="0" xfId="0" applyFont="1" applyFill="1"/>
    <xf numFmtId="44" fontId="11" fillId="2" borderId="0" xfId="0" applyNumberFormat="1" applyFont="1" applyFill="1"/>
    <xf numFmtId="0" fontId="12" fillId="2" borderId="4" xfId="0" applyFont="1" applyFill="1" applyBorder="1" applyAlignment="1">
      <alignment horizontal="center" vertical="center"/>
    </xf>
    <xf numFmtId="10" fontId="0" fillId="10" borderId="0" xfId="3" applyNumberFormat="1" applyFont="1" applyFill="1"/>
    <xf numFmtId="0" fontId="19" fillId="0" borderId="4" xfId="0" applyFont="1" applyBorder="1" applyAlignment="1">
      <alignment horizontal="center" vertical="center"/>
    </xf>
    <xf numFmtId="0" fontId="19" fillId="4" borderId="4" xfId="0" applyFont="1" applyFill="1" applyBorder="1"/>
    <xf numFmtId="0" fontId="19" fillId="4" borderId="3" xfId="0" applyFont="1" applyFill="1" applyBorder="1"/>
    <xf numFmtId="0" fontId="19" fillId="0" borderId="0" xfId="0" applyFont="1"/>
    <xf numFmtId="0" fontId="10" fillId="0" borderId="4" xfId="0" applyFont="1" applyBorder="1" applyAlignment="1">
      <alignment horizontal="left"/>
    </xf>
    <xf numFmtId="164" fontId="5" fillId="11" borderId="4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0" xfId="0" applyFont="1"/>
    <xf numFmtId="0" fontId="20" fillId="0" borderId="5" xfId="0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8" fillId="5" borderId="8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 wrapText="1"/>
    </xf>
    <xf numFmtId="164" fontId="13" fillId="2" borderId="3" xfId="0" applyNumberFormat="1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164" fontId="14" fillId="2" borderId="6" xfId="0" applyNumberFormat="1" applyFont="1" applyFill="1" applyBorder="1" applyAlignment="1">
      <alignment horizontal="center" vertical="center" wrapText="1"/>
    </xf>
    <xf numFmtId="164" fontId="14" fillId="2" borderId="5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164" fontId="12" fillId="2" borderId="6" xfId="0" applyNumberFormat="1" applyFont="1" applyFill="1" applyBorder="1" applyAlignment="1">
      <alignment horizontal="center" vertical="center" wrapText="1"/>
    </xf>
    <xf numFmtId="164" fontId="12" fillId="2" borderId="5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/>
    </xf>
    <xf numFmtId="0" fontId="16" fillId="4" borderId="3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left" vertical="center"/>
    </xf>
    <xf numFmtId="0" fontId="18" fillId="7" borderId="3" xfId="0" applyFont="1" applyFill="1" applyBorder="1" applyAlignment="1">
      <alignment horizontal="left" vertical="center"/>
    </xf>
    <xf numFmtId="0" fontId="18" fillId="7" borderId="2" xfId="0" applyFont="1" applyFill="1" applyBorder="1" applyAlignment="1">
      <alignment horizontal="left" vertical="center"/>
    </xf>
    <xf numFmtId="165" fontId="18" fillId="7" borderId="1" xfId="0" applyNumberFormat="1" applyFont="1" applyFill="1" applyBorder="1" applyAlignment="1">
      <alignment horizontal="left" vertical="center"/>
    </xf>
    <xf numFmtId="165" fontId="18" fillId="7" borderId="3" xfId="0" applyNumberFormat="1" applyFont="1" applyFill="1" applyBorder="1" applyAlignment="1">
      <alignment horizontal="left" vertical="center"/>
    </xf>
    <xf numFmtId="165" fontId="18" fillId="7" borderId="2" xfId="0" applyNumberFormat="1" applyFont="1" applyFill="1" applyBorder="1" applyAlignment="1">
      <alignment horizontal="left" vertical="center"/>
    </xf>
    <xf numFmtId="0" fontId="17" fillId="6" borderId="1" xfId="0" applyFont="1" applyFill="1" applyBorder="1" applyAlignment="1">
      <alignment horizontal="left" vertical="center"/>
    </xf>
    <xf numFmtId="0" fontId="17" fillId="6" borderId="3" xfId="0" applyFont="1" applyFill="1" applyBorder="1" applyAlignment="1">
      <alignment horizontal="left" vertical="center"/>
    </xf>
    <xf numFmtId="0" fontId="17" fillId="6" borderId="2" xfId="0" applyFont="1" applyFill="1" applyBorder="1" applyAlignment="1">
      <alignment horizontal="left" vertical="center"/>
    </xf>
  </cellXfs>
  <cellStyles count="6">
    <cellStyle name="Komma 2" xfId="2" xr:uid="{00000000-0005-0000-0000-000000000000}"/>
    <cellStyle name="Standaard" xfId="0" builtinId="0"/>
    <cellStyle name="Standaard 2" xfId="4" xr:uid="{22447975-7DFD-4C64-B14F-1C2C34222309}"/>
    <cellStyle name="Standaard 3" xfId="5" xr:uid="{1CD6F764-0008-4B04-940B-111646CEBF8C}"/>
    <cellStyle name="Valuta" xfId="3" builtinId="4"/>
    <cellStyle name="Valuta 2" xfId="1" xr:uid="{00000000-0005-0000-0000-000002000000}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743390</xdr:colOff>
      <xdr:row>0</xdr:row>
      <xdr:rowOff>0</xdr:rowOff>
    </xdr:from>
    <xdr:to>
      <xdr:col>0</xdr:col>
      <xdr:colOff>2301006</xdr:colOff>
      <xdr:row>2</xdr:row>
      <xdr:rowOff>186208</xdr:rowOff>
    </xdr:to>
    <xdr:pic>
      <xdr:nvPicPr>
        <xdr:cNvPr id="2" name="Afbeelding 1" descr="Gemeente Almelo (@Gemeente_Almelo) | Twitter">
          <a:extLst>
            <a:ext uri="{FF2B5EF4-FFF2-40B4-BE49-F238E27FC236}">
              <a16:creationId xmlns:a16="http://schemas.microsoft.com/office/drawing/2014/main" id="{1304F3E5-0E45-41F3-B5FD-920A33D3CA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25418" r="103" b="29673"/>
        <a:stretch/>
      </xdr:blipFill>
      <xdr:spPr bwMode="auto">
        <a:xfrm>
          <a:off x="743390" y="0"/>
          <a:ext cx="1557616" cy="5862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"/>
  <sheetViews>
    <sheetView workbookViewId="0">
      <selection activeCell="A7" sqref="A7"/>
    </sheetView>
  </sheetViews>
  <sheetFormatPr defaultColWidth="9.1796875" defaultRowHeight="14.5" x14ac:dyDescent="0.35"/>
  <cols>
    <col min="1" max="1" width="52.81640625" style="17" bestFit="1" customWidth="1"/>
    <col min="2" max="2" width="29.1796875" style="17" customWidth="1"/>
    <col min="3" max="5" width="26.26953125" style="17" customWidth="1"/>
    <col min="6" max="6" width="38.1796875" style="17" customWidth="1"/>
    <col min="7" max="8" width="26.1796875" style="17" customWidth="1"/>
    <col min="9" max="9" width="29.26953125" style="17" customWidth="1"/>
    <col min="10" max="11" width="26.81640625" style="17" customWidth="1"/>
    <col min="12" max="12" width="30.453125" style="17" customWidth="1"/>
    <col min="13" max="16384" width="9.1796875" style="17"/>
  </cols>
  <sheetData>
    <row r="1" spans="1:12" ht="15" thickBot="1" x14ac:dyDescent="0.4">
      <c r="B1" s="17" t="s">
        <v>9</v>
      </c>
    </row>
    <row r="2" spans="1:12" ht="15" thickBot="1" x14ac:dyDescent="0.4">
      <c r="B2" s="19" t="s">
        <v>281</v>
      </c>
      <c r="C2" s="18" t="s">
        <v>10</v>
      </c>
      <c r="D2" s="18" t="s">
        <v>11</v>
      </c>
      <c r="E2" s="18" t="s">
        <v>12</v>
      </c>
      <c r="F2" s="19" t="s">
        <v>282</v>
      </c>
      <c r="G2" s="18" t="s">
        <v>13</v>
      </c>
      <c r="H2" s="19" t="s">
        <v>283</v>
      </c>
      <c r="I2" s="19" t="s">
        <v>284</v>
      </c>
      <c r="J2" s="19" t="s">
        <v>14</v>
      </c>
      <c r="K2" s="19" t="s">
        <v>285</v>
      </c>
      <c r="L2" s="19" t="s">
        <v>286</v>
      </c>
    </row>
    <row r="3" spans="1:12" ht="15" thickBot="1" x14ac:dyDescent="0.4"/>
    <row r="4" spans="1:12" ht="15" thickBot="1" x14ac:dyDescent="0.4">
      <c r="A4" s="78" t="s">
        <v>15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80"/>
    </row>
    <row r="5" spans="1:12" x14ac:dyDescent="0.35">
      <c r="A5" s="20" t="s">
        <v>16</v>
      </c>
      <c r="B5" s="21" t="s">
        <v>17</v>
      </c>
      <c r="C5" s="22" t="s">
        <v>17</v>
      </c>
      <c r="D5" s="22" t="s">
        <v>17</v>
      </c>
      <c r="E5" s="22" t="s">
        <v>17</v>
      </c>
      <c r="F5" s="22" t="s">
        <v>17</v>
      </c>
      <c r="G5" s="22" t="s">
        <v>17</v>
      </c>
      <c r="H5" s="22" t="s">
        <v>17</v>
      </c>
      <c r="I5" s="22" t="s">
        <v>17</v>
      </c>
      <c r="J5" s="22" t="s">
        <v>17</v>
      </c>
      <c r="K5" s="22" t="s">
        <v>17</v>
      </c>
      <c r="L5" s="23" t="s">
        <v>17</v>
      </c>
    </row>
    <row r="6" spans="1:12" x14ac:dyDescent="0.35">
      <c r="A6" s="20" t="s">
        <v>18</v>
      </c>
      <c r="B6" s="24" t="s">
        <v>17</v>
      </c>
      <c r="C6" s="26" t="s">
        <v>17</v>
      </c>
      <c r="D6" s="26" t="s">
        <v>17</v>
      </c>
      <c r="E6" s="26" t="s">
        <v>17</v>
      </c>
      <c r="F6" s="26" t="s">
        <v>17</v>
      </c>
      <c r="G6" s="26" t="s">
        <v>17</v>
      </c>
      <c r="H6" s="26" t="s">
        <v>17</v>
      </c>
      <c r="I6" s="26" t="s">
        <v>17</v>
      </c>
      <c r="J6" s="26" t="s">
        <v>17</v>
      </c>
      <c r="K6" s="26" t="s">
        <v>17</v>
      </c>
      <c r="L6" s="27" t="s">
        <v>17</v>
      </c>
    </row>
    <row r="7" spans="1:12" x14ac:dyDescent="0.35">
      <c r="A7" s="20" t="s">
        <v>19</v>
      </c>
      <c r="B7" s="24" t="s">
        <v>17</v>
      </c>
      <c r="C7" s="26"/>
      <c r="D7" s="25"/>
      <c r="E7" s="25"/>
      <c r="F7" s="25"/>
      <c r="G7" s="25"/>
      <c r="H7" s="25"/>
      <c r="I7" s="26" t="s">
        <v>17</v>
      </c>
      <c r="J7" s="26" t="s">
        <v>17</v>
      </c>
      <c r="K7" s="26"/>
      <c r="L7" s="27" t="s">
        <v>17</v>
      </c>
    </row>
    <row r="8" spans="1:12" x14ac:dyDescent="0.35">
      <c r="A8" s="20" t="s">
        <v>20</v>
      </c>
      <c r="B8" s="28"/>
      <c r="C8" s="26" t="s">
        <v>17</v>
      </c>
      <c r="D8" s="26"/>
      <c r="E8" s="26"/>
      <c r="F8" s="26"/>
      <c r="G8" s="26"/>
      <c r="H8" s="26"/>
      <c r="I8" s="25"/>
      <c r="J8" s="25"/>
      <c r="K8" s="25"/>
      <c r="L8" s="29"/>
    </row>
    <row r="9" spans="1:12" x14ac:dyDescent="0.35">
      <c r="A9" s="20" t="s">
        <v>21</v>
      </c>
      <c r="B9" s="28"/>
      <c r="C9" s="25"/>
      <c r="D9" s="26" t="s">
        <v>17</v>
      </c>
      <c r="E9" s="26" t="s">
        <v>17</v>
      </c>
      <c r="F9" s="26" t="s">
        <v>17</v>
      </c>
      <c r="G9" s="26" t="s">
        <v>17</v>
      </c>
      <c r="H9" s="26" t="s">
        <v>17</v>
      </c>
      <c r="I9" s="25"/>
      <c r="J9" s="26"/>
      <c r="K9" s="25"/>
      <c r="L9" s="27"/>
    </row>
    <row r="10" spans="1:12" x14ac:dyDescent="0.35">
      <c r="A10" s="20" t="s">
        <v>22</v>
      </c>
      <c r="B10" s="28"/>
      <c r="C10" s="25"/>
      <c r="D10" s="26" t="s">
        <v>17</v>
      </c>
      <c r="E10" s="26" t="s">
        <v>17</v>
      </c>
      <c r="F10" s="26" t="s">
        <v>17</v>
      </c>
      <c r="G10" s="26" t="s">
        <v>17</v>
      </c>
      <c r="H10" s="26" t="s">
        <v>17</v>
      </c>
      <c r="I10" s="26" t="s">
        <v>17</v>
      </c>
      <c r="J10" s="25"/>
      <c r="K10" s="26"/>
      <c r="L10" s="29"/>
    </row>
    <row r="11" spans="1:12" x14ac:dyDescent="0.35">
      <c r="A11" s="20" t="s">
        <v>23</v>
      </c>
      <c r="B11" s="24" t="s">
        <v>17</v>
      </c>
      <c r="C11" s="25"/>
      <c r="D11" s="26" t="s">
        <v>17</v>
      </c>
      <c r="E11" s="26" t="s">
        <v>17</v>
      </c>
      <c r="F11" s="26" t="s">
        <v>17</v>
      </c>
      <c r="G11" s="26" t="s">
        <v>17</v>
      </c>
      <c r="H11" s="26" t="s">
        <v>17</v>
      </c>
      <c r="I11" s="26" t="s">
        <v>17</v>
      </c>
      <c r="J11" s="25"/>
      <c r="K11" s="26"/>
      <c r="L11" s="27" t="s">
        <v>17</v>
      </c>
    </row>
    <row r="12" spans="1:12" x14ac:dyDescent="0.35">
      <c r="A12" s="30" t="s">
        <v>24</v>
      </c>
      <c r="B12" s="24" t="s">
        <v>17</v>
      </c>
      <c r="C12" s="31"/>
      <c r="D12" s="31"/>
      <c r="E12" s="31"/>
      <c r="F12" s="31"/>
      <c r="G12" s="26" t="s">
        <v>17</v>
      </c>
      <c r="H12" s="26" t="s">
        <v>17</v>
      </c>
      <c r="I12" s="25"/>
      <c r="J12" s="26" t="s">
        <v>17</v>
      </c>
      <c r="K12" s="26" t="s">
        <v>17</v>
      </c>
      <c r="L12" s="27"/>
    </row>
    <row r="13" spans="1:12" ht="15" thickBot="1" x14ac:dyDescent="0.4">
      <c r="A13" s="32" t="s">
        <v>25</v>
      </c>
      <c r="B13" s="33" t="s">
        <v>17</v>
      </c>
      <c r="C13" s="34"/>
      <c r="D13" s="34" t="s">
        <v>17</v>
      </c>
      <c r="E13" s="34" t="s">
        <v>17</v>
      </c>
      <c r="F13" s="34" t="s">
        <v>17</v>
      </c>
      <c r="G13" s="35"/>
      <c r="H13" s="34" t="s">
        <v>17</v>
      </c>
      <c r="I13" s="34" t="s">
        <v>17</v>
      </c>
      <c r="J13" s="34" t="s">
        <v>17</v>
      </c>
      <c r="K13" s="34" t="s">
        <v>17</v>
      </c>
      <c r="L13" s="36" t="s">
        <v>17</v>
      </c>
    </row>
  </sheetData>
  <mergeCells count="1">
    <mergeCell ref="A4:L4"/>
  </mergeCells>
  <pageMargins left="0.7" right="0.7" top="0.75" bottom="0.75" header="0.3" footer="0.3"/>
  <pageSetup paperSize="8" scale="5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27CC7-5CEF-440A-AB0A-30F264B51F75}">
  <dimension ref="A1:E77"/>
  <sheetViews>
    <sheetView workbookViewId="0"/>
  </sheetViews>
  <sheetFormatPr defaultRowHeight="14.5" x14ac:dyDescent="0.35"/>
  <cols>
    <col min="1" max="1" width="14.81640625" bestFit="1" customWidth="1"/>
    <col min="2" max="2" width="39.26953125" bestFit="1" customWidth="1"/>
    <col min="3" max="3" width="5.453125" bestFit="1" customWidth="1"/>
    <col min="4" max="4" width="8.1796875" bestFit="1" customWidth="1"/>
    <col min="5" max="5" width="6.453125" bestFit="1" customWidth="1"/>
  </cols>
  <sheetData>
    <row r="1" spans="1:5" x14ac:dyDescent="0.35">
      <c r="A1" s="38" t="s">
        <v>186</v>
      </c>
    </row>
    <row r="3" spans="1:5" x14ac:dyDescent="0.35">
      <c r="A3" t="s">
        <v>38</v>
      </c>
    </row>
    <row r="4" spans="1:5" x14ac:dyDescent="0.35">
      <c r="A4" t="s">
        <v>26</v>
      </c>
      <c r="B4" t="s">
        <v>39</v>
      </c>
      <c r="C4" t="s">
        <v>189</v>
      </c>
      <c r="D4" t="s">
        <v>27</v>
      </c>
      <c r="E4" t="s">
        <v>40</v>
      </c>
    </row>
    <row r="5" spans="1:5" x14ac:dyDescent="0.35">
      <c r="A5" t="s">
        <v>159</v>
      </c>
      <c r="B5" t="s">
        <v>160</v>
      </c>
      <c r="C5">
        <v>43</v>
      </c>
      <c r="D5" t="s">
        <v>34</v>
      </c>
      <c r="E5">
        <v>1</v>
      </c>
    </row>
    <row r="6" spans="1:5" x14ac:dyDescent="0.35">
      <c r="A6" t="s">
        <v>161</v>
      </c>
      <c r="B6" t="s">
        <v>162</v>
      </c>
      <c r="C6">
        <v>45</v>
      </c>
      <c r="D6" t="s">
        <v>34</v>
      </c>
      <c r="E6">
        <v>3</v>
      </c>
    </row>
    <row r="7" spans="1:5" x14ac:dyDescent="0.35">
      <c r="A7" t="s">
        <v>163</v>
      </c>
      <c r="B7" t="s">
        <v>164</v>
      </c>
      <c r="C7">
        <v>50</v>
      </c>
      <c r="D7" t="s">
        <v>34</v>
      </c>
      <c r="E7">
        <v>1</v>
      </c>
    </row>
    <row r="8" spans="1:5" x14ac:dyDescent="0.35">
      <c r="A8" t="s">
        <v>110</v>
      </c>
      <c r="B8" t="s">
        <v>111</v>
      </c>
      <c r="C8">
        <v>41</v>
      </c>
      <c r="D8" t="s">
        <v>33</v>
      </c>
      <c r="E8">
        <v>1</v>
      </c>
    </row>
    <row r="9" spans="1:5" x14ac:dyDescent="0.35">
      <c r="A9" t="s">
        <v>153</v>
      </c>
      <c r="B9" t="s">
        <v>154</v>
      </c>
      <c r="C9">
        <v>47</v>
      </c>
      <c r="D9" t="s">
        <v>33</v>
      </c>
      <c r="E9">
        <v>1</v>
      </c>
    </row>
    <row r="10" spans="1:5" x14ac:dyDescent="0.35">
      <c r="A10" t="s">
        <v>127</v>
      </c>
      <c r="B10" t="s">
        <v>128</v>
      </c>
      <c r="C10">
        <v>43</v>
      </c>
      <c r="D10" t="s">
        <v>33</v>
      </c>
      <c r="E10">
        <v>1</v>
      </c>
    </row>
    <row r="11" spans="1:5" x14ac:dyDescent="0.35">
      <c r="A11" t="s">
        <v>88</v>
      </c>
      <c r="B11" t="s">
        <v>89</v>
      </c>
      <c r="C11">
        <v>45</v>
      </c>
      <c r="D11" t="s">
        <v>28</v>
      </c>
      <c r="E11">
        <v>1</v>
      </c>
    </row>
    <row r="12" spans="1:5" x14ac:dyDescent="0.35">
      <c r="A12" t="s">
        <v>129</v>
      </c>
      <c r="B12" t="s">
        <v>130</v>
      </c>
      <c r="C12">
        <v>42</v>
      </c>
      <c r="D12" t="s">
        <v>33</v>
      </c>
      <c r="E12">
        <v>2</v>
      </c>
    </row>
    <row r="13" spans="1:5" x14ac:dyDescent="0.35">
      <c r="A13" t="s">
        <v>131</v>
      </c>
      <c r="B13" t="s">
        <v>132</v>
      </c>
      <c r="C13">
        <v>44</v>
      </c>
      <c r="D13" t="s">
        <v>33</v>
      </c>
      <c r="E13">
        <v>2</v>
      </c>
    </row>
    <row r="14" spans="1:5" x14ac:dyDescent="0.35">
      <c r="A14" t="s">
        <v>133</v>
      </c>
      <c r="B14" t="s">
        <v>134</v>
      </c>
      <c r="C14">
        <v>45</v>
      </c>
      <c r="D14" t="s">
        <v>33</v>
      </c>
      <c r="E14">
        <v>1</v>
      </c>
    </row>
    <row r="15" spans="1:5" x14ac:dyDescent="0.35">
      <c r="A15" t="s">
        <v>179</v>
      </c>
      <c r="B15" t="s">
        <v>180</v>
      </c>
      <c r="C15">
        <v>47</v>
      </c>
      <c r="D15" t="s">
        <v>36</v>
      </c>
      <c r="E15">
        <v>1</v>
      </c>
    </row>
    <row r="16" spans="1:5" x14ac:dyDescent="0.35">
      <c r="A16" t="s">
        <v>183</v>
      </c>
      <c r="B16" t="s">
        <v>184</v>
      </c>
      <c r="C16">
        <v>45</v>
      </c>
      <c r="D16" t="s">
        <v>36</v>
      </c>
      <c r="E16">
        <v>1</v>
      </c>
    </row>
    <row r="17" spans="1:5" x14ac:dyDescent="0.35">
      <c r="A17" t="s">
        <v>125</v>
      </c>
      <c r="B17" t="s">
        <v>126</v>
      </c>
      <c r="C17">
        <v>44</v>
      </c>
      <c r="D17" t="s">
        <v>43</v>
      </c>
      <c r="E17">
        <v>1</v>
      </c>
    </row>
    <row r="18" spans="1:5" x14ac:dyDescent="0.35">
      <c r="A18" t="s">
        <v>46</v>
      </c>
      <c r="B18" t="s">
        <v>47</v>
      </c>
      <c r="C18">
        <v>46</v>
      </c>
      <c r="D18" t="s">
        <v>43</v>
      </c>
      <c r="E18">
        <v>1</v>
      </c>
    </row>
    <row r="19" spans="1:5" x14ac:dyDescent="0.35">
      <c r="A19" t="s">
        <v>171</v>
      </c>
      <c r="B19" t="s">
        <v>172</v>
      </c>
      <c r="C19">
        <v>43</v>
      </c>
      <c r="D19" t="s">
        <v>35</v>
      </c>
      <c r="E19">
        <v>1</v>
      </c>
    </row>
    <row r="20" spans="1:5" x14ac:dyDescent="0.35">
      <c r="A20" t="s">
        <v>173</v>
      </c>
      <c r="B20" t="s">
        <v>174</v>
      </c>
      <c r="C20">
        <v>44</v>
      </c>
      <c r="D20" t="s">
        <v>35</v>
      </c>
      <c r="E20">
        <v>1</v>
      </c>
    </row>
    <row r="21" spans="1:5" x14ac:dyDescent="0.35">
      <c r="A21" t="s">
        <v>175</v>
      </c>
      <c r="B21" t="s">
        <v>176</v>
      </c>
      <c r="C21">
        <v>45</v>
      </c>
      <c r="D21" t="s">
        <v>35</v>
      </c>
      <c r="E21">
        <v>1</v>
      </c>
    </row>
    <row r="22" spans="1:5" x14ac:dyDescent="0.35">
      <c r="A22" t="s">
        <v>177</v>
      </c>
      <c r="B22" t="s">
        <v>178</v>
      </c>
      <c r="C22">
        <v>47</v>
      </c>
      <c r="D22" t="s">
        <v>35</v>
      </c>
      <c r="E22">
        <v>1</v>
      </c>
    </row>
    <row r="23" spans="1:5" x14ac:dyDescent="0.35">
      <c r="A23" t="s">
        <v>135</v>
      </c>
      <c r="B23" t="s">
        <v>136</v>
      </c>
      <c r="C23">
        <v>41</v>
      </c>
      <c r="D23" t="s">
        <v>33</v>
      </c>
      <c r="E23">
        <v>1</v>
      </c>
    </row>
    <row r="24" spans="1:5" x14ac:dyDescent="0.35">
      <c r="A24" t="s">
        <v>137</v>
      </c>
      <c r="B24" t="s">
        <v>138</v>
      </c>
      <c r="C24">
        <v>45</v>
      </c>
      <c r="D24" t="s">
        <v>33</v>
      </c>
      <c r="E24">
        <v>1</v>
      </c>
    </row>
    <row r="25" spans="1:5" x14ac:dyDescent="0.35">
      <c r="A25" t="s">
        <v>60</v>
      </c>
      <c r="B25" t="s">
        <v>61</v>
      </c>
      <c r="C25">
        <v>41</v>
      </c>
      <c r="D25" t="s">
        <v>28</v>
      </c>
      <c r="E25">
        <v>1</v>
      </c>
    </row>
    <row r="26" spans="1:5" x14ac:dyDescent="0.35">
      <c r="A26" t="s">
        <v>62</v>
      </c>
      <c r="B26" t="s">
        <v>63</v>
      </c>
      <c r="C26">
        <v>43</v>
      </c>
      <c r="D26" t="s">
        <v>28</v>
      </c>
      <c r="E26">
        <v>1</v>
      </c>
    </row>
    <row r="27" spans="1:5" x14ac:dyDescent="0.35">
      <c r="A27" t="s">
        <v>64</v>
      </c>
      <c r="B27" t="s">
        <v>65</v>
      </c>
      <c r="C27">
        <v>44</v>
      </c>
      <c r="D27" t="s">
        <v>28</v>
      </c>
      <c r="E27">
        <v>1</v>
      </c>
    </row>
    <row r="28" spans="1:5" x14ac:dyDescent="0.35">
      <c r="A28" t="s">
        <v>66</v>
      </c>
      <c r="B28" t="s">
        <v>67</v>
      </c>
      <c r="C28">
        <v>45</v>
      </c>
      <c r="D28" t="s">
        <v>28</v>
      </c>
      <c r="E28">
        <v>1</v>
      </c>
    </row>
    <row r="29" spans="1:5" x14ac:dyDescent="0.35">
      <c r="A29" t="s">
        <v>68</v>
      </c>
      <c r="B29" t="s">
        <v>69</v>
      </c>
      <c r="C29">
        <v>46</v>
      </c>
      <c r="D29" t="s">
        <v>28</v>
      </c>
      <c r="E29">
        <v>1</v>
      </c>
    </row>
    <row r="30" spans="1:5" x14ac:dyDescent="0.35">
      <c r="A30" t="s">
        <v>70</v>
      </c>
      <c r="B30" t="s">
        <v>71</v>
      </c>
      <c r="C30">
        <v>42</v>
      </c>
      <c r="D30" t="s">
        <v>28</v>
      </c>
      <c r="E30">
        <v>1</v>
      </c>
    </row>
    <row r="31" spans="1:5" x14ac:dyDescent="0.35">
      <c r="A31" t="s">
        <v>72</v>
      </c>
      <c r="B31" t="s">
        <v>73</v>
      </c>
      <c r="C31">
        <v>44</v>
      </c>
      <c r="D31" t="s">
        <v>28</v>
      </c>
      <c r="E31">
        <v>2</v>
      </c>
    </row>
    <row r="32" spans="1:5" x14ac:dyDescent="0.35">
      <c r="A32" t="s">
        <v>48</v>
      </c>
      <c r="B32" t="s">
        <v>49</v>
      </c>
      <c r="C32">
        <v>39</v>
      </c>
      <c r="D32" t="s">
        <v>43</v>
      </c>
      <c r="E32">
        <v>1</v>
      </c>
    </row>
    <row r="33" spans="1:5" x14ac:dyDescent="0.35">
      <c r="A33" t="s">
        <v>50</v>
      </c>
      <c r="B33" t="s">
        <v>51</v>
      </c>
      <c r="C33">
        <v>43</v>
      </c>
      <c r="D33" t="s">
        <v>43</v>
      </c>
      <c r="E33">
        <v>2</v>
      </c>
    </row>
    <row r="34" spans="1:5" x14ac:dyDescent="0.35">
      <c r="A34" t="s">
        <v>52</v>
      </c>
      <c r="B34" t="s">
        <v>53</v>
      </c>
      <c r="C34">
        <v>44</v>
      </c>
      <c r="D34" t="s">
        <v>43</v>
      </c>
      <c r="E34">
        <v>2</v>
      </c>
    </row>
    <row r="35" spans="1:5" x14ac:dyDescent="0.35">
      <c r="A35" t="s">
        <v>54</v>
      </c>
      <c r="B35" t="s">
        <v>55</v>
      </c>
      <c r="C35">
        <v>45</v>
      </c>
      <c r="D35" t="s">
        <v>43</v>
      </c>
      <c r="E35">
        <v>4</v>
      </c>
    </row>
    <row r="36" spans="1:5" x14ac:dyDescent="0.35">
      <c r="A36" t="s">
        <v>56</v>
      </c>
      <c r="B36" t="s">
        <v>57</v>
      </c>
      <c r="C36">
        <v>47</v>
      </c>
      <c r="D36" t="s">
        <v>43</v>
      </c>
      <c r="E36">
        <v>1</v>
      </c>
    </row>
    <row r="37" spans="1:5" x14ac:dyDescent="0.35">
      <c r="A37" t="s">
        <v>58</v>
      </c>
      <c r="B37" t="s">
        <v>59</v>
      </c>
      <c r="C37">
        <v>44</v>
      </c>
      <c r="D37" t="s">
        <v>43</v>
      </c>
      <c r="E37">
        <v>1</v>
      </c>
    </row>
    <row r="38" spans="1:5" x14ac:dyDescent="0.35">
      <c r="A38" t="s">
        <v>44</v>
      </c>
      <c r="B38" t="s">
        <v>45</v>
      </c>
      <c r="C38">
        <v>45</v>
      </c>
      <c r="D38" t="s">
        <v>43</v>
      </c>
      <c r="E38">
        <v>1</v>
      </c>
    </row>
    <row r="39" spans="1:5" x14ac:dyDescent="0.35">
      <c r="A39" t="s">
        <v>106</v>
      </c>
      <c r="B39" t="s">
        <v>107</v>
      </c>
      <c r="C39">
        <v>42</v>
      </c>
      <c r="D39" t="s">
        <v>29</v>
      </c>
      <c r="E39">
        <v>1</v>
      </c>
    </row>
    <row r="40" spans="1:5" x14ac:dyDescent="0.35">
      <c r="A40" t="s">
        <v>108</v>
      </c>
      <c r="B40" t="s">
        <v>109</v>
      </c>
      <c r="C40">
        <v>43</v>
      </c>
      <c r="D40" t="s">
        <v>29</v>
      </c>
      <c r="E40">
        <v>1</v>
      </c>
    </row>
    <row r="41" spans="1:5" x14ac:dyDescent="0.35">
      <c r="A41" t="s">
        <v>102</v>
      </c>
      <c r="B41" t="s">
        <v>103</v>
      </c>
      <c r="C41">
        <v>41</v>
      </c>
      <c r="D41" t="s">
        <v>29</v>
      </c>
      <c r="E41">
        <v>1</v>
      </c>
    </row>
    <row r="42" spans="1:5" x14ac:dyDescent="0.35">
      <c r="A42" t="s">
        <v>104</v>
      </c>
      <c r="B42" t="s">
        <v>105</v>
      </c>
      <c r="C42">
        <v>42</v>
      </c>
      <c r="D42" t="s">
        <v>29</v>
      </c>
      <c r="E42">
        <v>0</v>
      </c>
    </row>
    <row r="43" spans="1:5" x14ac:dyDescent="0.35">
      <c r="A43" t="s">
        <v>181</v>
      </c>
      <c r="B43" t="s">
        <v>182</v>
      </c>
      <c r="C43">
        <v>40</v>
      </c>
      <c r="D43" t="s">
        <v>35</v>
      </c>
      <c r="E43">
        <v>1</v>
      </c>
    </row>
    <row r="44" spans="1:5" x14ac:dyDescent="0.35">
      <c r="A44" t="s">
        <v>165</v>
      </c>
      <c r="B44" t="s">
        <v>166</v>
      </c>
      <c r="C44">
        <v>41</v>
      </c>
      <c r="D44" t="s">
        <v>35</v>
      </c>
      <c r="E44">
        <v>1</v>
      </c>
    </row>
    <row r="45" spans="1:5" x14ac:dyDescent="0.35">
      <c r="A45" t="s">
        <v>167</v>
      </c>
      <c r="B45" t="s">
        <v>168</v>
      </c>
      <c r="C45">
        <v>44</v>
      </c>
      <c r="D45" t="s">
        <v>35</v>
      </c>
      <c r="E45">
        <v>0</v>
      </c>
    </row>
    <row r="46" spans="1:5" x14ac:dyDescent="0.35">
      <c r="A46" t="s">
        <v>169</v>
      </c>
      <c r="B46" t="s">
        <v>170</v>
      </c>
      <c r="C46">
        <v>45</v>
      </c>
      <c r="D46" t="s">
        <v>35</v>
      </c>
      <c r="E46">
        <v>4</v>
      </c>
    </row>
    <row r="47" spans="1:5" x14ac:dyDescent="0.35">
      <c r="A47" t="s">
        <v>94</v>
      </c>
      <c r="B47" t="s">
        <v>95</v>
      </c>
      <c r="C47">
        <v>44</v>
      </c>
      <c r="D47" t="s">
        <v>29</v>
      </c>
      <c r="E47">
        <v>1</v>
      </c>
    </row>
    <row r="48" spans="1:5" x14ac:dyDescent="0.35">
      <c r="A48" t="s">
        <v>96</v>
      </c>
      <c r="B48" t="s">
        <v>97</v>
      </c>
      <c r="C48">
        <v>45</v>
      </c>
      <c r="D48" t="s">
        <v>29</v>
      </c>
      <c r="E48">
        <v>0</v>
      </c>
    </row>
    <row r="49" spans="1:5" x14ac:dyDescent="0.35">
      <c r="A49" t="s">
        <v>98</v>
      </c>
      <c r="B49" t="s">
        <v>99</v>
      </c>
      <c r="C49">
        <v>45</v>
      </c>
      <c r="D49" t="s">
        <v>29</v>
      </c>
      <c r="E49">
        <v>0</v>
      </c>
    </row>
    <row r="50" spans="1:5" x14ac:dyDescent="0.35">
      <c r="A50" t="s">
        <v>155</v>
      </c>
      <c r="B50" t="s">
        <v>156</v>
      </c>
      <c r="C50">
        <v>45</v>
      </c>
      <c r="D50" t="s">
        <v>33</v>
      </c>
      <c r="E50">
        <v>1</v>
      </c>
    </row>
    <row r="51" spans="1:5" x14ac:dyDescent="0.35">
      <c r="A51" t="s">
        <v>157</v>
      </c>
      <c r="B51" t="s">
        <v>158</v>
      </c>
      <c r="C51">
        <v>46</v>
      </c>
      <c r="D51" t="s">
        <v>33</v>
      </c>
      <c r="E51">
        <v>1</v>
      </c>
    </row>
    <row r="52" spans="1:5" x14ac:dyDescent="0.35">
      <c r="A52" t="s">
        <v>74</v>
      </c>
      <c r="B52" t="s">
        <v>75</v>
      </c>
      <c r="C52">
        <v>40</v>
      </c>
      <c r="D52" t="s">
        <v>28</v>
      </c>
      <c r="E52">
        <v>1</v>
      </c>
    </row>
    <row r="53" spans="1:5" x14ac:dyDescent="0.35">
      <c r="A53" t="s">
        <v>76</v>
      </c>
      <c r="B53" t="s">
        <v>77</v>
      </c>
      <c r="C53">
        <v>42</v>
      </c>
      <c r="D53" t="s">
        <v>28</v>
      </c>
      <c r="E53">
        <v>1</v>
      </c>
    </row>
    <row r="54" spans="1:5" x14ac:dyDescent="0.35">
      <c r="A54" t="s">
        <v>78</v>
      </c>
      <c r="B54" t="s">
        <v>79</v>
      </c>
      <c r="C54">
        <v>43</v>
      </c>
      <c r="D54" t="s">
        <v>28</v>
      </c>
      <c r="E54">
        <v>3</v>
      </c>
    </row>
    <row r="55" spans="1:5" x14ac:dyDescent="0.35">
      <c r="A55" t="s">
        <v>80</v>
      </c>
      <c r="B55" t="s">
        <v>81</v>
      </c>
      <c r="C55">
        <v>44</v>
      </c>
      <c r="D55" t="s">
        <v>28</v>
      </c>
      <c r="E55">
        <v>1</v>
      </c>
    </row>
    <row r="56" spans="1:5" x14ac:dyDescent="0.35">
      <c r="A56" t="s">
        <v>82</v>
      </c>
      <c r="B56" t="s">
        <v>83</v>
      </c>
      <c r="C56">
        <v>45</v>
      </c>
      <c r="D56" t="s">
        <v>28</v>
      </c>
      <c r="E56">
        <v>1</v>
      </c>
    </row>
    <row r="57" spans="1:5" x14ac:dyDescent="0.35">
      <c r="A57" t="s">
        <v>84</v>
      </c>
      <c r="B57" t="s">
        <v>85</v>
      </c>
      <c r="C57">
        <v>46</v>
      </c>
      <c r="D57" t="s">
        <v>28</v>
      </c>
      <c r="E57">
        <v>1</v>
      </c>
    </row>
    <row r="58" spans="1:5" x14ac:dyDescent="0.35">
      <c r="A58" t="s">
        <v>86</v>
      </c>
      <c r="B58" t="s">
        <v>87</v>
      </c>
      <c r="C58">
        <v>45</v>
      </c>
      <c r="D58" t="s">
        <v>28</v>
      </c>
      <c r="E58">
        <v>1</v>
      </c>
    </row>
    <row r="59" spans="1:5" x14ac:dyDescent="0.35">
      <c r="A59" t="s">
        <v>100</v>
      </c>
      <c r="B59" t="s">
        <v>101</v>
      </c>
      <c r="C59">
        <v>44</v>
      </c>
      <c r="D59" t="s">
        <v>29</v>
      </c>
      <c r="E59">
        <v>1</v>
      </c>
    </row>
    <row r="60" spans="1:5" x14ac:dyDescent="0.35">
      <c r="A60" t="s">
        <v>117</v>
      </c>
      <c r="B60" t="s">
        <v>118</v>
      </c>
      <c r="C60">
        <v>42</v>
      </c>
      <c r="D60" t="s">
        <v>32</v>
      </c>
      <c r="E60">
        <v>2</v>
      </c>
    </row>
    <row r="61" spans="1:5" x14ac:dyDescent="0.35">
      <c r="A61" t="s">
        <v>112</v>
      </c>
      <c r="B61" t="s">
        <v>113</v>
      </c>
      <c r="C61">
        <v>41</v>
      </c>
      <c r="D61" t="s">
        <v>32</v>
      </c>
      <c r="E61">
        <v>1</v>
      </c>
    </row>
    <row r="62" spans="1:5" x14ac:dyDescent="0.35">
      <c r="A62" t="s">
        <v>114</v>
      </c>
      <c r="B62" t="s">
        <v>115</v>
      </c>
      <c r="C62">
        <v>43</v>
      </c>
      <c r="D62" t="s">
        <v>32</v>
      </c>
      <c r="E62">
        <v>1</v>
      </c>
    </row>
    <row r="63" spans="1:5" x14ac:dyDescent="0.35">
      <c r="A63" t="s">
        <v>114</v>
      </c>
      <c r="B63" t="s">
        <v>116</v>
      </c>
      <c r="C63">
        <v>43</v>
      </c>
      <c r="D63" t="s">
        <v>32</v>
      </c>
      <c r="E63">
        <v>1</v>
      </c>
    </row>
    <row r="64" spans="1:5" x14ac:dyDescent="0.35">
      <c r="A64" t="s">
        <v>121</v>
      </c>
      <c r="B64" t="s">
        <v>122</v>
      </c>
      <c r="C64">
        <v>42</v>
      </c>
      <c r="D64" t="s">
        <v>31</v>
      </c>
      <c r="E64">
        <v>1</v>
      </c>
    </row>
    <row r="65" spans="1:5" x14ac:dyDescent="0.35">
      <c r="A65" t="s">
        <v>123</v>
      </c>
      <c r="B65" t="s">
        <v>124</v>
      </c>
      <c r="C65">
        <v>43</v>
      </c>
      <c r="D65" t="s">
        <v>31</v>
      </c>
      <c r="E65">
        <v>1</v>
      </c>
    </row>
    <row r="66" spans="1:5" x14ac:dyDescent="0.35">
      <c r="A66" t="s">
        <v>119</v>
      </c>
      <c r="B66" t="s">
        <v>120</v>
      </c>
      <c r="C66">
        <v>43</v>
      </c>
      <c r="D66" t="s">
        <v>31</v>
      </c>
      <c r="E66">
        <v>1</v>
      </c>
    </row>
    <row r="67" spans="1:5" x14ac:dyDescent="0.35">
      <c r="A67" t="s">
        <v>139</v>
      </c>
      <c r="B67" t="s">
        <v>140</v>
      </c>
      <c r="C67">
        <v>39</v>
      </c>
      <c r="D67" t="s">
        <v>33</v>
      </c>
      <c r="E67">
        <v>1</v>
      </c>
    </row>
    <row r="68" spans="1:5" x14ac:dyDescent="0.35">
      <c r="A68" t="s">
        <v>141</v>
      </c>
      <c r="B68" t="s">
        <v>142</v>
      </c>
      <c r="C68">
        <v>41</v>
      </c>
      <c r="D68" t="s">
        <v>33</v>
      </c>
      <c r="E68">
        <v>3</v>
      </c>
    </row>
    <row r="69" spans="1:5" x14ac:dyDescent="0.35">
      <c r="A69" t="s">
        <v>143</v>
      </c>
      <c r="B69" t="s">
        <v>144</v>
      </c>
      <c r="C69">
        <v>42</v>
      </c>
      <c r="D69" t="s">
        <v>33</v>
      </c>
      <c r="E69">
        <v>4</v>
      </c>
    </row>
    <row r="70" spans="1:5" x14ac:dyDescent="0.35">
      <c r="A70" t="s">
        <v>145</v>
      </c>
      <c r="B70" t="s">
        <v>146</v>
      </c>
      <c r="C70">
        <v>43</v>
      </c>
      <c r="D70" t="s">
        <v>33</v>
      </c>
      <c r="E70">
        <v>3</v>
      </c>
    </row>
    <row r="71" spans="1:5" x14ac:dyDescent="0.35">
      <c r="A71" t="s">
        <v>147</v>
      </c>
      <c r="B71" t="s">
        <v>148</v>
      </c>
      <c r="C71">
        <v>44</v>
      </c>
      <c r="D71" t="s">
        <v>33</v>
      </c>
      <c r="E71">
        <v>4</v>
      </c>
    </row>
    <row r="72" spans="1:5" x14ac:dyDescent="0.35">
      <c r="A72" t="s">
        <v>149</v>
      </c>
      <c r="B72" t="s">
        <v>150</v>
      </c>
      <c r="C72">
        <v>45</v>
      </c>
      <c r="D72" t="s">
        <v>33</v>
      </c>
      <c r="E72">
        <v>3</v>
      </c>
    </row>
    <row r="73" spans="1:5" x14ac:dyDescent="0.35">
      <c r="A73" t="s">
        <v>151</v>
      </c>
      <c r="B73" t="s">
        <v>152</v>
      </c>
      <c r="C73">
        <v>47</v>
      </c>
      <c r="D73" t="s">
        <v>33</v>
      </c>
      <c r="E73">
        <v>1</v>
      </c>
    </row>
    <row r="74" spans="1:5" x14ac:dyDescent="0.35">
      <c r="A74" t="s">
        <v>41</v>
      </c>
      <c r="B74" t="s">
        <v>42</v>
      </c>
      <c r="C74">
        <v>42</v>
      </c>
      <c r="D74" t="s">
        <v>43</v>
      </c>
      <c r="E74">
        <v>1</v>
      </c>
    </row>
    <row r="75" spans="1:5" x14ac:dyDescent="0.35">
      <c r="A75" t="s">
        <v>90</v>
      </c>
      <c r="B75" t="s">
        <v>91</v>
      </c>
      <c r="C75">
        <v>42</v>
      </c>
      <c r="D75" t="s">
        <v>28</v>
      </c>
      <c r="E75">
        <v>1</v>
      </c>
    </row>
    <row r="76" spans="1:5" x14ac:dyDescent="0.35">
      <c r="A76" t="s">
        <v>92</v>
      </c>
      <c r="B76" t="s">
        <v>93</v>
      </c>
      <c r="C76">
        <v>44</v>
      </c>
      <c r="D76" t="s">
        <v>28</v>
      </c>
      <c r="E76">
        <v>1</v>
      </c>
    </row>
    <row r="77" spans="1:5" x14ac:dyDescent="0.35">
      <c r="A77" s="38" t="s">
        <v>185</v>
      </c>
      <c r="B77" s="38"/>
      <c r="C77" s="38"/>
      <c r="D77" s="38"/>
      <c r="E77" s="38">
        <v>96</v>
      </c>
    </row>
  </sheetData>
  <sortState xmlns:xlrd2="http://schemas.microsoft.com/office/spreadsheetml/2017/richdata2" ref="A5:E76">
    <sortCondition ref="B5:B7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O125"/>
  <sheetViews>
    <sheetView zoomScale="70" zoomScaleNormal="70" workbookViewId="0">
      <selection activeCell="M9" sqref="M9"/>
    </sheetView>
  </sheetViews>
  <sheetFormatPr defaultRowHeight="14.5" x14ac:dyDescent="0.35"/>
  <cols>
    <col min="1" max="1" width="64.81640625" bestFit="1" customWidth="1"/>
    <col min="2" max="2" width="33.7265625" customWidth="1"/>
    <col min="3" max="3" width="13.26953125" customWidth="1"/>
    <col min="4" max="4" width="13" customWidth="1"/>
    <col min="7" max="7" width="8.7265625" style="77"/>
    <col min="8" max="8" width="9.1796875"/>
    <col min="9" max="9" width="29.7265625" customWidth="1"/>
    <col min="10" max="10" width="10.453125" customWidth="1"/>
    <col min="11" max="11" width="27.26953125" customWidth="1"/>
    <col min="12" max="12" width="10.1796875" bestFit="1" customWidth="1"/>
    <col min="13" max="14" width="15.1796875" style="6" customWidth="1"/>
    <col min="15" max="15" width="19.81640625" style="6" customWidth="1"/>
  </cols>
  <sheetData>
    <row r="1" spans="1:15" s="4" customFormat="1" ht="17.5" x14ac:dyDescent="0.35">
      <c r="A1" s="96" t="s">
        <v>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pans="1:15" s="1" customFormat="1" ht="13.5" x14ac:dyDescent="0.3">
      <c r="G2" s="74"/>
      <c r="M2" s="7"/>
      <c r="N2" s="7"/>
      <c r="O2" s="7"/>
    </row>
    <row r="3" spans="1:15" s="1" customFormat="1" ht="13.5" x14ac:dyDescent="0.3">
      <c r="A3" s="103" t="s">
        <v>199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</row>
    <row r="4" spans="1:15" s="1" customFormat="1" ht="13.5" x14ac:dyDescent="0.3">
      <c r="A4" s="3" t="s">
        <v>7</v>
      </c>
      <c r="B4" s="3"/>
      <c r="G4" s="74"/>
      <c r="M4" s="7"/>
      <c r="N4" s="7"/>
      <c r="O4" s="7"/>
    </row>
    <row r="5" spans="1:15" s="1" customFormat="1" ht="13.5" x14ac:dyDescent="0.3">
      <c r="G5" s="74"/>
      <c r="M5" s="7"/>
      <c r="N5" s="7"/>
      <c r="O5" s="7"/>
    </row>
    <row r="6" spans="1:15" s="4" customFormat="1" x14ac:dyDescent="0.25">
      <c r="A6" s="88" t="s">
        <v>5</v>
      </c>
      <c r="B6" s="89"/>
      <c r="C6" s="45"/>
      <c r="D6" s="50"/>
      <c r="E6" s="88" t="s">
        <v>242</v>
      </c>
      <c r="F6" s="105"/>
      <c r="G6" s="105"/>
      <c r="H6" s="89"/>
      <c r="I6" s="100" t="s">
        <v>266</v>
      </c>
      <c r="J6" s="101"/>
      <c r="K6" s="102"/>
      <c r="L6" s="65"/>
      <c r="M6" s="84" t="s">
        <v>190</v>
      </c>
      <c r="N6" s="85"/>
      <c r="O6" s="86"/>
    </row>
    <row r="7" spans="1:15" s="4" customFormat="1" ht="13.5" x14ac:dyDescent="0.25">
      <c r="A7" s="87" t="s">
        <v>2</v>
      </c>
      <c r="B7" s="93" t="s">
        <v>226</v>
      </c>
      <c r="C7" s="92" t="s">
        <v>194</v>
      </c>
      <c r="D7" s="97" t="s">
        <v>3</v>
      </c>
      <c r="E7" s="97" t="s">
        <v>4</v>
      </c>
      <c r="F7" s="99" t="s">
        <v>37</v>
      </c>
      <c r="G7" s="46"/>
      <c r="H7" s="47"/>
      <c r="I7" s="47"/>
      <c r="J7" s="47"/>
      <c r="K7" s="47"/>
      <c r="L7" s="94" t="s">
        <v>6</v>
      </c>
      <c r="M7" s="90" t="s">
        <v>0</v>
      </c>
      <c r="N7" s="90" t="s">
        <v>1</v>
      </c>
    </row>
    <row r="8" spans="1:15" s="4" customFormat="1" ht="31.5" customHeight="1" x14ac:dyDescent="0.25">
      <c r="A8" s="87"/>
      <c r="B8" s="93"/>
      <c r="C8" s="92"/>
      <c r="D8" s="97"/>
      <c r="E8" s="97"/>
      <c r="F8" s="99"/>
      <c r="G8" s="48" t="s">
        <v>191</v>
      </c>
      <c r="H8" s="48" t="s">
        <v>265</v>
      </c>
      <c r="I8" s="48" t="s">
        <v>212</v>
      </c>
      <c r="J8" s="48" t="s">
        <v>195</v>
      </c>
      <c r="K8" s="48" t="s">
        <v>224</v>
      </c>
      <c r="L8" s="95"/>
      <c r="M8" s="91"/>
      <c r="N8" s="91"/>
    </row>
    <row r="9" spans="1:15" s="1" customFormat="1" ht="15" customHeight="1" x14ac:dyDescent="0.35">
      <c r="A9" s="44" t="s">
        <v>192</v>
      </c>
      <c r="B9" s="71" t="s">
        <v>225</v>
      </c>
      <c r="C9" s="37" t="s">
        <v>34</v>
      </c>
      <c r="D9" s="5" t="s">
        <v>17</v>
      </c>
      <c r="E9" s="5"/>
      <c r="F9" s="5"/>
      <c r="G9" s="75">
        <v>5</v>
      </c>
      <c r="H9" s="42"/>
      <c r="I9" s="13"/>
      <c r="J9" s="13"/>
      <c r="K9" s="43"/>
      <c r="L9" s="14">
        <v>0</v>
      </c>
      <c r="M9" s="8">
        <f>SUM(G9)*L9</f>
        <v>0</v>
      </c>
      <c r="N9" s="8">
        <f>M9*1.21</f>
        <v>0</v>
      </c>
    </row>
    <row r="10" spans="1:15" s="1" customFormat="1" ht="15" customHeight="1" x14ac:dyDescent="0.35">
      <c r="A10" s="44" t="s">
        <v>193</v>
      </c>
      <c r="B10" s="71" t="s">
        <v>215</v>
      </c>
      <c r="C10" s="37" t="s">
        <v>33</v>
      </c>
      <c r="D10" s="5"/>
      <c r="E10" s="5" t="s">
        <v>17</v>
      </c>
      <c r="F10" s="5"/>
      <c r="G10" s="73">
        <v>1</v>
      </c>
      <c r="H10" s="13"/>
      <c r="I10" s="13"/>
      <c r="J10" s="13"/>
      <c r="K10" s="12"/>
      <c r="L10" s="14">
        <v>0</v>
      </c>
      <c r="M10" s="8">
        <f t="shared" ref="M10:M58" si="0">SUM(G10)*L10</f>
        <v>0</v>
      </c>
      <c r="N10" s="8">
        <f t="shared" ref="N10:N58" si="1">M10*1.21</f>
        <v>0</v>
      </c>
    </row>
    <row r="11" spans="1:15" s="1" customFormat="1" ht="15" customHeight="1" x14ac:dyDescent="0.35">
      <c r="A11" s="44" t="s">
        <v>196</v>
      </c>
      <c r="B11" s="71" t="s">
        <v>227</v>
      </c>
      <c r="C11" s="37" t="s">
        <v>33</v>
      </c>
      <c r="D11" s="5"/>
      <c r="E11" s="5" t="s">
        <v>17</v>
      </c>
      <c r="F11" s="5"/>
      <c r="G11" s="73">
        <v>1</v>
      </c>
      <c r="H11" s="13"/>
      <c r="I11" s="13"/>
      <c r="J11" s="13"/>
      <c r="K11" s="12"/>
      <c r="L11" s="14">
        <v>0</v>
      </c>
      <c r="M11" s="8">
        <f t="shared" si="0"/>
        <v>0</v>
      </c>
      <c r="N11" s="8">
        <f t="shared" si="1"/>
        <v>0</v>
      </c>
    </row>
    <row r="12" spans="1:15" s="1" customFormat="1" ht="15" customHeight="1" x14ac:dyDescent="0.35">
      <c r="A12" s="44" t="s">
        <v>197</v>
      </c>
      <c r="B12" s="71" t="s">
        <v>227</v>
      </c>
      <c r="C12" s="37" t="s">
        <v>33</v>
      </c>
      <c r="D12" s="5"/>
      <c r="E12" s="5" t="s">
        <v>17</v>
      </c>
      <c r="F12" s="5"/>
      <c r="G12" s="73">
        <v>1</v>
      </c>
      <c r="H12" s="13"/>
      <c r="I12" s="13"/>
      <c r="J12" s="13"/>
      <c r="K12" s="12"/>
      <c r="L12" s="14">
        <v>0</v>
      </c>
      <c r="M12" s="8">
        <f t="shared" si="0"/>
        <v>0</v>
      </c>
      <c r="N12" s="8">
        <f t="shared" si="1"/>
        <v>0</v>
      </c>
    </row>
    <row r="13" spans="1:15" s="1" customFormat="1" ht="15" customHeight="1" x14ac:dyDescent="0.35">
      <c r="A13" s="44" t="s">
        <v>289</v>
      </c>
      <c r="B13" s="71" t="s">
        <v>225</v>
      </c>
      <c r="C13" s="37" t="s">
        <v>28</v>
      </c>
      <c r="D13" s="5"/>
      <c r="E13" s="5" t="s">
        <v>17</v>
      </c>
      <c r="F13" s="5"/>
      <c r="G13" s="73">
        <v>1</v>
      </c>
      <c r="H13" s="13"/>
      <c r="I13" s="13"/>
      <c r="J13" s="13"/>
      <c r="K13" s="12"/>
      <c r="L13" s="14">
        <v>0</v>
      </c>
      <c r="M13" s="8">
        <f t="shared" si="0"/>
        <v>0</v>
      </c>
      <c r="N13" s="8">
        <f t="shared" si="1"/>
        <v>0</v>
      </c>
    </row>
    <row r="14" spans="1:15" s="1" customFormat="1" ht="15" customHeight="1" x14ac:dyDescent="0.35">
      <c r="A14" s="44" t="s">
        <v>290</v>
      </c>
      <c r="B14" s="71" t="s">
        <v>206</v>
      </c>
      <c r="C14" s="37" t="s">
        <v>33</v>
      </c>
      <c r="D14" s="5" t="s">
        <v>17</v>
      </c>
      <c r="E14" s="5"/>
      <c r="F14" s="5"/>
      <c r="G14" s="73">
        <v>2</v>
      </c>
      <c r="H14" s="13"/>
      <c r="I14" s="13"/>
      <c r="J14" s="13"/>
      <c r="K14" s="12"/>
      <c r="L14" s="14">
        <v>0</v>
      </c>
      <c r="M14" s="8">
        <f t="shared" si="0"/>
        <v>0</v>
      </c>
      <c r="N14" s="8">
        <f t="shared" si="1"/>
        <v>0</v>
      </c>
    </row>
    <row r="15" spans="1:15" s="1" customFormat="1" ht="15" customHeight="1" x14ac:dyDescent="0.35">
      <c r="A15" s="44" t="s">
        <v>198</v>
      </c>
      <c r="B15" s="71" t="s">
        <v>227</v>
      </c>
      <c r="C15" s="37" t="s">
        <v>36</v>
      </c>
      <c r="D15" s="5"/>
      <c r="E15" s="5" t="s">
        <v>17</v>
      </c>
      <c r="F15" s="5"/>
      <c r="G15" s="73">
        <v>2</v>
      </c>
      <c r="H15" s="13"/>
      <c r="I15" s="13"/>
      <c r="J15" s="13"/>
      <c r="K15" s="12"/>
      <c r="L15" s="14">
        <v>0</v>
      </c>
      <c r="M15" s="8">
        <f t="shared" si="0"/>
        <v>0</v>
      </c>
      <c r="N15" s="8">
        <f t="shared" si="1"/>
        <v>0</v>
      </c>
    </row>
    <row r="16" spans="1:15" s="1" customFormat="1" ht="15" customHeight="1" x14ac:dyDescent="0.35">
      <c r="A16" s="44" t="s">
        <v>200</v>
      </c>
      <c r="B16" s="71" t="s">
        <v>228</v>
      </c>
      <c r="C16" s="37" t="s">
        <v>287</v>
      </c>
      <c r="D16" s="5"/>
      <c r="E16" s="5" t="s">
        <v>17</v>
      </c>
      <c r="F16" s="5"/>
      <c r="G16" s="73">
        <v>1</v>
      </c>
      <c r="H16" s="13"/>
      <c r="I16" s="13"/>
      <c r="J16" s="13"/>
      <c r="K16" s="12"/>
      <c r="L16" s="14">
        <v>0</v>
      </c>
      <c r="M16" s="8">
        <f t="shared" si="0"/>
        <v>0</v>
      </c>
      <c r="N16" s="8">
        <f t="shared" si="1"/>
        <v>0</v>
      </c>
    </row>
    <row r="17" spans="1:14" s="1" customFormat="1" ht="15" customHeight="1" x14ac:dyDescent="0.35">
      <c r="A17" s="44" t="s">
        <v>201</v>
      </c>
      <c r="B17" s="71" t="s">
        <v>228</v>
      </c>
      <c r="C17" s="37" t="s">
        <v>43</v>
      </c>
      <c r="D17" s="5"/>
      <c r="E17" s="5" t="s">
        <v>17</v>
      </c>
      <c r="F17" s="5"/>
      <c r="G17" s="73">
        <v>1</v>
      </c>
      <c r="H17" s="13"/>
      <c r="I17" s="13"/>
      <c r="J17" s="13"/>
      <c r="K17" s="12"/>
      <c r="L17" s="14">
        <v>0</v>
      </c>
      <c r="M17" s="8">
        <f t="shared" si="0"/>
        <v>0</v>
      </c>
      <c r="N17" s="8">
        <f t="shared" si="1"/>
        <v>0</v>
      </c>
    </row>
    <row r="18" spans="1:14" s="1" customFormat="1" ht="15" customHeight="1" x14ac:dyDescent="0.35">
      <c r="A18" s="44" t="s">
        <v>240</v>
      </c>
      <c r="B18" s="71" t="s">
        <v>206</v>
      </c>
      <c r="C18" s="37" t="s">
        <v>35</v>
      </c>
      <c r="D18" s="5"/>
      <c r="E18" s="5" t="s">
        <v>17</v>
      </c>
      <c r="F18" s="5"/>
      <c r="G18" s="73">
        <v>1</v>
      </c>
      <c r="H18" s="13"/>
      <c r="I18" s="13"/>
      <c r="J18" s="13"/>
      <c r="K18" s="12"/>
      <c r="L18" s="14">
        <v>0</v>
      </c>
      <c r="M18" s="8">
        <f t="shared" si="0"/>
        <v>0</v>
      </c>
      <c r="N18" s="8">
        <f t="shared" si="1"/>
        <v>0</v>
      </c>
    </row>
    <row r="19" spans="1:14" s="1" customFormat="1" ht="15" customHeight="1" x14ac:dyDescent="0.35">
      <c r="A19" s="44" t="s">
        <v>202</v>
      </c>
      <c r="B19" s="71" t="s">
        <v>203</v>
      </c>
      <c r="C19" s="37" t="s">
        <v>35</v>
      </c>
      <c r="D19" s="5"/>
      <c r="E19" s="5" t="s">
        <v>17</v>
      </c>
      <c r="F19" s="5"/>
      <c r="G19" s="73">
        <v>4</v>
      </c>
      <c r="H19" s="13"/>
      <c r="I19" s="13"/>
      <c r="J19" s="13"/>
      <c r="K19" s="12"/>
      <c r="L19" s="14">
        <v>0</v>
      </c>
      <c r="M19" s="8">
        <f t="shared" si="0"/>
        <v>0</v>
      </c>
      <c r="N19" s="8">
        <f t="shared" si="1"/>
        <v>0</v>
      </c>
    </row>
    <row r="20" spans="1:14" s="1" customFormat="1" ht="15" customHeight="1" x14ac:dyDescent="0.35">
      <c r="A20" s="44" t="s">
        <v>204</v>
      </c>
      <c r="B20" s="71" t="s">
        <v>228</v>
      </c>
      <c r="C20" s="37" t="s">
        <v>33</v>
      </c>
      <c r="D20" s="5"/>
      <c r="E20" s="5"/>
      <c r="F20" s="5" t="s">
        <v>17</v>
      </c>
      <c r="G20" s="73">
        <v>2</v>
      </c>
      <c r="H20" s="13"/>
      <c r="I20" s="13"/>
      <c r="J20" s="13"/>
      <c r="K20" s="12"/>
      <c r="L20" s="14">
        <v>0</v>
      </c>
      <c r="M20" s="8">
        <f t="shared" si="0"/>
        <v>0</v>
      </c>
      <c r="N20" s="8">
        <f t="shared" si="1"/>
        <v>0</v>
      </c>
    </row>
    <row r="21" spans="1:14" s="1" customFormat="1" ht="15" customHeight="1" x14ac:dyDescent="0.35">
      <c r="A21" s="44" t="s">
        <v>291</v>
      </c>
      <c r="B21" s="71" t="s">
        <v>231</v>
      </c>
      <c r="C21" s="37" t="s">
        <v>28</v>
      </c>
      <c r="D21" s="5"/>
      <c r="E21" s="5" t="s">
        <v>17</v>
      </c>
      <c r="F21" s="5"/>
      <c r="G21" s="73">
        <v>8</v>
      </c>
      <c r="H21" s="13"/>
      <c r="I21" s="13"/>
      <c r="J21" s="13"/>
      <c r="K21" s="12"/>
      <c r="L21" s="14">
        <v>0</v>
      </c>
      <c r="M21" s="8">
        <f t="shared" si="0"/>
        <v>0</v>
      </c>
      <c r="N21" s="8">
        <f t="shared" si="1"/>
        <v>0</v>
      </c>
    </row>
    <row r="22" spans="1:14" s="1" customFormat="1" ht="15" customHeight="1" x14ac:dyDescent="0.35">
      <c r="A22" s="44" t="s">
        <v>267</v>
      </c>
      <c r="B22" s="71" t="s">
        <v>274</v>
      </c>
      <c r="C22" s="37" t="s">
        <v>28</v>
      </c>
      <c r="D22" s="5"/>
      <c r="E22" s="5" t="s">
        <v>17</v>
      </c>
      <c r="F22" s="5"/>
      <c r="G22" s="73">
        <v>1</v>
      </c>
      <c r="H22" s="13"/>
      <c r="I22" s="13"/>
      <c r="J22" s="13"/>
      <c r="K22" s="12"/>
      <c r="L22" s="14">
        <v>0</v>
      </c>
      <c r="M22" s="8">
        <f t="shared" si="0"/>
        <v>0</v>
      </c>
      <c r="N22" s="8">
        <f t="shared" si="1"/>
        <v>0</v>
      </c>
    </row>
    <row r="23" spans="1:14" s="1" customFormat="1" ht="15" customHeight="1" x14ac:dyDescent="0.35">
      <c r="A23" s="44" t="s">
        <v>205</v>
      </c>
      <c r="B23" s="71" t="s">
        <v>230</v>
      </c>
      <c r="C23" s="37" t="s">
        <v>43</v>
      </c>
      <c r="D23" s="5"/>
      <c r="E23" s="5" t="s">
        <v>17</v>
      </c>
      <c r="F23" s="5"/>
      <c r="G23" s="73">
        <v>10</v>
      </c>
      <c r="H23" s="13"/>
      <c r="I23" s="13"/>
      <c r="J23" s="13"/>
      <c r="K23" s="12"/>
      <c r="L23" s="14">
        <v>0</v>
      </c>
      <c r="M23" s="8">
        <f t="shared" si="0"/>
        <v>0</v>
      </c>
      <c r="N23" s="8">
        <f t="shared" si="1"/>
        <v>0</v>
      </c>
    </row>
    <row r="24" spans="1:14" s="1" customFormat="1" ht="15" customHeight="1" x14ac:dyDescent="0.35">
      <c r="A24" s="44" t="s">
        <v>207</v>
      </c>
      <c r="B24" s="71" t="s">
        <v>230</v>
      </c>
      <c r="C24" s="37" t="s">
        <v>43</v>
      </c>
      <c r="D24" s="5"/>
      <c r="E24" s="5" t="s">
        <v>17</v>
      </c>
      <c r="F24" s="5"/>
      <c r="G24" s="73">
        <v>1</v>
      </c>
      <c r="H24" s="13"/>
      <c r="I24" s="13"/>
      <c r="J24" s="13"/>
      <c r="K24" s="12"/>
      <c r="L24" s="14">
        <v>0</v>
      </c>
      <c r="M24" s="8">
        <f t="shared" si="0"/>
        <v>0</v>
      </c>
      <c r="N24" s="8">
        <f t="shared" si="1"/>
        <v>0</v>
      </c>
    </row>
    <row r="25" spans="1:14" s="1" customFormat="1" ht="15" customHeight="1" x14ac:dyDescent="0.35">
      <c r="A25" s="44" t="s">
        <v>208</v>
      </c>
      <c r="B25" s="71" t="s">
        <v>227</v>
      </c>
      <c r="C25" s="37" t="s">
        <v>43</v>
      </c>
      <c r="D25" s="5"/>
      <c r="E25" s="5" t="s">
        <v>17</v>
      </c>
      <c r="F25" s="5"/>
      <c r="G25" s="73">
        <v>1</v>
      </c>
      <c r="H25" s="13"/>
      <c r="I25" s="13"/>
      <c r="J25" s="13"/>
      <c r="K25" s="12"/>
      <c r="L25" s="14">
        <v>0</v>
      </c>
      <c r="M25" s="8">
        <f t="shared" si="0"/>
        <v>0</v>
      </c>
      <c r="N25" s="8">
        <f t="shared" si="1"/>
        <v>0</v>
      </c>
    </row>
    <row r="26" spans="1:14" s="1" customFormat="1" ht="15" customHeight="1" x14ac:dyDescent="0.35">
      <c r="A26" s="44" t="s">
        <v>236</v>
      </c>
      <c r="B26" s="71" t="s">
        <v>227</v>
      </c>
      <c r="C26" s="37" t="s">
        <v>29</v>
      </c>
      <c r="D26" s="5"/>
      <c r="E26" s="5" t="s">
        <v>17</v>
      </c>
      <c r="F26" s="5"/>
      <c r="G26" s="73">
        <v>1</v>
      </c>
      <c r="H26" s="13"/>
      <c r="I26" s="13"/>
      <c r="J26" s="13"/>
      <c r="K26" s="12"/>
      <c r="L26" s="14">
        <v>0</v>
      </c>
      <c r="M26" s="8">
        <f t="shared" si="0"/>
        <v>0</v>
      </c>
      <c r="N26" s="8">
        <f t="shared" si="1"/>
        <v>0</v>
      </c>
    </row>
    <row r="27" spans="1:14" s="1" customFormat="1" ht="15" customHeight="1" x14ac:dyDescent="0.35">
      <c r="A27" s="44" t="s">
        <v>280</v>
      </c>
      <c r="B27" s="71" t="s">
        <v>227</v>
      </c>
      <c r="C27" s="37" t="s">
        <v>29</v>
      </c>
      <c r="D27" s="67"/>
      <c r="E27" s="5" t="s">
        <v>17</v>
      </c>
      <c r="F27" s="5"/>
      <c r="G27" s="73">
        <v>1</v>
      </c>
      <c r="H27" s="13"/>
      <c r="I27" s="13"/>
      <c r="J27" s="13"/>
      <c r="K27" s="12"/>
      <c r="L27" s="14">
        <v>0</v>
      </c>
      <c r="M27" s="8">
        <f t="shared" si="0"/>
        <v>0</v>
      </c>
      <c r="N27" s="8">
        <f t="shared" si="1"/>
        <v>0</v>
      </c>
    </row>
    <row r="28" spans="1:14" s="1" customFormat="1" ht="15" customHeight="1" x14ac:dyDescent="0.35">
      <c r="A28" s="44" t="s">
        <v>209</v>
      </c>
      <c r="B28" s="71" t="s">
        <v>227</v>
      </c>
      <c r="C28" s="37" t="s">
        <v>29</v>
      </c>
      <c r="D28" s="5"/>
      <c r="E28" s="5" t="s">
        <v>17</v>
      </c>
      <c r="F28" s="5"/>
      <c r="G28" s="73">
        <v>4</v>
      </c>
      <c r="H28" s="13"/>
      <c r="I28" s="13"/>
      <c r="J28" s="13"/>
      <c r="K28" s="12"/>
      <c r="L28" s="14">
        <v>0</v>
      </c>
      <c r="M28" s="8">
        <f t="shared" si="0"/>
        <v>0</v>
      </c>
      <c r="N28" s="8">
        <f t="shared" si="1"/>
        <v>0</v>
      </c>
    </row>
    <row r="29" spans="1:14" s="1" customFormat="1" ht="15" customHeight="1" x14ac:dyDescent="0.35">
      <c r="A29" s="44" t="s">
        <v>210</v>
      </c>
      <c r="B29" s="71" t="s">
        <v>227</v>
      </c>
      <c r="C29" s="37" t="s">
        <v>35</v>
      </c>
      <c r="D29" s="5"/>
      <c r="E29" s="5" t="s">
        <v>17</v>
      </c>
      <c r="F29" s="5"/>
      <c r="G29" s="73">
        <v>1</v>
      </c>
      <c r="H29" s="13"/>
      <c r="I29" s="13"/>
      <c r="J29" s="13"/>
      <c r="K29" s="12"/>
      <c r="L29" s="14">
        <v>0</v>
      </c>
      <c r="M29" s="8">
        <f t="shared" si="0"/>
        <v>0</v>
      </c>
      <c r="N29" s="8">
        <f t="shared" si="1"/>
        <v>0</v>
      </c>
    </row>
    <row r="30" spans="1:14" s="1" customFormat="1" ht="15" customHeight="1" x14ac:dyDescent="0.35">
      <c r="A30" s="44" t="s">
        <v>292</v>
      </c>
      <c r="B30" s="71" t="s">
        <v>206</v>
      </c>
      <c r="C30" s="37" t="s">
        <v>35</v>
      </c>
      <c r="D30" s="5"/>
      <c r="E30" s="5" t="s">
        <v>17</v>
      </c>
      <c r="F30" s="5"/>
      <c r="G30" s="73">
        <v>6</v>
      </c>
      <c r="H30" s="13"/>
      <c r="I30" s="13"/>
      <c r="J30" s="13"/>
      <c r="K30" s="12"/>
      <c r="L30" s="14">
        <v>0</v>
      </c>
      <c r="M30" s="8">
        <f t="shared" si="0"/>
        <v>0</v>
      </c>
      <c r="N30" s="8">
        <f t="shared" si="1"/>
        <v>0</v>
      </c>
    </row>
    <row r="31" spans="1:14" s="1" customFormat="1" ht="15" customHeight="1" x14ac:dyDescent="0.35">
      <c r="A31" s="44" t="s">
        <v>211</v>
      </c>
      <c r="B31" s="71" t="s">
        <v>232</v>
      </c>
      <c r="C31" s="37" t="s">
        <v>29</v>
      </c>
      <c r="D31" s="5"/>
      <c r="E31" s="5" t="s">
        <v>17</v>
      </c>
      <c r="F31" s="5"/>
      <c r="G31" s="73">
        <v>1</v>
      </c>
      <c r="H31" s="13"/>
      <c r="I31" s="13"/>
      <c r="J31" s="13"/>
      <c r="K31" s="12"/>
      <c r="L31" s="14">
        <v>0</v>
      </c>
      <c r="M31" s="8">
        <f t="shared" si="0"/>
        <v>0</v>
      </c>
      <c r="N31" s="8">
        <f t="shared" si="1"/>
        <v>0</v>
      </c>
    </row>
    <row r="32" spans="1:14" s="1" customFormat="1" ht="15" customHeight="1" x14ac:dyDescent="0.35">
      <c r="A32" s="44" t="s">
        <v>213</v>
      </c>
      <c r="B32" s="71" t="s">
        <v>232</v>
      </c>
      <c r="C32" s="37" t="s">
        <v>29</v>
      </c>
      <c r="D32" s="5"/>
      <c r="E32" s="5" t="s">
        <v>17</v>
      </c>
      <c r="F32" s="5"/>
      <c r="G32" s="73">
        <v>2</v>
      </c>
      <c r="H32" s="13"/>
      <c r="I32" s="13"/>
      <c r="J32" s="13"/>
      <c r="K32" s="12"/>
      <c r="L32" s="14">
        <v>0</v>
      </c>
      <c r="M32" s="8">
        <f t="shared" si="0"/>
        <v>0</v>
      </c>
      <c r="N32" s="8">
        <f t="shared" si="1"/>
        <v>0</v>
      </c>
    </row>
    <row r="33" spans="1:14" s="1" customFormat="1" ht="15" customHeight="1" x14ac:dyDescent="0.35">
      <c r="A33" s="44" t="s">
        <v>268</v>
      </c>
      <c r="B33" s="71" t="s">
        <v>232</v>
      </c>
      <c r="C33" s="37" t="s">
        <v>29</v>
      </c>
      <c r="D33" s="5"/>
      <c r="E33" s="5" t="s">
        <v>17</v>
      </c>
      <c r="F33" s="5"/>
      <c r="G33" s="73">
        <v>1</v>
      </c>
      <c r="H33" s="13"/>
      <c r="I33" s="13"/>
      <c r="J33" s="13"/>
      <c r="K33" s="12"/>
      <c r="L33" s="14">
        <v>0</v>
      </c>
      <c r="M33" s="8">
        <f t="shared" si="0"/>
        <v>0</v>
      </c>
      <c r="N33" s="8">
        <f t="shared" si="1"/>
        <v>0</v>
      </c>
    </row>
    <row r="34" spans="1:14" s="1" customFormat="1" ht="15" customHeight="1" x14ac:dyDescent="0.35">
      <c r="A34" s="44" t="s">
        <v>293</v>
      </c>
      <c r="B34" s="71" t="s">
        <v>241</v>
      </c>
      <c r="C34" s="37" t="s">
        <v>29</v>
      </c>
      <c r="D34" s="5"/>
      <c r="E34" s="5" t="s">
        <v>17</v>
      </c>
      <c r="F34" s="5"/>
      <c r="G34" s="73">
        <v>1</v>
      </c>
      <c r="H34" s="13"/>
      <c r="I34" s="13"/>
      <c r="J34" s="13"/>
      <c r="K34" s="12"/>
      <c r="L34" s="14">
        <v>0</v>
      </c>
      <c r="M34" s="8">
        <f t="shared" si="0"/>
        <v>0</v>
      </c>
      <c r="N34" s="8">
        <f t="shared" si="1"/>
        <v>0</v>
      </c>
    </row>
    <row r="35" spans="1:14" s="1" customFormat="1" ht="15" customHeight="1" x14ac:dyDescent="0.35">
      <c r="A35" s="44" t="s">
        <v>214</v>
      </c>
      <c r="B35" s="71" t="s">
        <v>206</v>
      </c>
      <c r="C35" s="37" t="s">
        <v>33</v>
      </c>
      <c r="D35" s="5"/>
      <c r="E35" s="5" t="s">
        <v>17</v>
      </c>
      <c r="F35" s="5"/>
      <c r="G35" s="73">
        <v>2</v>
      </c>
      <c r="H35" s="13"/>
      <c r="I35" s="13"/>
      <c r="J35" s="13"/>
      <c r="K35" s="12"/>
      <c r="L35" s="14">
        <v>0</v>
      </c>
      <c r="M35" s="8">
        <f t="shared" si="0"/>
        <v>0</v>
      </c>
      <c r="N35" s="8">
        <f t="shared" si="1"/>
        <v>0</v>
      </c>
    </row>
    <row r="36" spans="1:14" s="1" customFormat="1" ht="15" customHeight="1" x14ac:dyDescent="0.35">
      <c r="A36" s="44" t="s">
        <v>294</v>
      </c>
      <c r="B36" s="71" t="s">
        <v>231</v>
      </c>
      <c r="C36" s="37" t="s">
        <v>28</v>
      </c>
      <c r="D36" s="5"/>
      <c r="E36" s="5" t="s">
        <v>17</v>
      </c>
      <c r="F36" s="5"/>
      <c r="G36" s="73">
        <v>7</v>
      </c>
      <c r="H36" s="13"/>
      <c r="I36" s="13"/>
      <c r="J36" s="13"/>
      <c r="K36" s="12"/>
      <c r="L36" s="14">
        <v>0</v>
      </c>
      <c r="M36" s="8">
        <f t="shared" si="0"/>
        <v>0</v>
      </c>
      <c r="N36" s="8">
        <f t="shared" si="1"/>
        <v>0</v>
      </c>
    </row>
    <row r="37" spans="1:14" s="1" customFormat="1" ht="15" customHeight="1" x14ac:dyDescent="0.35">
      <c r="A37" s="44" t="s">
        <v>294</v>
      </c>
      <c r="B37" s="71" t="s">
        <v>225</v>
      </c>
      <c r="C37" s="37" t="s">
        <v>28</v>
      </c>
      <c r="D37" s="5"/>
      <c r="E37" s="5" t="s">
        <v>17</v>
      </c>
      <c r="F37" s="5"/>
      <c r="G37" s="73">
        <v>1</v>
      </c>
      <c r="H37" s="13"/>
      <c r="I37" s="13"/>
      <c r="J37" s="13"/>
      <c r="K37" s="12"/>
      <c r="L37" s="14">
        <v>0</v>
      </c>
      <c r="M37" s="8">
        <f t="shared" si="0"/>
        <v>0</v>
      </c>
      <c r="N37" s="8">
        <f t="shared" si="1"/>
        <v>0</v>
      </c>
    </row>
    <row r="38" spans="1:14" s="1" customFormat="1" ht="15" customHeight="1" x14ac:dyDescent="0.35">
      <c r="A38" s="44" t="s">
        <v>101</v>
      </c>
      <c r="B38" s="71" t="s">
        <v>232</v>
      </c>
      <c r="C38" s="37" t="s">
        <v>29</v>
      </c>
      <c r="D38" s="5"/>
      <c r="E38" s="5" t="s">
        <v>17</v>
      </c>
      <c r="F38" s="5"/>
      <c r="G38" s="73">
        <v>1</v>
      </c>
      <c r="H38" s="13"/>
      <c r="I38" s="13"/>
      <c r="J38" s="13"/>
      <c r="K38" s="12"/>
      <c r="L38" s="14">
        <v>0</v>
      </c>
      <c r="M38" s="8">
        <f t="shared" si="0"/>
        <v>0</v>
      </c>
      <c r="N38" s="8">
        <f t="shared" si="1"/>
        <v>0</v>
      </c>
    </row>
    <row r="39" spans="1:14" s="1" customFormat="1" ht="15" customHeight="1" x14ac:dyDescent="0.35">
      <c r="A39" s="44" t="s">
        <v>216</v>
      </c>
      <c r="B39" s="71" t="s">
        <v>233</v>
      </c>
      <c r="C39" s="37" t="s">
        <v>32</v>
      </c>
      <c r="D39" s="5"/>
      <c r="E39" s="5" t="s">
        <v>17</v>
      </c>
      <c r="F39" s="5"/>
      <c r="G39" s="73">
        <v>2</v>
      </c>
      <c r="H39" s="13"/>
      <c r="I39" s="13"/>
      <c r="J39" s="13"/>
      <c r="K39" s="12"/>
      <c r="L39" s="14">
        <v>0</v>
      </c>
      <c r="M39" s="8">
        <f t="shared" si="0"/>
        <v>0</v>
      </c>
      <c r="N39" s="8">
        <f t="shared" si="1"/>
        <v>0</v>
      </c>
    </row>
    <row r="40" spans="1:14" s="1" customFormat="1" ht="15" customHeight="1" x14ac:dyDescent="0.35">
      <c r="A40" s="44" t="s">
        <v>217</v>
      </c>
      <c r="B40" s="71" t="s">
        <v>233</v>
      </c>
      <c r="C40" s="37" t="s">
        <v>32</v>
      </c>
      <c r="D40" s="5"/>
      <c r="E40" s="5" t="s">
        <v>17</v>
      </c>
      <c r="F40" s="5"/>
      <c r="G40" s="73">
        <v>3</v>
      </c>
      <c r="H40" s="13"/>
      <c r="I40" s="13"/>
      <c r="J40" s="13"/>
      <c r="K40" s="12"/>
      <c r="L40" s="14">
        <v>0</v>
      </c>
      <c r="M40" s="8">
        <f t="shared" si="0"/>
        <v>0</v>
      </c>
      <c r="N40" s="8">
        <f t="shared" si="1"/>
        <v>0</v>
      </c>
    </row>
    <row r="41" spans="1:14" s="1" customFormat="1" ht="15" customHeight="1" x14ac:dyDescent="0.35">
      <c r="A41" s="44" t="s">
        <v>238</v>
      </c>
      <c r="B41" s="71" t="s">
        <v>234</v>
      </c>
      <c r="C41" s="37" t="s">
        <v>31</v>
      </c>
      <c r="D41" s="5"/>
      <c r="E41" s="5" t="s">
        <v>17</v>
      </c>
      <c r="F41" s="5"/>
      <c r="G41" s="73">
        <v>1</v>
      </c>
      <c r="H41" s="13"/>
      <c r="I41" s="13"/>
      <c r="J41" s="13"/>
      <c r="K41" s="12"/>
      <c r="L41" s="14">
        <v>0</v>
      </c>
      <c r="M41" s="8">
        <f t="shared" si="0"/>
        <v>0</v>
      </c>
      <c r="N41" s="8">
        <f t="shared" si="1"/>
        <v>0</v>
      </c>
    </row>
    <row r="42" spans="1:14" s="70" customFormat="1" ht="15" customHeight="1" x14ac:dyDescent="0.35">
      <c r="A42" s="44" t="s">
        <v>271</v>
      </c>
      <c r="B42" s="71" t="s">
        <v>234</v>
      </c>
      <c r="C42" s="37" t="s">
        <v>31</v>
      </c>
      <c r="D42" s="67"/>
      <c r="E42" s="5" t="s">
        <v>17</v>
      </c>
      <c r="F42" s="67"/>
      <c r="G42" s="73">
        <v>2</v>
      </c>
      <c r="H42" s="68"/>
      <c r="I42" s="68"/>
      <c r="J42" s="68"/>
      <c r="K42" s="69"/>
      <c r="L42" s="14">
        <v>0</v>
      </c>
      <c r="M42" s="8">
        <f t="shared" si="0"/>
        <v>0</v>
      </c>
      <c r="N42" s="8">
        <f t="shared" si="1"/>
        <v>0</v>
      </c>
    </row>
    <row r="43" spans="1:14" s="1" customFormat="1" ht="15" customHeight="1" x14ac:dyDescent="0.35">
      <c r="A43" s="44" t="s">
        <v>219</v>
      </c>
      <c r="B43" s="71" t="s">
        <v>235</v>
      </c>
      <c r="C43" s="37" t="s">
        <v>31</v>
      </c>
      <c r="D43" s="5"/>
      <c r="E43" s="5" t="s">
        <v>17</v>
      </c>
      <c r="F43" s="5"/>
      <c r="G43" s="73">
        <v>2</v>
      </c>
      <c r="H43" s="13"/>
      <c r="I43" s="13"/>
      <c r="J43" s="13"/>
      <c r="K43" s="12"/>
      <c r="L43" s="14">
        <v>0</v>
      </c>
      <c r="M43" s="8">
        <f t="shared" si="0"/>
        <v>0</v>
      </c>
      <c r="N43" s="8">
        <f t="shared" si="1"/>
        <v>0</v>
      </c>
    </row>
    <row r="44" spans="1:14" s="1" customFormat="1" ht="15" customHeight="1" x14ac:dyDescent="0.35">
      <c r="A44" s="44" t="s">
        <v>218</v>
      </c>
      <c r="B44" s="71" t="s">
        <v>234</v>
      </c>
      <c r="C44" s="37" t="s">
        <v>31</v>
      </c>
      <c r="D44" s="5"/>
      <c r="E44" s="5" t="s">
        <v>17</v>
      </c>
      <c r="F44" s="5"/>
      <c r="G44" s="73">
        <v>1</v>
      </c>
      <c r="H44" s="13"/>
      <c r="I44" s="13"/>
      <c r="J44" s="13"/>
      <c r="K44" s="12"/>
      <c r="L44" s="14">
        <v>0</v>
      </c>
      <c r="M44" s="8">
        <f t="shared" si="0"/>
        <v>0</v>
      </c>
      <c r="N44" s="8">
        <f t="shared" si="1"/>
        <v>0</v>
      </c>
    </row>
    <row r="45" spans="1:14" s="1" customFormat="1" ht="15" customHeight="1" x14ac:dyDescent="0.35">
      <c r="A45" s="44" t="s">
        <v>237</v>
      </c>
      <c r="B45" s="71" t="s">
        <v>229</v>
      </c>
      <c r="C45" s="37" t="s">
        <v>31</v>
      </c>
      <c r="D45" s="5"/>
      <c r="E45" s="5" t="s">
        <v>17</v>
      </c>
      <c r="F45" s="5"/>
      <c r="G45" s="73">
        <v>1</v>
      </c>
      <c r="H45" s="13"/>
      <c r="I45" s="13"/>
      <c r="J45" s="13"/>
      <c r="K45" s="12"/>
      <c r="L45" s="14">
        <v>0</v>
      </c>
      <c r="M45" s="8">
        <f t="shared" si="0"/>
        <v>0</v>
      </c>
      <c r="N45" s="8">
        <f t="shared" si="1"/>
        <v>0</v>
      </c>
    </row>
    <row r="46" spans="1:14" s="1" customFormat="1" ht="15" customHeight="1" x14ac:dyDescent="0.35">
      <c r="A46" s="44" t="s">
        <v>288</v>
      </c>
      <c r="B46" s="71" t="s">
        <v>228</v>
      </c>
      <c r="C46" s="37" t="s">
        <v>31</v>
      </c>
      <c r="D46" s="5"/>
      <c r="E46" s="5" t="s">
        <v>17</v>
      </c>
      <c r="F46" s="5"/>
      <c r="G46" s="73">
        <v>1</v>
      </c>
      <c r="H46" s="13"/>
      <c r="I46" s="13"/>
      <c r="J46" s="13"/>
      <c r="K46" s="12"/>
      <c r="L46" s="14">
        <v>0</v>
      </c>
      <c r="M46" s="8">
        <f t="shared" si="0"/>
        <v>0</v>
      </c>
      <c r="N46" s="8">
        <f t="shared" si="1"/>
        <v>0</v>
      </c>
    </row>
    <row r="47" spans="1:14" s="1" customFormat="1" ht="15" customHeight="1" x14ac:dyDescent="0.35">
      <c r="A47" s="44" t="s">
        <v>239</v>
      </c>
      <c r="B47" s="71" t="s">
        <v>228</v>
      </c>
      <c r="C47" s="37" t="s">
        <v>31</v>
      </c>
      <c r="D47" s="5"/>
      <c r="E47" s="5" t="s">
        <v>17</v>
      </c>
      <c r="F47" s="5"/>
      <c r="G47" s="73">
        <v>1</v>
      </c>
      <c r="H47" s="13"/>
      <c r="I47" s="13"/>
      <c r="J47" s="13"/>
      <c r="K47" s="12"/>
      <c r="L47" s="14">
        <v>0</v>
      </c>
      <c r="M47" s="8">
        <f t="shared" si="0"/>
        <v>0</v>
      </c>
      <c r="N47" s="8">
        <f t="shared" si="1"/>
        <v>0</v>
      </c>
    </row>
    <row r="48" spans="1:14" s="1" customFormat="1" ht="15" customHeight="1" x14ac:dyDescent="0.35">
      <c r="A48" s="44" t="s">
        <v>220</v>
      </c>
      <c r="B48" s="71" t="s">
        <v>228</v>
      </c>
      <c r="C48" s="37" t="s">
        <v>33</v>
      </c>
      <c r="D48" s="5"/>
      <c r="E48" s="5" t="s">
        <v>17</v>
      </c>
      <c r="F48" s="5"/>
      <c r="G48" s="73">
        <v>19</v>
      </c>
      <c r="H48" s="13"/>
      <c r="I48" s="13"/>
      <c r="J48" s="13"/>
      <c r="K48" s="12"/>
      <c r="L48" s="14">
        <v>0</v>
      </c>
      <c r="M48" s="8">
        <f t="shared" si="0"/>
        <v>0</v>
      </c>
      <c r="N48" s="8">
        <f t="shared" si="1"/>
        <v>0</v>
      </c>
    </row>
    <row r="49" spans="1:15" s="1" customFormat="1" ht="15" customHeight="1" x14ac:dyDescent="0.35">
      <c r="A49" s="44" t="s">
        <v>221</v>
      </c>
      <c r="B49" s="71" t="s">
        <v>227</v>
      </c>
      <c r="C49" s="37" t="s">
        <v>43</v>
      </c>
      <c r="D49" s="5"/>
      <c r="E49" s="5" t="s">
        <v>17</v>
      </c>
      <c r="F49" s="5"/>
      <c r="G49" s="73">
        <v>1</v>
      </c>
      <c r="H49" s="13"/>
      <c r="I49" s="13"/>
      <c r="J49" s="13"/>
      <c r="K49" s="12"/>
      <c r="L49" s="14">
        <v>0</v>
      </c>
      <c r="M49" s="8">
        <f t="shared" si="0"/>
        <v>0</v>
      </c>
      <c r="N49" s="8">
        <f t="shared" si="1"/>
        <v>0</v>
      </c>
    </row>
    <row r="50" spans="1:15" s="1" customFormat="1" ht="15" customHeight="1" x14ac:dyDescent="0.35">
      <c r="A50" s="44" t="s">
        <v>222</v>
      </c>
      <c r="B50" s="71" t="s">
        <v>228</v>
      </c>
      <c r="C50" s="37" t="s">
        <v>28</v>
      </c>
      <c r="D50" s="5"/>
      <c r="E50" s="5" t="s">
        <v>17</v>
      </c>
      <c r="F50" s="5"/>
      <c r="G50" s="73">
        <v>1</v>
      </c>
      <c r="H50" s="13"/>
      <c r="I50" s="13"/>
      <c r="J50" s="13"/>
      <c r="K50" s="12"/>
      <c r="L50" s="14">
        <v>0</v>
      </c>
      <c r="M50" s="8">
        <f t="shared" si="0"/>
        <v>0</v>
      </c>
      <c r="N50" s="8">
        <f t="shared" si="1"/>
        <v>0</v>
      </c>
    </row>
    <row r="51" spans="1:15" s="1" customFormat="1" ht="15" customHeight="1" x14ac:dyDescent="0.35">
      <c r="A51" s="44" t="s">
        <v>223</v>
      </c>
      <c r="B51" s="71" t="s">
        <v>228</v>
      </c>
      <c r="C51" s="37" t="s">
        <v>28</v>
      </c>
      <c r="D51" s="5"/>
      <c r="E51" s="5" t="s">
        <v>17</v>
      </c>
      <c r="F51" s="5"/>
      <c r="G51" s="73">
        <v>1</v>
      </c>
      <c r="H51" s="13"/>
      <c r="I51" s="13"/>
      <c r="J51" s="13"/>
      <c r="K51" s="12"/>
      <c r="L51" s="14">
        <v>0</v>
      </c>
      <c r="M51" s="8">
        <f t="shared" si="0"/>
        <v>0</v>
      </c>
      <c r="N51" s="8">
        <f t="shared" si="1"/>
        <v>0</v>
      </c>
    </row>
    <row r="52" spans="1:15" s="1" customFormat="1" ht="15" customHeight="1" x14ac:dyDescent="0.35">
      <c r="A52" s="44" t="s">
        <v>269</v>
      </c>
      <c r="B52" s="71" t="s">
        <v>270</v>
      </c>
      <c r="C52" s="37" t="s">
        <v>29</v>
      </c>
      <c r="D52" s="67"/>
      <c r="E52" s="5" t="s">
        <v>17</v>
      </c>
      <c r="F52" s="5"/>
      <c r="G52" s="73">
        <v>2</v>
      </c>
      <c r="H52" s="13"/>
      <c r="I52" s="13"/>
      <c r="J52" s="13"/>
      <c r="K52" s="12"/>
      <c r="L52" s="14">
        <v>0</v>
      </c>
      <c r="M52" s="8">
        <f t="shared" si="0"/>
        <v>0</v>
      </c>
      <c r="N52" s="8">
        <f t="shared" si="1"/>
        <v>0</v>
      </c>
    </row>
    <row r="53" spans="1:15" s="70" customFormat="1" ht="15" customHeight="1" x14ac:dyDescent="0.35">
      <c r="A53" s="44" t="s">
        <v>272</v>
      </c>
      <c r="B53" s="71" t="s">
        <v>206</v>
      </c>
      <c r="C53" s="37" t="s">
        <v>33</v>
      </c>
      <c r="D53" s="67"/>
      <c r="E53" s="5" t="s">
        <v>17</v>
      </c>
      <c r="F53" s="67"/>
      <c r="G53" s="73">
        <v>2</v>
      </c>
      <c r="H53" s="68"/>
      <c r="I53" s="68"/>
      <c r="J53" s="68"/>
      <c r="K53" s="69"/>
      <c r="L53" s="14">
        <v>0</v>
      </c>
      <c r="M53" s="8">
        <f t="shared" si="0"/>
        <v>0</v>
      </c>
      <c r="N53" s="8">
        <f t="shared" si="1"/>
        <v>0</v>
      </c>
    </row>
    <row r="54" spans="1:15" s="70" customFormat="1" ht="15" customHeight="1" x14ac:dyDescent="0.35">
      <c r="A54" s="44" t="s">
        <v>273</v>
      </c>
      <c r="B54" s="71" t="s">
        <v>231</v>
      </c>
      <c r="C54" s="37" t="s">
        <v>36</v>
      </c>
      <c r="D54" s="67"/>
      <c r="E54" s="5" t="s">
        <v>17</v>
      </c>
      <c r="F54" s="67"/>
      <c r="G54" s="73">
        <v>3</v>
      </c>
      <c r="H54" s="68"/>
      <c r="I54" s="68"/>
      <c r="J54" s="68"/>
      <c r="K54" s="69"/>
      <c r="L54" s="14">
        <v>0</v>
      </c>
      <c r="M54" s="8">
        <f t="shared" si="0"/>
        <v>0</v>
      </c>
      <c r="N54" s="8">
        <f t="shared" si="1"/>
        <v>0</v>
      </c>
    </row>
    <row r="55" spans="1:15" s="70" customFormat="1" ht="15" customHeight="1" x14ac:dyDescent="0.35">
      <c r="A55" s="44" t="s">
        <v>275</v>
      </c>
      <c r="B55" s="71" t="s">
        <v>232</v>
      </c>
      <c r="C55" s="37" t="s">
        <v>29</v>
      </c>
      <c r="D55" s="67"/>
      <c r="E55" s="5" t="s">
        <v>17</v>
      </c>
      <c r="F55" s="67"/>
      <c r="G55" s="73">
        <v>2</v>
      </c>
      <c r="H55" s="68"/>
      <c r="I55" s="68"/>
      <c r="J55" s="68"/>
      <c r="K55" s="69"/>
      <c r="L55" s="14">
        <v>0</v>
      </c>
      <c r="M55" s="8">
        <f t="shared" si="0"/>
        <v>0</v>
      </c>
      <c r="N55" s="8">
        <f t="shared" si="1"/>
        <v>0</v>
      </c>
    </row>
    <row r="56" spans="1:15" s="70" customFormat="1" ht="15" customHeight="1" x14ac:dyDescent="0.35">
      <c r="A56" s="44" t="s">
        <v>278</v>
      </c>
      <c r="B56" s="71" t="s">
        <v>277</v>
      </c>
      <c r="C56" s="37" t="s">
        <v>276</v>
      </c>
      <c r="D56" s="67"/>
      <c r="E56" s="5" t="s">
        <v>17</v>
      </c>
      <c r="F56" s="67"/>
      <c r="G56" s="73">
        <v>1</v>
      </c>
      <c r="H56" s="68"/>
      <c r="I56" s="68"/>
      <c r="J56" s="68"/>
      <c r="K56" s="69"/>
      <c r="L56" s="14">
        <v>0</v>
      </c>
      <c r="M56" s="8">
        <f t="shared" si="0"/>
        <v>0</v>
      </c>
      <c r="N56" s="8">
        <f t="shared" si="1"/>
        <v>0</v>
      </c>
    </row>
    <row r="57" spans="1:15" s="70" customFormat="1" ht="15" customHeight="1" x14ac:dyDescent="0.35">
      <c r="A57" s="44" t="s">
        <v>295</v>
      </c>
      <c r="B57" s="71" t="s">
        <v>225</v>
      </c>
      <c r="C57" s="37" t="s">
        <v>30</v>
      </c>
      <c r="D57" s="67"/>
      <c r="E57" s="5"/>
      <c r="F57" s="73" t="s">
        <v>17</v>
      </c>
      <c r="G57" s="73">
        <v>3</v>
      </c>
      <c r="H57" s="68"/>
      <c r="I57" s="68"/>
      <c r="J57" s="68"/>
      <c r="K57" s="69"/>
      <c r="L57" s="14">
        <v>0</v>
      </c>
      <c r="M57" s="8">
        <f t="shared" si="0"/>
        <v>0</v>
      </c>
      <c r="N57" s="8">
        <f t="shared" si="1"/>
        <v>0</v>
      </c>
    </row>
    <row r="58" spans="1:15" s="70" customFormat="1" ht="15" customHeight="1" x14ac:dyDescent="0.35">
      <c r="A58" s="44" t="s">
        <v>279</v>
      </c>
      <c r="B58" s="71" t="s">
        <v>227</v>
      </c>
      <c r="C58" s="37" t="s">
        <v>35</v>
      </c>
      <c r="D58" s="67"/>
      <c r="E58" s="5" t="s">
        <v>17</v>
      </c>
      <c r="F58" s="67"/>
      <c r="G58" s="73">
        <v>4</v>
      </c>
      <c r="H58" s="68"/>
      <c r="I58" s="68"/>
      <c r="J58" s="68"/>
      <c r="K58" s="69"/>
      <c r="L58" s="14">
        <v>0</v>
      </c>
      <c r="M58" s="8">
        <f t="shared" si="0"/>
        <v>0</v>
      </c>
      <c r="N58" s="8">
        <f t="shared" si="1"/>
        <v>0</v>
      </c>
    </row>
    <row r="59" spans="1:15" s="4" customFormat="1" ht="31.5" customHeight="1" x14ac:dyDescent="0.25">
      <c r="A59" s="98"/>
      <c r="B59" s="98"/>
      <c r="C59" s="98"/>
      <c r="D59" s="98"/>
      <c r="E59" s="98"/>
      <c r="F59" s="98"/>
      <c r="G59" s="98"/>
      <c r="H59" s="16"/>
      <c r="I59" s="16"/>
      <c r="J59" s="16"/>
      <c r="K59" s="16"/>
      <c r="L59" s="16"/>
      <c r="M59" s="49">
        <f>SUM(M9:M58)</f>
        <v>0</v>
      </c>
      <c r="N59" s="10">
        <f>SUM(N9:N58)</f>
        <v>0</v>
      </c>
      <c r="O59" s="72"/>
    </row>
    <row r="60" spans="1:15" s="4" customFormat="1" ht="13.5" x14ac:dyDescent="0.25">
      <c r="G60" s="76"/>
      <c r="M60" s="9"/>
      <c r="N60" s="9"/>
      <c r="O60" s="11"/>
    </row>
    <row r="61" spans="1:15" s="1" customFormat="1" ht="13.5" x14ac:dyDescent="0.3">
      <c r="G61" s="74"/>
      <c r="M61" s="7"/>
      <c r="N61" s="7"/>
      <c r="O61" s="7"/>
    </row>
    <row r="62" spans="1:15" s="1" customFormat="1" ht="13.5" x14ac:dyDescent="0.3">
      <c r="G62" s="74"/>
      <c r="M62" s="7"/>
      <c r="N62" s="7"/>
      <c r="O62" s="7"/>
    </row>
    <row r="63" spans="1:15" s="1" customFormat="1" ht="27" x14ac:dyDescent="0.3">
      <c r="A63" s="81" t="s">
        <v>187</v>
      </c>
      <c r="B63" s="82"/>
      <c r="C63" s="83"/>
      <c r="D63" s="15" t="s">
        <v>188</v>
      </c>
      <c r="G63" s="74"/>
      <c r="M63" s="7"/>
      <c r="N63" s="7"/>
      <c r="O63" s="7"/>
    </row>
    <row r="64" spans="1:15" s="1" customFormat="1" ht="13.5" x14ac:dyDescent="0.3">
      <c r="A64" s="51"/>
      <c r="B64" s="52"/>
      <c r="C64" s="53"/>
      <c r="D64" s="39"/>
      <c r="G64" s="74"/>
      <c r="M64" s="7"/>
      <c r="N64" s="7"/>
      <c r="O64" s="7"/>
    </row>
    <row r="65" spans="1:15" s="1" customFormat="1" ht="14" x14ac:dyDescent="0.3">
      <c r="A65" s="40" t="s">
        <v>243</v>
      </c>
      <c r="B65" s="40"/>
      <c r="C65" s="2"/>
      <c r="D65" s="41">
        <v>0</v>
      </c>
      <c r="G65" s="74"/>
      <c r="M65" s="7"/>
      <c r="N65" s="7"/>
      <c r="O65" s="7"/>
    </row>
    <row r="66" spans="1:15" s="1" customFormat="1" ht="14" x14ac:dyDescent="0.3">
      <c r="A66" s="40" t="s">
        <v>246</v>
      </c>
      <c r="B66" s="40"/>
      <c r="C66" s="2"/>
      <c r="D66" s="41">
        <v>0</v>
      </c>
      <c r="G66" s="74"/>
      <c r="M66" s="7"/>
      <c r="N66" s="7"/>
      <c r="O66" s="7"/>
    </row>
    <row r="67" spans="1:15" s="1" customFormat="1" ht="14" x14ac:dyDescent="0.3">
      <c r="A67" s="40" t="s">
        <v>244</v>
      </c>
      <c r="B67" s="40"/>
      <c r="C67" s="2"/>
      <c r="D67" s="41">
        <v>0</v>
      </c>
      <c r="G67" s="74"/>
      <c r="M67" s="7"/>
      <c r="N67" s="7"/>
      <c r="O67" s="7"/>
    </row>
    <row r="68" spans="1:15" s="1" customFormat="1" ht="14" x14ac:dyDescent="0.3">
      <c r="A68" s="40" t="s">
        <v>245</v>
      </c>
      <c r="B68" s="40"/>
      <c r="C68" s="2"/>
      <c r="D68" s="41">
        <v>0</v>
      </c>
      <c r="G68" s="74"/>
      <c r="M68" s="7"/>
      <c r="N68" s="7"/>
      <c r="O68" s="7"/>
    </row>
    <row r="69" spans="1:15" s="1" customFormat="1" ht="13.5" x14ac:dyDescent="0.3">
      <c r="G69" s="74"/>
      <c r="M69" s="7"/>
      <c r="N69" s="7"/>
      <c r="O69" s="7"/>
    </row>
    <row r="70" spans="1:15" s="1" customFormat="1" ht="13.5" x14ac:dyDescent="0.3">
      <c r="G70" s="74"/>
      <c r="M70" s="7"/>
      <c r="N70" s="7"/>
      <c r="O70" s="7"/>
    </row>
    <row r="71" spans="1:15" s="1" customFormat="1" ht="13.5" x14ac:dyDescent="0.3">
      <c r="G71" s="74"/>
      <c r="M71" s="7"/>
      <c r="N71" s="7"/>
      <c r="O71" s="7"/>
    </row>
    <row r="72" spans="1:15" s="1" customFormat="1" ht="13.5" x14ac:dyDescent="0.3">
      <c r="G72" s="74"/>
      <c r="M72" s="7"/>
      <c r="N72" s="7"/>
      <c r="O72" s="7"/>
    </row>
    <row r="73" spans="1:15" s="1" customFormat="1" ht="13.5" x14ac:dyDescent="0.3">
      <c r="G73" s="74"/>
      <c r="M73" s="7"/>
      <c r="N73" s="7"/>
      <c r="O73" s="7"/>
    </row>
    <row r="74" spans="1:15" s="1" customFormat="1" ht="13.5" x14ac:dyDescent="0.3">
      <c r="G74" s="74"/>
      <c r="M74" s="7"/>
      <c r="N74" s="7"/>
      <c r="O74" s="7"/>
    </row>
    <row r="75" spans="1:15" s="1" customFormat="1" ht="13.5" x14ac:dyDescent="0.3">
      <c r="G75" s="74"/>
      <c r="M75" s="7"/>
      <c r="N75" s="7"/>
      <c r="O75" s="7"/>
    </row>
    <row r="76" spans="1:15" s="1" customFormat="1" ht="13.5" x14ac:dyDescent="0.3">
      <c r="G76" s="74"/>
      <c r="M76" s="7"/>
      <c r="N76" s="7"/>
      <c r="O76" s="7"/>
    </row>
    <row r="77" spans="1:15" s="1" customFormat="1" ht="13.5" x14ac:dyDescent="0.3">
      <c r="G77" s="74"/>
      <c r="M77" s="7"/>
      <c r="N77" s="7"/>
      <c r="O77" s="7"/>
    </row>
    <row r="78" spans="1:15" s="1" customFormat="1" ht="13.5" x14ac:dyDescent="0.3">
      <c r="G78" s="74"/>
      <c r="M78" s="7"/>
      <c r="N78" s="7"/>
      <c r="O78" s="7"/>
    </row>
    <row r="79" spans="1:15" s="1" customFormat="1" ht="13.5" x14ac:dyDescent="0.3">
      <c r="G79" s="74"/>
      <c r="M79" s="7"/>
      <c r="N79" s="7"/>
      <c r="O79" s="7"/>
    </row>
    <row r="80" spans="1:15" s="1" customFormat="1" ht="13.5" x14ac:dyDescent="0.3">
      <c r="G80" s="74"/>
      <c r="M80" s="7"/>
      <c r="N80" s="7"/>
      <c r="O80" s="7"/>
    </row>
    <row r="81" spans="7:15" s="1" customFormat="1" ht="13.5" x14ac:dyDescent="0.3">
      <c r="G81" s="74"/>
      <c r="M81" s="7"/>
      <c r="N81" s="7"/>
      <c r="O81" s="7"/>
    </row>
    <row r="82" spans="7:15" s="1" customFormat="1" ht="13.5" x14ac:dyDescent="0.3">
      <c r="G82" s="74"/>
      <c r="M82" s="7"/>
      <c r="N82" s="7"/>
      <c r="O82" s="7"/>
    </row>
    <row r="83" spans="7:15" s="1" customFormat="1" ht="13.5" x14ac:dyDescent="0.3">
      <c r="G83" s="74"/>
      <c r="M83" s="7"/>
      <c r="N83" s="7"/>
      <c r="O83" s="7"/>
    </row>
    <row r="84" spans="7:15" s="1" customFormat="1" ht="13.5" x14ac:dyDescent="0.3">
      <c r="G84" s="74"/>
      <c r="M84" s="7"/>
      <c r="N84" s="7"/>
      <c r="O84" s="7"/>
    </row>
    <row r="85" spans="7:15" s="1" customFormat="1" ht="13.5" x14ac:dyDescent="0.3">
      <c r="G85" s="74"/>
      <c r="M85" s="7"/>
      <c r="N85" s="7"/>
      <c r="O85" s="7"/>
    </row>
    <row r="86" spans="7:15" s="1" customFormat="1" ht="13.5" x14ac:dyDescent="0.3">
      <c r="G86" s="74"/>
      <c r="M86" s="7"/>
      <c r="N86" s="7"/>
      <c r="O86" s="7"/>
    </row>
    <row r="87" spans="7:15" s="1" customFormat="1" ht="13.5" x14ac:dyDescent="0.3">
      <c r="G87" s="74"/>
      <c r="M87" s="7"/>
      <c r="N87" s="7"/>
      <c r="O87" s="7"/>
    </row>
    <row r="88" spans="7:15" s="1" customFormat="1" ht="13.5" x14ac:dyDescent="0.3">
      <c r="G88" s="74"/>
      <c r="M88" s="7"/>
      <c r="N88" s="7"/>
      <c r="O88" s="7"/>
    </row>
    <row r="89" spans="7:15" s="1" customFormat="1" ht="13.5" x14ac:dyDescent="0.3">
      <c r="G89" s="74"/>
      <c r="M89" s="7"/>
      <c r="N89" s="7"/>
      <c r="O89" s="7"/>
    </row>
    <row r="90" spans="7:15" s="1" customFormat="1" ht="13.5" x14ac:dyDescent="0.3">
      <c r="G90" s="74"/>
      <c r="M90" s="7"/>
      <c r="N90" s="7"/>
      <c r="O90" s="7"/>
    </row>
    <row r="91" spans="7:15" s="1" customFormat="1" ht="13.5" x14ac:dyDescent="0.3">
      <c r="G91" s="74"/>
      <c r="M91" s="7"/>
      <c r="N91" s="7"/>
      <c r="O91" s="7"/>
    </row>
    <row r="92" spans="7:15" s="1" customFormat="1" ht="13.5" x14ac:dyDescent="0.3">
      <c r="G92" s="74"/>
      <c r="M92" s="7"/>
      <c r="N92" s="7"/>
      <c r="O92" s="7"/>
    </row>
    <row r="93" spans="7:15" s="1" customFormat="1" ht="13.5" x14ac:dyDescent="0.3">
      <c r="G93" s="74"/>
      <c r="M93" s="7"/>
      <c r="N93" s="7"/>
      <c r="O93" s="7"/>
    </row>
    <row r="94" spans="7:15" s="1" customFormat="1" ht="13.5" x14ac:dyDescent="0.3">
      <c r="G94" s="74"/>
      <c r="M94" s="7"/>
      <c r="N94" s="7"/>
      <c r="O94" s="7"/>
    </row>
    <row r="95" spans="7:15" s="1" customFormat="1" ht="13.5" x14ac:dyDescent="0.3">
      <c r="G95" s="74"/>
      <c r="M95" s="7"/>
      <c r="N95" s="7"/>
      <c r="O95" s="7"/>
    </row>
    <row r="96" spans="7:15" s="1" customFormat="1" ht="13.5" x14ac:dyDescent="0.3">
      <c r="G96" s="74"/>
      <c r="M96" s="7"/>
      <c r="N96" s="7"/>
      <c r="O96" s="7"/>
    </row>
    <row r="97" spans="7:15" s="1" customFormat="1" ht="13.5" x14ac:dyDescent="0.3">
      <c r="G97" s="74"/>
      <c r="M97" s="7"/>
      <c r="N97" s="7"/>
      <c r="O97" s="7"/>
    </row>
    <row r="98" spans="7:15" s="1" customFormat="1" ht="13.5" x14ac:dyDescent="0.3">
      <c r="G98" s="74"/>
      <c r="M98" s="7"/>
      <c r="N98" s="7"/>
      <c r="O98" s="7"/>
    </row>
    <row r="99" spans="7:15" s="1" customFormat="1" ht="13.5" x14ac:dyDescent="0.3">
      <c r="G99" s="74"/>
      <c r="M99" s="7"/>
      <c r="N99" s="7"/>
      <c r="O99" s="7"/>
    </row>
    <row r="100" spans="7:15" s="1" customFormat="1" ht="13.5" x14ac:dyDescent="0.3">
      <c r="G100" s="74"/>
      <c r="M100" s="7"/>
      <c r="N100" s="7"/>
      <c r="O100" s="7"/>
    </row>
    <row r="101" spans="7:15" s="1" customFormat="1" ht="13.5" x14ac:dyDescent="0.3">
      <c r="G101" s="74"/>
      <c r="M101" s="7"/>
      <c r="N101" s="7"/>
      <c r="O101" s="7"/>
    </row>
    <row r="102" spans="7:15" s="1" customFormat="1" ht="13.5" x14ac:dyDescent="0.3">
      <c r="G102" s="74"/>
      <c r="M102" s="7"/>
      <c r="N102" s="7"/>
      <c r="O102" s="7"/>
    </row>
    <row r="103" spans="7:15" s="1" customFormat="1" ht="13.5" x14ac:dyDescent="0.3">
      <c r="G103" s="74"/>
      <c r="M103" s="7"/>
      <c r="N103" s="7"/>
      <c r="O103" s="7"/>
    </row>
    <row r="104" spans="7:15" s="1" customFormat="1" ht="13.5" x14ac:dyDescent="0.3">
      <c r="G104" s="74"/>
      <c r="M104" s="7"/>
      <c r="N104" s="7"/>
      <c r="O104" s="7"/>
    </row>
    <row r="105" spans="7:15" s="1" customFormat="1" ht="13.5" x14ac:dyDescent="0.3">
      <c r="G105" s="74"/>
      <c r="M105" s="7"/>
      <c r="N105" s="7"/>
      <c r="O105" s="7"/>
    </row>
    <row r="106" spans="7:15" s="1" customFormat="1" ht="13.5" x14ac:dyDescent="0.3">
      <c r="G106" s="74"/>
      <c r="M106" s="7"/>
      <c r="N106" s="7"/>
      <c r="O106" s="7"/>
    </row>
    <row r="107" spans="7:15" s="1" customFormat="1" ht="13.5" x14ac:dyDescent="0.3">
      <c r="G107" s="74"/>
      <c r="M107" s="7"/>
      <c r="N107" s="7"/>
      <c r="O107" s="7"/>
    </row>
    <row r="108" spans="7:15" s="1" customFormat="1" ht="13.5" x14ac:dyDescent="0.3">
      <c r="G108" s="74"/>
      <c r="M108" s="7"/>
      <c r="N108" s="7"/>
      <c r="O108" s="7"/>
    </row>
    <row r="109" spans="7:15" s="1" customFormat="1" ht="13.5" x14ac:dyDescent="0.3">
      <c r="G109" s="74"/>
      <c r="M109" s="7"/>
      <c r="N109" s="7"/>
      <c r="O109" s="7"/>
    </row>
    <row r="110" spans="7:15" s="1" customFormat="1" ht="13.5" x14ac:dyDescent="0.3">
      <c r="G110" s="74"/>
      <c r="M110" s="7"/>
      <c r="N110" s="7"/>
      <c r="O110" s="7"/>
    </row>
    <row r="111" spans="7:15" s="1" customFormat="1" ht="13.5" x14ac:dyDescent="0.3">
      <c r="G111" s="74"/>
      <c r="M111" s="7"/>
      <c r="N111" s="7"/>
      <c r="O111" s="7"/>
    </row>
    <row r="112" spans="7:15" s="1" customFormat="1" ht="13.5" x14ac:dyDescent="0.3">
      <c r="G112" s="74"/>
      <c r="M112" s="7"/>
      <c r="N112" s="7"/>
      <c r="O112" s="7"/>
    </row>
    <row r="113" spans="7:15" s="1" customFormat="1" ht="13.5" x14ac:dyDescent="0.3">
      <c r="G113" s="74"/>
      <c r="M113" s="7"/>
      <c r="N113" s="7"/>
      <c r="O113" s="7"/>
    </row>
    <row r="114" spans="7:15" s="1" customFormat="1" ht="13.5" x14ac:dyDescent="0.3">
      <c r="G114" s="74"/>
      <c r="M114" s="7"/>
      <c r="N114" s="7"/>
      <c r="O114" s="7"/>
    </row>
    <row r="115" spans="7:15" s="1" customFormat="1" ht="13.5" x14ac:dyDescent="0.3">
      <c r="G115" s="74"/>
      <c r="M115" s="7"/>
      <c r="N115" s="7"/>
      <c r="O115" s="7"/>
    </row>
    <row r="116" spans="7:15" s="1" customFormat="1" ht="13.5" x14ac:dyDescent="0.3">
      <c r="G116" s="74"/>
      <c r="M116" s="7"/>
      <c r="N116" s="7"/>
      <c r="O116" s="7"/>
    </row>
    <row r="117" spans="7:15" s="1" customFormat="1" ht="13.5" x14ac:dyDescent="0.3">
      <c r="G117" s="74"/>
      <c r="M117" s="7"/>
      <c r="N117" s="7"/>
      <c r="O117" s="7"/>
    </row>
    <row r="118" spans="7:15" s="1" customFormat="1" ht="13.5" x14ac:dyDescent="0.3">
      <c r="G118" s="74"/>
      <c r="M118" s="7"/>
      <c r="N118" s="7"/>
      <c r="O118" s="7"/>
    </row>
    <row r="119" spans="7:15" s="1" customFormat="1" ht="13.5" x14ac:dyDescent="0.3">
      <c r="G119" s="74"/>
      <c r="M119" s="7"/>
      <c r="N119" s="7"/>
      <c r="O119" s="7"/>
    </row>
    <row r="120" spans="7:15" s="1" customFormat="1" ht="13.5" x14ac:dyDescent="0.3">
      <c r="G120" s="74"/>
      <c r="M120" s="7"/>
      <c r="N120" s="7"/>
      <c r="O120" s="7"/>
    </row>
    <row r="121" spans="7:15" s="1" customFormat="1" ht="13.5" x14ac:dyDescent="0.3">
      <c r="G121" s="74"/>
      <c r="M121" s="7"/>
      <c r="N121" s="7"/>
      <c r="O121" s="7"/>
    </row>
    <row r="122" spans="7:15" s="1" customFormat="1" ht="13.5" x14ac:dyDescent="0.3">
      <c r="G122" s="74"/>
      <c r="M122" s="7"/>
      <c r="N122" s="7"/>
      <c r="O122" s="7"/>
    </row>
    <row r="123" spans="7:15" s="1" customFormat="1" ht="13.5" x14ac:dyDescent="0.3">
      <c r="G123" s="74"/>
      <c r="M123" s="7"/>
      <c r="N123" s="7"/>
      <c r="O123" s="7"/>
    </row>
    <row r="124" spans="7:15" s="1" customFormat="1" ht="13.5" x14ac:dyDescent="0.3">
      <c r="G124" s="74"/>
      <c r="M124" s="7"/>
      <c r="N124" s="7"/>
      <c r="O124" s="7"/>
    </row>
    <row r="125" spans="7:15" s="1" customFormat="1" ht="13.5" x14ac:dyDescent="0.3">
      <c r="G125" s="74"/>
      <c r="M125" s="7"/>
      <c r="N125" s="7"/>
      <c r="O125" s="7"/>
    </row>
  </sheetData>
  <mergeCells count="17">
    <mergeCell ref="A1:O1"/>
    <mergeCell ref="E7:E8"/>
    <mergeCell ref="A59:G59"/>
    <mergeCell ref="F7:F8"/>
    <mergeCell ref="D7:D8"/>
    <mergeCell ref="I6:K6"/>
    <mergeCell ref="A3:O3"/>
    <mergeCell ref="E6:H6"/>
    <mergeCell ref="A63:C63"/>
    <mergeCell ref="M6:O6"/>
    <mergeCell ref="A7:A8"/>
    <mergeCell ref="A6:B6"/>
    <mergeCell ref="N7:N8"/>
    <mergeCell ref="C7:C8"/>
    <mergeCell ref="B7:B8"/>
    <mergeCell ref="L7:L8"/>
    <mergeCell ref="M7:M8"/>
  </mergeCells>
  <pageMargins left="0.7" right="0.7" top="0.75" bottom="0.75" header="0.3" footer="0.3"/>
  <pageSetup paperSize="8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07A09-6885-4A87-B550-D187D575D8A9}">
  <dimension ref="A1:F20"/>
  <sheetViews>
    <sheetView tabSelected="1" zoomScale="175" zoomScaleNormal="175" workbookViewId="0">
      <selection activeCell="E9" sqref="E9"/>
    </sheetView>
  </sheetViews>
  <sheetFormatPr defaultRowHeight="14.5" x14ac:dyDescent="0.35"/>
  <cols>
    <col min="1" max="1" width="36.81640625" customWidth="1"/>
    <col min="2" max="3" width="13.54296875" customWidth="1"/>
    <col min="4" max="4" width="13.81640625" customWidth="1"/>
    <col min="5" max="5" width="13.26953125" customWidth="1"/>
  </cols>
  <sheetData>
    <row r="1" spans="1:6" x14ac:dyDescent="0.35">
      <c r="A1" s="62" t="s">
        <v>252</v>
      </c>
      <c r="B1" s="61"/>
      <c r="C1" s="61"/>
      <c r="D1" s="61"/>
      <c r="E1" s="61"/>
    </row>
    <row r="2" spans="1:6" ht="29" x14ac:dyDescent="0.35">
      <c r="D2" s="54" t="s">
        <v>254</v>
      </c>
      <c r="E2" s="54" t="s">
        <v>255</v>
      </c>
    </row>
    <row r="3" spans="1:6" x14ac:dyDescent="0.35">
      <c r="A3" s="56" t="s">
        <v>253</v>
      </c>
      <c r="B3" s="56"/>
      <c r="C3" s="56"/>
      <c r="D3" s="59">
        <f>'Prijzenblad perceel 2'!M59</f>
        <v>0</v>
      </c>
      <c r="E3" s="60">
        <f>'Prijzenblad perceel 2'!N59</f>
        <v>0</v>
      </c>
    </row>
    <row r="5" spans="1:6" ht="34.5" customHeight="1" x14ac:dyDescent="0.35">
      <c r="A5" s="56" t="s">
        <v>256</v>
      </c>
      <c r="B5" s="57" t="s">
        <v>263</v>
      </c>
      <c r="C5" s="57" t="s">
        <v>264</v>
      </c>
      <c r="D5" t="s">
        <v>258</v>
      </c>
      <c r="E5" t="s">
        <v>259</v>
      </c>
    </row>
    <row r="6" spans="1:6" x14ac:dyDescent="0.35">
      <c r="A6" t="s">
        <v>243</v>
      </c>
      <c r="B6" s="55">
        <v>750</v>
      </c>
      <c r="C6" s="66">
        <f>'Prijzenblad perceel 2'!D65</f>
        <v>0</v>
      </c>
      <c r="D6" s="58">
        <f>SUM(B6)-(B6*C6)</f>
        <v>750</v>
      </c>
      <c r="E6" s="58">
        <f>D6*1.21</f>
        <v>907.5</v>
      </c>
    </row>
    <row r="7" spans="1:6" x14ac:dyDescent="0.35">
      <c r="A7" t="s">
        <v>246</v>
      </c>
      <c r="B7" s="55">
        <v>750</v>
      </c>
      <c r="C7" s="66">
        <f>'Prijzenblad perceel 2'!D66</f>
        <v>0</v>
      </c>
      <c r="D7" s="58">
        <f t="shared" ref="D7:D9" si="0">SUM(B7)-(B7*C7)</f>
        <v>750</v>
      </c>
      <c r="E7" s="58">
        <f t="shared" ref="E7:E9" si="1">D7*1.21</f>
        <v>907.5</v>
      </c>
    </row>
    <row r="8" spans="1:6" x14ac:dyDescent="0.35">
      <c r="A8" t="s">
        <v>257</v>
      </c>
      <c r="B8" s="55">
        <v>500</v>
      </c>
      <c r="C8" s="66">
        <f>'Prijzenblad perceel 2'!D67</f>
        <v>0</v>
      </c>
      <c r="D8" s="58">
        <f t="shared" si="0"/>
        <v>500</v>
      </c>
      <c r="E8" s="58">
        <f t="shared" si="1"/>
        <v>605</v>
      </c>
    </row>
    <row r="9" spans="1:6" x14ac:dyDescent="0.35">
      <c r="A9" t="s">
        <v>245</v>
      </c>
      <c r="B9" s="55">
        <v>500</v>
      </c>
      <c r="C9" s="66">
        <f>'Prijzenblad perceel 2'!D68</f>
        <v>0</v>
      </c>
      <c r="D9" s="58">
        <f t="shared" si="0"/>
        <v>500</v>
      </c>
      <c r="E9" s="58">
        <f t="shared" si="1"/>
        <v>605</v>
      </c>
    </row>
    <row r="10" spans="1:6" x14ac:dyDescent="0.35">
      <c r="C10" t="s">
        <v>260</v>
      </c>
      <c r="D10" s="60">
        <f>SUM(D6:D9)</f>
        <v>2500</v>
      </c>
      <c r="E10" s="60">
        <f>SUM(E6:E9)</f>
        <v>3025</v>
      </c>
    </row>
    <row r="11" spans="1:6" x14ac:dyDescent="0.35">
      <c r="D11" s="58"/>
      <c r="E11" s="58"/>
    </row>
    <row r="12" spans="1:6" x14ac:dyDescent="0.35">
      <c r="A12" s="63" t="s">
        <v>262</v>
      </c>
      <c r="B12" s="63" t="s">
        <v>261</v>
      </c>
      <c r="C12" s="63"/>
      <c r="D12" s="64">
        <f>D10+D3</f>
        <v>2500</v>
      </c>
      <c r="E12" s="64">
        <f>E10+E3</f>
        <v>3025</v>
      </c>
    </row>
    <row r="13" spans="1:6" x14ac:dyDescent="0.35">
      <c r="D13" s="58"/>
      <c r="E13" s="58"/>
    </row>
    <row r="15" spans="1:6" x14ac:dyDescent="0.35">
      <c r="A15" s="112" t="s">
        <v>247</v>
      </c>
      <c r="B15" s="113"/>
      <c r="C15" s="114"/>
      <c r="D15" s="106"/>
      <c r="E15" s="107"/>
      <c r="F15" s="108"/>
    </row>
    <row r="16" spans="1:6" x14ac:dyDescent="0.35">
      <c r="A16" s="112" t="s">
        <v>248</v>
      </c>
      <c r="B16" s="113"/>
      <c r="C16" s="114"/>
      <c r="D16" s="106"/>
      <c r="E16" s="107"/>
      <c r="F16" s="108"/>
    </row>
    <row r="17" spans="1:6" ht="63" customHeight="1" x14ac:dyDescent="0.35">
      <c r="A17" s="112" t="s">
        <v>249</v>
      </c>
      <c r="B17" s="113"/>
      <c r="C17" s="114"/>
      <c r="D17" s="106"/>
      <c r="E17" s="107"/>
      <c r="F17" s="108"/>
    </row>
    <row r="18" spans="1:6" x14ac:dyDescent="0.35">
      <c r="A18" s="112" t="s">
        <v>250</v>
      </c>
      <c r="B18" s="113"/>
      <c r="C18" s="114"/>
      <c r="D18" s="109"/>
      <c r="E18" s="110"/>
      <c r="F18" s="111"/>
    </row>
    <row r="19" spans="1:6" x14ac:dyDescent="0.35">
      <c r="A19" s="1"/>
      <c r="B19" s="1"/>
      <c r="C19" s="1"/>
      <c r="D19" s="1"/>
      <c r="E19" s="4"/>
      <c r="F19" s="4"/>
    </row>
    <row r="20" spans="1:6" x14ac:dyDescent="0.35">
      <c r="A20" s="1" t="s">
        <v>251</v>
      </c>
      <c r="B20" s="1"/>
      <c r="C20" s="1"/>
      <c r="D20" s="1"/>
      <c r="E20" s="1"/>
      <c r="F20" s="1"/>
    </row>
  </sheetData>
  <mergeCells count="8">
    <mergeCell ref="D15:F15"/>
    <mergeCell ref="D16:F16"/>
    <mergeCell ref="D17:F17"/>
    <mergeCell ref="D18:F18"/>
    <mergeCell ref="A15:C15"/>
    <mergeCell ref="A16:C16"/>
    <mergeCell ref="A17:C17"/>
    <mergeCell ref="A18:C1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a487b1-23cd-41ee-9fd0-1084229ea056">
      <Terms xmlns="http://schemas.microsoft.com/office/infopath/2007/PartnerControls"/>
    </lcf76f155ced4ddcb4097134ff3c332f>
    <TaxCatchAll xmlns="624d1ed9-fb8f-485c-bb91-9f878f7353d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5050631302E2429B2C42E944593D56" ma:contentTypeVersion="15" ma:contentTypeDescription="Een nieuw document maken." ma:contentTypeScope="" ma:versionID="35c99f98103223aeefd383b6488e7421">
  <xsd:schema xmlns:xsd="http://www.w3.org/2001/XMLSchema" xmlns:xs="http://www.w3.org/2001/XMLSchema" xmlns:p="http://schemas.microsoft.com/office/2006/metadata/properties" xmlns:ns2="1ea487b1-23cd-41ee-9fd0-1084229ea056" xmlns:ns3="624d1ed9-fb8f-485c-bb91-9f878f7353dc" targetNamespace="http://schemas.microsoft.com/office/2006/metadata/properties" ma:root="true" ma:fieldsID="0d94c477ad0f26762840613534eb6411" ns2:_="" ns3:_="">
    <xsd:import namespace="1ea487b1-23cd-41ee-9fd0-1084229ea056"/>
    <xsd:import namespace="624d1ed9-fb8f-485c-bb91-9f878f7353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a487b1-23cd-41ee-9fd0-1084229ea0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eaa6cdea-e0b6-44d2-8ef7-1def24b5cd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d1ed9-fb8f-485c-bb91-9f878f7353d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b043ebd-a520-4bce-bc7d-a96359fe3700}" ma:internalName="TaxCatchAll" ma:showField="CatchAllData" ma:web="624d1ed9-fb8f-485c-bb91-9f878f7353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AE164D-EA88-4BB3-AF66-A668DC5A4421}">
  <ds:schemaRefs>
    <ds:schemaRef ds:uri="http://www.w3.org/XML/1998/namespace"/>
    <ds:schemaRef ds:uri="1ea487b1-23cd-41ee-9fd0-1084229ea056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624d1ed9-fb8f-485c-bb91-9f878f7353dc"/>
    <ds:schemaRef ds:uri="http://schemas.microsoft.com/office/2006/documentManagement/types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3452873-B7E3-44A9-8262-098CF5DE7D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B943B5-A45A-4EC9-BDB5-66E3625B26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a487b1-23cd-41ee-9fd0-1084229ea056"/>
    <ds:schemaRef ds:uri="624d1ed9-fb8f-485c-bb91-9f878f7353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schoenen per functiegroep</vt:lpstr>
      <vt:lpstr>afname</vt:lpstr>
      <vt:lpstr>Prijzenblad perceel 2</vt:lpstr>
      <vt:lpstr>Totalisatie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stagiaire</dc:creator>
  <cp:lastModifiedBy>Schoemaker, Liza</cp:lastModifiedBy>
  <cp:lastPrinted>2025-10-23T12:23:04Z</cp:lastPrinted>
  <dcterms:created xsi:type="dcterms:W3CDTF">2017-11-24T13:08:05Z</dcterms:created>
  <dcterms:modified xsi:type="dcterms:W3CDTF">2025-12-11T13:57:44Z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0x010100155050631302E2429B2C42E944593D56</vt:lpwstr>
  </property>
  <property fmtid="{D5CDD505-2E9C-101B-9397-08002B2CF9AE}" pid="3" name="MediaServiceImageTags">
    <vt:lpwstr/>
  </property>
</Properties>
</file>