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beverwijk.sharepoint.com/sites/PRJ_IaaS-Aanbesteding_EXT/Gedeelde documenten/General/Inkoopdossier/02. Aanbestedingsdocumenten/"/>
    </mc:Choice>
  </mc:AlternateContent>
  <xr:revisionPtr revIDLastSave="1488" documentId="8_{0A59558B-2EA4-4F99-9B62-A6916EFCC606}" xr6:coauthVersionLast="47" xr6:coauthVersionMax="47" xr10:uidLastSave="{5C73F9EB-DB8C-4D66-97D0-19346642137A}"/>
  <bookViews>
    <workbookView xWindow="-105" yWindow="0" windowWidth="26010" windowHeight="20985" xr2:uid="{00000000-000D-0000-FFFF-FFFF00000000}"/>
  </bookViews>
  <sheets>
    <sheet name="Prijzenblad Ia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E103" i="1"/>
  <c r="E64" i="1"/>
  <c r="E60" i="1"/>
  <c r="E68" i="1"/>
  <c r="E70" i="1" s="1"/>
  <c r="E101" i="1"/>
  <c r="E63" i="1"/>
  <c r="E59" i="1"/>
  <c r="E53" i="1"/>
  <c r="E55" i="1" s="1"/>
  <c r="E48" i="1"/>
  <c r="E49" i="1" s="1"/>
  <c r="E34" i="1"/>
  <c r="E11" i="1"/>
  <c r="E91" i="1"/>
  <c r="E86" i="1"/>
  <c r="E80" i="1"/>
  <c r="E81" i="1" s="1"/>
  <c r="E76" i="1"/>
  <c r="E43" i="1" l="1"/>
  <c r="E44" i="1" s="1"/>
  <c r="E22" i="1"/>
  <c r="E35" i="1"/>
  <c r="E36" i="1"/>
  <c r="E37" i="1"/>
  <c r="E38" i="1"/>
  <c r="E12" i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9" i="1" l="1"/>
  <c r="E30" i="1"/>
</calcChain>
</file>

<file path=xl/sharedStrings.xml><?xml version="1.0" encoding="utf-8"?>
<sst xmlns="http://schemas.openxmlformats.org/spreadsheetml/2006/main" count="126" uniqueCount="80">
  <si>
    <r>
      <rPr>
        <b/>
        <sz val="10"/>
        <color rgb="FF000000"/>
        <rFont val="Verdana"/>
      </rPr>
      <t xml:space="preserve">Bijlage C Prijzenblad </t>
    </r>
    <r>
      <rPr>
        <b/>
        <sz val="10"/>
        <color rgb="FF7030A0"/>
        <rFont val="Verdana"/>
      </rPr>
      <t>IaaS NvI 20251121</t>
    </r>
  </si>
  <si>
    <t>*Alle wijzigingen n. a. v. de Nota van Inlichtingen d.d. 21.11.2025 zijn in het paars verwerkt*</t>
  </si>
  <si>
    <t>Invul instructie: Inschrijver vult alle gele cellen in!</t>
  </si>
  <si>
    <t>Naam inschrijver:</t>
  </si>
  <si>
    <t>is bereid, door het indienen van de inschrijving, de uitvoering van de opdracht behorende bij de aanbesteding met referentienummer BW 202504 PRJ-2400291 voor Infrastructuur as a Service van de gemeente Beverwijk aan te nemen voor de hierna genoemde prijzen/tarieven/vergoedingen, de omzetbelasting daarin niet begrepen:</t>
  </si>
  <si>
    <r>
      <rPr>
        <b/>
        <sz val="11"/>
        <color rgb="FF000000"/>
        <rFont val="Poppins"/>
      </rPr>
      <t xml:space="preserve">Iaas Windows VM resources, inclusief Windows OS licenties, per maand
</t>
    </r>
    <r>
      <rPr>
        <sz val="8"/>
        <color rgb="FF7030A0"/>
        <rFont val="Poppins"/>
      </rPr>
      <t>3</t>
    </r>
    <r>
      <rPr>
        <sz val="8"/>
        <color rgb="FF000000"/>
        <rFont val="Poppins"/>
      </rPr>
      <t xml:space="preserve"> vCPU komt overeen met 1 hyperthreaded core, 1 GB vRAM komt overeen met 1 GB RAM fysiek, (bron "VM overzicht en prognose.xlsx")</t>
    </r>
  </si>
  <si>
    <t>VM type</t>
  </si>
  <si>
    <t>Aantal</t>
  </si>
  <si>
    <t>Prijs per VM</t>
  </si>
  <si>
    <t>Totaalprijs</t>
  </si>
  <si>
    <t>VM - 2 vCPU - 4 GB</t>
  </si>
  <si>
    <t>VM - 2 vCPU - 6 GB</t>
  </si>
  <si>
    <t>VM - 2 vCPU - 8 GB</t>
  </si>
  <si>
    <t>VM - 2 vCPU - 12 GB</t>
  </si>
  <si>
    <t>VM - 2 vCPU - 16 GB</t>
  </si>
  <si>
    <t>VM - 4 vCPU - 4 GB</t>
  </si>
  <si>
    <t>VM - 4 vCPU - 6 GB</t>
  </si>
  <si>
    <t>VM - 4 vCPU - 8 GB</t>
  </si>
  <si>
    <t>VM - 4 vCPU - 12 GB</t>
  </si>
  <si>
    <t>VM - 4 vCPU - 16 GB</t>
  </si>
  <si>
    <t>VM - 4 vCPU - 24 GB</t>
  </si>
  <si>
    <t>VM - 4 vCPU - 32 GB</t>
  </si>
  <si>
    <t>VM - 4 vCPU - 64 GB</t>
  </si>
  <si>
    <t>VM - 6 vCPU - 12 GB</t>
  </si>
  <si>
    <t>VM - 6 vCPU - 16 GB</t>
  </si>
  <si>
    <t>VM - 6 vCPU - 20 GB</t>
  </si>
  <si>
    <t>VM - 6 vCPU - 24 GB</t>
  </si>
  <si>
    <t>VM - 6 vCPU - 32 GB</t>
  </si>
  <si>
    <t>VM - 8 vCPU - 64 GB</t>
  </si>
  <si>
    <t>Sub-totaal Onderdeel a</t>
  </si>
  <si>
    <r>
      <rPr>
        <b/>
        <sz val="11"/>
        <color rgb="FF000000"/>
        <rFont val="Poppins"/>
      </rPr>
      <t xml:space="preserve">Iaas NIET Windows VM resources, per maand
</t>
    </r>
    <r>
      <rPr>
        <sz val="8"/>
        <color rgb="FF000000"/>
        <rFont val="Poppins"/>
      </rPr>
      <t>3 vCPU komt overeen met 1 hyperthreaded core, 1 GB vRAM komt overeen met 1 GB RAM fysiek (bron "VM overzicht en prognose.xlsx")</t>
    </r>
  </si>
  <si>
    <t>VM - 1 vCPU - 2 GB</t>
  </si>
  <si>
    <t>VM - 2 vCPU - 2 GB</t>
  </si>
  <si>
    <r>
      <rPr>
        <b/>
        <sz val="11"/>
        <color rgb="FF000000"/>
        <rFont val="Poppins"/>
      </rPr>
      <t xml:space="preserve">Windows SQL Server Standard, inclusief licenties, per maand
</t>
    </r>
    <r>
      <rPr>
        <sz val="8"/>
        <color rgb="FF000000"/>
        <rFont val="Poppins"/>
      </rPr>
      <t>3 vCPU komt overeen met 1 hyperthreaded core, 1 GB vRAM komt overeen met 1 GB RAM fysiek</t>
    </r>
  </si>
  <si>
    <r>
      <t xml:space="preserve">Storage, per maand 
</t>
    </r>
    <r>
      <rPr>
        <sz val="8"/>
        <color rgb="FF000000"/>
        <rFont val="Poppins"/>
      </rPr>
      <t>Generieke storage (per vdisk = 3.000 iops), inclusief uitwijk naar 2e DC in geval van disaster</t>
    </r>
  </si>
  <si>
    <t>Omschrijving</t>
  </si>
  <si>
    <t>Aantal (TB)</t>
  </si>
  <si>
    <t>Prijs per GB</t>
  </si>
  <si>
    <t>Generieke storage</t>
  </si>
  <si>
    <r>
      <t>Back-up as a Service (BaaS), per maand</t>
    </r>
    <r>
      <rPr>
        <sz val="8"/>
        <color rgb="FF000000"/>
        <rFont val="Poppins"/>
      </rPr>
      <t xml:space="preserve">
Gecomprimeerd en gededupliceerd, zie bijlage "backup strategie.xlsx"</t>
    </r>
  </si>
  <si>
    <t>Backup storage</t>
  </si>
  <si>
    <t>Backup diensten</t>
  </si>
  <si>
    <r>
      <t xml:space="preserve">Back-up as a Service (BaaS) M365, per maand
</t>
    </r>
    <r>
      <rPr>
        <sz val="8"/>
        <color rgb="FF000000"/>
        <rFont val="Poppins"/>
      </rPr>
      <t>op basis van 500 medewerkers. Gecomprimeerd en gededupliceerd, zie bijlage "backup strategie.xlsx"</t>
    </r>
  </si>
  <si>
    <t>Aantal medewerkers</t>
  </si>
  <si>
    <t>Prijs per persoon/s-box</t>
  </si>
  <si>
    <t>M365 Backup diensten</t>
  </si>
  <si>
    <t>Shared mailboxen</t>
  </si>
  <si>
    <t>Totaalprijs (GB)</t>
  </si>
  <si>
    <r>
      <t xml:space="preserve">Aparte Immutable backup, per maand
</t>
    </r>
    <r>
      <rPr>
        <sz val="8"/>
        <color rgb="FF000000"/>
        <rFont val="Poppins"/>
      </rPr>
      <t>Gecomprimeerd en gededupliceerd, zie bijlage "backup strategie.xlsx"</t>
    </r>
  </si>
  <si>
    <t>Immutable Backup storage</t>
  </si>
  <si>
    <t>Immutable Backup diensten</t>
  </si>
  <si>
    <t>Disaster Recovery  as a Service  (DRaaS), per maand</t>
  </si>
  <si>
    <t>Additionele kosten uitwijk voorziening</t>
  </si>
  <si>
    <t>Kosten bij jaarlijkse uitwijktest (per maand opnemen)</t>
  </si>
  <si>
    <t>Rackspace tbv CPE/FW (totaal), per maand</t>
  </si>
  <si>
    <t>Prijs per 1U</t>
  </si>
  <si>
    <t>1U Rackspace</t>
  </si>
  <si>
    <t>Servicemanagement, per maand</t>
  </si>
  <si>
    <t>Service, waaronder opvoeren tickets, support, overleggen etc.</t>
  </si>
  <si>
    <t>Tooling (inzage voor o.a. service mgmt, trends, kosten IaaS omgeving, etc), per maand</t>
  </si>
  <si>
    <t>Tooling</t>
  </si>
  <si>
    <t>Inschrijfprijs Onderdeel a 'All-in maandelijkse vergoeding IaaS-diensten'</t>
  </si>
  <si>
    <t>Plafondbedrag Onderdeel a</t>
  </si>
  <si>
    <t>All-in eenmalige vergoeding voor de Implementatie</t>
  </si>
  <si>
    <t>Prijs</t>
  </si>
  <si>
    <t>Projectkosten inclusief Technische migratie</t>
  </si>
  <si>
    <t>Opleiding IaaS portaal en tooling (voor 6 systeem- en netwerkbeheerders)</t>
  </si>
  <si>
    <t>Training on the job (voor 6  systeem- en netwerkbeheerders)</t>
  </si>
  <si>
    <t>Overige eenmalige kosten niet elders gespecificeerd (all-in aanbieding)</t>
  </si>
  <si>
    <t>Sub-totaal Onderdeel b</t>
  </si>
  <si>
    <t>Inschrijfprijs Onderdeel b 'All-in eenmalige vergoeding voor de Implementatie'</t>
  </si>
  <si>
    <t>Plafondbedrag Onderdeel b</t>
  </si>
  <si>
    <t xml:space="preserve">Tarieven voor de eventuele  additionele diensten. Deze tarieven niet worden beoordeeld in het kader van het gunningscriterium ‘Prijs’. </t>
  </si>
  <si>
    <t>Functionaris</t>
  </si>
  <si>
    <t>All-in uurtarief***</t>
  </si>
  <si>
    <t>Projectmanager</t>
  </si>
  <si>
    <t>Architect</t>
  </si>
  <si>
    <t>Consultant</t>
  </si>
  <si>
    <t>Specialist</t>
  </si>
  <si>
    <r>
      <rPr>
        <b/>
        <i/>
        <sz val="8"/>
        <color rgb="FF000000"/>
        <rFont val="Poppins"/>
      </rPr>
      <t xml:space="preserve">Voorwaarden: 
</t>
    </r>
    <r>
      <rPr>
        <i/>
        <sz val="8"/>
        <color rgb="FF000000"/>
        <rFont val="Poppins"/>
      </rPr>
      <t xml:space="preserve">Op het Prijzenblad genoemde aantalen zijn indicatief. Aan de genoemde aantallen kunnen geen rechten worden ontleend. 
Aangeboden prijzen/tarieven/vergoedingen moeten worden afgerond tot twee cijfers achter de komma. 
Aangeboden prijzen/tarieven/vergoedingen moeten worden opgegeven in Euro’s en exclusief omzetbelasting (BTW); 
Aanbebodenprijzen/tarieven/vergoedingen zijn all-in waarin onder meer de volgende kosten inbegrepen zijn:
-	de kosten van alle voorkomende leveringen, diensten, werkzaamheden uit de opdracht (overeenkomstig de aanbestedingsstukken);
-	de kosten van alle voorkomende leveringen, diensten, werkzaamheden uit de door inschrijver ingediende inschrijving;
-	overheadkosten, reis- en verblijfkosten, voorrijkosten, verpakkingskosten, verwijderingskosten, transportkosten, indirecte salariskosten (bureaukosten), verzekeringspremies, winst/risico en alle overige bijkomende kosten en toeslagen. 
</t>
    </r>
    <r>
      <rPr>
        <i/>
        <sz val="8"/>
        <color rgb="FF7030A0"/>
        <rFont val="Poppins"/>
      </rPr>
      <t xml:space="preserve">De kosten voor het gebruik en verbuik t.b.v. CPE/FW zijn op basis van nacalculatie en hoeven dus in de aangeboden vergoedingen/prijzen/tarieven inbegrepen te zijn. 
</t>
    </r>
    <r>
      <rPr>
        <i/>
        <sz val="8"/>
        <color rgb="FF000000"/>
        <rFont val="Poppins"/>
      </rPr>
      <t xml:space="preserve">
All-in betekent dat de gemeente, behalve de door de inschrijver aangeboden prijzen/tarieven/vergoedingen geen aanvullende kosten in rekening worden gebracht(zoals noodzakelijke bijkomende zaken voor de aangeboden werkzaamheden, ondersteuningskosten, ict-kosten, kantoorkosten e.d..)
De acties die de inschrijver bij de (kwalitatieve) gunningcriteria beschrijft (bijvoorbeeld de levering van alle in de inschrijving opgenomen diensten/functionaliteiten), moeten ook daadwerkelijk worden uitgevoerd gedurende de looptijd van de opdracht. De kosten hiervoor dienen in de aangeboden prijzen/tarieven/vergoedingen inbegrepen te zijn.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</si>
</sst>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32"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sz val="9"/>
      <name val="Poppins"/>
    </font>
    <font>
      <b/>
      <sz val="9"/>
      <name val="Poppins"/>
    </font>
    <font>
      <sz val="11"/>
      <color rgb="FF000000"/>
      <name val="Poppins"/>
    </font>
    <font>
      <b/>
      <sz val="11"/>
      <color theme="0"/>
      <name val="Poppins"/>
    </font>
    <font>
      <b/>
      <sz val="11"/>
      <color theme="1"/>
      <name val="Calibri"/>
      <family val="2"/>
      <scheme val="minor"/>
    </font>
    <font>
      <b/>
      <sz val="11"/>
      <color rgb="FF000000"/>
      <name val="Poppins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Verdana"/>
      <family val="2"/>
    </font>
    <font>
      <sz val="10"/>
      <color rgb="FF000000"/>
      <name val="Arial"/>
      <family val="2"/>
    </font>
    <font>
      <sz val="10"/>
      <color rgb="FF7030A0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0"/>
      <name val="Verdana"/>
      <family val="2"/>
    </font>
    <font>
      <sz val="10"/>
      <color rgb="FFFF0000"/>
      <name val="Arial"/>
      <family val="2"/>
    </font>
    <font>
      <sz val="11"/>
      <color rgb="FFFF0000"/>
      <name val="Poppins"/>
    </font>
    <font>
      <sz val="8"/>
      <color rgb="FF000000"/>
      <name val="Poppins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4"/>
      <name val="Calibri"/>
      <family val="2"/>
      <scheme val="minor"/>
    </font>
    <font>
      <i/>
      <sz val="8"/>
      <color rgb="FF000000"/>
      <name val="Poppins"/>
    </font>
    <font>
      <b/>
      <i/>
      <sz val="8"/>
      <color rgb="FF000000"/>
      <name val="Poppins"/>
    </font>
    <font>
      <i/>
      <sz val="8"/>
      <color theme="1"/>
      <name val="Poppins"/>
    </font>
    <font>
      <sz val="11"/>
      <color rgb="FF7030A0"/>
      <name val="Calibri"/>
      <family val="2"/>
      <scheme val="minor"/>
    </font>
    <font>
      <sz val="8"/>
      <color rgb="FF7030A0"/>
      <name val="Poppins"/>
    </font>
    <font>
      <i/>
      <sz val="8"/>
      <color rgb="FF7030A0"/>
      <name val="Poppins"/>
    </font>
    <font>
      <b/>
      <sz val="10"/>
      <color rgb="FF000000"/>
      <name val="Verdana"/>
    </font>
    <font>
      <b/>
      <sz val="10"/>
      <color rgb="FF7030A0"/>
      <name val="Verda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5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44" fontId="3" fillId="0" borderId="0" xfId="0" applyNumberFormat="1" applyFont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3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0" fillId="5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0" fillId="0" borderId="11" xfId="0" applyBorder="1"/>
    <xf numFmtId="0" fontId="0" fillId="0" borderId="7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/>
    <xf numFmtId="0" fontId="7" fillId="0" borderId="10" xfId="0" applyFont="1" applyBorder="1"/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0" fillId="0" borderId="15" xfId="0" applyBorder="1"/>
    <xf numFmtId="164" fontId="0" fillId="6" borderId="10" xfId="0" applyNumberForma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/>
    <xf numFmtId="0" fontId="20" fillId="0" borderId="16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4" borderId="15" xfId="0" applyFill="1" applyBorder="1"/>
    <xf numFmtId="0" fontId="0" fillId="4" borderId="5" xfId="0" applyFill="1" applyBorder="1" applyAlignment="1">
      <alignment horizontal="center" vertical="center"/>
    </xf>
    <xf numFmtId="0" fontId="0" fillId="0" borderId="17" xfId="0" applyBorder="1"/>
    <xf numFmtId="0" fontId="21" fillId="0" borderId="1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14" xfId="0" applyNumberFormat="1" applyFont="1" applyFill="1" applyBorder="1" applyAlignment="1">
      <alignment horizontal="center" vertical="center"/>
    </xf>
    <xf numFmtId="0" fontId="0" fillId="0" borderId="19" xfId="0" applyBorder="1"/>
    <xf numFmtId="164" fontId="0" fillId="6" borderId="10" xfId="0" applyNumberForma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9" xfId="0" applyBorder="1"/>
    <xf numFmtId="0" fontId="0" fillId="0" borderId="19" xfId="0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164" fontId="23" fillId="2" borderId="0" xfId="0" applyNumberFormat="1" applyFont="1" applyFill="1" applyAlignment="1">
      <alignment horizontal="center" vertical="center"/>
    </xf>
    <xf numFmtId="0" fontId="0" fillId="0" borderId="14" xfId="0" applyBorder="1" applyAlignment="1">
      <alignment horizontal="center"/>
    </xf>
    <xf numFmtId="164" fontId="7" fillId="6" borderId="22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3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top" wrapText="1"/>
    </xf>
    <xf numFmtId="0" fontId="26" fillId="2" borderId="8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8" fillId="3" borderId="11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16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30" fillId="0" borderId="0" xfId="0" applyFont="1"/>
    <xf numFmtId="0" fontId="11" fillId="7" borderId="6" xfId="0" applyFont="1" applyFill="1" applyBorder="1" applyAlignment="1"/>
    <xf numFmtId="0" fontId="11" fillId="7" borderId="5" xfId="0" applyFont="1" applyFill="1" applyBorder="1" applyAlignment="1"/>
    <xf numFmtId="0" fontId="11" fillId="7" borderId="13" xfId="0" applyFont="1" applyFill="1" applyBorder="1" applyAlignment="1"/>
    <xf numFmtId="0" fontId="0" fillId="0" borderId="6" xfId="0" applyBorder="1" applyAlignment="1"/>
    <xf numFmtId="0" fontId="0" fillId="0" borderId="5" xfId="0" applyBorder="1" applyAlignment="1"/>
    <xf numFmtId="0" fontId="0" fillId="0" borderId="18" xfId="0" applyBorder="1" applyAlignment="1"/>
    <xf numFmtId="0" fontId="7" fillId="0" borderId="6" xfId="0" applyFont="1" applyBorder="1" applyAlignment="1"/>
    <xf numFmtId="0" fontId="0" fillId="0" borderId="7" xfId="0" applyBorder="1" applyAlignme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123"/>
  <sheetViews>
    <sheetView showGridLines="0" tabSelected="1" zoomScale="145" zoomScaleNormal="145" workbookViewId="0">
      <selection activeCell="G6" sqref="G6"/>
    </sheetView>
  </sheetViews>
  <sheetFormatPr defaultRowHeight="15"/>
  <cols>
    <col min="1" max="1" width="5.85546875" customWidth="1"/>
    <col min="2" max="2" width="25.7109375" customWidth="1"/>
    <col min="3" max="3" width="24.28515625" customWidth="1"/>
    <col min="4" max="4" width="22.140625" bestFit="1" customWidth="1"/>
    <col min="5" max="5" width="22.42578125" customWidth="1"/>
    <col min="6" max="6" width="19.28515625" bestFit="1" customWidth="1"/>
    <col min="7" max="7" width="19.28515625" customWidth="1"/>
    <col min="8" max="8" width="13.28515625" bestFit="1" customWidth="1"/>
    <col min="9" max="9" width="24" bestFit="1" customWidth="1"/>
  </cols>
  <sheetData>
    <row r="1" spans="2:8">
      <c r="B1" s="100" t="s">
        <v>0</v>
      </c>
      <c r="C1" s="30"/>
      <c r="D1" s="32" t="s">
        <v>1</v>
      </c>
      <c r="E1" s="30"/>
      <c r="F1" s="30"/>
      <c r="G1" s="30"/>
      <c r="H1" s="31"/>
    </row>
    <row r="2" spans="2:8">
      <c r="B2" s="32"/>
      <c r="C2" s="30"/>
      <c r="D2" s="30"/>
      <c r="E2" s="30"/>
      <c r="F2" s="30"/>
      <c r="G2" s="30"/>
      <c r="H2" s="30"/>
    </row>
    <row r="3" spans="2:8">
      <c r="B3" s="34" t="s">
        <v>2</v>
      </c>
      <c r="C3" s="33"/>
      <c r="D3" s="33"/>
      <c r="E3" s="33"/>
      <c r="F3" s="33"/>
      <c r="G3" s="33"/>
      <c r="H3" s="33"/>
    </row>
    <row r="4" spans="2:8">
      <c r="B4" s="34"/>
      <c r="C4" s="35"/>
      <c r="D4" s="30"/>
      <c r="E4" s="30"/>
      <c r="F4" s="30"/>
      <c r="G4" s="30"/>
      <c r="H4" s="30"/>
    </row>
    <row r="5" spans="2:8" ht="15" customHeight="1">
      <c r="B5" s="36" t="s">
        <v>3</v>
      </c>
      <c r="C5" s="101"/>
      <c r="D5" s="102"/>
      <c r="E5" s="103"/>
      <c r="F5" s="30"/>
      <c r="G5" s="30"/>
      <c r="H5" s="30"/>
    </row>
    <row r="6" spans="2:8">
      <c r="B6" s="37"/>
      <c r="C6" s="30"/>
      <c r="D6" s="30"/>
      <c r="E6" s="30"/>
      <c r="F6" s="30"/>
      <c r="G6" s="30"/>
      <c r="H6" s="30"/>
    </row>
    <row r="7" spans="2:8" ht="65.25" customHeight="1">
      <c r="B7" s="77" t="s">
        <v>4</v>
      </c>
      <c r="C7" s="78"/>
      <c r="D7" s="78"/>
      <c r="E7" s="78"/>
      <c r="F7" s="30"/>
      <c r="G7" s="30"/>
      <c r="H7" s="30"/>
    </row>
    <row r="9" spans="2:8" ht="54.95" customHeight="1">
      <c r="B9" s="82" t="s">
        <v>5</v>
      </c>
      <c r="C9" s="82"/>
      <c r="D9" s="82"/>
      <c r="E9" s="82"/>
    </row>
    <row r="10" spans="2:8">
      <c r="B10" s="12" t="s">
        <v>6</v>
      </c>
      <c r="C10" s="13" t="s">
        <v>7</v>
      </c>
      <c r="D10" s="13" t="s">
        <v>8</v>
      </c>
      <c r="E10" s="13" t="s">
        <v>9</v>
      </c>
    </row>
    <row r="11" spans="2:8">
      <c r="B11" s="14" t="s">
        <v>10</v>
      </c>
      <c r="C11" s="76">
        <v>7</v>
      </c>
      <c r="D11" s="26">
        <v>0</v>
      </c>
      <c r="E11" s="26">
        <f>C11*D11</f>
        <v>0</v>
      </c>
    </row>
    <row r="12" spans="2:8">
      <c r="B12" s="14" t="s">
        <v>11</v>
      </c>
      <c r="C12" s="76">
        <v>1</v>
      </c>
      <c r="D12" s="26">
        <v>0</v>
      </c>
      <c r="E12" s="26">
        <f t="shared" ref="E12:E29" si="0">C12*D12</f>
        <v>0</v>
      </c>
    </row>
    <row r="13" spans="2:8">
      <c r="B13" s="14" t="s">
        <v>12</v>
      </c>
      <c r="C13" s="15">
        <v>5</v>
      </c>
      <c r="D13" s="26">
        <v>0</v>
      </c>
      <c r="E13" s="26">
        <f t="shared" si="0"/>
        <v>0</v>
      </c>
    </row>
    <row r="14" spans="2:8">
      <c r="B14" s="14" t="s">
        <v>13</v>
      </c>
      <c r="C14" s="15">
        <v>2</v>
      </c>
      <c r="D14" s="26">
        <v>0</v>
      </c>
      <c r="E14" s="26">
        <f t="shared" si="0"/>
        <v>0</v>
      </c>
    </row>
    <row r="15" spans="2:8">
      <c r="B15" s="14" t="s">
        <v>14</v>
      </c>
      <c r="C15" s="15">
        <v>4</v>
      </c>
      <c r="D15" s="26">
        <v>0</v>
      </c>
      <c r="E15" s="26">
        <f t="shared" si="0"/>
        <v>0</v>
      </c>
    </row>
    <row r="16" spans="2:8">
      <c r="B16" s="14" t="s">
        <v>15</v>
      </c>
      <c r="C16" s="15">
        <v>1</v>
      </c>
      <c r="D16" s="26">
        <v>0</v>
      </c>
      <c r="E16" s="26">
        <f t="shared" si="0"/>
        <v>0</v>
      </c>
    </row>
    <row r="17" spans="2:49">
      <c r="B17" s="14" t="s">
        <v>16</v>
      </c>
      <c r="C17" s="15">
        <v>1</v>
      </c>
      <c r="D17" s="26">
        <v>0</v>
      </c>
      <c r="E17" s="26">
        <f t="shared" si="0"/>
        <v>0</v>
      </c>
    </row>
    <row r="18" spans="2:49">
      <c r="B18" s="14" t="s">
        <v>17</v>
      </c>
      <c r="C18" s="76">
        <v>14</v>
      </c>
      <c r="D18" s="26">
        <v>0</v>
      </c>
      <c r="E18" s="26">
        <f t="shared" si="0"/>
        <v>0</v>
      </c>
    </row>
    <row r="19" spans="2:49">
      <c r="B19" s="14" t="s">
        <v>18</v>
      </c>
      <c r="C19" s="15">
        <v>8</v>
      </c>
      <c r="D19" s="26">
        <v>0</v>
      </c>
      <c r="E19" s="26">
        <f t="shared" si="0"/>
        <v>0</v>
      </c>
    </row>
    <row r="20" spans="2:49">
      <c r="B20" s="14" t="s">
        <v>19</v>
      </c>
      <c r="C20" s="76">
        <v>14</v>
      </c>
      <c r="D20" s="26">
        <v>0</v>
      </c>
      <c r="E20" s="26">
        <f t="shared" si="0"/>
        <v>0</v>
      </c>
    </row>
    <row r="21" spans="2:49">
      <c r="B21" s="14" t="s">
        <v>20</v>
      </c>
      <c r="C21" s="15">
        <v>1</v>
      </c>
      <c r="D21" s="26">
        <v>0</v>
      </c>
      <c r="E21" s="26">
        <f t="shared" si="0"/>
        <v>0</v>
      </c>
    </row>
    <row r="22" spans="2:49">
      <c r="B22" s="14" t="s">
        <v>21</v>
      </c>
      <c r="C22" s="15">
        <v>1</v>
      </c>
      <c r="D22" s="26">
        <v>0</v>
      </c>
      <c r="E22" s="26">
        <f>C22*D22</f>
        <v>0</v>
      </c>
    </row>
    <row r="23" spans="2:49">
      <c r="B23" s="14" t="s">
        <v>22</v>
      </c>
      <c r="C23" s="15">
        <v>1</v>
      </c>
      <c r="D23" s="26">
        <v>0</v>
      </c>
      <c r="E23" s="26">
        <f t="shared" si="0"/>
        <v>0</v>
      </c>
    </row>
    <row r="24" spans="2:49">
      <c r="B24" s="14" t="s">
        <v>23</v>
      </c>
      <c r="C24" s="15">
        <v>1</v>
      </c>
      <c r="D24" s="26">
        <v>0</v>
      </c>
      <c r="E24" s="26">
        <f t="shared" si="0"/>
        <v>0</v>
      </c>
    </row>
    <row r="25" spans="2:49">
      <c r="B25" s="14" t="s">
        <v>24</v>
      </c>
      <c r="C25" s="15">
        <v>2</v>
      </c>
      <c r="D25" s="26">
        <v>0</v>
      </c>
      <c r="E25" s="26">
        <f t="shared" si="0"/>
        <v>0</v>
      </c>
    </row>
    <row r="26" spans="2:49">
      <c r="B26" s="14" t="s">
        <v>25</v>
      </c>
      <c r="C26" s="15">
        <v>1</v>
      </c>
      <c r="D26" s="26">
        <v>0</v>
      </c>
      <c r="E26" s="26">
        <f t="shared" si="0"/>
        <v>0</v>
      </c>
    </row>
    <row r="27" spans="2:49">
      <c r="B27" s="14" t="s">
        <v>26</v>
      </c>
      <c r="C27" s="15">
        <v>1</v>
      </c>
      <c r="D27" s="26">
        <v>0</v>
      </c>
      <c r="E27" s="26">
        <f t="shared" si="0"/>
        <v>0</v>
      </c>
    </row>
    <row r="28" spans="2:49">
      <c r="B28" s="14" t="s">
        <v>27</v>
      </c>
      <c r="C28" s="15">
        <v>1</v>
      </c>
      <c r="D28" s="26">
        <v>0</v>
      </c>
      <c r="E28" s="26">
        <f t="shared" si="0"/>
        <v>0</v>
      </c>
    </row>
    <row r="29" spans="2:49" ht="15.75" thickBot="1">
      <c r="B29" s="24" t="s">
        <v>28</v>
      </c>
      <c r="C29" s="25">
        <v>1</v>
      </c>
      <c r="D29" s="43">
        <v>0</v>
      </c>
      <c r="E29" s="27">
        <f t="shared" si="0"/>
        <v>0</v>
      </c>
    </row>
    <row r="30" spans="2:49" s="2" customFormat="1" ht="21.75">
      <c r="D30" s="61" t="s">
        <v>29</v>
      </c>
      <c r="E30" s="62">
        <f>SUM(E11:E29)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2" spans="2:49" ht="54.95" customHeight="1">
      <c r="B32" s="82" t="s">
        <v>30</v>
      </c>
      <c r="C32" s="87"/>
      <c r="D32" s="87"/>
      <c r="E32" s="87"/>
    </row>
    <row r="33" spans="2:49">
      <c r="B33" s="12" t="s">
        <v>6</v>
      </c>
      <c r="C33" s="13" t="s">
        <v>7</v>
      </c>
      <c r="D33" s="13" t="s">
        <v>8</v>
      </c>
      <c r="E33" s="13" t="s">
        <v>9</v>
      </c>
    </row>
    <row r="34" spans="2:49">
      <c r="B34" s="14" t="s">
        <v>31</v>
      </c>
      <c r="C34" s="15">
        <v>2</v>
      </c>
      <c r="D34" s="26">
        <v>0</v>
      </c>
      <c r="E34" s="26">
        <f>C34*D34</f>
        <v>0</v>
      </c>
    </row>
    <row r="35" spans="2:49">
      <c r="B35" s="14" t="s">
        <v>32</v>
      </c>
      <c r="C35" s="15">
        <v>2</v>
      </c>
      <c r="D35" s="26">
        <v>0</v>
      </c>
      <c r="E35" s="26">
        <f t="shared" ref="E35:E38" si="1">C35*D35</f>
        <v>0</v>
      </c>
    </row>
    <row r="36" spans="2:49">
      <c r="B36" s="14" t="s">
        <v>10</v>
      </c>
      <c r="C36" s="76">
        <v>1</v>
      </c>
      <c r="D36" s="26">
        <v>0</v>
      </c>
      <c r="E36" s="26">
        <f t="shared" si="1"/>
        <v>0</v>
      </c>
    </row>
    <row r="37" spans="2:49">
      <c r="B37" s="14" t="s">
        <v>12</v>
      </c>
      <c r="C37" s="15">
        <v>1</v>
      </c>
      <c r="D37" s="26">
        <v>0</v>
      </c>
      <c r="E37" s="26">
        <f t="shared" si="1"/>
        <v>0</v>
      </c>
    </row>
    <row r="38" spans="2:49">
      <c r="B38" s="14" t="s">
        <v>19</v>
      </c>
      <c r="C38" s="15">
        <v>3</v>
      </c>
      <c r="D38" s="26">
        <v>0</v>
      </c>
      <c r="E38" s="26">
        <f t="shared" si="1"/>
        <v>0</v>
      </c>
    </row>
    <row r="39" spans="2:49" s="2" customFormat="1" ht="21.75">
      <c r="D39" s="61" t="s">
        <v>29</v>
      </c>
      <c r="E39" s="62">
        <f>SUM(E34:E38)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:49" s="2" customFormat="1" ht="15.95" customHeight="1">
      <c r="C40" s="8"/>
      <c r="D40" s="11"/>
      <c r="E40" s="1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2:49" s="2" customFormat="1" ht="54.95" customHeight="1">
      <c r="B41" s="82" t="s">
        <v>33</v>
      </c>
      <c r="C41" s="82"/>
      <c r="D41" s="82"/>
      <c r="E41" s="8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2:49" ht="15" customHeight="1">
      <c r="B42" s="12" t="s">
        <v>6</v>
      </c>
      <c r="C42" s="13" t="s">
        <v>7</v>
      </c>
      <c r="D42" s="13" t="s">
        <v>8</v>
      </c>
      <c r="E42" s="13" t="s">
        <v>9</v>
      </c>
    </row>
    <row r="43" spans="2:49" ht="15" customHeight="1" thickBot="1">
      <c r="B43" s="14" t="s">
        <v>21</v>
      </c>
      <c r="C43" s="15">
        <v>1</v>
      </c>
      <c r="D43" s="43">
        <v>0</v>
      </c>
      <c r="E43" s="27">
        <f>C43*D43</f>
        <v>0</v>
      </c>
    </row>
    <row r="44" spans="2:49" s="2" customFormat="1" ht="21.75">
      <c r="D44" s="61" t="s">
        <v>29</v>
      </c>
      <c r="E44" s="62">
        <f>E43</f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:49" s="2" customFormat="1" ht="15.95" customHeight="1">
      <c r="C45" s="8"/>
      <c r="D45" s="11"/>
      <c r="E45" s="1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2:49" s="2" customFormat="1" ht="54.95" customHeight="1">
      <c r="B46" s="82" t="s">
        <v>34</v>
      </c>
      <c r="C46" s="85"/>
      <c r="D46" s="85"/>
      <c r="E46" s="8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2:49" ht="15" customHeight="1">
      <c r="B47" s="39" t="s">
        <v>35</v>
      </c>
      <c r="C47" s="13" t="s">
        <v>36</v>
      </c>
      <c r="D47" s="13" t="s">
        <v>37</v>
      </c>
      <c r="E47" s="13" t="s">
        <v>9</v>
      </c>
    </row>
    <row r="48" spans="2:49" ht="15" customHeight="1" thickBot="1">
      <c r="B48" s="24" t="s">
        <v>38</v>
      </c>
      <c r="C48" s="74">
        <v>43</v>
      </c>
      <c r="D48" s="43">
        <v>0</v>
      </c>
      <c r="E48" s="27">
        <f>D48*C48*1000</f>
        <v>0</v>
      </c>
    </row>
    <row r="49" spans="2:49" s="2" customFormat="1" ht="21.75">
      <c r="D49" s="61" t="s">
        <v>29</v>
      </c>
      <c r="E49" s="62">
        <f>E48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2:49" s="2" customFormat="1" ht="15.95" customHeight="1">
      <c r="B50"/>
      <c r="C50"/>
      <c r="D50"/>
      <c r="E5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2:49" ht="54.95" customHeight="1">
      <c r="B51" s="82" t="s">
        <v>39</v>
      </c>
      <c r="C51" s="85"/>
      <c r="D51" s="85"/>
      <c r="E51" s="86"/>
    </row>
    <row r="52" spans="2:49" ht="15" customHeight="1">
      <c r="B52" s="41" t="s">
        <v>35</v>
      </c>
      <c r="C52" s="13" t="s">
        <v>36</v>
      </c>
      <c r="D52" s="13" t="s">
        <v>37</v>
      </c>
      <c r="E52" s="13" t="s">
        <v>9</v>
      </c>
    </row>
    <row r="53" spans="2:49" ht="15" customHeight="1">
      <c r="B53" s="42" t="s">
        <v>40</v>
      </c>
      <c r="C53" s="56">
        <v>66</v>
      </c>
      <c r="D53" s="43">
        <v>0</v>
      </c>
      <c r="E53" s="26">
        <f>D53*1000*C53</f>
        <v>0</v>
      </c>
    </row>
    <row r="54" spans="2:49" s="2" customFormat="1" ht="15" customHeight="1" thickBot="1">
      <c r="B54" s="50" t="s">
        <v>41</v>
      </c>
      <c r="C54" s="66"/>
      <c r="D54" s="67"/>
      <c r="E54" s="2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2:49" s="2" customFormat="1" ht="21.95" customHeight="1">
      <c r="D55" s="61" t="s">
        <v>29</v>
      </c>
      <c r="E55" s="63">
        <f>SUM(E53:E54)</f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2:49" s="2" customFormat="1" ht="15.95" customHeight="1">
      <c r="B56"/>
      <c r="C56" s="68"/>
      <c r="D56"/>
      <c r="E5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2:49" ht="54.95" customHeight="1">
      <c r="B57" s="82" t="s">
        <v>42</v>
      </c>
      <c r="C57" s="85"/>
      <c r="D57" s="85"/>
      <c r="E57" s="86"/>
    </row>
    <row r="58" spans="2:49" ht="15" customHeight="1">
      <c r="B58" s="40" t="s">
        <v>35</v>
      </c>
      <c r="C58" s="13" t="s">
        <v>43</v>
      </c>
      <c r="D58" s="13" t="s">
        <v>44</v>
      </c>
      <c r="E58" s="13" t="s">
        <v>9</v>
      </c>
    </row>
    <row r="59" spans="2:49" s="2" customFormat="1" ht="15" customHeight="1">
      <c r="B59" s="52" t="s">
        <v>45</v>
      </c>
      <c r="C59" s="46">
        <v>500</v>
      </c>
      <c r="D59" s="43">
        <v>0</v>
      </c>
      <c r="E59" s="26">
        <f>C59*D59</f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2:49" s="2" customFormat="1" ht="15" customHeight="1">
      <c r="B60" s="52" t="s">
        <v>46</v>
      </c>
      <c r="C60" s="46">
        <v>130</v>
      </c>
      <c r="D60" s="43">
        <v>0</v>
      </c>
      <c r="E60" s="26">
        <f>C60*D60</f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2:49" s="2" customFormat="1" ht="4.5" customHeight="1">
      <c r="B61" s="53"/>
      <c r="C61" s="54"/>
      <c r="D61" s="54"/>
      <c r="E61" s="5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2:49" ht="15" customHeight="1">
      <c r="B62" s="41" t="s">
        <v>35</v>
      </c>
      <c r="C62" s="13" t="s">
        <v>36</v>
      </c>
      <c r="D62" s="13" t="s">
        <v>37</v>
      </c>
      <c r="E62" s="13" t="s">
        <v>47</v>
      </c>
    </row>
    <row r="63" spans="2:49" s="2" customFormat="1" ht="15" customHeight="1" thickBot="1">
      <c r="B63" s="55" t="s">
        <v>40</v>
      </c>
      <c r="C63" s="57">
        <v>3.5</v>
      </c>
      <c r="D63" s="43">
        <v>0</v>
      </c>
      <c r="E63" s="27">
        <f>C63*D63*1000</f>
        <v>0</v>
      </c>
      <c r="F6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2:49" s="2" customFormat="1" ht="21.75">
      <c r="C64" s="51"/>
      <c r="D64" s="60" t="s">
        <v>29</v>
      </c>
      <c r="E64" s="75">
        <f>E59+E63+E60</f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2:50" s="2" customFormat="1" ht="15.95" customHeight="1">
      <c r="C65" s="58"/>
      <c r="D65" s="58"/>
      <c r="E65" s="58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2:50" ht="54.95" customHeight="1">
      <c r="B66" s="82" t="s">
        <v>48</v>
      </c>
      <c r="C66" s="85"/>
      <c r="D66" s="85"/>
      <c r="E66" s="86"/>
    </row>
    <row r="67" spans="2:50" ht="15" customHeight="1">
      <c r="B67" s="41" t="s">
        <v>35</v>
      </c>
      <c r="C67" s="13" t="s">
        <v>36</v>
      </c>
      <c r="D67" s="13" t="s">
        <v>37</v>
      </c>
      <c r="E67" s="13" t="s">
        <v>9</v>
      </c>
    </row>
    <row r="68" spans="2:50" ht="15" customHeight="1">
      <c r="B68" s="64" t="s">
        <v>49</v>
      </c>
      <c r="C68" s="56">
        <v>35</v>
      </c>
      <c r="D68" s="43">
        <v>0</v>
      </c>
      <c r="E68" s="26">
        <f>D68*1000*C68</f>
        <v>0</v>
      </c>
    </row>
    <row r="69" spans="2:50" s="2" customFormat="1" ht="15" customHeight="1" thickBot="1">
      <c r="B69" s="50" t="s">
        <v>50</v>
      </c>
      <c r="C69" s="45"/>
      <c r="D69" s="59"/>
      <c r="E69" s="27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2:50" s="2" customFormat="1" ht="21.95" customHeight="1">
      <c r="D70" s="61" t="s">
        <v>29</v>
      </c>
      <c r="E70" s="62">
        <f>SUM(E68:E69)</f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2:50" s="2" customFormat="1" ht="15.95" customHeight="1">
      <c r="B71" s="4"/>
      <c r="C71" s="3"/>
      <c r="D71" s="3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2:50" s="3" customFormat="1" ht="54.95" customHeight="1">
      <c r="B72" s="82" t="s">
        <v>51</v>
      </c>
      <c r="C72" s="85"/>
      <c r="D72" s="85"/>
      <c r="E72" s="8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2:50" ht="15" customHeight="1">
      <c r="B73" s="83" t="s">
        <v>35</v>
      </c>
      <c r="C73" s="80"/>
      <c r="D73" s="84"/>
      <c r="E73" s="13" t="s">
        <v>9</v>
      </c>
    </row>
    <row r="74" spans="2:50" s="2" customFormat="1" ht="15" customHeight="1">
      <c r="B74" s="79" t="s">
        <v>52</v>
      </c>
      <c r="C74" s="80"/>
      <c r="D74" s="84"/>
      <c r="E74" s="28">
        <v>0</v>
      </c>
      <c r="F74" s="1"/>
      <c r="G74" s="1"/>
      <c r="H74" s="4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2:50" s="2" customFormat="1" ht="15" customHeight="1" thickBot="1">
      <c r="B75" s="104" t="s">
        <v>53</v>
      </c>
      <c r="C75" s="105"/>
      <c r="D75" s="106"/>
      <c r="E75" s="27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2:50" s="2" customFormat="1" ht="21.75">
      <c r="B76" s="9"/>
      <c r="D76" s="61" t="s">
        <v>29</v>
      </c>
      <c r="E76" s="62">
        <f>SUM(E74:E75)</f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2:50" s="3" customFormat="1" ht="17.100000000000001" customHeight="1">
      <c r="B77"/>
      <c r="C77" s="8"/>
      <c r="D77" s="10"/>
      <c r="E77" s="1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2:50" s="3" customFormat="1" ht="54.95" customHeight="1">
      <c r="B78" s="82" t="s">
        <v>54</v>
      </c>
      <c r="C78" s="85"/>
      <c r="D78" s="85"/>
      <c r="E78" s="8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</row>
    <row r="79" spans="2:50" ht="15" customHeight="1">
      <c r="B79" s="12" t="s">
        <v>35</v>
      </c>
      <c r="C79" s="13" t="s">
        <v>7</v>
      </c>
      <c r="D79" s="13" t="s">
        <v>55</v>
      </c>
      <c r="E79" s="13" t="s">
        <v>9</v>
      </c>
    </row>
    <row r="80" spans="2:50" s="2" customFormat="1" ht="15" customHeight="1" thickBot="1">
      <c r="B80" s="64" t="s">
        <v>56</v>
      </c>
      <c r="C80" s="69">
        <v>12</v>
      </c>
      <c r="D80" s="65">
        <v>0</v>
      </c>
      <c r="E80" s="29">
        <f>C80*D80</f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2:49" s="2" customFormat="1" ht="21.75">
      <c r="B81" s="17"/>
      <c r="C81" s="18"/>
      <c r="D81" s="61" t="s">
        <v>29</v>
      </c>
      <c r="E81" s="62">
        <f>E80</f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2:49" s="3" customFormat="1" ht="17.100000000000001" customHeight="1">
      <c r="B82" s="9"/>
      <c r="C82" s="8"/>
      <c r="D82" s="10"/>
      <c r="E82" s="1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2:49" s="3" customFormat="1" ht="54.95" customHeight="1">
      <c r="B83" s="82" t="s">
        <v>57</v>
      </c>
      <c r="C83" s="85"/>
      <c r="D83" s="85"/>
      <c r="E83" s="8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2:49" ht="15" customHeight="1">
      <c r="B84" s="107" t="s">
        <v>35</v>
      </c>
      <c r="C84" s="105"/>
      <c r="D84" s="108"/>
      <c r="E84" s="19" t="s">
        <v>9</v>
      </c>
    </row>
    <row r="85" spans="2:49" s="3" customFormat="1" ht="15" customHeight="1" thickBot="1">
      <c r="B85" s="79" t="s">
        <v>58</v>
      </c>
      <c r="C85" s="80"/>
      <c r="D85" s="81"/>
      <c r="E85" s="29"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2:49" s="2" customFormat="1" ht="21.75">
      <c r="B86" s="17"/>
      <c r="C86" s="18"/>
      <c r="D86" s="61" t="s">
        <v>29</v>
      </c>
      <c r="E86" s="62">
        <f>E85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2:49" s="3" customFormat="1" ht="17.100000000000001" customHeight="1">
      <c r="B87" s="9"/>
      <c r="C87" s="8"/>
      <c r="D87" s="10"/>
      <c r="E87" s="1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2:49" s="3" customFormat="1" ht="54.95" customHeight="1">
      <c r="B88" s="82" t="s">
        <v>59</v>
      </c>
      <c r="C88" s="85"/>
      <c r="D88" s="85"/>
      <c r="E88" s="8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2:49">
      <c r="B89" s="107" t="s">
        <v>35</v>
      </c>
      <c r="C89" s="105"/>
      <c r="D89" s="108"/>
      <c r="E89" s="19" t="s">
        <v>9</v>
      </c>
    </row>
    <row r="90" spans="2:49" s="3" customFormat="1" ht="15" customHeight="1" thickBot="1">
      <c r="B90" s="79" t="s">
        <v>60</v>
      </c>
      <c r="C90" s="80"/>
      <c r="D90" s="81"/>
      <c r="E90" s="29"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2:49" s="2" customFormat="1" ht="21.75">
      <c r="B91" s="17"/>
      <c r="C91" s="18"/>
      <c r="D91" s="61" t="s">
        <v>29</v>
      </c>
      <c r="E91" s="62">
        <f>E90</f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2:49" s="2" customFormat="1" ht="21.75">
      <c r="B92" s="9"/>
      <c r="D92" s="22"/>
      <c r="E92" s="2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2:49" s="2" customFormat="1" ht="50.25" customHeight="1">
      <c r="B93" s="98" t="s">
        <v>61</v>
      </c>
      <c r="C93" s="99"/>
      <c r="D93" s="99"/>
      <c r="E93" s="21">
        <f>SUM(E30+E39+E44+E49+E55+E64+E70+E76+E81+E86+E91)</f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2:49" s="1" customFormat="1" ht="33.75" customHeight="1">
      <c r="B94" s="92" t="s">
        <v>62</v>
      </c>
      <c r="C94" s="92"/>
      <c r="D94" s="92"/>
      <c r="E94" s="73">
        <v>30000</v>
      </c>
    </row>
    <row r="95" spans="2:49" s="3" customFormat="1" ht="17.100000000000001" customHeight="1">
      <c r="B95" s="5"/>
      <c r="C95" s="6"/>
      <c r="D95" s="7"/>
      <c r="E95" s="7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</row>
    <row r="96" spans="2:49" s="4" customFormat="1" ht="54.95" customHeight="1">
      <c r="B96" s="87" t="s">
        <v>63</v>
      </c>
      <c r="C96" s="93"/>
      <c r="D96" s="94"/>
      <c r="E96" s="48" t="s">
        <v>64</v>
      </c>
    </row>
    <row r="97" spans="2:49" s="2" customFormat="1" ht="15" customHeight="1">
      <c r="B97" s="79" t="s">
        <v>65</v>
      </c>
      <c r="C97" s="80"/>
      <c r="D97" s="81"/>
      <c r="E97" s="28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2:49" s="2" customFormat="1" ht="15" customHeight="1">
      <c r="B98" s="79" t="s">
        <v>66</v>
      </c>
      <c r="C98" s="80"/>
      <c r="D98" s="81"/>
      <c r="E98" s="28">
        <v>0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2:49" s="2" customFormat="1" ht="15" customHeight="1">
      <c r="B99" s="79" t="s">
        <v>67</v>
      </c>
      <c r="C99" s="80"/>
      <c r="D99" s="81"/>
      <c r="E99" s="28">
        <v>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2:49" s="2" customFormat="1" ht="15" customHeight="1" thickBot="1">
      <c r="B100" s="79" t="s">
        <v>68</v>
      </c>
      <c r="C100" s="80"/>
      <c r="D100" s="81"/>
      <c r="E100" s="29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2:49" s="2" customFormat="1" ht="21.75">
      <c r="B101" s="9"/>
      <c r="D101" s="61" t="s">
        <v>69</v>
      </c>
      <c r="E101" s="62">
        <f>SUM(E97:E100)</f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2:49" s="3" customFormat="1" ht="21.75">
      <c r="B102" s="44"/>
      <c r="C102" s="49"/>
      <c r="D102" s="49"/>
      <c r="E102" s="2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</row>
    <row r="103" spans="2:49" s="3" customFormat="1" ht="54.75" customHeight="1">
      <c r="B103" s="95" t="s">
        <v>70</v>
      </c>
      <c r="C103" s="96"/>
      <c r="D103" s="97"/>
      <c r="E103" s="21">
        <f>E101</f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</row>
    <row r="104" spans="2:49" s="3" customFormat="1" ht="34.5" customHeight="1">
      <c r="B104" s="92" t="s">
        <v>71</v>
      </c>
      <c r="C104" s="92"/>
      <c r="D104" s="92"/>
      <c r="E104" s="73">
        <v>90000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</row>
    <row r="105" spans="2:49" s="3" customFormat="1" ht="21.75">
      <c r="B105" s="9"/>
      <c r="E105" s="1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</row>
    <row r="106" spans="2:49" s="3" customFormat="1" ht="21.7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</row>
    <row r="107" spans="2:49" s="4" customFormat="1" ht="54.95" customHeight="1">
      <c r="B107" s="91" t="s">
        <v>72</v>
      </c>
      <c r="C107" s="91"/>
      <c r="D107" s="91"/>
      <c r="E107" s="91"/>
    </row>
    <row r="108" spans="2:49" s="4" customFormat="1" ht="33" customHeight="1">
      <c r="B108" s="71" t="s">
        <v>73</v>
      </c>
      <c r="C108" s="70" t="s">
        <v>74</v>
      </c>
    </row>
    <row r="109" spans="2:49" s="4" customFormat="1" ht="21.75">
      <c r="B109" s="72" t="s">
        <v>75</v>
      </c>
      <c r="C109" s="28">
        <v>0</v>
      </c>
      <c r="D109" s="38"/>
      <c r="E109" s="38"/>
      <c r="F109" s="38"/>
    </row>
    <row r="110" spans="2:49" s="4" customFormat="1" ht="21.75">
      <c r="B110" s="72" t="s">
        <v>76</v>
      </c>
      <c r="C110" s="28">
        <v>0</v>
      </c>
      <c r="D110" s="38"/>
      <c r="E110" s="38"/>
      <c r="F110" s="38"/>
    </row>
    <row r="111" spans="2:49" s="4" customFormat="1" ht="21.75">
      <c r="B111" s="72" t="s">
        <v>77</v>
      </c>
      <c r="C111" s="28">
        <v>0</v>
      </c>
      <c r="D111" s="38"/>
      <c r="E111" s="38"/>
      <c r="F111" s="38"/>
    </row>
    <row r="112" spans="2:49" s="4" customFormat="1" ht="21.75">
      <c r="B112" s="72" t="s">
        <v>78</v>
      </c>
      <c r="C112" s="28">
        <v>0</v>
      </c>
    </row>
    <row r="113" spans="2:5" s="4" customFormat="1" ht="21.75"/>
    <row r="114" spans="2:5" s="4" customFormat="1" ht="21.75" customHeight="1">
      <c r="B114" s="88" t="s">
        <v>79</v>
      </c>
      <c r="C114" s="89"/>
      <c r="D114" s="89"/>
      <c r="E114" s="89"/>
    </row>
    <row r="115" spans="2:5" s="4" customFormat="1" ht="24.75" customHeight="1">
      <c r="B115" s="90"/>
      <c r="C115" s="90"/>
      <c r="D115" s="90"/>
      <c r="E115" s="90"/>
    </row>
    <row r="116" spans="2:5" s="4" customFormat="1" ht="45" customHeight="1">
      <c r="B116" s="90"/>
      <c r="C116" s="90"/>
      <c r="D116" s="90"/>
      <c r="E116" s="90"/>
    </row>
    <row r="117" spans="2:5" s="4" customFormat="1" ht="75.75" customHeight="1">
      <c r="B117" s="90"/>
      <c r="C117" s="90"/>
      <c r="D117" s="90"/>
      <c r="E117" s="90"/>
    </row>
    <row r="118" spans="2:5" s="4" customFormat="1" ht="33.6" customHeight="1">
      <c r="B118" s="90"/>
      <c r="C118" s="90"/>
      <c r="D118" s="90"/>
      <c r="E118" s="90"/>
    </row>
    <row r="119" spans="2:5" s="4" customFormat="1" ht="28.5" customHeight="1">
      <c r="B119" s="90"/>
      <c r="C119" s="90"/>
      <c r="D119" s="90"/>
      <c r="E119" s="90"/>
    </row>
    <row r="120" spans="2:5" s="4" customFormat="1" ht="84.95" customHeight="1">
      <c r="B120" s="90"/>
      <c r="C120" s="90"/>
      <c r="D120" s="90"/>
      <c r="E120" s="90"/>
    </row>
    <row r="121" spans="2:5">
      <c r="B121" s="90"/>
      <c r="C121" s="90"/>
      <c r="D121" s="90"/>
      <c r="E121" s="90"/>
    </row>
    <row r="122" spans="2:5">
      <c r="B122" s="90"/>
      <c r="C122" s="90"/>
      <c r="D122" s="90"/>
      <c r="E122" s="90"/>
    </row>
    <row r="123" spans="2:5" ht="25.5" customHeight="1">
      <c r="B123" s="90"/>
      <c r="C123" s="90"/>
      <c r="D123" s="90"/>
      <c r="E123" s="90"/>
    </row>
  </sheetData>
  <protectedRanges>
    <protectedRange sqref="E76:E77 C51:D51 B10:C10 E81:E82 E86:E87 C72:D72 E39:E40 E45 C32:D32 C57:D57 C9:D9 B33:C33 D30:E30 C40:D41 B42:C42 C45:D46 B47:C48 B58 B73:C73 B79:C79 B84:C84 B89:C89 C77:D78 C80:D80 C82:D83 C87:D88 D91:D92 C74:E75 C85:D85 C90:D90 C95:C100 D39 D44:E44 B93:B94 D95:D96 D105 D49:E49 D55:E55 D64:E65 D81 D86 B52 B103:B104 E91:E100 C52:C54 C63 B62:C62 D76 C102 E102:E105 D101:E101 C66:D66 D70:E70 B67 C67:C69 C58:C61" name="Bereik1"/>
  </protectedRanges>
  <mergeCells count="31">
    <mergeCell ref="B51:E51"/>
    <mergeCell ref="B57:E57"/>
    <mergeCell ref="B66:E66"/>
    <mergeCell ref="B114:E123"/>
    <mergeCell ref="B84:D84"/>
    <mergeCell ref="B85:D85"/>
    <mergeCell ref="B89:D89"/>
    <mergeCell ref="B90:D90"/>
    <mergeCell ref="B107:E107"/>
    <mergeCell ref="B94:D94"/>
    <mergeCell ref="B104:D104"/>
    <mergeCell ref="B96:D96"/>
    <mergeCell ref="B97:D97"/>
    <mergeCell ref="B98:D98"/>
    <mergeCell ref="B99:D99"/>
    <mergeCell ref="C5:E5"/>
    <mergeCell ref="B7:E7"/>
    <mergeCell ref="B100:D100"/>
    <mergeCell ref="B93:D93"/>
    <mergeCell ref="B103:D103"/>
    <mergeCell ref="B9:E9"/>
    <mergeCell ref="B73:D73"/>
    <mergeCell ref="B74:D74"/>
    <mergeCell ref="B75:D75"/>
    <mergeCell ref="B72:E72"/>
    <mergeCell ref="B78:E78"/>
    <mergeCell ref="B83:E83"/>
    <mergeCell ref="B88:E88"/>
    <mergeCell ref="B32:E32"/>
    <mergeCell ref="B41:E41"/>
    <mergeCell ref="B46:E46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73B489C5116B48A188A0B5B774726A" ma:contentTypeVersion="3" ma:contentTypeDescription="Een nieuw document maken." ma:contentTypeScope="" ma:versionID="b93eaf1aad6ba1537938b516054fa152">
  <xsd:schema xmlns:xsd="http://www.w3.org/2001/XMLSchema" xmlns:xs="http://www.w3.org/2001/XMLSchema" xmlns:p="http://schemas.microsoft.com/office/2006/metadata/properties" xmlns:ns2="5ed9a93c-7274-4b66-b2b0-09a4692f26b3" targetNamespace="http://schemas.microsoft.com/office/2006/metadata/properties" ma:root="true" ma:fieldsID="2e9dcabb56049b00fd3b2f7dab37b2b1" ns2:_="">
    <xsd:import namespace="5ed9a93c-7274-4b66-b2b0-09a4692f2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9a93c-7274-4b66-b2b0-09a4692f26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F0126-43AE-4C69-9E0A-E67DF76742F4}"/>
</file>

<file path=customXml/itemProps2.xml><?xml version="1.0" encoding="utf-8"?>
<ds:datastoreItem xmlns:ds="http://schemas.openxmlformats.org/officeDocument/2006/customXml" ds:itemID="{5B4DF470-EA7E-4872-B03E-96BDFD085525}"/>
</file>

<file path=customXml/itemProps3.xml><?xml version="1.0" encoding="utf-8"?>
<ds:datastoreItem xmlns:ds="http://schemas.openxmlformats.org/officeDocument/2006/customXml" ds:itemID="{3B330ADB-FA5F-4873-9910-FA6DA7303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EXT_YuliaBoomsma</cp:lastModifiedBy>
  <cp:revision/>
  <dcterms:created xsi:type="dcterms:W3CDTF">2025-09-11T06:29:42Z</dcterms:created>
  <dcterms:modified xsi:type="dcterms:W3CDTF">2025-11-21T08:58:21Z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0x010100CE73B489C5116B48A188A0B5B774726A</vt:lpwstr>
  </property>
</Properties>
</file>