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lmr.sharepoint.com/sites/ST-tolkdiensten/Gedeelde documenten/General/E 11 Nota van Inlichtingen/"/>
    </mc:Choice>
  </mc:AlternateContent>
  <xr:revisionPtr revIDLastSave="246" documentId="8_{D24EF3FE-4BA2-4152-96FE-7F08447410FF}" xr6:coauthVersionLast="47" xr6:coauthVersionMax="47" xr10:uidLastSave="{F0C915E7-1195-4C9F-91CE-207A5F93DDBF}"/>
  <bookViews>
    <workbookView xWindow="-110" yWindow="-110" windowWidth="19420" windowHeight="11500" tabRatio="921" xr2:uid="{00000000-000D-0000-FFFF-FFFF00000000}"/>
  </bookViews>
  <sheets>
    <sheet name="Tarievenblad" sheetId="33" r:id="rId1"/>
    <sheet name="Prijsberekening" sheetId="31" r:id="rId2"/>
    <sheet name="Toelichting prijsberekening" sheetId="3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3" l="1"/>
  <c r="B8" i="31" l="1"/>
  <c r="F35" i="33"/>
  <c r="F34" i="33"/>
  <c r="F33" i="33"/>
  <c r="F30" i="33"/>
  <c r="F29" i="33"/>
  <c r="F28" i="33"/>
  <c r="F25" i="33"/>
  <c r="F24" i="33"/>
  <c r="F23" i="33"/>
  <c r="F31" i="33" l="1"/>
  <c r="F36" i="33"/>
  <c r="F26" i="33"/>
  <c r="F38" i="33" l="1"/>
  <c r="B4" i="31" s="1"/>
  <c r="B5" i="31" s="1"/>
</calcChain>
</file>

<file path=xl/sharedStrings.xml><?xml version="1.0" encoding="utf-8"?>
<sst xmlns="http://schemas.openxmlformats.org/spreadsheetml/2006/main" count="78" uniqueCount="61">
  <si>
    <t>Omschrijving</t>
  </si>
  <si>
    <t>Datum</t>
  </si>
  <si>
    <t>Handtekening</t>
  </si>
  <si>
    <t>Eenheid</t>
  </si>
  <si>
    <t>Alle prijzen zijn in euro's excl. BTW.</t>
  </si>
  <si>
    <t>Indien u geen kosten berekent dient u € 0 in te vullen.</t>
  </si>
  <si>
    <t>Uw firmanaam</t>
  </si>
  <si>
    <t>Plaats</t>
  </si>
  <si>
    <t>Naam tekenbevoegde functionaris</t>
  </si>
  <si>
    <t>Functie tekenbevoegde functionaris</t>
  </si>
  <si>
    <t>Inschrijfprijs (€)</t>
  </si>
  <si>
    <t>Waarde</t>
  </si>
  <si>
    <t>Prijsscore (0–30)</t>
  </si>
  <si>
    <t>Toelichting berekening gunningscriterium prijs</t>
  </si>
  <si>
    <t>Ondergrens (beste waarde/maximale score)</t>
  </si>
  <si>
    <t>Bovengrens (slechtste waarde/minimale score)</t>
  </si>
  <si>
    <t>Omslagpunt (80% van de maximale score)</t>
  </si>
  <si>
    <t>Prijsberekening</t>
  </si>
  <si>
    <t>Uit dit tarievenblad volgt een Inschrijfprijs. Deze Inschrijfprijs wordt berekend ten behoeve van het subgunningscriterium prijs.</t>
  </si>
  <si>
    <t>Aantallen genoemd in het tarievenblad zijn indicatief en hieraan kunnen geen rechten ontleend worden.</t>
  </si>
  <si>
    <t>Formules:</t>
  </si>
  <si>
    <t>De in dit tarievenblad opgegeven prijzen gelden voor de initiële contractperiode.</t>
  </si>
  <si>
    <t>Eventuele verlengingen of vervolgperioden vallen onder de bepalingen voor prijsherziening/indexatie zoals opgenomen in de conceptovereenkomst.</t>
  </si>
  <si>
    <t xml:space="preserve">Dit houdt in dat alle kosten voor het uitvoeren van de opdracht conform aanbestedingsdocumenten, </t>
  </si>
  <si>
    <t>waaronder programma van eisen en de door inschrijver bij de gunningscriteria beschreven/aangeboden functionaliteiten in de inschrijfprijs opgenomen moeten zijn.</t>
  </si>
  <si>
    <t>inschrijfprijs</t>
  </si>
  <si>
    <t>Prijsscore</t>
  </si>
  <si>
    <t xml:space="preserve">Uitkomst: </t>
  </si>
  <si>
    <t>Voorbeelden:</t>
  </si>
  <si>
    <t>Kosten voor geplande tolkdiensten (digitaal/telefonisch)</t>
  </si>
  <si>
    <t>Tolktijd</t>
  </si>
  <si>
    <t>per minuut</t>
  </si>
  <si>
    <t>Wachttijd</t>
  </si>
  <si>
    <t>Bemiddelingstarief</t>
  </si>
  <si>
    <t>per bemiddeling</t>
  </si>
  <si>
    <t>Kosten voor ad hoc tolkdiensten  (telefonisch)</t>
  </si>
  <si>
    <t>Inschrijfprijs</t>
  </si>
  <si>
    <t>**Reiskosten conform artikel 5.2 raamovereenkomst</t>
  </si>
  <si>
    <t>Social Return</t>
  </si>
  <si>
    <t>Totaal</t>
  </si>
  <si>
    <t>Totaal Score</t>
  </si>
  <si>
    <t>G3 Social Return</t>
  </si>
  <si>
    <t>Alle oranje vakken dienen ingevuld te worden.</t>
  </si>
  <si>
    <t>Social Return (kwaliteit, geen prijscomponent)</t>
  </si>
  <si>
    <t>Dit onderdeel maakt géén deel uit van de prijsbeoordeling, maar wordt meegenomen als onderdeel van de kwaliteitsbeoordeling.</t>
  </si>
  <si>
    <t>Social return (kwaliteit)</t>
  </si>
  <si>
    <t>Vóór (of op) het omslagpunt – €103.000 t/m €110.500:</t>
  </si>
  <si>
    <t>Na het omslagpunt –  €110.501 t/m €118.000:</t>
  </si>
  <si>
    <t>=30 - (inschrijfprijs-103000)/(110500-103000)*(30-24)</t>
  </si>
  <si>
    <t>=24 - (inschrijfprijs-110500)/(118000-110500)*24</t>
  </si>
  <si>
    <t>Inschrijfprijs €116.000, dan =24 - (inschrijfprijs-110500)/(118000-110500)*24</t>
  </si>
  <si>
    <t>Inschrijfprijs €105.000,- dan  =30 - (inschrijfprijs-103000)/(110500-103000)*(30-24</t>
  </si>
  <si>
    <t>Kosten voor geplande tolkdiensten (op locatie)</t>
  </si>
  <si>
    <t xml:space="preserve">Aantal gesprekken (op jaarbasis)
</t>
  </si>
  <si>
    <t>Totaal aantal minuten (op jaarbasis)</t>
  </si>
  <si>
    <t>Uw aanbod</t>
  </si>
  <si>
    <t>per procent</t>
  </si>
  <si>
    <t>Uw prijs per enheid</t>
  </si>
  <si>
    <t>V2 Tarievenblad Tolkdiensten</t>
  </si>
  <si>
    <t>d.d. 2 december 2025</t>
  </si>
  <si>
    <t xml:space="preserve">In dit tarievenblad vult inschrijver ook het percentage Social Return in (tussen 0% en 5%), conform de voorwaarden uit de aanbestedingsleidraad (hoofdstuk 9).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</si>
</sst>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(* #,##0.00_);_(* \(#,##0.00\);_(* &quot;-&quot;??_);_(@_)"/>
    <numFmt numFmtId="166" formatCode="_-* #,##0.00_-;_-* #,##0.00\-;_-* &quot;-&quot;??_-;_-@_-"/>
    <numFmt numFmtId="167" formatCode="_(&quot;€&quot;* #,##0.00_);_(&quot;€&quot;* \(#,##0.00\);_(&quot;€&quot;* &quot;-&quot;??_);_(@_)"/>
    <numFmt numFmtId="168" formatCode="_ [$€-2]\ * #,##0.00_ ;_ [$€-2]\ * \-#,##0.00_ ;_ [$€-2]\ * &quot;-&quot;??_ ;_ @_ "/>
    <numFmt numFmtId="169" formatCode="_ &quot;€&quot;\ * #,##0_ ;_ &quot;€&quot;\ * \-#,##0_ ;_ &quot;€&quot;\ * &quot;-&quot;??_ ;_ @_ 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0061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i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6" fillId="4" borderId="0" applyNumberFormat="0" applyBorder="0" applyAlignment="0" applyProtection="0"/>
    <xf numFmtId="0" fontId="10" fillId="4" borderId="0" applyNumberFormat="0" applyBorder="0" applyAlignment="0" applyProtection="0"/>
    <xf numFmtId="164" fontId="2" fillId="0" borderId="0" applyFont="0" applyFill="0" applyBorder="0" applyAlignment="0" applyProtection="0"/>
    <xf numFmtId="0" fontId="9" fillId="7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6" borderId="2" applyNumberFormat="0" applyAlignment="0" applyProtection="0"/>
    <xf numFmtId="16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2" borderId="1" applyNumberFormat="0" applyFont="0" applyAlignment="0" applyProtection="0"/>
    <xf numFmtId="0" fontId="2" fillId="2" borderId="1" applyNumberFormat="0" applyFont="0" applyAlignment="0" applyProtection="0"/>
    <xf numFmtId="0" fontId="4" fillId="2" borderId="1" applyNumberFormat="0" applyFont="0" applyAlignment="0" applyProtection="0"/>
    <xf numFmtId="0" fontId="11" fillId="8" borderId="0" applyNumberFormat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4" fillId="0" borderId="0"/>
    <xf numFmtId="0" fontId="2" fillId="0" borderId="0"/>
    <xf numFmtId="167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12" fillId="0" borderId="0" xfId="0" applyFont="1"/>
    <xf numFmtId="0" fontId="13" fillId="0" borderId="0" xfId="0" applyFont="1"/>
    <xf numFmtId="0" fontId="14" fillId="10" borderId="3" xfId="0" applyFont="1" applyFill="1" applyBorder="1"/>
    <xf numFmtId="0" fontId="15" fillId="9" borderId="3" xfId="0" applyFont="1" applyFill="1" applyBorder="1"/>
    <xf numFmtId="0" fontId="13" fillId="0" borderId="3" xfId="0" applyFont="1" applyBorder="1"/>
    <xf numFmtId="169" fontId="13" fillId="0" borderId="3" xfId="0" applyNumberFormat="1" applyFont="1" applyBorder="1"/>
    <xf numFmtId="0" fontId="15" fillId="10" borderId="3" xfId="0" applyFont="1" applyFill="1" applyBorder="1"/>
    <xf numFmtId="0" fontId="16" fillId="0" borderId="0" xfId="0" applyFont="1" applyFill="1" applyAlignment="1">
      <alignment horizontal="left" vertical="top"/>
    </xf>
    <xf numFmtId="0" fontId="18" fillId="0" borderId="0" xfId="0" applyFont="1" applyFill="1" applyAlignment="1">
      <alignment vertical="center"/>
    </xf>
    <xf numFmtId="0" fontId="13" fillId="0" borderId="0" xfId="0" applyFont="1" applyFill="1"/>
    <xf numFmtId="44" fontId="13" fillId="0" borderId="3" xfId="0" applyNumberFormat="1" applyFont="1" applyBorder="1"/>
    <xf numFmtId="0" fontId="18" fillId="0" borderId="0" xfId="0" applyFont="1"/>
    <xf numFmtId="0" fontId="17" fillId="0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5" fillId="0" borderId="0" xfId="0" applyFont="1"/>
    <xf numFmtId="0" fontId="13" fillId="0" borderId="0" xfId="0" quotePrefix="1" applyFont="1"/>
    <xf numFmtId="0" fontId="20" fillId="0" borderId="0" xfId="0" applyFont="1"/>
    <xf numFmtId="0" fontId="13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top" wrapText="1"/>
    </xf>
    <xf numFmtId="0" fontId="21" fillId="0" borderId="0" xfId="0" applyFont="1" applyAlignment="1">
      <alignment vertical="top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21" fillId="0" borderId="3" xfId="0" applyFont="1" applyBorder="1" applyAlignment="1">
      <alignment wrapText="1"/>
    </xf>
    <xf numFmtId="168" fontId="21" fillId="0" borderId="13" xfId="0" applyNumberFormat="1" applyFont="1" applyBorder="1"/>
    <xf numFmtId="0" fontId="21" fillId="0" borderId="0" xfId="0" applyFont="1" applyAlignment="1">
      <alignment wrapText="1"/>
    </xf>
    <xf numFmtId="168" fontId="21" fillId="0" borderId="0" xfId="0" applyNumberFormat="1" applyFont="1" applyAlignment="1">
      <alignment wrapText="1"/>
    </xf>
    <xf numFmtId="168" fontId="21" fillId="0" borderId="15" xfId="0" applyNumberFormat="1" applyFont="1" applyBorder="1"/>
    <xf numFmtId="0" fontId="21" fillId="0" borderId="14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168" fontId="21" fillId="0" borderId="17" xfId="0" applyNumberFormat="1" applyFont="1" applyBorder="1" applyAlignment="1">
      <alignment wrapText="1"/>
    </xf>
    <xf numFmtId="168" fontId="21" fillId="0" borderId="0" xfId="0" applyNumberFormat="1" applyFont="1"/>
    <xf numFmtId="0" fontId="22" fillId="0" borderId="0" xfId="0" applyFont="1" applyAlignment="1">
      <alignment wrapText="1"/>
    </xf>
    <xf numFmtId="0" fontId="22" fillId="0" borderId="19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2" fillId="0" borderId="22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23" fillId="0" borderId="0" xfId="0" applyFont="1" applyAlignment="1"/>
    <xf numFmtId="0" fontId="15" fillId="12" borderId="3" xfId="0" applyFont="1" applyFill="1" applyBorder="1"/>
    <xf numFmtId="168" fontId="21" fillId="12" borderId="18" xfId="0" applyNumberFormat="1" applyFont="1" applyFill="1" applyBorder="1"/>
    <xf numFmtId="0" fontId="21" fillId="12" borderId="25" xfId="0" applyFont="1" applyFill="1" applyBorder="1"/>
    <xf numFmtId="0" fontId="24" fillId="0" borderId="0" xfId="0" applyFont="1" applyAlignment="1">
      <alignment horizontal="left" vertical="top"/>
    </xf>
    <xf numFmtId="0" fontId="25" fillId="0" borderId="0" xfId="0" applyFont="1"/>
    <xf numFmtId="0" fontId="22" fillId="0" borderId="14" xfId="0" applyFont="1" applyBorder="1" applyAlignment="1"/>
    <xf numFmtId="0" fontId="21" fillId="0" borderId="0" xfId="0" applyFont="1" applyBorder="1" applyAlignment="1">
      <alignment wrapText="1"/>
    </xf>
    <xf numFmtId="168" fontId="21" fillId="0" borderId="0" xfId="0" applyNumberFormat="1" applyFont="1" applyFill="1" applyBorder="1" applyAlignment="1">
      <alignment wrapText="1"/>
    </xf>
    <xf numFmtId="0" fontId="21" fillId="0" borderId="0" xfId="0" applyFont="1" applyBorder="1"/>
    <xf numFmtId="0" fontId="22" fillId="0" borderId="26" xfId="0" applyFont="1" applyBorder="1" applyAlignment="1">
      <alignment vertical="top" wrapText="1"/>
    </xf>
    <xf numFmtId="0" fontId="22" fillId="0" borderId="27" xfId="0" applyFont="1" applyBorder="1" applyAlignment="1">
      <alignment vertical="top" wrapText="1"/>
    </xf>
    <xf numFmtId="168" fontId="21" fillId="0" borderId="0" xfId="0" applyNumberFormat="1" applyFont="1" applyBorder="1" applyAlignment="1">
      <alignment wrapText="1"/>
    </xf>
    <xf numFmtId="0" fontId="22" fillId="0" borderId="28" xfId="0" applyFont="1" applyBorder="1" applyAlignment="1">
      <alignment vertical="top" wrapText="1"/>
    </xf>
    <xf numFmtId="0" fontId="21" fillId="0" borderId="15" xfId="0" applyFont="1" applyBorder="1"/>
    <xf numFmtId="0" fontId="22" fillId="0" borderId="29" xfId="0" applyFont="1" applyBorder="1" applyAlignment="1">
      <alignment vertical="top" wrapText="1"/>
    </xf>
    <xf numFmtId="2" fontId="13" fillId="0" borderId="0" xfId="0" applyNumberFormat="1" applyFont="1"/>
    <xf numFmtId="168" fontId="21" fillId="11" borderId="3" xfId="0" applyNumberFormat="1" applyFont="1" applyFill="1" applyBorder="1" applyAlignment="1" applyProtection="1">
      <alignment wrapText="1"/>
      <protection locked="0"/>
    </xf>
    <xf numFmtId="0" fontId="21" fillId="11" borderId="24" xfId="0" applyFont="1" applyFill="1" applyBorder="1" applyAlignment="1" applyProtection="1">
      <alignment wrapText="1"/>
      <protection locked="0"/>
    </xf>
    <xf numFmtId="0" fontId="13" fillId="11" borderId="5" xfId="0" applyFont="1" applyFill="1" applyBorder="1" applyAlignment="1" applyProtection="1">
      <alignment horizontal="left" vertical="top" wrapText="1"/>
      <protection locked="0"/>
    </xf>
    <xf numFmtId="0" fontId="13" fillId="11" borderId="8" xfId="0" applyFont="1" applyFill="1" applyBorder="1" applyAlignment="1" applyProtection="1">
      <alignment horizontal="left" vertical="top" wrapText="1"/>
      <protection locked="0"/>
    </xf>
    <xf numFmtId="0" fontId="13" fillId="11" borderId="9" xfId="0" applyFont="1" applyFill="1" applyBorder="1" applyAlignment="1" applyProtection="1">
      <alignment horizontal="left" vertical="top" wrapText="1"/>
      <protection locked="0"/>
    </xf>
    <xf numFmtId="0" fontId="13" fillId="11" borderId="10" xfId="0" applyFont="1" applyFill="1" applyBorder="1" applyAlignment="1" applyProtection="1">
      <alignment horizontal="left" vertical="top" wrapText="1"/>
      <protection locked="0"/>
    </xf>
    <xf numFmtId="0" fontId="26" fillId="0" borderId="0" xfId="0" applyFont="1" applyFill="1" applyAlignment="1">
      <alignment horizontal="left" vertical="top"/>
    </xf>
    <xf numFmtId="0" fontId="19" fillId="0" borderId="7" xfId="0" applyFont="1" applyBorder="1" applyAlignment="1">
      <alignment horizontal="left" vertical="top" wrapText="1"/>
    </xf>
    <xf numFmtId="0" fontId="13" fillId="11" borderId="10" xfId="0" applyFont="1" applyFill="1" applyBorder="1" applyAlignment="1" applyProtection="1">
      <alignment horizontal="center" vertical="top" wrapText="1"/>
      <protection locked="0"/>
    </xf>
    <xf numFmtId="0" fontId="13" fillId="11" borderId="11" xfId="0" applyFont="1" applyFill="1" applyBorder="1" applyAlignment="1" applyProtection="1">
      <alignment horizontal="center" vertical="top" wrapText="1"/>
      <protection locked="0"/>
    </xf>
    <xf numFmtId="0" fontId="13" fillId="11" borderId="12" xfId="0" applyFont="1" applyFill="1" applyBorder="1" applyAlignment="1" applyProtection="1">
      <alignment horizontal="center" vertical="top" wrapText="1"/>
      <protection locked="0"/>
    </xf>
  </cellXfs>
  <cellStyles count="30">
    <cellStyle name="20% - Accent1 2" xfId="1" xr:uid="{00000000-0005-0000-0000-000000000000}"/>
    <cellStyle name="20% - Accent1 3" xfId="2" xr:uid="{00000000-0005-0000-0000-000001000000}"/>
    <cellStyle name="20% - Accent1 5" xfId="3" xr:uid="{00000000-0005-0000-0000-000002000000}"/>
    <cellStyle name="20% - Accent3 2" xfId="27" xr:uid="{4B8B8394-F644-4A20-8C6F-BE9074269AA6}"/>
    <cellStyle name="Accent1 2" xfId="4" xr:uid="{00000000-0005-0000-0000-000004000000}"/>
    <cellStyle name="Accent1 3" xfId="5" xr:uid="{00000000-0005-0000-0000-000005000000}"/>
    <cellStyle name="Euro" xfId="6" xr:uid="{00000000-0005-0000-0000-000006000000}"/>
    <cellStyle name="Goed 2" xfId="7" xr:uid="{00000000-0005-0000-0000-000007000000}"/>
    <cellStyle name="Hyperlink 2" xfId="8" xr:uid="{00000000-0005-0000-0000-000008000000}"/>
    <cellStyle name="Invoer 2" xfId="9" xr:uid="{00000000-0005-0000-0000-000009000000}"/>
    <cellStyle name="Komma 2" xfId="10" xr:uid="{00000000-0005-0000-0000-00000A000000}"/>
    <cellStyle name="Komma 3" xfId="11" xr:uid="{00000000-0005-0000-0000-00000B000000}"/>
    <cellStyle name="Komma 4" xfId="28" xr:uid="{0DE72CAD-756D-4ECA-AFA1-A1290F0FDC21}"/>
    <cellStyle name="Notitie 2" xfId="12" xr:uid="{00000000-0005-0000-0000-00000C000000}"/>
    <cellStyle name="Notitie 2 2" xfId="13" xr:uid="{00000000-0005-0000-0000-00000D000000}"/>
    <cellStyle name="Notitie 2 3" xfId="14" xr:uid="{00000000-0005-0000-0000-00000E000000}"/>
    <cellStyle name="Notitie 3" xfId="26" xr:uid="{65E9AB19-4884-4E8E-B6AB-BCA4C5EB8EE9}"/>
    <cellStyle name="Ongeldig 2" xfId="15" xr:uid="{00000000-0005-0000-0000-00000F000000}"/>
    <cellStyle name="Procent 2" xfId="16" xr:uid="{00000000-0005-0000-0000-000010000000}"/>
    <cellStyle name="Procent 3" xfId="17" xr:uid="{00000000-0005-0000-0000-000011000000}"/>
    <cellStyle name="Standaard" xfId="0" builtinId="0"/>
    <cellStyle name="Standaard 2" xfId="18" xr:uid="{00000000-0005-0000-0000-000013000000}"/>
    <cellStyle name="Standaard 3" xfId="19" xr:uid="{00000000-0005-0000-0000-000014000000}"/>
    <cellStyle name="Standaard 3 2" xfId="20" xr:uid="{00000000-0005-0000-0000-000015000000}"/>
    <cellStyle name="Standaard 4" xfId="21" xr:uid="{00000000-0005-0000-0000-000016000000}"/>
    <cellStyle name="Standaard 5" xfId="22" xr:uid="{00000000-0005-0000-0000-000017000000}"/>
    <cellStyle name="Standaard 6" xfId="25" xr:uid="{A405AF2C-0966-4F3B-B6F4-3FAEBBFCC9C9}"/>
    <cellStyle name="Valuta 2" xfId="23" xr:uid="{00000000-0005-0000-0000-000019000000}"/>
    <cellStyle name="Valuta 3" xfId="24" xr:uid="{00000000-0005-0000-0000-00001A000000}"/>
    <cellStyle name="Valuta 4" xfId="29" xr:uid="{A6DE2BCD-ECEE-4D72-A16F-C451895E038F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9</xdr:row>
      <xdr:rowOff>133350</xdr:rowOff>
    </xdr:from>
    <xdr:to>
      <xdr:col>3</xdr:col>
      <xdr:colOff>49699</xdr:colOff>
      <xdr:row>28</xdr:row>
      <xdr:rowOff>133659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4C2A156-31A2-D924-007C-8E2000F4C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1670050"/>
          <a:ext cx="4513749" cy="3105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ABC9-75EC-45F2-B9A5-DA786FF0CCAE}">
  <dimension ref="A1:G55"/>
  <sheetViews>
    <sheetView showGridLines="0" tabSelected="1" workbookViewId="0">
      <selection activeCell="E24" sqref="E24"/>
    </sheetView>
  </sheetViews>
  <sheetFormatPr defaultColWidth="16.6328125" defaultRowHeight="13" x14ac:dyDescent="0.3"/>
  <cols>
    <col min="1" max="1" width="16.6328125" style="18"/>
    <col min="2" max="2" width="30.7265625" style="14" customWidth="1"/>
    <col min="3" max="3" width="16.6328125" style="14"/>
    <col min="4" max="4" width="16.6328125" style="15"/>
    <col min="5" max="16384" width="16.6328125" style="16"/>
  </cols>
  <sheetData>
    <row r="1" spans="1:2" ht="26" x14ac:dyDescent="0.3">
      <c r="A1" s="8" t="s">
        <v>58</v>
      </c>
      <c r="B1" s="13"/>
    </row>
    <row r="2" spans="1:2" ht="17.5" customHeight="1" x14ac:dyDescent="0.3">
      <c r="A2" s="68" t="s">
        <v>59</v>
      </c>
      <c r="B2" s="13"/>
    </row>
    <row r="3" spans="1:2" ht="11" customHeight="1" x14ac:dyDescent="0.3">
      <c r="A3" s="8"/>
      <c r="B3" s="13"/>
    </row>
    <row r="4" spans="1:2" x14ac:dyDescent="0.3">
      <c r="A4" s="17" t="s">
        <v>18</v>
      </c>
    </row>
    <row r="5" spans="1:2" x14ac:dyDescent="0.3">
      <c r="A5" s="17" t="s">
        <v>4</v>
      </c>
    </row>
    <row r="6" spans="1:2" x14ac:dyDescent="0.3">
      <c r="A6" s="17" t="s">
        <v>23</v>
      </c>
    </row>
    <row r="7" spans="1:2" x14ac:dyDescent="0.3">
      <c r="A7" s="17" t="s">
        <v>24</v>
      </c>
    </row>
    <row r="8" spans="1:2" x14ac:dyDescent="0.3">
      <c r="A8" s="17" t="s">
        <v>5</v>
      </c>
    </row>
    <row r="9" spans="1:2" x14ac:dyDescent="0.3">
      <c r="A9" s="17"/>
    </row>
    <row r="10" spans="1:2" x14ac:dyDescent="0.3">
      <c r="A10" s="24" t="s">
        <v>21</v>
      </c>
    </row>
    <row r="11" spans="1:2" x14ac:dyDescent="0.3">
      <c r="A11" s="24" t="s">
        <v>22</v>
      </c>
    </row>
    <row r="12" spans="1:2" x14ac:dyDescent="0.3">
      <c r="A12" s="17"/>
    </row>
    <row r="13" spans="1:2" x14ac:dyDescent="0.3">
      <c r="A13" s="17" t="s">
        <v>19</v>
      </c>
    </row>
    <row r="14" spans="1:2" x14ac:dyDescent="0.3">
      <c r="A14" s="17"/>
    </row>
    <row r="15" spans="1:2" x14ac:dyDescent="0.3">
      <c r="A15" s="50" t="s">
        <v>43</v>
      </c>
    </row>
    <row r="16" spans="1:2" x14ac:dyDescent="0.3">
      <c r="A16" s="2" t="s">
        <v>60</v>
      </c>
    </row>
    <row r="17" spans="1:6" x14ac:dyDescent="0.3">
      <c r="A17" s="2" t="s">
        <v>44</v>
      </c>
    </row>
    <row r="18" spans="1:6" x14ac:dyDescent="0.3">
      <c r="A18" s="2"/>
    </row>
    <row r="19" spans="1:6" x14ac:dyDescent="0.3">
      <c r="A19" s="49" t="s">
        <v>42</v>
      </c>
    </row>
    <row r="20" spans="1:6" ht="13.5" thickBot="1" x14ac:dyDescent="0.35">
      <c r="A20" s="17"/>
    </row>
    <row r="21" spans="1:6" s="26" customFormat="1" ht="39" x14ac:dyDescent="0.25">
      <c r="A21" s="55" t="s">
        <v>0</v>
      </c>
      <c r="B21" s="56" t="s">
        <v>3</v>
      </c>
      <c r="C21" s="56" t="s">
        <v>53</v>
      </c>
      <c r="D21" s="56" t="s">
        <v>54</v>
      </c>
      <c r="E21" s="58" t="s">
        <v>57</v>
      </c>
      <c r="F21" s="60" t="s">
        <v>39</v>
      </c>
    </row>
    <row r="22" spans="1:6" s="27" customFormat="1" x14ac:dyDescent="0.3">
      <c r="A22" s="51" t="s">
        <v>29</v>
      </c>
      <c r="B22" s="52"/>
      <c r="C22" s="52"/>
      <c r="D22" s="52"/>
      <c r="E22" s="52"/>
      <c r="F22" s="59"/>
    </row>
    <row r="23" spans="1:6" s="27" customFormat="1" x14ac:dyDescent="0.3">
      <c r="A23" s="28" t="s">
        <v>30</v>
      </c>
      <c r="B23" s="29" t="s">
        <v>31</v>
      </c>
      <c r="C23" s="29">
        <v>140</v>
      </c>
      <c r="D23" s="29">
        <v>6300</v>
      </c>
      <c r="E23" s="62">
        <v>0</v>
      </c>
      <c r="F23" s="30">
        <f>D23*E23</f>
        <v>0</v>
      </c>
    </row>
    <row r="24" spans="1:6" s="27" customFormat="1" x14ac:dyDescent="0.3">
      <c r="A24" s="28" t="s">
        <v>32</v>
      </c>
      <c r="B24" s="29" t="s">
        <v>31</v>
      </c>
      <c r="C24" s="29">
        <v>140</v>
      </c>
      <c r="D24" s="29">
        <v>700</v>
      </c>
      <c r="E24" s="62">
        <v>0</v>
      </c>
      <c r="F24" s="30">
        <f>D24*E24</f>
        <v>0</v>
      </c>
    </row>
    <row r="25" spans="1:6" s="27" customFormat="1" x14ac:dyDescent="0.3">
      <c r="A25" s="28" t="s">
        <v>33</v>
      </c>
      <c r="B25" s="29" t="s">
        <v>34</v>
      </c>
      <c r="C25" s="29">
        <v>140</v>
      </c>
      <c r="D25" s="29"/>
      <c r="E25" s="62">
        <v>0</v>
      </c>
      <c r="F25" s="30">
        <f>C23*E25</f>
        <v>0</v>
      </c>
    </row>
    <row r="26" spans="1:6" s="54" customFormat="1" x14ac:dyDescent="0.3">
      <c r="A26" s="34"/>
      <c r="B26" s="52"/>
      <c r="C26" s="52"/>
      <c r="D26" s="52"/>
      <c r="E26" s="53"/>
      <c r="F26" s="30">
        <f>F23+F24+F25</f>
        <v>0</v>
      </c>
    </row>
    <row r="27" spans="1:6" s="27" customFormat="1" x14ac:dyDescent="0.3">
      <c r="A27" s="51" t="s">
        <v>52</v>
      </c>
      <c r="B27" s="52"/>
      <c r="C27" s="52"/>
      <c r="D27" s="52"/>
      <c r="E27" s="57"/>
      <c r="F27" s="33"/>
    </row>
    <row r="28" spans="1:6" s="27" customFormat="1" x14ac:dyDescent="0.3">
      <c r="A28" s="28" t="s">
        <v>30</v>
      </c>
      <c r="B28" s="29" t="s">
        <v>31</v>
      </c>
      <c r="C28" s="29">
        <v>222</v>
      </c>
      <c r="D28" s="29">
        <v>19980</v>
      </c>
      <c r="E28" s="62">
        <v>0</v>
      </c>
      <c r="F28" s="30">
        <f>D28*E28</f>
        <v>0</v>
      </c>
    </row>
    <row r="29" spans="1:6" s="27" customFormat="1" x14ac:dyDescent="0.3">
      <c r="A29" s="28" t="s">
        <v>32</v>
      </c>
      <c r="B29" s="29" t="s">
        <v>31</v>
      </c>
      <c r="C29" s="29"/>
      <c r="D29" s="29">
        <v>0</v>
      </c>
      <c r="E29" s="62">
        <v>0</v>
      </c>
      <c r="F29" s="30">
        <f>D29*E29</f>
        <v>0</v>
      </c>
    </row>
    <row r="30" spans="1:6" s="27" customFormat="1" x14ac:dyDescent="0.3">
      <c r="A30" s="28" t="s">
        <v>33</v>
      </c>
      <c r="B30" s="29" t="s">
        <v>34</v>
      </c>
      <c r="C30" s="29"/>
      <c r="D30" s="29"/>
      <c r="E30" s="62">
        <v>0</v>
      </c>
      <c r="F30" s="30">
        <f>C28*E30</f>
        <v>0</v>
      </c>
    </row>
    <row r="31" spans="1:6" s="27" customFormat="1" x14ac:dyDescent="0.3">
      <c r="A31" s="34"/>
      <c r="B31" s="52"/>
      <c r="C31" s="52"/>
      <c r="D31" s="52"/>
      <c r="E31" s="53"/>
      <c r="F31" s="30">
        <f>F28+F29+F30</f>
        <v>0</v>
      </c>
    </row>
    <row r="32" spans="1:6" s="27" customFormat="1" x14ac:dyDescent="0.3">
      <c r="A32" s="51" t="s">
        <v>35</v>
      </c>
      <c r="B32" s="52"/>
      <c r="C32" s="52"/>
      <c r="D32" s="52"/>
      <c r="E32" s="57"/>
      <c r="F32" s="33"/>
    </row>
    <row r="33" spans="1:7" s="27" customFormat="1" x14ac:dyDescent="0.3">
      <c r="A33" s="28" t="s">
        <v>30</v>
      </c>
      <c r="B33" s="29" t="s">
        <v>31</v>
      </c>
      <c r="C33" s="29">
        <v>370</v>
      </c>
      <c r="D33" s="29">
        <v>16650</v>
      </c>
      <c r="E33" s="62">
        <v>0</v>
      </c>
      <c r="F33" s="30">
        <f>D33*E33</f>
        <v>0</v>
      </c>
    </row>
    <row r="34" spans="1:7" s="27" customFormat="1" x14ac:dyDescent="0.3">
      <c r="A34" s="28" t="s">
        <v>32</v>
      </c>
      <c r="B34" s="29" t="s">
        <v>31</v>
      </c>
      <c r="C34" s="29">
        <v>370</v>
      </c>
      <c r="D34" s="29">
        <v>1110</v>
      </c>
      <c r="E34" s="62">
        <v>0</v>
      </c>
      <c r="F34" s="30">
        <f>D34*E34</f>
        <v>0</v>
      </c>
    </row>
    <row r="35" spans="1:7" s="27" customFormat="1" x14ac:dyDescent="0.3">
      <c r="A35" s="28" t="s">
        <v>33</v>
      </c>
      <c r="B35" s="29" t="s">
        <v>34</v>
      </c>
      <c r="C35" s="29">
        <v>370</v>
      </c>
      <c r="D35" s="29"/>
      <c r="E35" s="62">
        <v>0</v>
      </c>
      <c r="F35" s="30">
        <f>C35*E35</f>
        <v>0</v>
      </c>
    </row>
    <row r="36" spans="1:7" s="27" customFormat="1" x14ac:dyDescent="0.3">
      <c r="A36" s="34"/>
      <c r="B36" s="52"/>
      <c r="C36" s="52"/>
      <c r="D36" s="52"/>
      <c r="E36" s="53"/>
      <c r="F36" s="30">
        <f>F33+F34+F35</f>
        <v>0</v>
      </c>
    </row>
    <row r="37" spans="1:7" s="27" customFormat="1" x14ac:dyDescent="0.3">
      <c r="A37" s="34"/>
      <c r="B37" s="52"/>
      <c r="C37" s="52"/>
      <c r="D37" s="52"/>
      <c r="E37" s="57"/>
      <c r="F37" s="33"/>
    </row>
    <row r="38" spans="1:7" s="27" customFormat="1" ht="13.5" thickBot="1" x14ac:dyDescent="0.35">
      <c r="A38" s="35" t="s">
        <v>36</v>
      </c>
      <c r="B38" s="36"/>
      <c r="C38" s="36"/>
      <c r="D38" s="36"/>
      <c r="E38" s="37"/>
      <c r="F38" s="47">
        <f>SUM(F26+F31+F36)</f>
        <v>0</v>
      </c>
    </row>
    <row r="39" spans="1:7" s="27" customFormat="1" x14ac:dyDescent="0.3">
      <c r="A39" s="31"/>
      <c r="B39" s="31"/>
      <c r="C39" s="31"/>
      <c r="D39" s="31"/>
      <c r="E39" s="31"/>
      <c r="F39" s="32"/>
      <c r="G39" s="38"/>
    </row>
    <row r="40" spans="1:7" s="27" customFormat="1" x14ac:dyDescent="0.3">
      <c r="A40" s="45" t="s">
        <v>37</v>
      </c>
      <c r="B40" s="31"/>
      <c r="C40" s="31"/>
      <c r="D40" s="31"/>
      <c r="E40" s="31"/>
      <c r="F40" s="31"/>
    </row>
    <row r="41" spans="1:7" s="27" customFormat="1" x14ac:dyDescent="0.3">
      <c r="A41" s="31"/>
      <c r="B41" s="31"/>
      <c r="C41" s="31"/>
      <c r="D41" s="31"/>
      <c r="E41" s="31"/>
      <c r="F41" s="31"/>
    </row>
    <row r="42" spans="1:7" s="27" customFormat="1" x14ac:dyDescent="0.3">
      <c r="A42" s="39" t="s">
        <v>41</v>
      </c>
      <c r="B42" s="31"/>
      <c r="C42" s="31"/>
      <c r="D42" s="31"/>
      <c r="E42" s="31"/>
      <c r="F42" s="31"/>
    </row>
    <row r="43" spans="1:7" s="27" customFormat="1" ht="13.5" thickBot="1" x14ac:dyDescent="0.35">
      <c r="A43" s="31"/>
      <c r="B43" s="31"/>
      <c r="C43" s="31"/>
      <c r="D43" s="31"/>
      <c r="E43" s="31"/>
      <c r="F43" s="31"/>
    </row>
    <row r="44" spans="1:7" s="27" customFormat="1" x14ac:dyDescent="0.3">
      <c r="A44" s="40" t="s">
        <v>0</v>
      </c>
      <c r="B44" s="41" t="s">
        <v>3</v>
      </c>
      <c r="C44" s="42" t="s">
        <v>55</v>
      </c>
      <c r="D44" s="42" t="s">
        <v>40</v>
      </c>
      <c r="E44" s="39"/>
    </row>
    <row r="45" spans="1:7" s="27" customFormat="1" ht="13.5" thickBot="1" x14ac:dyDescent="0.35">
      <c r="A45" s="43" t="s">
        <v>38</v>
      </c>
      <c r="B45" s="44" t="s">
        <v>56</v>
      </c>
      <c r="C45" s="63">
        <v>0</v>
      </c>
      <c r="D45" s="48">
        <f>(1*C45)+5-5</f>
        <v>0</v>
      </c>
    </row>
    <row r="46" spans="1:7" s="27" customFormat="1" x14ac:dyDescent="0.3">
      <c r="A46" s="31"/>
      <c r="B46" s="31"/>
      <c r="C46" s="31"/>
      <c r="D46" s="31"/>
      <c r="E46" s="31"/>
      <c r="F46" s="31"/>
    </row>
    <row r="47" spans="1:7" ht="13.5" thickBot="1" x14ac:dyDescent="0.35"/>
    <row r="48" spans="1:7" ht="20.5" customHeight="1" x14ac:dyDescent="0.3">
      <c r="A48" s="19" t="s">
        <v>6</v>
      </c>
      <c r="B48" s="64"/>
      <c r="C48" s="20"/>
    </row>
    <row r="49" spans="1:3" ht="18.5" customHeight="1" x14ac:dyDescent="0.3">
      <c r="A49" s="25" t="s">
        <v>7</v>
      </c>
      <c r="B49" s="65"/>
      <c r="C49" s="20"/>
    </row>
    <row r="50" spans="1:3" ht="16" customHeight="1" x14ac:dyDescent="0.3">
      <c r="A50" s="25" t="s">
        <v>1</v>
      </c>
      <c r="B50" s="66"/>
      <c r="C50" s="20"/>
    </row>
    <row r="51" spans="1:3" ht="26.5" customHeight="1" x14ac:dyDescent="0.3">
      <c r="A51" s="25" t="s">
        <v>8</v>
      </c>
      <c r="B51" s="67"/>
      <c r="C51" s="20"/>
    </row>
    <row r="52" spans="1:3" ht="42.5" customHeight="1" x14ac:dyDescent="0.3">
      <c r="A52" s="25" t="s">
        <v>9</v>
      </c>
      <c r="B52" s="67"/>
      <c r="C52" s="20"/>
    </row>
    <row r="53" spans="1:3" x14ac:dyDescent="0.3">
      <c r="A53" s="69" t="s">
        <v>2</v>
      </c>
      <c r="B53" s="70"/>
      <c r="C53" s="20"/>
    </row>
    <row r="54" spans="1:3" x14ac:dyDescent="0.3">
      <c r="A54" s="69"/>
      <c r="B54" s="71"/>
      <c r="C54" s="20"/>
    </row>
    <row r="55" spans="1:3" ht="13.5" thickBot="1" x14ac:dyDescent="0.35">
      <c r="A55" s="69"/>
      <c r="B55" s="72"/>
      <c r="C55" s="20"/>
    </row>
  </sheetData>
  <sheetProtection algorithmName="SHA-512" hashValue="20bGFjKkq8EBaA3RYNFJIUN22Xo/NmUD0YTaL2ZHj/IYfcqNM6XSeCnioC34CCkBfMRejfBFTMw/fneNqfK1Cw==" saltValue="4QDi6mLEU5m9TkjT+IC+pg==" spinCount="100000" sheet="1" selectLockedCells="1"/>
  <mergeCells count="2">
    <mergeCell ref="A53:A55"/>
    <mergeCell ref="B53:B55"/>
  </mergeCells>
  <dataValidations count="2">
    <dataValidation type="whole" allowBlank="1" showInputMessage="1" showErrorMessage="1" errorTitle="Fout" error="U dient een getal van 0 t/m 5 in te vullen." promptTitle="Getal van 0 t/m 5" prompt="In te vullen: minimaal 0, maximaal 5 ." sqref="C45" xr:uid="{77F97F1D-504D-4916-9E47-8843F4FF52F2}">
      <formula1>0</formula1>
      <formula2>5</formula2>
    </dataValidation>
    <dataValidation type="whole" allowBlank="1" showInputMessage="1" showErrorMessage="1" sqref="C46" xr:uid="{39382191-FE27-4D8F-AB9C-A056DC4CBE0D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2CEB-A1BF-4E65-ABCD-14E8581D1B5A}">
  <dimension ref="A1:E12"/>
  <sheetViews>
    <sheetView showGridLines="0" workbookViewId="0">
      <selection activeCell="B5" sqref="B5"/>
    </sheetView>
  </sheetViews>
  <sheetFormatPr defaultRowHeight="13" x14ac:dyDescent="0.3"/>
  <cols>
    <col min="1" max="2" width="34" style="2" customWidth="1"/>
    <col min="3" max="16384" width="8.7265625" style="2"/>
  </cols>
  <sheetData>
    <row r="1" spans="1:5" ht="18.5" x14ac:dyDescent="0.45">
      <c r="A1" s="12" t="s">
        <v>17</v>
      </c>
    </row>
    <row r="3" spans="1:5" ht="14.5" x14ac:dyDescent="0.35">
      <c r="A3" s="3"/>
      <c r="B3" s="3" t="s">
        <v>11</v>
      </c>
    </row>
    <row r="4" spans="1:5" x14ac:dyDescent="0.3">
      <c r="A4" s="5" t="s">
        <v>10</v>
      </c>
      <c r="B4" s="11">
        <f>Tarievenblad!F38</f>
        <v>0</v>
      </c>
    </row>
    <row r="5" spans="1:5" x14ac:dyDescent="0.3">
      <c r="A5" s="5" t="s">
        <v>12</v>
      </c>
      <c r="B5" s="46">
        <f>MAX(0,MIN(30,IF(B4&gt;=118000,0,IF(B4&gt;110500,24-(B4-110500)/(118000-110500)*24,IF(B4&gt;=103000,30-(B4-103000)/(110500-103000)*(30-24),30))))
)</f>
        <v>30</v>
      </c>
    </row>
    <row r="7" spans="1:5" ht="14.5" x14ac:dyDescent="0.35">
      <c r="A7" s="3"/>
      <c r="B7" s="3" t="s">
        <v>11</v>
      </c>
    </row>
    <row r="8" spans="1:5" x14ac:dyDescent="0.3">
      <c r="A8" s="5" t="s">
        <v>45</v>
      </c>
      <c r="B8" s="46">
        <f>Tarievenblad!D45</f>
        <v>0</v>
      </c>
    </row>
    <row r="12" spans="1:5" x14ac:dyDescent="0.3">
      <c r="E12" s="21"/>
    </row>
  </sheetData>
  <sheetProtection algorithmName="SHA-512" hashValue="6DJTNaQ5jNP9dlSmnsX2TRAPTxk0I45Dsy2eMQgPMHj6y6Dik57WFpbfi+FZZ9h2DkxewAs5KSW0N6sgOxUSog==" saltValue="mfafJMFBuu8kLeXgTAf0SA==" spinCount="100000"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8AAE-7D7F-476D-915C-63ECC24F07C8}">
  <dimension ref="A1:K26"/>
  <sheetViews>
    <sheetView showGridLines="0" workbookViewId="0">
      <selection activeCell="F16" sqref="F16"/>
    </sheetView>
  </sheetViews>
  <sheetFormatPr defaultRowHeight="12.5" x14ac:dyDescent="0.25"/>
  <cols>
    <col min="1" max="1" width="37.81640625" style="1" bestFit="1" customWidth="1"/>
    <col min="2" max="2" width="15" style="1" customWidth="1"/>
    <col min="3" max="3" width="12.36328125" style="1" customWidth="1"/>
    <col min="4" max="16384" width="8.7265625" style="1"/>
  </cols>
  <sheetData>
    <row r="1" spans="1:11" ht="18.5" x14ac:dyDescent="0.3">
      <c r="A1" s="9" t="s">
        <v>13</v>
      </c>
      <c r="B1" s="10"/>
      <c r="C1" s="2"/>
      <c r="D1" s="2"/>
    </row>
    <row r="2" spans="1:11" ht="13" x14ac:dyDescent="0.3">
      <c r="A2" s="2"/>
      <c r="B2" s="2"/>
      <c r="C2" s="2"/>
      <c r="D2" s="2"/>
    </row>
    <row r="3" spans="1:11" ht="13" x14ac:dyDescent="0.3">
      <c r="A3" s="7"/>
      <c r="B3" s="7" t="s">
        <v>25</v>
      </c>
      <c r="C3" s="4" t="s">
        <v>26</v>
      </c>
      <c r="D3" s="2"/>
    </row>
    <row r="4" spans="1:11" ht="13" x14ac:dyDescent="0.3">
      <c r="A4" s="5" t="s">
        <v>14</v>
      </c>
      <c r="B4" s="6">
        <v>103000</v>
      </c>
      <c r="C4" s="5">
        <v>30</v>
      </c>
      <c r="D4" s="2"/>
    </row>
    <row r="5" spans="1:11" ht="13" x14ac:dyDescent="0.3">
      <c r="A5" s="5" t="s">
        <v>16</v>
      </c>
      <c r="B5" s="6">
        <v>110500</v>
      </c>
      <c r="C5" s="5">
        <v>24</v>
      </c>
      <c r="D5" s="2"/>
    </row>
    <row r="6" spans="1:11" ht="13" x14ac:dyDescent="0.3">
      <c r="A6" s="5" t="s">
        <v>15</v>
      </c>
      <c r="B6" s="6">
        <v>118000</v>
      </c>
      <c r="C6" s="5">
        <v>0</v>
      </c>
      <c r="D6" s="2"/>
    </row>
    <row r="11" spans="1:11" ht="13" x14ac:dyDescent="0.3">
      <c r="E11" s="21" t="s">
        <v>20</v>
      </c>
    </row>
    <row r="13" spans="1:11" ht="13" x14ac:dyDescent="0.3">
      <c r="E13" s="23" t="s">
        <v>46</v>
      </c>
      <c r="F13" s="2"/>
      <c r="G13" s="2"/>
      <c r="H13" s="2"/>
      <c r="I13" s="2"/>
      <c r="J13" s="2"/>
      <c r="K13" s="2"/>
    </row>
    <row r="14" spans="1:11" ht="13" x14ac:dyDescent="0.3">
      <c r="E14" s="22" t="s">
        <v>48</v>
      </c>
      <c r="F14" s="2"/>
      <c r="G14" s="2"/>
      <c r="H14" s="2"/>
      <c r="I14" s="2"/>
      <c r="J14" s="2"/>
      <c r="K14" s="2"/>
    </row>
    <row r="15" spans="1:11" ht="13" x14ac:dyDescent="0.3">
      <c r="E15" s="2"/>
      <c r="F15" s="2"/>
      <c r="G15" s="2"/>
      <c r="H15" s="2"/>
      <c r="I15" s="2"/>
      <c r="J15" s="2"/>
      <c r="K15" s="2"/>
    </row>
    <row r="16" spans="1:11" ht="13" x14ac:dyDescent="0.3">
      <c r="E16" s="23" t="s">
        <v>47</v>
      </c>
      <c r="F16" s="2"/>
      <c r="G16" s="2"/>
      <c r="H16" s="2"/>
      <c r="I16" s="2"/>
      <c r="J16" s="2"/>
      <c r="K16" s="2"/>
    </row>
    <row r="17" spans="5:11" ht="13" x14ac:dyDescent="0.3">
      <c r="E17" s="22" t="s">
        <v>49</v>
      </c>
      <c r="F17" s="2"/>
      <c r="G17" s="2"/>
      <c r="H17" s="2"/>
      <c r="I17" s="2"/>
      <c r="J17" s="2"/>
      <c r="K17" s="2"/>
    </row>
    <row r="18" spans="5:11" ht="13" x14ac:dyDescent="0.3">
      <c r="E18" s="2"/>
      <c r="F18" s="2"/>
      <c r="G18" s="2"/>
      <c r="H18" s="2"/>
      <c r="I18" s="2"/>
      <c r="J18" s="2"/>
      <c r="K18" s="2"/>
    </row>
    <row r="19" spans="5:11" ht="13" x14ac:dyDescent="0.3">
      <c r="E19" s="2"/>
      <c r="F19" s="2"/>
      <c r="G19" s="2"/>
      <c r="H19" s="2"/>
      <c r="I19" s="2"/>
      <c r="J19" s="2"/>
      <c r="K19" s="2"/>
    </row>
    <row r="20" spans="5:11" ht="13" x14ac:dyDescent="0.3">
      <c r="E20" s="21" t="s">
        <v>28</v>
      </c>
      <c r="F20" s="2"/>
    </row>
    <row r="22" spans="5:11" ht="13" x14ac:dyDescent="0.3">
      <c r="E22" s="22" t="s">
        <v>51</v>
      </c>
      <c r="F22" s="2"/>
    </row>
    <row r="23" spans="5:11" ht="13" x14ac:dyDescent="0.3">
      <c r="E23" s="2" t="s">
        <v>27</v>
      </c>
      <c r="F23" s="61">
        <v>28.4</v>
      </c>
    </row>
    <row r="24" spans="5:11" ht="13" x14ac:dyDescent="0.3">
      <c r="E24" s="2"/>
      <c r="F24" s="2"/>
    </row>
    <row r="25" spans="5:11" ht="13" x14ac:dyDescent="0.3">
      <c r="E25" s="22" t="s">
        <v>50</v>
      </c>
      <c r="F25" s="2"/>
    </row>
    <row r="26" spans="5:11" ht="13" x14ac:dyDescent="0.3">
      <c r="E26" s="2" t="s">
        <v>27</v>
      </c>
      <c r="F26" s="61">
        <v>6.4</v>
      </c>
    </row>
  </sheetData>
  <sheetProtection algorithmName="SHA-512" hashValue="mpmMbZgemFoWdNwUQpZPAwTogw80tib2QDx4D9tL0Nml3l5WAeAwsDCMqkkPpba4WbkMMITOsZuqlofC4UlDYg==" saltValue="UgO5ufRjt+Pmz1A3lwWdKA==" spinCount="100000" sheet="1" select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E6A955B517E49B32A5947655CA023" ma:contentTypeVersion="4" ma:contentTypeDescription="Een nieuw document maken." ma:contentTypeScope="" ma:versionID="7f8e38ef004f78fecad21a6068fa9e40">
  <xsd:schema xmlns:xsd="http://www.w3.org/2001/XMLSchema" xmlns:xs="http://www.w3.org/2001/XMLSchema" xmlns:p="http://schemas.microsoft.com/office/2006/metadata/properties" xmlns:ns2="da34087d-f880-4e2b-8cf4-38ac4d0ab4a6" targetNamespace="http://schemas.microsoft.com/office/2006/metadata/properties" ma:root="true" ma:fieldsID="50eb6edbefc1bbecfc031d80d099732a" ns2:_="">
    <xsd:import namespace="da34087d-f880-4e2b-8cf4-38ac4d0ab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4087d-f880-4e2b-8cf4-38ac4d0ab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D6B0A-1715-4705-82AB-2FD88B61E444}">
  <ds:schemaRefs>
    <ds:schemaRef ds:uri="http://schemas.microsoft.com/office/2006/metadata/properties"/>
    <ds:schemaRef ds:uri="http://schemas.microsoft.com/office/infopath/2007/PartnerControls"/>
    <ds:schemaRef ds:uri="6e2fc41d-52d2-4dbe-a840-30f5d9de3bdc"/>
    <ds:schemaRef ds:uri="cb76e99b-9025-4f78-af2c-7672ecf45d31"/>
  </ds:schemaRefs>
</ds:datastoreItem>
</file>

<file path=customXml/itemProps2.xml><?xml version="1.0" encoding="utf-8"?>
<ds:datastoreItem xmlns:ds="http://schemas.openxmlformats.org/officeDocument/2006/customXml" ds:itemID="{E09FB4F9-5F0C-4DF1-9051-B312614FC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4087d-f880-4e2b-8cf4-38ac4d0ab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EE905A-F510-4490-B511-BC0FA581D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Tarievenblad</vt:lpstr>
      <vt:lpstr>Prijsberekening</vt:lpstr>
      <vt:lpstr>Toelichting prijsberekening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Reemnet, Mandy</cp:lastModifiedBy>
  <cp:revision/>
  <dcterms:created xsi:type="dcterms:W3CDTF">1996-11-27T13:48:17Z</dcterms:created>
  <dcterms:modified xsi:type="dcterms:W3CDTF">2025-12-02T07:54:57Z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0x01010036EE6A955B517E49B32A5947655CA023</vt:lpwstr>
  </property>
</Properties>
</file>