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vbnl.sharepoint.com/sites/AanbestedingSanitairemiddelenendameshygienecontainersEA20240/Shared Documents/Aanbesteding 2025/03. Beschrijvend document/"/>
    </mc:Choice>
  </mc:AlternateContent>
  <xr:revisionPtr revIDLastSave="1293" documentId="11_54BC8931E76BD254FC5E850992A3065BB81C96A4" xr6:coauthVersionLast="47" xr6:coauthVersionMax="47" xr10:uidLastSave="{C17C7527-8628-402F-8575-52B706CCAFCA}"/>
  <workbookProtection workbookAlgorithmName="SHA-512" workbookHashValue="yqi4TToEGn88m6tiDPz8/yYekMr0gHO+3AY85KEdSa1yre8w72bEkLKo6XeCXW8gJpC8CjKummh+yMnFeMH6AQ==" workbookSaltValue="pc0DvuIL0KYsfwseWbnVZA==" workbookSpinCount="100000" lockStructure="1"/>
  <bookViews>
    <workbookView xWindow="-108" yWindow="-108" windowWidth="23256" windowHeight="13896" tabRatio="883" activeTab="12" xr2:uid="{00000000-000D-0000-FFFF-FFFF00000000}"/>
  </bookViews>
  <sheets>
    <sheet name="Voorblad " sheetId="14" r:id="rId1"/>
    <sheet name="Totaal" sheetId="12" r:id="rId2"/>
    <sheet name="Amstelveen" sheetId="2" r:id="rId3"/>
    <sheet name="Breda" sheetId="1" r:id="rId4"/>
    <sheet name="Deventer" sheetId="3" r:id="rId5"/>
    <sheet name="Groningen" sheetId="4" r:id="rId6"/>
    <sheet name="Leiden" sheetId="5" r:id="rId7"/>
    <sheet name="Nijmegen" sheetId="6" r:id="rId8"/>
    <sheet name="Roermond" sheetId="7" r:id="rId9"/>
    <sheet name="Rotterdam" sheetId="8" r:id="rId10"/>
    <sheet name="Utrecht GvR" sheetId="9" r:id="rId11"/>
    <sheet name="Zaanstad" sheetId="10" r:id="rId12"/>
    <sheet name="Utrecht DPGB" sheetId="13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2" l="1"/>
  <c r="F6" i="12"/>
  <c r="F7" i="12"/>
  <c r="F8" i="12"/>
  <c r="F9" i="12"/>
  <c r="F10" i="12"/>
  <c r="F11" i="12"/>
  <c r="F12" i="12"/>
  <c r="F13" i="12"/>
  <c r="F14" i="12"/>
  <c r="F15" i="12"/>
  <c r="J50" i="13"/>
  <c r="I137" i="6"/>
  <c r="I72" i="10"/>
  <c r="I206" i="9"/>
  <c r="K97" i="8"/>
  <c r="I98" i="7"/>
  <c r="I149" i="5"/>
  <c r="I91" i="4"/>
  <c r="J91" i="4"/>
  <c r="I102" i="3"/>
  <c r="J68" i="1"/>
  <c r="I176" i="2"/>
  <c r="H16" i="12"/>
  <c r="C81" i="2"/>
  <c r="C62" i="2"/>
  <c r="C32" i="2"/>
  <c r="J97" i="8"/>
  <c r="J58" i="8"/>
  <c r="J49" i="8"/>
  <c r="J40" i="8"/>
  <c r="J31" i="8"/>
  <c r="J22" i="8"/>
  <c r="J13" i="8"/>
  <c r="E48" i="13"/>
  <c r="I16" i="12"/>
  <c r="F16" i="12" l="1"/>
  <c r="G48" i="13"/>
  <c r="G43" i="13"/>
  <c r="G38" i="13"/>
  <c r="G30" i="13"/>
  <c r="G22" i="13"/>
  <c r="G14" i="13"/>
  <c r="G3" i="13"/>
  <c r="G95" i="8"/>
  <c r="G85" i="8"/>
  <c r="G74" i="8"/>
  <c r="G66" i="8"/>
  <c r="G58" i="8"/>
  <c r="G49" i="8"/>
  <c r="G40" i="8"/>
  <c r="G31" i="8"/>
  <c r="G22" i="8"/>
  <c r="G13" i="8"/>
  <c r="G66" i="1"/>
  <c r="G63" i="1"/>
  <c r="G53" i="1"/>
  <c r="G45" i="1"/>
  <c r="G37" i="1"/>
  <c r="G29" i="1"/>
  <c r="G21" i="1"/>
  <c r="G13" i="1"/>
  <c r="G5" i="1"/>
  <c r="G50" i="13" l="1"/>
  <c r="G68" i="1"/>
  <c r="G97" i="8"/>
  <c r="H94" i="3"/>
  <c r="H84" i="3"/>
  <c r="C3" i="13" l="1"/>
  <c r="C16" i="10"/>
  <c r="C134" i="9"/>
  <c r="H118" i="9"/>
  <c r="G118" i="9"/>
  <c r="F118" i="9"/>
  <c r="E118" i="9"/>
  <c r="D118" i="9"/>
  <c r="C118" i="9"/>
  <c r="C11" i="7"/>
  <c r="C94" i="3"/>
  <c r="C84" i="3"/>
  <c r="C75" i="3"/>
  <c r="C66" i="3"/>
  <c r="C49" i="3"/>
  <c r="C33" i="3"/>
  <c r="H16" i="3"/>
  <c r="G16" i="3"/>
  <c r="F16" i="3"/>
  <c r="E16" i="3"/>
  <c r="D16" i="3"/>
  <c r="C16" i="3"/>
  <c r="I66" i="1"/>
  <c r="H66" i="1"/>
  <c r="F66" i="1"/>
  <c r="E66" i="1"/>
  <c r="D66" i="1"/>
  <c r="G88" i="4" l="1"/>
  <c r="H88" i="4"/>
  <c r="F88" i="4"/>
  <c r="E88" i="4"/>
  <c r="D88" i="4"/>
  <c r="C88" i="4"/>
  <c r="G81" i="4"/>
  <c r="H81" i="4"/>
  <c r="F81" i="4"/>
  <c r="E81" i="4"/>
  <c r="D81" i="4"/>
  <c r="C81" i="4"/>
  <c r="G73" i="4"/>
  <c r="H73" i="4"/>
  <c r="F73" i="4"/>
  <c r="E73" i="4"/>
  <c r="D73" i="4"/>
  <c r="C73" i="4"/>
  <c r="G65" i="4"/>
  <c r="H65" i="4"/>
  <c r="F65" i="4"/>
  <c r="E65" i="4"/>
  <c r="D65" i="4"/>
  <c r="C65" i="4"/>
  <c r="G57" i="4"/>
  <c r="H57" i="4"/>
  <c r="F57" i="4"/>
  <c r="E57" i="4"/>
  <c r="D57" i="4"/>
  <c r="C57" i="4"/>
  <c r="G49" i="4"/>
  <c r="H49" i="4"/>
  <c r="F49" i="4"/>
  <c r="E49" i="4"/>
  <c r="D49" i="4"/>
  <c r="C49" i="4"/>
  <c r="G42" i="4"/>
  <c r="H42" i="4"/>
  <c r="F42" i="4"/>
  <c r="E42" i="4"/>
  <c r="D42" i="4"/>
  <c r="C42" i="4"/>
  <c r="H26" i="4"/>
  <c r="G26" i="4"/>
  <c r="F26" i="4"/>
  <c r="E26" i="4"/>
  <c r="D26" i="4"/>
  <c r="C26" i="4"/>
  <c r="H13" i="4"/>
  <c r="G13" i="4"/>
  <c r="F13" i="4"/>
  <c r="E13" i="4"/>
  <c r="D13" i="4"/>
  <c r="G91" i="4" l="1"/>
  <c r="H91" i="4"/>
  <c r="D91" i="4"/>
  <c r="E91" i="4"/>
  <c r="F91" i="4"/>
  <c r="H120" i="2"/>
  <c r="G120" i="2"/>
  <c r="F120" i="2"/>
  <c r="E120" i="2"/>
  <c r="D120" i="2"/>
  <c r="C120" i="2"/>
  <c r="H32" i="2" l="1"/>
  <c r="G32" i="2"/>
  <c r="F32" i="2"/>
  <c r="E32" i="2"/>
  <c r="D32" i="2"/>
  <c r="I48" i="13" l="1"/>
  <c r="H48" i="13"/>
  <c r="F48" i="13"/>
  <c r="D48" i="13"/>
  <c r="C48" i="13"/>
  <c r="I43" i="13"/>
  <c r="H43" i="13"/>
  <c r="F43" i="13"/>
  <c r="E43" i="13"/>
  <c r="D43" i="13"/>
  <c r="C43" i="13"/>
  <c r="I38" i="13"/>
  <c r="H38" i="13"/>
  <c r="F38" i="13"/>
  <c r="E38" i="13"/>
  <c r="D38" i="13"/>
  <c r="C38" i="13"/>
  <c r="I30" i="13"/>
  <c r="H30" i="13"/>
  <c r="F30" i="13"/>
  <c r="E30" i="13"/>
  <c r="D30" i="13"/>
  <c r="C30" i="13"/>
  <c r="I22" i="13"/>
  <c r="H22" i="13"/>
  <c r="F22" i="13"/>
  <c r="E22" i="13"/>
  <c r="D22" i="13"/>
  <c r="C22" i="13"/>
  <c r="I14" i="13"/>
  <c r="H14" i="13"/>
  <c r="F14" i="13"/>
  <c r="E14" i="13"/>
  <c r="D14" i="13"/>
  <c r="C14" i="13"/>
  <c r="I3" i="13"/>
  <c r="H3" i="13"/>
  <c r="F3" i="13"/>
  <c r="E3" i="13"/>
  <c r="D3" i="13"/>
  <c r="I50" i="13" l="1"/>
  <c r="F50" i="13"/>
  <c r="E15" i="12" s="1"/>
  <c r="H50" i="13"/>
  <c r="D50" i="13"/>
  <c r="C15" i="12" s="1"/>
  <c r="E50" i="13"/>
  <c r="D15" i="12" s="1"/>
  <c r="C50" i="13"/>
  <c r="B15" i="12" s="1"/>
  <c r="G15" i="12"/>
  <c r="H150" i="9"/>
  <c r="I63" i="1" l="1"/>
  <c r="H63" i="1"/>
  <c r="F63" i="1"/>
  <c r="E63" i="1"/>
  <c r="D63" i="1"/>
  <c r="C63" i="1"/>
  <c r="I53" i="1"/>
  <c r="H53" i="1"/>
  <c r="F53" i="1"/>
  <c r="E53" i="1"/>
  <c r="D53" i="1"/>
  <c r="C53" i="1"/>
  <c r="I45" i="1"/>
  <c r="H45" i="1"/>
  <c r="F45" i="1"/>
  <c r="E45" i="1"/>
  <c r="D45" i="1"/>
  <c r="C45" i="1"/>
  <c r="I37" i="1"/>
  <c r="H37" i="1"/>
  <c r="F37" i="1"/>
  <c r="E37" i="1"/>
  <c r="D37" i="1"/>
  <c r="C37" i="1"/>
  <c r="I29" i="1"/>
  <c r="H29" i="1"/>
  <c r="F29" i="1"/>
  <c r="E29" i="1"/>
  <c r="D29" i="1"/>
  <c r="C29" i="1"/>
  <c r="I21" i="1"/>
  <c r="H21" i="1"/>
  <c r="F21" i="1"/>
  <c r="E21" i="1"/>
  <c r="D21" i="1"/>
  <c r="C21" i="1"/>
  <c r="I13" i="1"/>
  <c r="H13" i="1"/>
  <c r="F13" i="1"/>
  <c r="E13" i="1"/>
  <c r="D13" i="1"/>
  <c r="C13" i="1"/>
  <c r="I5" i="1"/>
  <c r="H5" i="1"/>
  <c r="F5" i="1"/>
  <c r="E5" i="1"/>
  <c r="D5" i="1"/>
  <c r="C5" i="1"/>
  <c r="E68" i="1" l="1"/>
  <c r="D6" i="12" s="1"/>
  <c r="D68" i="1"/>
  <c r="C6" i="12" s="1"/>
  <c r="H68" i="1"/>
  <c r="I68" i="1"/>
  <c r="G6" i="12" s="1"/>
  <c r="F68" i="1"/>
  <c r="E6" i="12" s="1"/>
  <c r="C68" i="1"/>
  <c r="B6" i="12" s="1"/>
  <c r="H203" i="9"/>
  <c r="G203" i="9"/>
  <c r="F203" i="9"/>
  <c r="E203" i="9"/>
  <c r="D203" i="9"/>
  <c r="C203" i="9"/>
  <c r="H193" i="9"/>
  <c r="G193" i="9"/>
  <c r="F193" i="9"/>
  <c r="E193" i="9"/>
  <c r="D193" i="9"/>
  <c r="C193" i="9"/>
  <c r="H184" i="9"/>
  <c r="G184" i="9"/>
  <c r="F184" i="9"/>
  <c r="E184" i="9"/>
  <c r="D184" i="9"/>
  <c r="C184" i="9"/>
  <c r="H175" i="9"/>
  <c r="G175" i="9"/>
  <c r="F175" i="9"/>
  <c r="E175" i="9"/>
  <c r="D175" i="9"/>
  <c r="C175" i="9"/>
  <c r="H166" i="9"/>
  <c r="G166" i="9"/>
  <c r="F166" i="9"/>
  <c r="E166" i="9"/>
  <c r="D166" i="9"/>
  <c r="C166" i="9"/>
  <c r="G150" i="9"/>
  <c r="F150" i="9"/>
  <c r="E150" i="9"/>
  <c r="D150" i="9"/>
  <c r="C150" i="9"/>
  <c r="H134" i="9"/>
  <c r="G134" i="9"/>
  <c r="F134" i="9"/>
  <c r="E134" i="9"/>
  <c r="D134" i="9"/>
  <c r="H100" i="9"/>
  <c r="G100" i="9"/>
  <c r="F100" i="9"/>
  <c r="E100" i="9"/>
  <c r="D100" i="9"/>
  <c r="C100" i="9"/>
  <c r="H80" i="9"/>
  <c r="G80" i="9"/>
  <c r="F80" i="9"/>
  <c r="E80" i="9"/>
  <c r="D80" i="9"/>
  <c r="C80" i="9"/>
  <c r="H64" i="9"/>
  <c r="G64" i="9"/>
  <c r="F64" i="9"/>
  <c r="E64" i="9"/>
  <c r="D64" i="9"/>
  <c r="C64" i="9"/>
  <c r="H47" i="9"/>
  <c r="G47" i="9"/>
  <c r="F47" i="9"/>
  <c r="E47" i="9"/>
  <c r="D47" i="9"/>
  <c r="C47" i="9"/>
  <c r="H31" i="9"/>
  <c r="G31" i="9"/>
  <c r="F31" i="9"/>
  <c r="E31" i="9"/>
  <c r="D31" i="9"/>
  <c r="C31" i="9"/>
  <c r="H14" i="9"/>
  <c r="G14" i="9"/>
  <c r="F14" i="9"/>
  <c r="E14" i="9"/>
  <c r="D14" i="9"/>
  <c r="C14" i="9"/>
  <c r="G206" i="9" l="1"/>
  <c r="D206" i="9"/>
  <c r="C13" i="12" s="1"/>
  <c r="C206" i="9"/>
  <c r="B13" i="12" s="1"/>
  <c r="E206" i="9"/>
  <c r="D13" i="12" s="1"/>
  <c r="F206" i="9"/>
  <c r="E13" i="12" s="1"/>
  <c r="H206" i="9"/>
  <c r="H69" i="10"/>
  <c r="G69" i="10"/>
  <c r="F69" i="10"/>
  <c r="E69" i="10"/>
  <c r="D69" i="10"/>
  <c r="C69" i="10"/>
  <c r="H58" i="10"/>
  <c r="G58" i="10"/>
  <c r="F58" i="10"/>
  <c r="E58" i="10"/>
  <c r="D58" i="10"/>
  <c r="C58" i="10"/>
  <c r="H49" i="10"/>
  <c r="G49" i="10"/>
  <c r="F49" i="10"/>
  <c r="E49" i="10"/>
  <c r="D49" i="10"/>
  <c r="C49" i="10"/>
  <c r="H30" i="10"/>
  <c r="G30" i="10"/>
  <c r="F30" i="10"/>
  <c r="E30" i="10"/>
  <c r="D30" i="10"/>
  <c r="C30" i="10"/>
  <c r="C72" i="10" s="1"/>
  <c r="H16" i="10"/>
  <c r="G16" i="10"/>
  <c r="F16" i="10"/>
  <c r="E16" i="10"/>
  <c r="D16" i="10"/>
  <c r="E72" i="10" l="1"/>
  <c r="D14" i="12" s="1"/>
  <c r="D72" i="10"/>
  <c r="C14" i="12" s="1"/>
  <c r="F72" i="10"/>
  <c r="E14" i="12" s="1"/>
  <c r="G72" i="10"/>
  <c r="H72" i="10"/>
  <c r="G14" i="12" s="1"/>
  <c r="B14" i="12"/>
  <c r="G13" i="12"/>
  <c r="H147" i="5"/>
  <c r="G147" i="5"/>
  <c r="F147" i="5"/>
  <c r="E147" i="5"/>
  <c r="D147" i="5"/>
  <c r="C147" i="5"/>
  <c r="H141" i="5"/>
  <c r="G141" i="5"/>
  <c r="F141" i="5"/>
  <c r="E141" i="5"/>
  <c r="D141" i="5"/>
  <c r="C141" i="5"/>
  <c r="H133" i="5"/>
  <c r="G133" i="5"/>
  <c r="F133" i="5"/>
  <c r="E133" i="5"/>
  <c r="D133" i="5"/>
  <c r="C133" i="5"/>
  <c r="H123" i="5"/>
  <c r="G123" i="5"/>
  <c r="F123" i="5"/>
  <c r="E123" i="5"/>
  <c r="D123" i="5"/>
  <c r="C123" i="5"/>
  <c r="H114" i="5"/>
  <c r="G114" i="5"/>
  <c r="F114" i="5"/>
  <c r="E114" i="5"/>
  <c r="D114" i="5"/>
  <c r="C114" i="5"/>
  <c r="H105" i="5"/>
  <c r="G105" i="5"/>
  <c r="F105" i="5"/>
  <c r="E105" i="5"/>
  <c r="D105" i="5"/>
  <c r="C105" i="5"/>
  <c r="H96" i="5"/>
  <c r="G96" i="5"/>
  <c r="F96" i="5"/>
  <c r="E96" i="5"/>
  <c r="D96" i="5"/>
  <c r="C96" i="5"/>
  <c r="H87" i="5"/>
  <c r="G87" i="5"/>
  <c r="F87" i="5"/>
  <c r="E87" i="5"/>
  <c r="D87" i="5"/>
  <c r="C87" i="5"/>
  <c r="H78" i="5"/>
  <c r="G78" i="5"/>
  <c r="F78" i="5"/>
  <c r="E78" i="5"/>
  <c r="D78" i="5"/>
  <c r="C78" i="5"/>
  <c r="H69" i="5"/>
  <c r="G69" i="5"/>
  <c r="F69" i="5"/>
  <c r="E69" i="5"/>
  <c r="D69" i="5"/>
  <c r="C69" i="5"/>
  <c r="H56" i="5"/>
  <c r="G56" i="5"/>
  <c r="F56" i="5"/>
  <c r="E56" i="5"/>
  <c r="D56" i="5"/>
  <c r="C56" i="5"/>
  <c r="H42" i="5"/>
  <c r="G42" i="5"/>
  <c r="F42" i="5"/>
  <c r="E42" i="5"/>
  <c r="D42" i="5"/>
  <c r="C42" i="5"/>
  <c r="H28" i="5"/>
  <c r="G28" i="5"/>
  <c r="F28" i="5"/>
  <c r="E28" i="5"/>
  <c r="D28" i="5"/>
  <c r="C28" i="5"/>
  <c r="H15" i="5"/>
  <c r="G15" i="5"/>
  <c r="F15" i="5"/>
  <c r="E15" i="5"/>
  <c r="D15" i="5"/>
  <c r="C15" i="5"/>
  <c r="H5" i="5"/>
  <c r="G5" i="5"/>
  <c r="F5" i="5"/>
  <c r="E5" i="5"/>
  <c r="D5" i="5"/>
  <c r="C5" i="5"/>
  <c r="C149" i="5" l="1"/>
  <c r="B9" i="12" s="1"/>
  <c r="F149" i="5"/>
  <c r="E9" i="12" s="1"/>
  <c r="E149" i="5"/>
  <c r="D9" i="12" s="1"/>
  <c r="G149" i="5"/>
  <c r="H149" i="5"/>
  <c r="G9" i="12" s="1"/>
  <c r="D149" i="5"/>
  <c r="C9" i="12" s="1"/>
  <c r="I95" i="8"/>
  <c r="H95" i="8"/>
  <c r="F95" i="8"/>
  <c r="E95" i="8"/>
  <c r="D95" i="8"/>
  <c r="C95" i="8"/>
  <c r="I74" i="8"/>
  <c r="H74" i="8"/>
  <c r="F74" i="8"/>
  <c r="E74" i="8"/>
  <c r="D74" i="8"/>
  <c r="C74" i="8"/>
  <c r="H134" i="6" l="1"/>
  <c r="G134" i="6"/>
  <c r="F134" i="6"/>
  <c r="E134" i="6"/>
  <c r="D134" i="6"/>
  <c r="C134" i="6"/>
  <c r="H126" i="6"/>
  <c r="G126" i="6"/>
  <c r="F126" i="6"/>
  <c r="E126" i="6"/>
  <c r="D126" i="6"/>
  <c r="C126" i="6"/>
  <c r="H118" i="6"/>
  <c r="G118" i="6"/>
  <c r="F118" i="6"/>
  <c r="E118" i="6"/>
  <c r="D118" i="6"/>
  <c r="C118" i="6"/>
  <c r="H110" i="6"/>
  <c r="G110" i="6"/>
  <c r="F110" i="6"/>
  <c r="E110" i="6"/>
  <c r="D110" i="6"/>
  <c r="C110" i="6"/>
  <c r="H102" i="6"/>
  <c r="G102" i="6"/>
  <c r="F102" i="6"/>
  <c r="E102" i="6"/>
  <c r="D102" i="6"/>
  <c r="C102" i="6"/>
  <c r="H94" i="6"/>
  <c r="G94" i="6"/>
  <c r="F94" i="6"/>
  <c r="E94" i="6"/>
  <c r="D94" i="6"/>
  <c r="C94" i="6"/>
  <c r="H86" i="6"/>
  <c r="G86" i="6"/>
  <c r="F86" i="6"/>
  <c r="E86" i="6"/>
  <c r="D86" i="6"/>
  <c r="C86" i="6"/>
  <c r="H80" i="6"/>
  <c r="G80" i="6"/>
  <c r="F80" i="6"/>
  <c r="E80" i="6"/>
  <c r="D80" i="6"/>
  <c r="C80" i="6"/>
  <c r="H72" i="6"/>
  <c r="G72" i="6"/>
  <c r="F72" i="6"/>
  <c r="E72" i="6"/>
  <c r="D72" i="6"/>
  <c r="C72" i="6"/>
  <c r="H64" i="6"/>
  <c r="G64" i="6"/>
  <c r="F64" i="6"/>
  <c r="E64" i="6"/>
  <c r="D64" i="6"/>
  <c r="C64" i="6"/>
  <c r="H56" i="6"/>
  <c r="G56" i="6"/>
  <c r="F56" i="6"/>
  <c r="E56" i="6"/>
  <c r="D56" i="6"/>
  <c r="C56" i="6"/>
  <c r="H43" i="6"/>
  <c r="G43" i="6"/>
  <c r="F43" i="6"/>
  <c r="E43" i="6"/>
  <c r="D43" i="6"/>
  <c r="C43" i="6"/>
  <c r="H27" i="6"/>
  <c r="G27" i="6"/>
  <c r="F27" i="6"/>
  <c r="E27" i="6"/>
  <c r="D27" i="6"/>
  <c r="C27" i="6"/>
  <c r="H12" i="6"/>
  <c r="G12" i="6"/>
  <c r="F12" i="6"/>
  <c r="E12" i="6"/>
  <c r="D12" i="6"/>
  <c r="C12" i="6"/>
  <c r="G137" i="6" l="1"/>
  <c r="H137" i="6"/>
  <c r="G10" i="12" s="1"/>
  <c r="C137" i="6"/>
  <c r="B10" i="12" s="1"/>
  <c r="D137" i="6"/>
  <c r="C10" i="12" s="1"/>
  <c r="E137" i="6"/>
  <c r="D10" i="12" s="1"/>
  <c r="F137" i="6"/>
  <c r="E10" i="12" s="1"/>
  <c r="I85" i="8"/>
  <c r="H85" i="8"/>
  <c r="F85" i="8"/>
  <c r="I66" i="8"/>
  <c r="H66" i="8"/>
  <c r="F66" i="8"/>
  <c r="I58" i="8"/>
  <c r="H58" i="8"/>
  <c r="F58" i="8"/>
  <c r="I49" i="8"/>
  <c r="H49" i="8"/>
  <c r="F49" i="8"/>
  <c r="I40" i="8"/>
  <c r="H40" i="8"/>
  <c r="F40" i="8"/>
  <c r="I31" i="8"/>
  <c r="H31" i="8"/>
  <c r="F31" i="8"/>
  <c r="I22" i="8"/>
  <c r="H22" i="8"/>
  <c r="F22" i="8"/>
  <c r="I13" i="8"/>
  <c r="H13" i="8"/>
  <c r="F13" i="8"/>
  <c r="H97" i="8" l="1"/>
  <c r="F97" i="8"/>
  <c r="E12" i="12" s="1"/>
  <c r="I97" i="8"/>
  <c r="G12" i="12" s="1"/>
  <c r="E8" i="12"/>
  <c r="G8" i="12"/>
  <c r="H95" i="7" l="1"/>
  <c r="G95" i="7"/>
  <c r="F95" i="7"/>
  <c r="H86" i="7"/>
  <c r="G86" i="7"/>
  <c r="F86" i="7"/>
  <c r="H77" i="7"/>
  <c r="G77" i="7"/>
  <c r="F77" i="7"/>
  <c r="H68" i="7"/>
  <c r="G68" i="7"/>
  <c r="F68" i="7"/>
  <c r="H59" i="7"/>
  <c r="G59" i="7"/>
  <c r="F59" i="7"/>
  <c r="H50" i="7"/>
  <c r="G50" i="7"/>
  <c r="F50" i="7"/>
  <c r="H41" i="7"/>
  <c r="G41" i="7"/>
  <c r="F41" i="7"/>
  <c r="H30" i="7"/>
  <c r="G30" i="7"/>
  <c r="F30" i="7"/>
  <c r="H20" i="7"/>
  <c r="G20" i="7"/>
  <c r="F20" i="7"/>
  <c r="H11" i="7"/>
  <c r="G11" i="7"/>
  <c r="F11" i="7"/>
  <c r="G98" i="7" l="1"/>
  <c r="F98" i="7"/>
  <c r="E11" i="12" s="1"/>
  <c r="H98" i="7"/>
  <c r="G11" i="12" s="1"/>
  <c r="H100" i="3" l="1"/>
  <c r="G100" i="3"/>
  <c r="F100" i="3"/>
  <c r="G94" i="3"/>
  <c r="F94" i="3"/>
  <c r="G84" i="3"/>
  <c r="F84" i="3"/>
  <c r="H75" i="3"/>
  <c r="G75" i="3"/>
  <c r="F75" i="3"/>
  <c r="H66" i="3"/>
  <c r="G66" i="3"/>
  <c r="F66" i="3"/>
  <c r="H49" i="3"/>
  <c r="G49" i="3"/>
  <c r="F49" i="3"/>
  <c r="H33" i="3"/>
  <c r="G33" i="3"/>
  <c r="F33" i="3"/>
  <c r="F102" i="3" l="1"/>
  <c r="E7" i="12" s="1"/>
  <c r="H102" i="3"/>
  <c r="G7" i="12"/>
  <c r="G102" i="3"/>
  <c r="H173" i="2"/>
  <c r="G173" i="2"/>
  <c r="F173" i="2"/>
  <c r="H163" i="2"/>
  <c r="G163" i="2"/>
  <c r="F163" i="2"/>
  <c r="H153" i="2"/>
  <c r="G153" i="2"/>
  <c r="F153" i="2"/>
  <c r="H143" i="2"/>
  <c r="G143" i="2"/>
  <c r="F143" i="2"/>
  <c r="H130" i="2"/>
  <c r="G130" i="2"/>
  <c r="F130" i="2"/>
  <c r="H100" i="2"/>
  <c r="G100" i="2"/>
  <c r="F100" i="2"/>
  <c r="H81" i="2"/>
  <c r="G81" i="2"/>
  <c r="F81" i="2"/>
  <c r="H62" i="2"/>
  <c r="G62" i="2"/>
  <c r="F62" i="2"/>
  <c r="F176" i="2" l="1"/>
  <c r="E5" i="12" s="1"/>
  <c r="E16" i="12" s="1"/>
  <c r="H176" i="2"/>
  <c r="G5" i="12" s="1"/>
  <c r="G16" i="12" s="1"/>
  <c r="G176" i="2"/>
  <c r="E85" i="8" l="1"/>
  <c r="D85" i="8"/>
  <c r="C85" i="8"/>
  <c r="E66" i="8"/>
  <c r="D66" i="8"/>
  <c r="C66" i="8"/>
  <c r="E58" i="8"/>
  <c r="D58" i="8"/>
  <c r="C58" i="8"/>
  <c r="E49" i="8"/>
  <c r="D49" i="8"/>
  <c r="C49" i="8"/>
  <c r="E40" i="8"/>
  <c r="D40" i="8"/>
  <c r="C40" i="8"/>
  <c r="E31" i="8"/>
  <c r="D31" i="8"/>
  <c r="C31" i="8"/>
  <c r="E22" i="8"/>
  <c r="D22" i="8"/>
  <c r="C22" i="8"/>
  <c r="E13" i="8"/>
  <c r="D13" i="8"/>
  <c r="C13" i="8"/>
  <c r="D97" i="8" l="1"/>
  <c r="C12" i="12" s="1"/>
  <c r="E97" i="8"/>
  <c r="D12" i="12" s="1"/>
  <c r="C97" i="8"/>
  <c r="B12" i="12" s="1"/>
  <c r="E95" i="7"/>
  <c r="D95" i="7"/>
  <c r="C95" i="7"/>
  <c r="E86" i="7"/>
  <c r="D86" i="7"/>
  <c r="C86" i="7"/>
  <c r="E77" i="7"/>
  <c r="D77" i="7"/>
  <c r="C77" i="7"/>
  <c r="E68" i="7"/>
  <c r="D68" i="7"/>
  <c r="C68" i="7"/>
  <c r="E59" i="7"/>
  <c r="D59" i="7"/>
  <c r="C59" i="7"/>
  <c r="E50" i="7"/>
  <c r="D50" i="7"/>
  <c r="C50" i="7"/>
  <c r="E41" i="7"/>
  <c r="D41" i="7"/>
  <c r="C41" i="7"/>
  <c r="E30" i="7"/>
  <c r="D30" i="7"/>
  <c r="C30" i="7"/>
  <c r="E20" i="7"/>
  <c r="D20" i="7"/>
  <c r="C20" i="7"/>
  <c r="E11" i="7"/>
  <c r="D11" i="7"/>
  <c r="C98" i="7" l="1"/>
  <c r="D98" i="7"/>
  <c r="C11" i="12" s="1"/>
  <c r="B11" i="12"/>
  <c r="E98" i="7"/>
  <c r="D11" i="12" s="1"/>
  <c r="C8" i="12" l="1"/>
  <c r="C13" i="4"/>
  <c r="C91" i="4" s="1"/>
  <c r="B8" i="12" l="1"/>
  <c r="D8" i="12"/>
  <c r="E100" i="3"/>
  <c r="D100" i="3"/>
  <c r="C100" i="3"/>
  <c r="C102" i="3" s="1"/>
  <c r="E94" i="3"/>
  <c r="D94" i="3"/>
  <c r="E84" i="3"/>
  <c r="D84" i="3"/>
  <c r="E75" i="3"/>
  <c r="D75" i="3"/>
  <c r="E66" i="3"/>
  <c r="D66" i="3"/>
  <c r="E49" i="3"/>
  <c r="D49" i="3"/>
  <c r="E33" i="3"/>
  <c r="D33" i="3"/>
  <c r="B7" i="12" l="1"/>
  <c r="E102" i="3"/>
  <c r="D7" i="12" s="1"/>
  <c r="D102" i="3"/>
  <c r="C7" i="12" s="1"/>
  <c r="E173" i="2"/>
  <c r="D173" i="2"/>
  <c r="C173" i="2"/>
  <c r="E163" i="2"/>
  <c r="D163" i="2"/>
  <c r="C163" i="2"/>
  <c r="E153" i="2"/>
  <c r="D153" i="2"/>
  <c r="C153" i="2"/>
  <c r="E143" i="2"/>
  <c r="D143" i="2"/>
  <c r="C143" i="2"/>
  <c r="E130" i="2"/>
  <c r="D130" i="2"/>
  <c r="C130" i="2"/>
  <c r="E100" i="2"/>
  <c r="D100" i="2"/>
  <c r="C100" i="2"/>
  <c r="E81" i="2"/>
  <c r="D81" i="2"/>
  <c r="E62" i="2"/>
  <c r="D62" i="2"/>
  <c r="C176" i="2" l="1"/>
  <c r="B5" i="12" s="1"/>
  <c r="B16" i="12" s="1"/>
  <c r="E176" i="2"/>
  <c r="D5" i="12"/>
  <c r="D16" i="12" s="1"/>
  <c r="D176" i="2"/>
  <c r="C5" i="12" s="1"/>
  <c r="C16" i="12" s="1"/>
</calcChain>
</file>

<file path=xl/sharedStrings.xml><?xml version="1.0" encoding="utf-8"?>
<sst xmlns="http://schemas.openxmlformats.org/spreadsheetml/2006/main" count="2295" uniqueCount="1135">
  <si>
    <t>Voorblad inventarisatie Sanitaire middelen</t>
  </si>
  <si>
    <t>Dit overzicht geeft een overgave van de sanitaire mIddelen.</t>
  </si>
  <si>
    <t>Tabblad</t>
  </si>
  <si>
    <t>Toelichting</t>
  </si>
  <si>
    <t xml:space="preserve">1. </t>
  </si>
  <si>
    <t>Algemene info</t>
  </si>
  <si>
    <t xml:space="preserve">Per locatie is er één dameshygienedispenser </t>
  </si>
  <si>
    <t>2.</t>
  </si>
  <si>
    <t>Dameshygienecontainer: de aantallen zijn per locatie in zijn totaal weergegeven in het totaal</t>
  </si>
  <si>
    <t>3.</t>
  </si>
  <si>
    <t>De opvolgende tabbladen geven per locatie gespecifieerd weer waar de sanitairemiddelen zijn geplaatst.</t>
  </si>
  <si>
    <t xml:space="preserve">4. </t>
  </si>
  <si>
    <t>Van de hygieneboxen zijn alleen de totale per locatie weergegeven.</t>
  </si>
  <si>
    <t xml:space="preserve">5. </t>
  </si>
  <si>
    <t>Totaal</t>
  </si>
  <si>
    <t>A. Biedt een totaal overzicht van alle sanitaire middelen en verdeling per locatie.</t>
  </si>
  <si>
    <t>B. Biedt een overzicht van de inhoud en afmeting van de middelen zoals aangegeven in PvE</t>
  </si>
  <si>
    <t>C. Biedt een indicatie Indicatie afmetingen huidge dispensers</t>
  </si>
  <si>
    <t>6.</t>
  </si>
  <si>
    <t>Utrecht GvR</t>
  </si>
  <si>
    <t xml:space="preserve">Is locatie Utrecht Graadt van Roggenweg </t>
  </si>
  <si>
    <t>Utrecht DPG</t>
  </si>
  <si>
    <t>Is locatie Utrecht Papendorpseweg DPGB</t>
  </si>
  <si>
    <t>7.</t>
  </si>
  <si>
    <t>Breda</t>
  </si>
  <si>
    <t>De groene cellen geven een geintegreerde dispenser voor losse gevouwen papieren handdoeken</t>
  </si>
  <si>
    <t xml:space="preserve">8. </t>
  </si>
  <si>
    <t>Nijmegen</t>
  </si>
  <si>
    <t>De gele cellen staan voor foamdispensers in artsenkamers en vouwhanddoeken bij de keukenblokken</t>
  </si>
  <si>
    <t>Rotterdam</t>
  </si>
  <si>
    <t>De gele cellen staan voor luchtverfrissers bij urinoirs en foam bij pantry</t>
  </si>
  <si>
    <t>De oranje cellen staan voor: etage  6,8 en 9 staan in verhuur. Etage 7 is Capabel onderwijs gevestigd en heeft deze voorzieningen in eigen beheer.</t>
  </si>
  <si>
    <t xml:space="preserve">9. </t>
  </si>
  <si>
    <t>De rode belettering geeft een nieuwe pantry aan en dan worden het specials, zie PvE</t>
  </si>
  <si>
    <t>De blauwe belettering geeft een tork rol aan</t>
  </si>
  <si>
    <t xml:space="preserve">10. </t>
  </si>
  <si>
    <t>Zaanstad</t>
  </si>
  <si>
    <t>De gele cellen geven aan dat deze verdiepingen leeg staan maar wel volledig voorzien van sanitaire middelen</t>
  </si>
  <si>
    <t xml:space="preserve">A. Totaaloverzicht aantallen sanitaire middelen </t>
  </si>
  <si>
    <t>Luchtverfrisser-dispenser</t>
  </si>
  <si>
    <t>Toiletbril-reiniger-dispenser</t>
  </si>
  <si>
    <t>Dispenser voor losse gevouwen papieren handdoeken</t>
  </si>
  <si>
    <t>Toiletrol-houder</t>
  </si>
  <si>
    <t>Foam-dispenser</t>
  </si>
  <si>
    <t>Handdoek-rol-dispenser</t>
  </si>
  <si>
    <t>Dameshygiene dispeners</t>
  </si>
  <si>
    <t>Dameshygiënecontainer</t>
  </si>
  <si>
    <t>Amstelveen</t>
  </si>
  <si>
    <t>Deventer</t>
  </si>
  <si>
    <t>Groningen</t>
  </si>
  <si>
    <t>Leiden</t>
  </si>
  <si>
    <t xml:space="preserve">Nijmegen </t>
  </si>
  <si>
    <t>Roermond</t>
  </si>
  <si>
    <t xml:space="preserve">Rotterdam </t>
  </si>
  <si>
    <t>Utrecht; Graadt van Roggeweg</t>
  </si>
  <si>
    <t>Utrecht; Papendorpseweg; DPGB</t>
  </si>
  <si>
    <r>
      <t>B. Overzicht inhoud en afmetingen sanitaire middelen</t>
    </r>
    <r>
      <rPr>
        <b/>
        <sz val="14"/>
        <color rgb="FFFF0000"/>
        <rFont val="Calibri"/>
        <family val="2"/>
        <scheme val="minor"/>
      </rPr>
      <t xml:space="preserve"> zoals aangegeven in PvE</t>
    </r>
  </si>
  <si>
    <t>Inhoud</t>
  </si>
  <si>
    <t>Afmetingen</t>
  </si>
  <si>
    <t>Afmetingen B x D x H cm</t>
  </si>
  <si>
    <t>Toiletrolhouder</t>
  </si>
  <si>
    <t>De toiletrolhouder kan twee (2) volle rollen toiletpapier bevatten, waarbij slechts één (1) rol tegelijk door een gebruiker gebruikt kan worden.</t>
  </si>
  <si>
    <t>27 x 16 x 19</t>
  </si>
  <si>
    <t>Toiletpapier</t>
  </si>
  <si>
    <t xml:space="preserve">minimaal 90mm breed. Geen jumborol
</t>
  </si>
  <si>
    <t>Foamdispenser</t>
  </si>
  <si>
    <t>8 x 9 x 28. Hoogte incl opvangplankje = 42</t>
  </si>
  <si>
    <t>Handdoelroldispenser</t>
  </si>
  <si>
    <t>36 x 25 x 49</t>
  </si>
  <si>
    <t>Foam</t>
  </si>
  <si>
    <t>minimaal 500 ml</t>
  </si>
  <si>
    <t>Luchtverfrisser- dispenser</t>
  </si>
  <si>
    <t xml:space="preserve">9x 22 x 8 </t>
  </si>
  <si>
    <t>Toiletbrilreiniger</t>
  </si>
  <si>
    <t>12 x 11 x 23</t>
  </si>
  <si>
    <t>Handdoekrol</t>
  </si>
  <si>
    <t>breedte van minimaal 20 cm</t>
  </si>
  <si>
    <t>Handdoekdispenser (Z gevouwen handdoekjes)</t>
  </si>
  <si>
    <t>30 x 36 x 12,5</t>
  </si>
  <si>
    <t>Luchtverfrisser</t>
  </si>
  <si>
    <t>Dameshygiene- container</t>
  </si>
  <si>
    <t>34 x 22 x 50 En incl. houder en "oog" 66</t>
  </si>
  <si>
    <t>Vulling</t>
  </si>
  <si>
    <t xml:space="preserve">Dameshygiene- dispenser </t>
  </si>
  <si>
    <t>22,5 x 31 x 19</t>
  </si>
  <si>
    <t>Handdoekdispenser</t>
  </si>
  <si>
    <t>Gevouwen handoek</t>
  </si>
  <si>
    <t>De losse gevouwen papieren handdoek is minimaal 2-laags, heeft een breedte van minimaal 18cm</t>
  </si>
  <si>
    <t>Dameshygienecontainer</t>
  </si>
  <si>
    <t>minimaal 8 liter</t>
  </si>
  <si>
    <t xml:space="preserve">Dameshygienedispenser </t>
  </si>
  <si>
    <t xml:space="preserve">Tampons en maandverband </t>
  </si>
  <si>
    <t>Toiletborstelhouder</t>
  </si>
  <si>
    <t>Toitelborstel</t>
  </si>
  <si>
    <t>AMSTELVEEN 
Ruimte</t>
  </si>
  <si>
    <t>kolfruimte / pantry / toilet heren / dames / beide / invaliden</t>
  </si>
  <si>
    <t>Dameshygiene-dispenser</t>
  </si>
  <si>
    <t>Dameshygiene-container</t>
  </si>
  <si>
    <t>U0.006B toilet</t>
  </si>
  <si>
    <t>heren</t>
  </si>
  <si>
    <t>U0.006C toilet</t>
  </si>
  <si>
    <t>dames</t>
  </si>
  <si>
    <t>U0.006A toilet</t>
  </si>
  <si>
    <t>invaliden</t>
  </si>
  <si>
    <t>U0.016Btoilet</t>
  </si>
  <si>
    <t>heren/dames</t>
  </si>
  <si>
    <t>U0.018G hal</t>
  </si>
  <si>
    <t>U0.018E toilet</t>
  </si>
  <si>
    <t>U0.018F toilet</t>
  </si>
  <si>
    <t>U0.018B hal</t>
  </si>
  <si>
    <t>U0.018C toilet</t>
  </si>
  <si>
    <t>U0.018D toilet</t>
  </si>
  <si>
    <t>U0.018A toilet</t>
  </si>
  <si>
    <t>U0.022</t>
  </si>
  <si>
    <t>pantry</t>
  </si>
  <si>
    <t>U0.071</t>
  </si>
  <si>
    <t xml:space="preserve">U0.054F hal </t>
  </si>
  <si>
    <t>U0.054G toilet</t>
  </si>
  <si>
    <t>U0.054E toilet</t>
  </si>
  <si>
    <t>U0.054D toilet</t>
  </si>
  <si>
    <t xml:space="preserve">U0.054A hal </t>
  </si>
  <si>
    <t>U0.054B toilet</t>
  </si>
  <si>
    <t>U0.054C toilet</t>
  </si>
  <si>
    <t>bij U0.125</t>
  </si>
  <si>
    <t>U0.129 kleedruimte</t>
  </si>
  <si>
    <t>U0.127 kleedruimte</t>
  </si>
  <si>
    <t>U0.120</t>
  </si>
  <si>
    <t>back office</t>
  </si>
  <si>
    <t>U0.132 hal</t>
  </si>
  <si>
    <t>U0.138C toilet</t>
  </si>
  <si>
    <t>U0.138D toilet</t>
  </si>
  <si>
    <t>U0.130 hal</t>
  </si>
  <si>
    <t>U0.128A toilet</t>
  </si>
  <si>
    <t>U0.128B toilet</t>
  </si>
  <si>
    <t>U-vleugel begane grond</t>
  </si>
  <si>
    <t>U1.018G hal</t>
  </si>
  <si>
    <t>U1.018H toilet</t>
  </si>
  <si>
    <t>U1.018E toilet</t>
  </si>
  <si>
    <t>U1.018F toilet</t>
  </si>
  <si>
    <t>U1.018B hal</t>
  </si>
  <si>
    <t>U1.018C toilet</t>
  </si>
  <si>
    <t>U1.018D toilet</t>
  </si>
  <si>
    <t>U1.018A toilet</t>
  </si>
  <si>
    <t>U1.022</t>
  </si>
  <si>
    <t>U1.071</t>
  </si>
  <si>
    <t xml:space="preserve">U1.054F hal </t>
  </si>
  <si>
    <t>U1.054G toilet</t>
  </si>
  <si>
    <t>U1.054E toilet</t>
  </si>
  <si>
    <t>U1.054D toilet</t>
  </si>
  <si>
    <t xml:space="preserve">U1.054A hal </t>
  </si>
  <si>
    <t>U1.054C toilet</t>
  </si>
  <si>
    <t>U1.054B toilet</t>
  </si>
  <si>
    <t>U1.117D hal</t>
  </si>
  <si>
    <t>U1.117B toilet</t>
  </si>
  <si>
    <t>U1.117C toilet</t>
  </si>
  <si>
    <t>U1.117I toilet</t>
  </si>
  <si>
    <t>U1.117H hal</t>
  </si>
  <si>
    <t>U1.117E toilet</t>
  </si>
  <si>
    <t>U1.117F toilet</t>
  </si>
  <si>
    <t>U1.117G toilet</t>
  </si>
  <si>
    <t>U1.117 cons.aut.</t>
  </si>
  <si>
    <t>U1.136 toilet</t>
  </si>
  <si>
    <t>U1.134A toilet</t>
  </si>
  <si>
    <t>U-vleugel 1e verdieping</t>
  </si>
  <si>
    <t>U2.018G hal</t>
  </si>
  <si>
    <t>U2.018H toilet</t>
  </si>
  <si>
    <t>U2.018E toilet</t>
  </si>
  <si>
    <t>U2.018F toilet</t>
  </si>
  <si>
    <t>U2.018B hal</t>
  </si>
  <si>
    <t>U2.018C toilet</t>
  </si>
  <si>
    <t>U2.018D toilet</t>
  </si>
  <si>
    <t>U2.018A toilet</t>
  </si>
  <si>
    <t>U2.022</t>
  </si>
  <si>
    <t>U2.071</t>
  </si>
  <si>
    <t xml:space="preserve">U2.054F hal </t>
  </si>
  <si>
    <t>U2.054G toilet</t>
  </si>
  <si>
    <t>U2.054E toilet</t>
  </si>
  <si>
    <t>U2.054D toilet</t>
  </si>
  <si>
    <t xml:space="preserve">U2.054A hal </t>
  </si>
  <si>
    <t>U2.054B toilet</t>
  </si>
  <si>
    <t>U2.054C toilet</t>
  </si>
  <si>
    <t>U-vleugel 2e verdieping</t>
  </si>
  <si>
    <t>U3.018G hal</t>
  </si>
  <si>
    <t>U3.018H toilet</t>
  </si>
  <si>
    <t>U3.018E toilet</t>
  </si>
  <si>
    <t>U3.018F toilet</t>
  </si>
  <si>
    <t>U3.018B hal</t>
  </si>
  <si>
    <t>U3.018C toilet</t>
  </si>
  <si>
    <t>U3.018D toilet</t>
  </si>
  <si>
    <t>U3.018A toilet</t>
  </si>
  <si>
    <t>U3.022</t>
  </si>
  <si>
    <t>U3.071</t>
  </si>
  <si>
    <t xml:space="preserve">U3.054F hal </t>
  </si>
  <si>
    <t>U3.054G toilet</t>
  </si>
  <si>
    <t>U3.054E toilet</t>
  </si>
  <si>
    <t>U3.054D toilet</t>
  </si>
  <si>
    <t xml:space="preserve">U3.054A hal </t>
  </si>
  <si>
    <t>U3.054B toilet</t>
  </si>
  <si>
    <t>U3.054C toilet</t>
  </si>
  <si>
    <t>U-vleugel 3e verdieping</t>
  </si>
  <si>
    <t>U4.017</t>
  </si>
  <si>
    <t>U4.018G hal</t>
  </si>
  <si>
    <t>U4.018H toilet</t>
  </si>
  <si>
    <t>U4.018E toilet</t>
  </si>
  <si>
    <t>U4.018F toilet</t>
  </si>
  <si>
    <t>U4.018B hal</t>
  </si>
  <si>
    <t>U4.018C toilet</t>
  </si>
  <si>
    <t>U4.018D toilet</t>
  </si>
  <si>
    <t>U4.018A toilet</t>
  </si>
  <si>
    <t xml:space="preserve">U4.054E hal </t>
  </si>
  <si>
    <t>U4.054F toilet</t>
  </si>
  <si>
    <t>U4.054G toilet</t>
  </si>
  <si>
    <t>U4.054H toilet</t>
  </si>
  <si>
    <t xml:space="preserve">U4.054A hal </t>
  </si>
  <si>
    <t>U4.054B toilet</t>
  </si>
  <si>
    <t>U4.054C toilet</t>
  </si>
  <si>
    <t>U4.054D toilet</t>
  </si>
  <si>
    <t>U4.071</t>
  </si>
  <si>
    <t>U-vleugel 4e verdieping</t>
  </si>
  <si>
    <t>L0.012</t>
  </si>
  <si>
    <t>L0.047 hal</t>
  </si>
  <si>
    <t>L0.047A toilet</t>
  </si>
  <si>
    <t>L0.047B toilet</t>
  </si>
  <si>
    <t>L0.052</t>
  </si>
  <si>
    <t>L0.054 hal</t>
  </si>
  <si>
    <t>L0.054A toilet</t>
  </si>
  <si>
    <t>L0.054B toilet</t>
  </si>
  <si>
    <t>L-vleugel begane grond</t>
  </si>
  <si>
    <t>L1.003</t>
  </si>
  <si>
    <t>artsruimte</t>
  </si>
  <si>
    <t>L1.005</t>
  </si>
  <si>
    <t>massageruimte</t>
  </si>
  <si>
    <t>L1.006</t>
  </si>
  <si>
    <t>kolfruimte</t>
  </si>
  <si>
    <t>L1.013</t>
  </si>
  <si>
    <t>L1.047 hal</t>
  </si>
  <si>
    <t>L1.047A toilet</t>
  </si>
  <si>
    <t>L1.047B toilet</t>
  </si>
  <si>
    <t>L1.052</t>
  </si>
  <si>
    <t>L1.054 hal</t>
  </si>
  <si>
    <t>L1.054A toilet</t>
  </si>
  <si>
    <t>L1.054B toilet</t>
  </si>
  <si>
    <t>L-vleugel 1e verdieping</t>
  </si>
  <si>
    <t>L2.013</t>
  </si>
  <si>
    <t>L2.047 hal</t>
  </si>
  <si>
    <t>L2.047A toilet</t>
  </si>
  <si>
    <t>L2.047B toilet</t>
  </si>
  <si>
    <t>L2.052</t>
  </si>
  <si>
    <t>L2.054 hal</t>
  </si>
  <si>
    <t>L2.054A toilet</t>
  </si>
  <si>
    <t>L2.054B toilet</t>
  </si>
  <si>
    <t>L-vleugel 2e verdieping</t>
  </si>
  <si>
    <t>L3.013</t>
  </si>
  <si>
    <t>L3.047 hal</t>
  </si>
  <si>
    <t>L3.047A toilet</t>
  </si>
  <si>
    <t>L3.047B toilet</t>
  </si>
  <si>
    <t>L3.052</t>
  </si>
  <si>
    <t>L3.054 hal</t>
  </si>
  <si>
    <t>L3.054A toilet</t>
  </si>
  <si>
    <t>L3.054B toilet</t>
  </si>
  <si>
    <t>L-vleugel 3e verdieping</t>
  </si>
  <si>
    <t>bij L4.027</t>
  </si>
  <si>
    <t>L4.047 hal</t>
  </si>
  <si>
    <t>L4.047A toilet</t>
  </si>
  <si>
    <t>L4.047B toilet</t>
  </si>
  <si>
    <t>L4.052</t>
  </si>
  <si>
    <t>L4.054 hal</t>
  </si>
  <si>
    <t>L4.054A toilet</t>
  </si>
  <si>
    <t>L4.054B toilet</t>
  </si>
  <si>
    <t>L-vleugel 4e verdieping</t>
  </si>
  <si>
    <t>Totaal Amstelveen</t>
  </si>
  <si>
    <t>BREDA
Ruimte</t>
  </si>
  <si>
    <t>Toiletborstel garnituur</t>
  </si>
  <si>
    <t>Dameshygienedispenser</t>
  </si>
  <si>
    <t>006</t>
  </si>
  <si>
    <t>005 hal</t>
  </si>
  <si>
    <t>beide</t>
  </si>
  <si>
    <t>005 toilet</t>
  </si>
  <si>
    <t>begane grond</t>
  </si>
  <si>
    <t>118</t>
  </si>
  <si>
    <t>132 hal</t>
  </si>
  <si>
    <t>132 toilet</t>
  </si>
  <si>
    <t>134 hal</t>
  </si>
  <si>
    <t>134 toilet links</t>
  </si>
  <si>
    <t>134 toilet rechts</t>
  </si>
  <si>
    <t>1e verdieping</t>
  </si>
  <si>
    <t>217</t>
  </si>
  <si>
    <t>228 hal</t>
  </si>
  <si>
    <t>228 toilet</t>
  </si>
  <si>
    <t>230 hal</t>
  </si>
  <si>
    <t>230 toilet links</t>
  </si>
  <si>
    <t>230 toilet rechts</t>
  </si>
  <si>
    <t>2e verdieping</t>
  </si>
  <si>
    <t>312</t>
  </si>
  <si>
    <t>324 hal</t>
  </si>
  <si>
    <t>324 toilet</t>
  </si>
  <si>
    <t>326 hal</t>
  </si>
  <si>
    <t>326 toilet links</t>
  </si>
  <si>
    <t>326 toilet rechts</t>
  </si>
  <si>
    <t>3e verdieping</t>
  </si>
  <si>
    <t>426</t>
  </si>
  <si>
    <t>436 hal</t>
  </si>
  <si>
    <t>436 toilet</t>
  </si>
  <si>
    <t>438 hal</t>
  </si>
  <si>
    <t>438 toilet links</t>
  </si>
  <si>
    <t>438 toilet rechts</t>
  </si>
  <si>
    <t>4e verdieping</t>
  </si>
  <si>
    <r>
      <rPr>
        <sz val="11"/>
        <color rgb="FFEE0000"/>
        <rFont val="Calibri"/>
        <family val="2"/>
        <scheme val="minor"/>
      </rPr>
      <t xml:space="preserve">520 / </t>
    </r>
    <r>
      <rPr>
        <sz val="11"/>
        <rFont val="Calibri"/>
        <family val="2"/>
        <scheme val="minor"/>
      </rPr>
      <t>526</t>
    </r>
  </si>
  <si>
    <r>
      <rPr>
        <sz val="11"/>
        <color rgb="FFFF0000"/>
        <rFont val="Calibri"/>
        <family val="2"/>
        <scheme val="minor"/>
      </rPr>
      <t xml:space="preserve">532/ </t>
    </r>
    <r>
      <rPr>
        <sz val="11"/>
        <rFont val="Calibri"/>
        <family val="2"/>
        <scheme val="minor"/>
      </rPr>
      <t>533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hal</t>
    </r>
  </si>
  <si>
    <t>532 toilet</t>
  </si>
  <si>
    <t>534 hal</t>
  </si>
  <si>
    <t>534 toilet links</t>
  </si>
  <si>
    <t>534 toilet rechts</t>
  </si>
  <si>
    <t>5e verdieping</t>
  </si>
  <si>
    <t>640</t>
  </si>
  <si>
    <t>642 hal</t>
  </si>
  <si>
    <t>642 toilet</t>
  </si>
  <si>
    <t>644 hal</t>
  </si>
  <si>
    <t>644 toilet links</t>
  </si>
  <si>
    <t>644 toilet rechts</t>
  </si>
  <si>
    <t>6e verdieping</t>
  </si>
  <si>
    <t>704</t>
  </si>
  <si>
    <t>706</t>
  </si>
  <si>
    <t>Pantry</t>
  </si>
  <si>
    <t>734</t>
  </si>
  <si>
    <t>736 hal</t>
  </si>
  <si>
    <t>736 toilet</t>
  </si>
  <si>
    <t>738 hal</t>
  </si>
  <si>
    <t>738 toilet links</t>
  </si>
  <si>
    <t>738 toilet rechts</t>
  </si>
  <si>
    <t>7e verdieping</t>
  </si>
  <si>
    <t>Rookruimte</t>
  </si>
  <si>
    <t>8e verdieping</t>
  </si>
  <si>
    <t>Totaal Breda</t>
  </si>
  <si>
    <t xml:space="preserve">Opmerking: </t>
  </si>
  <si>
    <t>Pantry op etage 1,2,3,4,5 en 7 bevatten een geintegreerde dispenser voor losse gevouwen papieren handdoeken</t>
  </si>
  <si>
    <t>DEVENTER 
Ruimte</t>
  </si>
  <si>
    <t>00H27 hal</t>
  </si>
  <si>
    <t>00H27 toilet rechts</t>
  </si>
  <si>
    <t>00H27 toilet links</t>
  </si>
  <si>
    <t>00H25</t>
  </si>
  <si>
    <t>00H23 hal</t>
  </si>
  <si>
    <t>00H23 toilet rechts</t>
  </si>
  <si>
    <t>00H23 toilet links</t>
  </si>
  <si>
    <t>00L54</t>
  </si>
  <si>
    <t>00L56 hal</t>
  </si>
  <si>
    <t>00L56 toilet rechts</t>
  </si>
  <si>
    <t>00L56 toilet links</t>
  </si>
  <si>
    <t>00L60 hal</t>
  </si>
  <si>
    <t>00L60 toilet rechts</t>
  </si>
  <si>
    <t>00L60 toilet links</t>
  </si>
  <si>
    <t>01H27 hal</t>
  </si>
  <si>
    <t>01H27 toilet rechts</t>
  </si>
  <si>
    <t>01H27 toilet links</t>
  </si>
  <si>
    <t>01H23 hal</t>
  </si>
  <si>
    <t>01H23 toilet rechts</t>
  </si>
  <si>
    <t>01H23 toilet links</t>
  </si>
  <si>
    <t>ontmoetingsplein</t>
  </si>
  <si>
    <t>01H19</t>
  </si>
  <si>
    <t>01L54b</t>
  </si>
  <si>
    <t>01L56 hal</t>
  </si>
  <si>
    <t>01L56 toilet rechts</t>
  </si>
  <si>
    <t>01L56 toilet links</t>
  </si>
  <si>
    <t>01L60 hal</t>
  </si>
  <si>
    <t>01L60 toilet rechts</t>
  </si>
  <si>
    <t>01L60 toilet links</t>
  </si>
  <si>
    <t>02H27 hal</t>
  </si>
  <si>
    <t>02H27 toilet rechts</t>
  </si>
  <si>
    <t>02H27 toilet links</t>
  </si>
  <si>
    <t>02H23 hal</t>
  </si>
  <si>
    <t>02H23 toilet rechts</t>
  </si>
  <si>
    <t>02H23 toilet links</t>
  </si>
  <si>
    <t>02L45</t>
  </si>
  <si>
    <t>02L56 hal</t>
  </si>
  <si>
    <t>02L56 toilet rechts</t>
  </si>
  <si>
    <t>02L56 toilet links</t>
  </si>
  <si>
    <t>02L60 hal</t>
  </si>
  <si>
    <t>02L60 toilet rechts</t>
  </si>
  <si>
    <t>02L60 toilet links</t>
  </si>
  <si>
    <t>03H27 hal</t>
  </si>
  <si>
    <t>03H27 toilet rechts</t>
  </si>
  <si>
    <t>03H27 toilet links</t>
  </si>
  <si>
    <t>03H23 hal</t>
  </si>
  <si>
    <t>03H23 toilet rechts</t>
  </si>
  <si>
    <t>03H23 toilet links</t>
  </si>
  <si>
    <t>03H34</t>
  </si>
  <si>
    <t>03L08</t>
  </si>
  <si>
    <t>03L08a</t>
  </si>
  <si>
    <t>03L56 hal</t>
  </si>
  <si>
    <t>03L56 toilet rechts</t>
  </si>
  <si>
    <t>03L56 toilet links</t>
  </si>
  <si>
    <t>03L60 hal</t>
  </si>
  <si>
    <t>03L60 toilet rechts</t>
  </si>
  <si>
    <t>03L60 toilet links</t>
  </si>
  <si>
    <t>04H27 hal</t>
  </si>
  <si>
    <t>04H27 toilet rechts</t>
  </si>
  <si>
    <t>04H27 toilet links</t>
  </si>
  <si>
    <t>04H23 hal</t>
  </si>
  <si>
    <t>04H23 toilet rechts</t>
  </si>
  <si>
    <t>04H23 toilet links</t>
  </si>
  <si>
    <t>04H18</t>
  </si>
  <si>
    <t>05H27 hal</t>
  </si>
  <si>
    <t>05H27 toilet rechts</t>
  </si>
  <si>
    <t>05H27 toilet links</t>
  </si>
  <si>
    <t>05H23 hal</t>
  </si>
  <si>
    <t>05H23 toilet rechts</t>
  </si>
  <si>
    <t>05H23 toilet links</t>
  </si>
  <si>
    <t>05H18</t>
  </si>
  <si>
    <t>06H27 hal</t>
  </si>
  <si>
    <t>06H27 toilet rechts</t>
  </si>
  <si>
    <t>06H27 toilet links</t>
  </si>
  <si>
    <t>06H23 hal</t>
  </si>
  <si>
    <t>06H23 toilet rechts</t>
  </si>
  <si>
    <t>06H23 toilet links</t>
  </si>
  <si>
    <t>06H16</t>
  </si>
  <si>
    <t>spoelkeuken</t>
  </si>
  <si>
    <t>06H01</t>
  </si>
  <si>
    <t>restaurant</t>
  </si>
  <si>
    <t>07H28 hal</t>
  </si>
  <si>
    <t>07H28 toilet</t>
  </si>
  <si>
    <t>07H24 hal</t>
  </si>
  <si>
    <t>07H24 toilet</t>
  </si>
  <si>
    <t>Totaal Deventer</t>
  </si>
  <si>
    <t>GRONINGEN 
Ruimte</t>
  </si>
  <si>
    <t>Z0H hal</t>
  </si>
  <si>
    <t>Z0H toilet</t>
  </si>
  <si>
    <t>Z0D hal</t>
  </si>
  <si>
    <t>Z0D toilet links</t>
  </si>
  <si>
    <t>Z0D toilet rechts</t>
  </si>
  <si>
    <t>0.50</t>
  </si>
  <si>
    <t>entree</t>
  </si>
  <si>
    <t>N0H hal</t>
  </si>
  <si>
    <t>N0H toilet</t>
  </si>
  <si>
    <t>N0D hal</t>
  </si>
  <si>
    <t>N0D toilet links</t>
  </si>
  <si>
    <t>N0I</t>
  </si>
  <si>
    <t>Z1H hal</t>
  </si>
  <si>
    <t>Z1H toilet</t>
  </si>
  <si>
    <t>Z1D hal</t>
  </si>
  <si>
    <t>Z1D toilet links</t>
  </si>
  <si>
    <t>Z1D toilet rechts</t>
  </si>
  <si>
    <t>N1D hal</t>
  </si>
  <si>
    <t>N1D toilet</t>
  </si>
  <si>
    <t>N1H hal</t>
  </si>
  <si>
    <t>N1H toilet links</t>
  </si>
  <si>
    <t>N1H toilet rechts</t>
  </si>
  <si>
    <t>N1.28 pantry</t>
  </si>
  <si>
    <t>Z2H hal</t>
  </si>
  <si>
    <t>Z2H toilet</t>
  </si>
  <si>
    <t>Z2D hal</t>
  </si>
  <si>
    <t>Z2D toilet links</t>
  </si>
  <si>
    <t>Z2D toilet rechts</t>
  </si>
  <si>
    <t>Z2I</t>
  </si>
  <si>
    <t>2.58 spoelkeuken</t>
  </si>
  <si>
    <t>2.53 keuken</t>
  </si>
  <si>
    <t>N2D hal</t>
  </si>
  <si>
    <t>N2D toilet</t>
  </si>
  <si>
    <t>N2H hal</t>
  </si>
  <si>
    <t>N2H toilet links</t>
  </si>
  <si>
    <t>N2H toilet rechts</t>
  </si>
  <si>
    <t>N2-I</t>
  </si>
  <si>
    <t>Z3H hal</t>
  </si>
  <si>
    <t>Z3H toilet links</t>
  </si>
  <si>
    <t>Z3H toilet rechts</t>
  </si>
  <si>
    <t>Z3D hal</t>
  </si>
  <si>
    <t>Z3D toilet</t>
  </si>
  <si>
    <t>Zuid 3e verdieping</t>
  </si>
  <si>
    <t>N3.26</t>
  </si>
  <si>
    <t>N3H hal</t>
  </si>
  <si>
    <t>N3H toilet</t>
  </si>
  <si>
    <t>N3D hal</t>
  </si>
  <si>
    <t>N3D toilet links</t>
  </si>
  <si>
    <t>N3D toilet rechts</t>
  </si>
  <si>
    <t>Noord 3e verdieping</t>
  </si>
  <si>
    <t>N4.26</t>
  </si>
  <si>
    <t>N4H hal</t>
  </si>
  <si>
    <t>N4H toilet</t>
  </si>
  <si>
    <t>N4D hal</t>
  </si>
  <si>
    <t>N4D toilet links</t>
  </si>
  <si>
    <t>N4D toilet rechts</t>
  </si>
  <si>
    <t>Noord 4e verdieping</t>
  </si>
  <si>
    <t>N5.26</t>
  </si>
  <si>
    <t>N5H hal</t>
  </si>
  <si>
    <t>N5H toilet</t>
  </si>
  <si>
    <t>N5D hal</t>
  </si>
  <si>
    <t>N5D toilet links</t>
  </si>
  <si>
    <t>N5D toilet rechts</t>
  </si>
  <si>
    <t>Noord 5e verdieping</t>
  </si>
  <si>
    <t>N6.26</t>
  </si>
  <si>
    <t>N6H hal</t>
  </si>
  <si>
    <t>N6H toilet</t>
  </si>
  <si>
    <t>N6D hal</t>
  </si>
  <si>
    <t>N6D toilet links</t>
  </si>
  <si>
    <t>N6D toilet rechts</t>
  </si>
  <si>
    <t>Noord 6e verdieping</t>
  </si>
  <si>
    <t>N7.20</t>
  </si>
  <si>
    <t>N7H hal</t>
  </si>
  <si>
    <t>N7H toilet</t>
  </si>
  <si>
    <t>N7D hal</t>
  </si>
  <si>
    <t>N7D toilet</t>
  </si>
  <si>
    <t>Noord 7e verdieping</t>
  </si>
  <si>
    <t>Totaal Groningen</t>
  </si>
  <si>
    <t>LEIDEN 
Ruimte</t>
  </si>
  <si>
    <t>0004D hal</t>
  </si>
  <si>
    <t>0004D toilet</t>
  </si>
  <si>
    <t>000INV</t>
  </si>
  <si>
    <t>104H hal</t>
  </si>
  <si>
    <t>104H toilet</t>
  </si>
  <si>
    <t>104D hal</t>
  </si>
  <si>
    <t>104D toilet</t>
  </si>
  <si>
    <t>105H rechts hal</t>
  </si>
  <si>
    <t>105H rechts toilet</t>
  </si>
  <si>
    <t>105D links hal</t>
  </si>
  <si>
    <t>105D links toilet</t>
  </si>
  <si>
    <t>204H hal</t>
  </si>
  <si>
    <t>204H toilet rechts</t>
  </si>
  <si>
    <t>204H toilet links</t>
  </si>
  <si>
    <t>204D hal</t>
  </si>
  <si>
    <t>204D toilet rechts</t>
  </si>
  <si>
    <t>204D toilet links</t>
  </si>
  <si>
    <t>pantry bij 200E</t>
  </si>
  <si>
    <t>205H hal</t>
  </si>
  <si>
    <t>205H toilet</t>
  </si>
  <si>
    <t>205D hal</t>
  </si>
  <si>
    <t>205D toilet</t>
  </si>
  <si>
    <t>303B</t>
  </si>
  <si>
    <t>304H hal</t>
  </si>
  <si>
    <t>304H toilet rechts</t>
  </si>
  <si>
    <t>304H toilet links</t>
  </si>
  <si>
    <t>304D hal</t>
  </si>
  <si>
    <t>304D toilet rechts</t>
  </si>
  <si>
    <t>304D toilet links</t>
  </si>
  <si>
    <t>300PA pantry</t>
  </si>
  <si>
    <t>305H rechts hal</t>
  </si>
  <si>
    <t>305H rechts toilet</t>
  </si>
  <si>
    <t>305D links hal</t>
  </si>
  <si>
    <t>305D links toilet</t>
  </si>
  <si>
    <t>404H hal</t>
  </si>
  <si>
    <t>404H toilet rechts</t>
  </si>
  <si>
    <t>404H toilet links</t>
  </si>
  <si>
    <t>404D hal</t>
  </si>
  <si>
    <t>404D toilet rechts</t>
  </si>
  <si>
    <t>404D toilet links</t>
  </si>
  <si>
    <t>400PA pantry</t>
  </si>
  <si>
    <t>400C</t>
  </si>
  <si>
    <t>Kolfruimte</t>
  </si>
  <si>
    <t>405H hal</t>
  </si>
  <si>
    <t>405H toilet</t>
  </si>
  <si>
    <t>405D hal</t>
  </si>
  <si>
    <t>405D toilet</t>
  </si>
  <si>
    <t>504H hal</t>
  </si>
  <si>
    <t>504H toilet rechts</t>
  </si>
  <si>
    <t>504H toilet links</t>
  </si>
  <si>
    <t>504D hal</t>
  </si>
  <si>
    <t>504D toilet rechts</t>
  </si>
  <si>
    <t>504D toilet links</t>
  </si>
  <si>
    <t>500PA pantry</t>
  </si>
  <si>
    <t>505H hal</t>
  </si>
  <si>
    <t>505H toilet</t>
  </si>
  <si>
    <t>505D hal</t>
  </si>
  <si>
    <t>505D toilet</t>
  </si>
  <si>
    <t>600PA pantry</t>
  </si>
  <si>
    <t>604H hal</t>
  </si>
  <si>
    <t>604H toilet rechts</t>
  </si>
  <si>
    <t>604H toilet links</t>
  </si>
  <si>
    <t>604D hal</t>
  </si>
  <si>
    <t>604D toilet rechts</t>
  </si>
  <si>
    <t>604D toilet links</t>
  </si>
  <si>
    <t>700PA pantry</t>
  </si>
  <si>
    <t>704H hal</t>
  </si>
  <si>
    <t>704H toilet rechts</t>
  </si>
  <si>
    <t>704H toilet links</t>
  </si>
  <si>
    <t>704D hal</t>
  </si>
  <si>
    <t>704D toilet rechts</t>
  </si>
  <si>
    <t>704D toilet links</t>
  </si>
  <si>
    <t>800PA pantry</t>
  </si>
  <si>
    <t>804H hal</t>
  </si>
  <si>
    <t>804H toilet rechts</t>
  </si>
  <si>
    <t>804H toilet links</t>
  </si>
  <si>
    <t>804D hal</t>
  </si>
  <si>
    <t>804D toilet rechts</t>
  </si>
  <si>
    <t>804D toilet links</t>
  </si>
  <si>
    <t>900PA pantry</t>
  </si>
  <si>
    <t>904H hal</t>
  </si>
  <si>
    <t>904H toilet rechts</t>
  </si>
  <si>
    <t>904H toilet links</t>
  </si>
  <si>
    <t>904D hal</t>
  </si>
  <si>
    <t>904D toilet rechts</t>
  </si>
  <si>
    <t>904D toilet links</t>
  </si>
  <si>
    <t>9e verdieping</t>
  </si>
  <si>
    <t>1000PA pantry</t>
  </si>
  <si>
    <t>1004H hal</t>
  </si>
  <si>
    <t>1004H toilet rechts</t>
  </si>
  <si>
    <t>1004H toilet links</t>
  </si>
  <si>
    <t>1004D hal</t>
  </si>
  <si>
    <t>1004D toilet rechts</t>
  </si>
  <si>
    <t>1004D toilet links</t>
  </si>
  <si>
    <t>10e verdieping</t>
  </si>
  <si>
    <t>1100PA pantry</t>
  </si>
  <si>
    <t>1104H hal</t>
  </si>
  <si>
    <t>1104H toilet rechts</t>
  </si>
  <si>
    <t>1104H toilet links</t>
  </si>
  <si>
    <t>1104D hal</t>
  </si>
  <si>
    <t>1104D toilet rechts</t>
  </si>
  <si>
    <t>1104D toilet links</t>
  </si>
  <si>
    <t>11e verdieping</t>
  </si>
  <si>
    <t>1200PA pantry</t>
  </si>
  <si>
    <t>1200INV</t>
  </si>
  <si>
    <t>1204H hal</t>
  </si>
  <si>
    <t>1204H toilet rechts</t>
  </si>
  <si>
    <t>1204H toilet links</t>
  </si>
  <si>
    <t>1204D hal</t>
  </si>
  <si>
    <t>1204D toilet rechts</t>
  </si>
  <si>
    <t>1204D toilet links</t>
  </si>
  <si>
    <t>12e verdieping</t>
  </si>
  <si>
    <t>1304H hal</t>
  </si>
  <si>
    <t>1304H toilet rechts</t>
  </si>
  <si>
    <t>1304H toilet links</t>
  </si>
  <si>
    <t>1304D hal</t>
  </si>
  <si>
    <t>1304D toilet rechts</t>
  </si>
  <si>
    <t>1304D toilet links</t>
  </si>
  <si>
    <t>13e verdieping</t>
  </si>
  <si>
    <t>1405H hal</t>
  </si>
  <si>
    <t>1405H toilet</t>
  </si>
  <si>
    <t>1404D hal</t>
  </si>
  <si>
    <t>1404D toilet</t>
  </si>
  <si>
    <t>14e verdieping</t>
  </si>
  <si>
    <t>Totaal Leiden</t>
  </si>
  <si>
    <t>NIJMEGEN 
Ruimte</t>
  </si>
  <si>
    <t>0.17A hal</t>
  </si>
  <si>
    <t>magazijn</t>
  </si>
  <si>
    <t>0.17 toilet</t>
  </si>
  <si>
    <t>0.18A hal</t>
  </si>
  <si>
    <t>0.18 toilet</t>
  </si>
  <si>
    <t>0.22 pantry</t>
  </si>
  <si>
    <t>0.21A hal</t>
  </si>
  <si>
    <t>0.21 toilet</t>
  </si>
  <si>
    <t>0.19</t>
  </si>
  <si>
    <t>0.20A hal</t>
  </si>
  <si>
    <t>0.20 toilet</t>
  </si>
  <si>
    <t>1.20 hal</t>
  </si>
  <si>
    <t>1.20A toilet</t>
  </si>
  <si>
    <t>1.20B toilet</t>
  </si>
  <si>
    <t>1.21 hal</t>
  </si>
  <si>
    <t>1.21A toilet</t>
  </si>
  <si>
    <t>1.21B toilet</t>
  </si>
  <si>
    <t>artsenkamers</t>
  </si>
  <si>
    <t>keukenblok</t>
  </si>
  <si>
    <t>1.11 pantry</t>
  </si>
  <si>
    <t>1.16A hal</t>
  </si>
  <si>
    <t>1.16 toilet</t>
  </si>
  <si>
    <t>Everfresh tijdelijk</t>
  </si>
  <si>
    <t>1.10A hal</t>
  </si>
  <si>
    <t>1.10 toilet</t>
  </si>
  <si>
    <t>2.22 hal</t>
  </si>
  <si>
    <t>2.22A toilet</t>
  </si>
  <si>
    <t>2.22B toilet</t>
  </si>
  <si>
    <t>2.23 hal</t>
  </si>
  <si>
    <t>2.23A toilet</t>
  </si>
  <si>
    <t>2.23B toilet</t>
  </si>
  <si>
    <t>2.13 pantry</t>
  </si>
  <si>
    <t>2.024 pantry</t>
  </si>
  <si>
    <t>2.12C hal</t>
  </si>
  <si>
    <t>2.12B toilet</t>
  </si>
  <si>
    <t>2.12A hal</t>
  </si>
  <si>
    <t>2.12 toilet</t>
  </si>
  <si>
    <t>3.25 hal</t>
  </si>
  <si>
    <t>3.25A toilet</t>
  </si>
  <si>
    <t>3.25B toilet</t>
  </si>
  <si>
    <t>3.26 hal</t>
  </si>
  <si>
    <t>3.26A toilet</t>
  </si>
  <si>
    <t>3.26B toilet</t>
  </si>
  <si>
    <t>3.12 pantry</t>
  </si>
  <si>
    <t>3.13B hal</t>
  </si>
  <si>
    <t>3.13C toilet</t>
  </si>
  <si>
    <t>3.13 hal</t>
  </si>
  <si>
    <t>3.13A toilet</t>
  </si>
  <si>
    <t>4.0 pantry</t>
  </si>
  <si>
    <t>4.11A hal</t>
  </si>
  <si>
    <t>4.11 toilet</t>
  </si>
  <si>
    <t>4.12 hal</t>
  </si>
  <si>
    <t>4.12B toilet</t>
  </si>
  <si>
    <t>4.12A toilet</t>
  </si>
  <si>
    <t>5.0 pantry</t>
  </si>
  <si>
    <t>5.10A hal</t>
  </si>
  <si>
    <t>5.10 toilet</t>
  </si>
  <si>
    <t>5.11 hal</t>
  </si>
  <si>
    <t>5.11A toilet</t>
  </si>
  <si>
    <t>5.11B toilet</t>
  </si>
  <si>
    <t>6.0 pantry</t>
  </si>
  <si>
    <t>6.11A hal</t>
  </si>
  <si>
    <t>6.11 toilet</t>
  </si>
  <si>
    <t>6.12 hal</t>
  </si>
  <si>
    <t>6.12B toilet</t>
  </si>
  <si>
    <t>6.12A toilet</t>
  </si>
  <si>
    <t>7.0 pantry</t>
  </si>
  <si>
    <t>7.11A hal</t>
  </si>
  <si>
    <t>7.11 toilet</t>
  </si>
  <si>
    <t>7.12 invaliden</t>
  </si>
  <si>
    <t>8.0 pantry</t>
  </si>
  <si>
    <t>8.11A hal</t>
  </si>
  <si>
    <t>8.11 toilet</t>
  </si>
  <si>
    <t>8.12 hal</t>
  </si>
  <si>
    <t>8.12B toilet</t>
  </si>
  <si>
    <t>8.12A toilet</t>
  </si>
  <si>
    <t>9.0 pantry</t>
  </si>
  <si>
    <t>9.10A hal</t>
  </si>
  <si>
    <t>9.10 toilet</t>
  </si>
  <si>
    <t>9.11 hal</t>
  </si>
  <si>
    <t>9.11A toilet</t>
  </si>
  <si>
    <t>9.11B toilet</t>
  </si>
  <si>
    <t>10.0 pantry</t>
  </si>
  <si>
    <t>10.10A hal</t>
  </si>
  <si>
    <t>10.10 toilet</t>
  </si>
  <si>
    <t>10.12 hal</t>
  </si>
  <si>
    <t>10.12B toilet</t>
  </si>
  <si>
    <t>10.12A toilet</t>
  </si>
  <si>
    <t>11.0 pantry</t>
  </si>
  <si>
    <t>11.11A hal</t>
  </si>
  <si>
    <t>11.11 toilet</t>
  </si>
  <si>
    <t>11.13 hal</t>
  </si>
  <si>
    <t>11.13B toilet</t>
  </si>
  <si>
    <t>11.13A toilet</t>
  </si>
  <si>
    <t>12.0 pantry</t>
  </si>
  <si>
    <t>12.10A hal</t>
  </si>
  <si>
    <t>12.10 toilet</t>
  </si>
  <si>
    <t>12.12 hal</t>
  </si>
  <si>
    <t>12.12B toilet</t>
  </si>
  <si>
    <t>12.12A toilet</t>
  </si>
  <si>
    <t>13.0 pantry</t>
  </si>
  <si>
    <t>13.17A hal</t>
  </si>
  <si>
    <t>13.17 toilet</t>
  </si>
  <si>
    <t>13.12 hal</t>
  </si>
  <si>
    <t>13.12A toilet</t>
  </si>
  <si>
    <t>13.12B toilet</t>
  </si>
  <si>
    <t>Totaal Nijmegen</t>
  </si>
  <si>
    <t>extra</t>
  </si>
  <si>
    <t xml:space="preserve"> foamdispensers in artsenkamers</t>
  </si>
  <si>
    <t xml:space="preserve">        vouwhanddoekhouder bij keukenblok</t>
  </si>
  <si>
    <t>ROERMOND 
Ruimte</t>
  </si>
  <si>
    <t>L0.08</t>
  </si>
  <si>
    <t>0.0H hal</t>
  </si>
  <si>
    <t>0.0H toilet rechts</t>
  </si>
  <si>
    <t>0.0H toilet links</t>
  </si>
  <si>
    <t>0.0D hal</t>
  </si>
  <si>
    <t>0.0D toilet links</t>
  </si>
  <si>
    <t>0.0D toilet rechts</t>
  </si>
  <si>
    <t>L0.13</t>
  </si>
  <si>
    <t>H0.08</t>
  </si>
  <si>
    <t>1.0H hal</t>
  </si>
  <si>
    <t>1.0H toilet rechts</t>
  </si>
  <si>
    <t>1.0H toilet links</t>
  </si>
  <si>
    <t>1.0D hal</t>
  </si>
  <si>
    <t>1.0D toilet links</t>
  </si>
  <si>
    <t>1.0D toilet rechts</t>
  </si>
  <si>
    <t>L1.14</t>
  </si>
  <si>
    <t>2.0H hal</t>
  </si>
  <si>
    <t>2.0H toilet rechts</t>
  </si>
  <si>
    <t>2.0H toilet links</t>
  </si>
  <si>
    <t>2.0D hal</t>
  </si>
  <si>
    <t>2.0D toilet links</t>
  </si>
  <si>
    <t>2.0D toilet rechts</t>
  </si>
  <si>
    <t>L2.15 (gang)</t>
  </si>
  <si>
    <t>L2.22</t>
  </si>
  <si>
    <t>3.0A</t>
  </si>
  <si>
    <t>Douch/wasruimte</t>
  </si>
  <si>
    <t>3.0H hal</t>
  </si>
  <si>
    <t>3.0H toilet rechts</t>
  </si>
  <si>
    <t>3.0H toilet links</t>
  </si>
  <si>
    <t>3.0D hal</t>
  </si>
  <si>
    <t>3.0D toilet links</t>
  </si>
  <si>
    <t>3.0D toilet rechts</t>
  </si>
  <si>
    <t>L3.15</t>
  </si>
  <si>
    <t>L3.17</t>
  </si>
  <si>
    <t>4.0D hal</t>
  </si>
  <si>
    <t>4.0D toilet rechts</t>
  </si>
  <si>
    <t>4.0D toilet links</t>
  </si>
  <si>
    <t>gang 4-A links</t>
  </si>
  <si>
    <t>4.0H hal</t>
  </si>
  <si>
    <t>4.0H toilet links</t>
  </si>
  <si>
    <t>4.0H toilet rechts</t>
  </si>
  <si>
    <t>5.0D hal</t>
  </si>
  <si>
    <t>5.0D toilet rechts</t>
  </si>
  <si>
    <t>5.0D toilet links</t>
  </si>
  <si>
    <t>gang 5-B links</t>
  </si>
  <si>
    <t>5.0H hal</t>
  </si>
  <si>
    <t>5.0H toilet links</t>
  </si>
  <si>
    <t>5.0H toilet rechts</t>
  </si>
  <si>
    <t>6.0D hal</t>
  </si>
  <si>
    <t>6.0D toilet rechts</t>
  </si>
  <si>
    <t>6.0D toilet links</t>
  </si>
  <si>
    <t>gang 6-A links</t>
  </si>
  <si>
    <t>6.0H hal</t>
  </si>
  <si>
    <t>6.0H toilet links</t>
  </si>
  <si>
    <t>6.0H toilet rechts</t>
  </si>
  <si>
    <t>7.0D hal</t>
  </si>
  <si>
    <t>7.0D toilet rechts</t>
  </si>
  <si>
    <t>7.0D toilet links</t>
  </si>
  <si>
    <t>gang 7-A links</t>
  </si>
  <si>
    <t>7.0H hal</t>
  </si>
  <si>
    <t>7.0H toilet links</t>
  </si>
  <si>
    <t>7.0H toilet rechts</t>
  </si>
  <si>
    <t>8.0D hal</t>
  </si>
  <si>
    <t>8.0D toilet rechts</t>
  </si>
  <si>
    <t>8.0D toilet links</t>
  </si>
  <si>
    <t>gang 8-A links</t>
  </si>
  <si>
    <t>8.0H hal</t>
  </si>
  <si>
    <t>8.0H toilet links</t>
  </si>
  <si>
    <t>8.0H toilet rechts</t>
  </si>
  <si>
    <t>9.0D hal</t>
  </si>
  <si>
    <t>9.0D toilet rechts</t>
  </si>
  <si>
    <t>9.0D toilet links</t>
  </si>
  <si>
    <t>gang 9-A links</t>
  </si>
  <si>
    <t>9.0H hal</t>
  </si>
  <si>
    <t>9.0H toilet links</t>
  </si>
  <si>
    <t>9.0H toilet rechts</t>
  </si>
  <si>
    <t>Totaal Roermond</t>
  </si>
  <si>
    <t>ROTTERDAM 
Ruimte</t>
  </si>
  <si>
    <t>Dameshygieneboxen</t>
  </si>
  <si>
    <t>0.106A hal</t>
  </si>
  <si>
    <t>0.106A toilet links</t>
  </si>
  <si>
    <t>0.106A toilet rechts</t>
  </si>
  <si>
    <t>0.106B hal</t>
  </si>
  <si>
    <t>0.106B toilet rechts</t>
  </si>
  <si>
    <t>0.106B toilet links</t>
  </si>
  <si>
    <t>0.106 koffie</t>
  </si>
  <si>
    <t>0.106D+C hal</t>
  </si>
  <si>
    <t>0.106D toilet</t>
  </si>
  <si>
    <t>0.106C toilet</t>
  </si>
  <si>
    <t>0.106E</t>
  </si>
  <si>
    <t>1.106A hal</t>
  </si>
  <si>
    <t>1.106A toilet</t>
  </si>
  <si>
    <t>1.106A urinoir</t>
  </si>
  <si>
    <t>1.106B hal</t>
  </si>
  <si>
    <t>1.106B toilet rechts</t>
  </si>
  <si>
    <t>1.106B toilet links</t>
  </si>
  <si>
    <t>2.106A hal</t>
  </si>
  <si>
    <t>2.106A toilet</t>
  </si>
  <si>
    <t>2.106A urinoir</t>
  </si>
  <si>
    <t>2.106B hal</t>
  </si>
  <si>
    <t>2.106B toilet rechts</t>
  </si>
  <si>
    <t>2.106B toilet links</t>
  </si>
  <si>
    <t>3.106A hal</t>
  </si>
  <si>
    <t>3.106A toilet</t>
  </si>
  <si>
    <t>3.106A urinoir</t>
  </si>
  <si>
    <t>3.106B hal</t>
  </si>
  <si>
    <t>3.106B toilet rechts</t>
  </si>
  <si>
    <t>3.106B toilet links</t>
  </si>
  <si>
    <t>4.106A hal</t>
  </si>
  <si>
    <t>4.106A toilet</t>
  </si>
  <si>
    <t>4.106A urinoir</t>
  </si>
  <si>
    <t>4.106B hal</t>
  </si>
  <si>
    <t>4.106B toilet rechts</t>
  </si>
  <si>
    <t>4.106B toilet links</t>
  </si>
  <si>
    <t>5.106A hal</t>
  </si>
  <si>
    <t>5.106A toilet</t>
  </si>
  <si>
    <t>5.106A urinoir</t>
  </si>
  <si>
    <t>5.106B hal</t>
  </si>
  <si>
    <t>5.106B toilet rechts</t>
  </si>
  <si>
    <t>5.106B toilet links</t>
  </si>
  <si>
    <t>6.106A hal</t>
  </si>
  <si>
    <t>6.106A toilet</t>
  </si>
  <si>
    <t>6.106B hal</t>
  </si>
  <si>
    <t>6.106B toilet rechts</t>
  </si>
  <si>
    <t>6.106B toilet links</t>
  </si>
  <si>
    <t>7.106A hal</t>
  </si>
  <si>
    <t>7.106A toilet</t>
  </si>
  <si>
    <t>7.106B hal</t>
  </si>
  <si>
    <t>7.106B toilet rechts</t>
  </si>
  <si>
    <t>7.106B toilet links</t>
  </si>
  <si>
    <t>8.07 inname</t>
  </si>
  <si>
    <t>8.105A toilet links</t>
  </si>
  <si>
    <t>8.105A hal</t>
  </si>
  <si>
    <t>8.105A urinoir rechts</t>
  </si>
  <si>
    <t>8.105B toilet links</t>
  </si>
  <si>
    <t>8.105B hal</t>
  </si>
  <si>
    <t>8.105B toilet rechts</t>
  </si>
  <si>
    <t>8.105E toilet</t>
  </si>
  <si>
    <t>9.105A toilet links</t>
  </si>
  <si>
    <t>9.105A hal</t>
  </si>
  <si>
    <t>9.105A urinoir rechts</t>
  </si>
  <si>
    <t>9.105B toilet links</t>
  </si>
  <si>
    <t>9.105B hal</t>
  </si>
  <si>
    <t>9.105B toilet rechts</t>
  </si>
  <si>
    <t>Totaal Rotterdam SVB</t>
  </si>
  <si>
    <t>Opmerking</t>
  </si>
  <si>
    <t>6,8 en 9 staan in verhuur. 7e capabel onderwijs in eigen beheer.</t>
  </si>
  <si>
    <t>Luchtverfrissers bij urinoirs en foam bij pantry</t>
  </si>
  <si>
    <t>UTRECHT Graadt van Roggeweg
Ruimte</t>
  </si>
  <si>
    <t>0.068C</t>
  </si>
  <si>
    <t>0.068A hal</t>
  </si>
  <si>
    <t>0.068D toilet</t>
  </si>
  <si>
    <t>0.068B hal</t>
  </si>
  <si>
    <t>0.068E toilet</t>
  </si>
  <si>
    <t>0.033A hal + urinoir</t>
  </si>
  <si>
    <t>0.033A toilet</t>
  </si>
  <si>
    <t>0.033B</t>
  </si>
  <si>
    <t>0.033</t>
  </si>
  <si>
    <t>Hier komt een nieuwe pantry en dan worden het specials, zie PvE</t>
  </si>
  <si>
    <t>0.033C hal</t>
  </si>
  <si>
    <t>0.033C toilet links</t>
  </si>
  <si>
    <t>0.033C toilet rechts</t>
  </si>
  <si>
    <t>Nieuwe pantry hier zijn 2 specials in eigen beheer, Zie PvE</t>
  </si>
  <si>
    <t>1.066A hal + urinoir</t>
  </si>
  <si>
    <t>1.066A toilet links</t>
  </si>
  <si>
    <t>1.066A toilet rechts</t>
  </si>
  <si>
    <t>1.066B toilet</t>
  </si>
  <si>
    <t>unisex</t>
  </si>
  <si>
    <t>1.066C hal</t>
  </si>
  <si>
    <t>1.066C toilet links</t>
  </si>
  <si>
    <t>1.066C toilet rechts</t>
  </si>
  <si>
    <t>1.033A hal</t>
  </si>
  <si>
    <t>1.033A toilet rechts</t>
  </si>
  <si>
    <t>1.033A toilet links</t>
  </si>
  <si>
    <t>1.033C hal</t>
  </si>
  <si>
    <t>1.033C urinoir rechts</t>
  </si>
  <si>
    <t>1.033C toilet links</t>
  </si>
  <si>
    <t>2.066A hal</t>
  </si>
  <si>
    <t>2.066A toilet links</t>
  </si>
  <si>
    <t>2.066A urinoir rechts</t>
  </si>
  <si>
    <t>2.066C hal</t>
  </si>
  <si>
    <t>2.066C toilet links</t>
  </si>
  <si>
    <t>2.066C toilet rechts</t>
  </si>
  <si>
    <t>2.033A hal</t>
  </si>
  <si>
    <t>2.033A toilet rechts</t>
  </si>
  <si>
    <t>2.033A toilet links</t>
  </si>
  <si>
    <t>2.033C hal</t>
  </si>
  <si>
    <t>2.033C urinoir rechts</t>
  </si>
  <si>
    <t>2.033C toilet links</t>
  </si>
  <si>
    <t>3.066A hal + urinoir</t>
  </si>
  <si>
    <t>3.066A toilet links</t>
  </si>
  <si>
    <t>3.066A toilet rechts</t>
  </si>
  <si>
    <t>3.066B toilet rechts</t>
  </si>
  <si>
    <t>3.066C hal</t>
  </si>
  <si>
    <t>3.066C toilet links</t>
  </si>
  <si>
    <t>3.066C toilet rechts</t>
  </si>
  <si>
    <t>3.033A hal</t>
  </si>
  <si>
    <t>3.033A toilet rechts</t>
  </si>
  <si>
    <t>3.033A toilet links</t>
  </si>
  <si>
    <t>3.033C hal</t>
  </si>
  <si>
    <t>3.033C urinoir rechts</t>
  </si>
  <si>
    <t>3.033C toilet links</t>
  </si>
  <si>
    <t>4.066A hal</t>
  </si>
  <si>
    <t>4.066A toilet links</t>
  </si>
  <si>
    <t>4.066A urinoir rechts</t>
  </si>
  <si>
    <t>4.066C hal</t>
  </si>
  <si>
    <t>4.066C toilet links</t>
  </si>
  <si>
    <t>4.066C toilet rechts</t>
  </si>
  <si>
    <t>4.033A hal</t>
  </si>
  <si>
    <t>4.033A toilet rechts</t>
  </si>
  <si>
    <t>4.033A toilet links</t>
  </si>
  <si>
    <t>4.033C hal</t>
  </si>
  <si>
    <t>4.033C urinoir rechts</t>
  </si>
  <si>
    <t>4.033C toilet links</t>
  </si>
  <si>
    <t>5.066A hal</t>
  </si>
  <si>
    <t>5.066A toilet links</t>
  </si>
  <si>
    <t>5.066A toilet rechts</t>
  </si>
  <si>
    <t>5.066C hal</t>
  </si>
  <si>
    <t>5.066C toilet links</t>
  </si>
  <si>
    <t>5.066C toilet rechts</t>
  </si>
  <si>
    <t>bereiding</t>
  </si>
  <si>
    <t>vaatwaskeuken</t>
  </si>
  <si>
    <t>Hier hangt een special, een tork rol</t>
  </si>
  <si>
    <t>voorbereiding</t>
  </si>
  <si>
    <t>5,071B</t>
  </si>
  <si>
    <t xml:space="preserve">Afruimgedeelte </t>
  </si>
  <si>
    <t>5.033A hal</t>
  </si>
  <si>
    <t>5.033A toilet rechts</t>
  </si>
  <si>
    <t>5.033A toilet links</t>
  </si>
  <si>
    <t>5.033C hal</t>
  </si>
  <si>
    <t>5.033C toilet rechts (urinoir)</t>
  </si>
  <si>
    <t>5.033C toilet links</t>
  </si>
  <si>
    <t>bar</t>
  </si>
  <si>
    <t>6.066A hal</t>
  </si>
  <si>
    <t>6.066A toilet links</t>
  </si>
  <si>
    <t>6.066A toilet rechts</t>
  </si>
  <si>
    <t>6.066C hal</t>
  </si>
  <si>
    <t>6.066C toilet links</t>
  </si>
  <si>
    <t>6.066C toilet rechts</t>
  </si>
  <si>
    <t>6.033A hal</t>
  </si>
  <si>
    <t>6.033A toilet rechts</t>
  </si>
  <si>
    <t>6.033A toilet links</t>
  </si>
  <si>
    <t>6.033C hal + urinoir</t>
  </si>
  <si>
    <t>6.033C toilet rechts</t>
  </si>
  <si>
    <t>6.033C toilet links</t>
  </si>
  <si>
    <t>6.033B toilet</t>
  </si>
  <si>
    <t>7.066A hal</t>
  </si>
  <si>
    <t>7.066A toilet links</t>
  </si>
  <si>
    <t>7.066A toilet rechts</t>
  </si>
  <si>
    <t>7.066C hal</t>
  </si>
  <si>
    <t>7.066C toilet links</t>
  </si>
  <si>
    <t>7.066C toilet rechts</t>
  </si>
  <si>
    <t>7.030B</t>
  </si>
  <si>
    <t>7.033A hal</t>
  </si>
  <si>
    <t>7.033A toilet rechts</t>
  </si>
  <si>
    <t>7.033A toilet links</t>
  </si>
  <si>
    <t>7.033C hal</t>
  </si>
  <si>
    <t>7.033C urinoir rechts</t>
  </si>
  <si>
    <t>7.033C toilet links</t>
  </si>
  <si>
    <t>8.066A hal</t>
  </si>
  <si>
    <t>8.066A toilet links</t>
  </si>
  <si>
    <t>8.066A toilet rechts</t>
  </si>
  <si>
    <t>8.066C hal</t>
  </si>
  <si>
    <t>8.066C toilet links</t>
  </si>
  <si>
    <t>8.066C toilet rechts</t>
  </si>
  <si>
    <t>gang 8C</t>
  </si>
  <si>
    <t>8.033A hal</t>
  </si>
  <si>
    <t>8.033A toilet rechts</t>
  </si>
  <si>
    <t>8.033A toilet links</t>
  </si>
  <si>
    <t>8.033B toilet</t>
  </si>
  <si>
    <t>8.033C hal + urinoir</t>
  </si>
  <si>
    <t>8.033C toilet</t>
  </si>
  <si>
    <t>9.066A hal</t>
  </si>
  <si>
    <t>9.066A toilet links</t>
  </si>
  <si>
    <t>9.066A toilet rechts</t>
  </si>
  <si>
    <t>9.066C hal</t>
  </si>
  <si>
    <t>9.066C toilet links</t>
  </si>
  <si>
    <t>9.066C toilet rechts</t>
  </si>
  <si>
    <t>9.043A</t>
  </si>
  <si>
    <t>9.033A hal</t>
  </si>
  <si>
    <t>9.033A toilet rechts</t>
  </si>
  <si>
    <t>9.033A toilet links</t>
  </si>
  <si>
    <t>9.033C hal</t>
  </si>
  <si>
    <t>9.033C urinoir rechts</t>
  </si>
  <si>
    <t>9.033C toilet links</t>
  </si>
  <si>
    <t>gang 9C</t>
  </si>
  <si>
    <t>10.033A hal</t>
  </si>
  <si>
    <t>10.033A toilet rechts</t>
  </si>
  <si>
    <t>10.033A toilet links</t>
  </si>
  <si>
    <t>10.033B toilet</t>
  </si>
  <si>
    <t>10.033C hal + urinoir</t>
  </si>
  <si>
    <t>10.033C toilet</t>
  </si>
  <si>
    <t>gang 10C</t>
  </si>
  <si>
    <t>11.033A hal</t>
  </si>
  <si>
    <t>11.033A toilet rechts</t>
  </si>
  <si>
    <t>11.033A toilet links</t>
  </si>
  <si>
    <t>11.033C hal</t>
  </si>
  <si>
    <t>11.033C urinoir rechts</t>
  </si>
  <si>
    <t>11.033C toilet links</t>
  </si>
  <si>
    <t>gang 11C</t>
  </si>
  <si>
    <t>12.033A hal</t>
  </si>
  <si>
    <t>12.033A toilet rechts</t>
  </si>
  <si>
    <t>12.033A toilet links</t>
  </si>
  <si>
    <t>12.033B toilet</t>
  </si>
  <si>
    <t>12.033C hal + urinoir</t>
  </si>
  <si>
    <t>12.033C toilet</t>
  </si>
  <si>
    <t>gang 12C</t>
  </si>
  <si>
    <t>13.033A hal</t>
  </si>
  <si>
    <t>13.033A toilet rechts</t>
  </si>
  <si>
    <t>13.033A toilet links</t>
  </si>
  <si>
    <t>13.033C hal</t>
  </si>
  <si>
    <t>13.033C urinoir rechts</t>
  </si>
  <si>
    <t>13.033C toilet links</t>
  </si>
  <si>
    <t>gang 13C</t>
  </si>
  <si>
    <t>Totaal Utrecht</t>
  </si>
  <si>
    <t>ZAANSTAD 
Ruimte</t>
  </si>
  <si>
    <t>Handdoekrol-dispenser</t>
  </si>
  <si>
    <t>036</t>
  </si>
  <si>
    <t>002</t>
  </si>
  <si>
    <t>007A</t>
  </si>
  <si>
    <t>030</t>
  </si>
  <si>
    <t>029 hal</t>
  </si>
  <si>
    <t>029 toilet links</t>
  </si>
  <si>
    <t>heren publiek</t>
  </si>
  <si>
    <t>029 toilet rechts</t>
  </si>
  <si>
    <t>dames publiek</t>
  </si>
  <si>
    <t>021 hal</t>
  </si>
  <si>
    <t>021 toilet rechts</t>
  </si>
  <si>
    <t xml:space="preserve">021 toilet links </t>
  </si>
  <si>
    <t>020 hal</t>
  </si>
  <si>
    <t>020 toilet rechts</t>
  </si>
  <si>
    <t>020 toilet links</t>
  </si>
  <si>
    <t>013</t>
  </si>
  <si>
    <t>123 hal</t>
  </si>
  <si>
    <t>123 toilet</t>
  </si>
  <si>
    <t>124 hal</t>
  </si>
  <si>
    <t>124 toilet links</t>
  </si>
  <si>
    <t>124 toilet rechts</t>
  </si>
  <si>
    <t>163 hal</t>
  </si>
  <si>
    <t>163 toilet rechts</t>
  </si>
  <si>
    <t>163 toilet links</t>
  </si>
  <si>
    <t>162 hal</t>
  </si>
  <si>
    <t>162 toilet</t>
  </si>
  <si>
    <t>142</t>
  </si>
  <si>
    <t>218 hal</t>
  </si>
  <si>
    <t>218 toilet</t>
  </si>
  <si>
    <t>219 hal</t>
  </si>
  <si>
    <t>219 toilet links</t>
  </si>
  <si>
    <t>219 toilet rechts</t>
  </si>
  <si>
    <t>203</t>
  </si>
  <si>
    <t>247 hal</t>
  </si>
  <si>
    <t>247 toilet rechts</t>
  </si>
  <si>
    <t>247 toilet links</t>
  </si>
  <si>
    <t>246 hal</t>
  </si>
  <si>
    <t>246 toilet</t>
  </si>
  <si>
    <t>222 hal</t>
  </si>
  <si>
    <t>222 toilet</t>
  </si>
  <si>
    <t>223 hal</t>
  </si>
  <si>
    <t>223 toilet</t>
  </si>
  <si>
    <t>238</t>
  </si>
  <si>
    <t>318 hal</t>
  </si>
  <si>
    <t>318 toilet</t>
  </si>
  <si>
    <t>319 hal</t>
  </si>
  <si>
    <t>319 toilet links</t>
  </si>
  <si>
    <t>319 rechts</t>
  </si>
  <si>
    <t>3e verdieping   DPGB tot 1 april 2018 !</t>
  </si>
  <si>
    <t>417 hal</t>
  </si>
  <si>
    <t>417 toilet</t>
  </si>
  <si>
    <t>418 hal</t>
  </si>
  <si>
    <t>418 toilet links</t>
  </si>
  <si>
    <t>418 toilet rechts</t>
  </si>
  <si>
    <t>4e verdieping   DPGB tot 1 april 2018 !</t>
  </si>
  <si>
    <t>Totaal Zaandam</t>
  </si>
  <si>
    <t xml:space="preserve">staat leeg wel meenemen </t>
  </si>
  <si>
    <t>Utrecht Papendorpseweg DPGB
Ruimte</t>
  </si>
  <si>
    <t>kelder -1</t>
  </si>
  <si>
    <t>toilet heren/dames</t>
  </si>
  <si>
    <t>begane grond laag</t>
  </si>
  <si>
    <t>begane grond hal</t>
  </si>
  <si>
    <t>invalidentoilet.</t>
  </si>
  <si>
    <t xml:space="preserve">toilet heren </t>
  </si>
  <si>
    <t>toilet dames</t>
  </si>
  <si>
    <t>begane grond hoog</t>
  </si>
  <si>
    <t>douche ruimte</t>
  </si>
  <si>
    <t>1e hoogbouw</t>
  </si>
  <si>
    <t>toilet heren</t>
  </si>
  <si>
    <t>1e laagbouw</t>
  </si>
  <si>
    <t>2e hoogbouw</t>
  </si>
  <si>
    <t>2e laagbouw</t>
  </si>
  <si>
    <t>3e hoogbouw</t>
  </si>
  <si>
    <t>3e laagbouw</t>
  </si>
  <si>
    <t>4e hoogbouw</t>
  </si>
  <si>
    <t>5e hoogbouw</t>
  </si>
  <si>
    <t>Totaal DPGB</t>
  </si>
  <si>
    <t>C. Indicatie afmetingen huidge dispensers (hier kunnen verder geen rechten aan worden ontleend)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</si>
</sst>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EE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CF9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3" borderId="1" xfId="0" quotePrefix="1" applyFill="1" applyBorder="1"/>
    <xf numFmtId="0" fontId="0" fillId="3" borderId="4" xfId="0" applyFill="1" applyBorder="1"/>
    <xf numFmtId="0" fontId="0" fillId="3" borderId="6" xfId="0" applyFill="1" applyBorder="1"/>
    <xf numFmtId="0" fontId="0" fillId="3" borderId="4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quotePrefix="1" applyFill="1" applyBorder="1" applyAlignment="1">
      <alignment horizontal="left"/>
    </xf>
    <xf numFmtId="0" fontId="0" fillId="3" borderId="4" xfId="0" quotePrefix="1" applyFill="1" applyBorder="1"/>
    <xf numFmtId="0" fontId="0" fillId="3" borderId="6" xfId="0" quotePrefix="1" applyFill="1" applyBorder="1"/>
    <xf numFmtId="0" fontId="0" fillId="3" borderId="3" xfId="0" applyFill="1" applyBorder="1"/>
    <xf numFmtId="0" fontId="0" fillId="3" borderId="5" xfId="0" applyFill="1" applyBorder="1"/>
    <xf numFmtId="0" fontId="0" fillId="3" borderId="8" xfId="0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0" fillId="3" borderId="5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1" fillId="3" borderId="6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right"/>
    </xf>
    <xf numFmtId="0" fontId="0" fillId="3" borderId="3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1" fillId="3" borderId="6" xfId="0" applyFont="1" applyFill="1" applyBorder="1"/>
    <xf numFmtId="0" fontId="1" fillId="3" borderId="8" xfId="0" applyFont="1" applyFill="1" applyBorder="1"/>
    <xf numFmtId="0" fontId="0" fillId="3" borderId="1" xfId="0" applyFill="1" applyBorder="1"/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3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3" fontId="0" fillId="3" borderId="5" xfId="0" applyNumberFormat="1" applyFill="1" applyBorder="1" applyAlignment="1">
      <alignment horizontal="center"/>
    </xf>
    <xf numFmtId="3" fontId="0" fillId="3" borderId="8" xfId="0" applyNumberFormat="1" applyFill="1" applyBorder="1" applyAlignment="1">
      <alignment horizontal="center"/>
    </xf>
    <xf numFmtId="3" fontId="0" fillId="3" borderId="3" xfId="0" applyNumberFormat="1" applyFill="1" applyBorder="1" applyAlignment="1">
      <alignment horizontal="center"/>
    </xf>
    <xf numFmtId="0" fontId="0" fillId="3" borderId="3" xfId="0" applyFill="1" applyBorder="1" applyAlignment="1">
      <alignment vertical="center"/>
    </xf>
    <xf numFmtId="0" fontId="0" fillId="3" borderId="5" xfId="0" quotePrefix="1" applyFill="1" applyBorder="1"/>
    <xf numFmtId="0" fontId="0" fillId="3" borderId="8" xfId="0" quotePrefix="1" applyFill="1" applyBorder="1"/>
    <xf numFmtId="0" fontId="0" fillId="0" borderId="9" xfId="0" applyBorder="1"/>
    <xf numFmtId="0" fontId="0" fillId="3" borderId="12" xfId="0" applyFill="1" applyBorder="1" applyAlignment="1">
      <alignment horizontal="left"/>
    </xf>
    <xf numFmtId="0" fontId="0" fillId="3" borderId="13" xfId="0" applyFill="1" applyBorder="1"/>
    <xf numFmtId="0" fontId="0" fillId="4" borderId="0" xfId="0" applyFill="1"/>
    <xf numFmtId="0" fontId="0" fillId="4" borderId="0" xfId="0" applyFill="1" applyAlignment="1">
      <alignment horizontal="left"/>
    </xf>
    <xf numFmtId="0" fontId="1" fillId="4" borderId="14" xfId="0" applyFont="1" applyFill="1" applyBorder="1"/>
    <xf numFmtId="0" fontId="0" fillId="3" borderId="0" xfId="0" applyFill="1"/>
    <xf numFmtId="0" fontId="1" fillId="3" borderId="7" xfId="0" applyFont="1" applyFill="1" applyBorder="1"/>
    <xf numFmtId="0" fontId="1" fillId="3" borderId="0" xfId="0" applyFont="1" applyFill="1"/>
    <xf numFmtId="0" fontId="1" fillId="0" borderId="0" xfId="0" applyFont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1" xfId="0" applyFill="1" applyBorder="1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3" borderId="6" xfId="0" applyFill="1" applyBorder="1" applyAlignment="1">
      <alignment horizontal="left" wrapText="1"/>
    </xf>
    <xf numFmtId="0" fontId="1" fillId="3" borderId="4" xfId="0" applyFont="1" applyFill="1" applyBorder="1" applyAlignment="1">
      <alignment horizontal="left" wrapText="1"/>
    </xf>
    <xf numFmtId="0" fontId="1" fillId="3" borderId="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3" fontId="0" fillId="3" borderId="6" xfId="0" applyNumberForma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3" fontId="0" fillId="3" borderId="1" xfId="0" applyNumberFormat="1" applyFill="1" applyBorder="1" applyAlignment="1">
      <alignment horizontal="left"/>
    </xf>
    <xf numFmtId="3" fontId="0" fillId="3" borderId="4" xfId="0" applyNumberFormat="1" applyFill="1" applyBorder="1" applyAlignment="1">
      <alignment horizontal="left"/>
    </xf>
    <xf numFmtId="3" fontId="0" fillId="3" borderId="6" xfId="0" applyNumberFormat="1" applyFill="1" applyBorder="1" applyAlignment="1">
      <alignment horizontal="left"/>
    </xf>
    <xf numFmtId="0" fontId="0" fillId="3" borderId="1" xfId="0" quotePrefix="1" applyFill="1" applyBorder="1" applyAlignment="1">
      <alignment horizontal="left" vertical="center" wrapText="1"/>
    </xf>
    <xf numFmtId="0" fontId="0" fillId="3" borderId="4" xfId="0" quotePrefix="1" applyFill="1" applyBorder="1" applyAlignment="1">
      <alignment horizontal="left" wrapText="1"/>
    </xf>
    <xf numFmtId="0" fontId="0" fillId="3" borderId="4" xfId="0" quotePrefix="1" applyFill="1" applyBorder="1" applyAlignment="1">
      <alignment horizontal="left"/>
    </xf>
    <xf numFmtId="0" fontId="0" fillId="3" borderId="6" xfId="0" quotePrefix="1" applyFill="1" applyBorder="1" applyAlignment="1">
      <alignment horizontal="left"/>
    </xf>
    <xf numFmtId="0" fontId="1" fillId="4" borderId="14" xfId="0" applyFont="1" applyFill="1" applyBorder="1" applyAlignment="1">
      <alignment horizontal="left"/>
    </xf>
    <xf numFmtId="0" fontId="0" fillId="3" borderId="4" xfId="0" quotePrefix="1" applyFill="1" applyBorder="1" applyAlignment="1">
      <alignment horizontal="left" vertical="center" wrapText="1"/>
    </xf>
    <xf numFmtId="0" fontId="0" fillId="3" borderId="5" xfId="0" applyFill="1" applyBorder="1" applyAlignment="1">
      <alignment vertical="center"/>
    </xf>
    <xf numFmtId="0" fontId="0" fillId="3" borderId="12" xfId="0" quotePrefix="1" applyFill="1" applyBorder="1" applyAlignment="1">
      <alignment horizontal="left" vertical="center" wrapText="1"/>
    </xf>
    <xf numFmtId="0" fontId="0" fillId="3" borderId="13" xfId="0" applyFill="1" applyBorder="1" applyAlignment="1">
      <alignment vertical="center"/>
    </xf>
    <xf numFmtId="0" fontId="0" fillId="3" borderId="3" xfId="0" quotePrefix="1" applyFill="1" applyBorder="1"/>
    <xf numFmtId="0" fontId="0" fillId="5" borderId="0" xfId="0" applyFill="1"/>
    <xf numFmtId="0" fontId="0" fillId="5" borderId="1" xfId="0" applyFill="1" applyBorder="1" applyAlignment="1">
      <alignment horizontal="left" vertical="top"/>
    </xf>
    <xf numFmtId="0" fontId="0" fillId="5" borderId="3" xfId="0" applyFill="1" applyBorder="1"/>
    <xf numFmtId="0" fontId="0" fillId="5" borderId="4" xfId="0" applyFill="1" applyBorder="1" applyAlignment="1">
      <alignment horizontal="left" vertical="top"/>
    </xf>
    <xf numFmtId="0" fontId="0" fillId="5" borderId="5" xfId="0" applyFill="1" applyBorder="1"/>
    <xf numFmtId="3" fontId="0" fillId="5" borderId="6" xfId="0" applyNumberFormat="1" applyFill="1" applyBorder="1" applyAlignment="1">
      <alignment horizontal="left" vertical="top"/>
    </xf>
    <xf numFmtId="0" fontId="0" fillId="5" borderId="8" xfId="0" applyFill="1" applyBorder="1"/>
    <xf numFmtId="0" fontId="1" fillId="5" borderId="4" xfId="0" applyFont="1" applyFill="1" applyBorder="1" applyAlignment="1">
      <alignment horizontal="left" vertical="top"/>
    </xf>
    <xf numFmtId="0" fontId="1" fillId="5" borderId="5" xfId="0" applyFont="1" applyFill="1" applyBorder="1"/>
    <xf numFmtId="0" fontId="0" fillId="5" borderId="6" xfId="0" applyFill="1" applyBorder="1" applyAlignment="1">
      <alignment horizontal="left" vertical="top"/>
    </xf>
    <xf numFmtId="0" fontId="0" fillId="5" borderId="8" xfId="0" applyFill="1" applyBorder="1" applyAlignment="1">
      <alignment wrapText="1"/>
    </xf>
    <xf numFmtId="0" fontId="4" fillId="3" borderId="6" xfId="0" applyFont="1" applyFill="1" applyBorder="1"/>
    <xf numFmtId="0" fontId="4" fillId="3" borderId="8" xfId="0" applyFont="1" applyFill="1" applyBorder="1"/>
    <xf numFmtId="0" fontId="4" fillId="2" borderId="0" xfId="0" applyFont="1" applyFill="1"/>
    <xf numFmtId="0" fontId="4" fillId="3" borderId="4" xfId="0" applyFont="1" applyFill="1" applyBorder="1"/>
    <xf numFmtId="0" fontId="4" fillId="3" borderId="5" xfId="0" applyFont="1" applyFill="1" applyBorder="1"/>
    <xf numFmtId="0" fontId="4" fillId="6" borderId="0" xfId="0" applyFont="1" applyFill="1"/>
    <xf numFmtId="0" fontId="4" fillId="0" borderId="0" xfId="0" applyFont="1" applyAlignment="1">
      <alignment vertical="center"/>
    </xf>
    <xf numFmtId="3" fontId="4" fillId="3" borderId="4" xfId="0" applyNumberFormat="1" applyFont="1" applyFill="1" applyBorder="1" applyAlignment="1">
      <alignment horizontal="left"/>
    </xf>
    <xf numFmtId="3" fontId="4" fillId="3" borderId="5" xfId="0" applyNumberFormat="1" applyFont="1" applyFill="1" applyBorder="1" applyAlignment="1">
      <alignment horizontal="center"/>
    </xf>
    <xf numFmtId="3" fontId="4" fillId="3" borderId="6" xfId="0" applyNumberFormat="1" applyFont="1" applyFill="1" applyBorder="1" applyAlignment="1">
      <alignment horizontal="left"/>
    </xf>
    <xf numFmtId="3" fontId="4" fillId="3" borderId="8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7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0" borderId="0" xfId="0" applyFont="1" applyAlignment="1">
      <alignment horizontal="center" wrapText="1"/>
    </xf>
    <xf numFmtId="0" fontId="3" fillId="6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 wrapText="1"/>
    </xf>
    <xf numFmtId="0" fontId="0" fillId="4" borderId="4" xfId="0" applyFill="1" applyBorder="1" applyAlignment="1">
      <alignment horizontal="left" wrapText="1"/>
    </xf>
    <xf numFmtId="0" fontId="0" fillId="4" borderId="0" xfId="0" applyFill="1" applyAlignment="1">
      <alignment horizontal="left" vertical="top"/>
    </xf>
    <xf numFmtId="0" fontId="0" fillId="0" borderId="0" xfId="0" quotePrefix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6" xfId="0" applyBorder="1" applyAlignment="1">
      <alignment horizontal="center"/>
    </xf>
    <xf numFmtId="0" fontId="0" fillId="6" borderId="0" xfId="0" applyFill="1" applyAlignment="1">
      <alignment horizontal="center"/>
    </xf>
    <xf numFmtId="0" fontId="1" fillId="3" borderId="9" xfId="0" applyFont="1" applyFill="1" applyBorder="1" applyAlignment="1">
      <alignment horizontal="center" vertical="center" wrapText="1"/>
    </xf>
    <xf numFmtId="0" fontId="0" fillId="6" borderId="0" xfId="0" applyFill="1"/>
    <xf numFmtId="0" fontId="1" fillId="6" borderId="2" xfId="0" applyFont="1" applyFill="1" applyBorder="1" applyAlignment="1">
      <alignment horizontal="center"/>
    </xf>
    <xf numFmtId="0" fontId="7" fillId="0" borderId="0" xfId="0" applyFont="1"/>
    <xf numFmtId="0" fontId="1" fillId="3" borderId="10" xfId="0" applyFont="1" applyFill="1" applyBorder="1"/>
    <xf numFmtId="0" fontId="1" fillId="3" borderId="11" xfId="0" applyFont="1" applyFill="1" applyBorder="1"/>
    <xf numFmtId="0" fontId="1" fillId="7" borderId="9" xfId="0" applyFont="1" applyFill="1" applyBorder="1"/>
    <xf numFmtId="0" fontId="8" fillId="0" borderId="0" xfId="0" applyFont="1" applyAlignment="1">
      <alignment horizontal="center"/>
    </xf>
    <xf numFmtId="0" fontId="0" fillId="0" borderId="9" xfId="0" applyBorder="1" applyAlignment="1">
      <alignment vertical="top" wrapText="1"/>
    </xf>
    <xf numFmtId="0" fontId="0" fillId="0" borderId="9" xfId="0" applyBorder="1" applyAlignment="1">
      <alignment vertical="top"/>
    </xf>
    <xf numFmtId="0" fontId="1" fillId="3" borderId="9" xfId="0" applyFont="1" applyFill="1" applyBorder="1" applyAlignment="1">
      <alignment vertical="top"/>
    </xf>
    <xf numFmtId="0" fontId="13" fillId="3" borderId="9" xfId="0" applyFont="1" applyFill="1" applyBorder="1" applyAlignment="1">
      <alignment vertical="center"/>
    </xf>
    <xf numFmtId="0" fontId="14" fillId="0" borderId="0" xfId="0" applyFont="1"/>
    <xf numFmtId="0" fontId="1" fillId="0" borderId="9" xfId="0" applyFont="1" applyBorder="1"/>
    <xf numFmtId="0" fontId="1" fillId="3" borderId="9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3" borderId="9" xfId="0" applyFill="1" applyBorder="1" applyAlignment="1">
      <alignment vertical="top"/>
    </xf>
    <xf numFmtId="0" fontId="10" fillId="0" borderId="9" xfId="0" applyFont="1" applyBorder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" fillId="3" borderId="10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5" xfId="0" applyBorder="1"/>
    <xf numFmtId="0" fontId="0" fillId="0" borderId="12" xfId="0" applyBorder="1"/>
    <xf numFmtId="0" fontId="0" fillId="0" borderId="10" xfId="0" applyBorder="1"/>
    <xf numFmtId="0" fontId="0" fillId="0" borderId="16" xfId="0" applyBorder="1"/>
    <xf numFmtId="0" fontId="0" fillId="0" borderId="8" xfId="0" applyBorder="1"/>
    <xf numFmtId="0" fontId="0" fillId="0" borderId="13" xfId="0" applyBorder="1"/>
    <xf numFmtId="0" fontId="0" fillId="0" borderId="1" xfId="0" applyBorder="1"/>
    <xf numFmtId="0" fontId="14" fillId="0" borderId="7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A9CF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718C9-3BD1-4A7A-91AD-13A37C9F9AEE}">
  <dimension ref="A2:D32"/>
  <sheetViews>
    <sheetView workbookViewId="0">
      <selection activeCell="C41" sqref="C41"/>
    </sheetView>
  </sheetViews>
  <sheetFormatPr defaultRowHeight="14.4" x14ac:dyDescent="0.3"/>
  <cols>
    <col min="2" max="2" width="4.109375" customWidth="1"/>
    <col min="3" max="3" width="14.33203125" bestFit="1" customWidth="1"/>
    <col min="4" max="4" width="129.109375" customWidth="1"/>
  </cols>
  <sheetData>
    <row r="2" spans="2:4" ht="15.6" x14ac:dyDescent="0.3">
      <c r="B2" s="157" t="s">
        <v>0</v>
      </c>
    </row>
    <row r="4" spans="2:4" x14ac:dyDescent="0.3">
      <c r="B4" t="s">
        <v>1</v>
      </c>
    </row>
    <row r="6" spans="2:4" x14ac:dyDescent="0.3">
      <c r="B6" s="46"/>
      <c r="C6" s="167" t="s">
        <v>2</v>
      </c>
      <c r="D6" s="167" t="s">
        <v>3</v>
      </c>
    </row>
    <row r="7" spans="2:4" x14ac:dyDescent="0.3">
      <c r="B7" s="46" t="s">
        <v>4</v>
      </c>
      <c r="C7" s="46" t="s">
        <v>5</v>
      </c>
      <c r="D7" s="46" t="s">
        <v>6</v>
      </c>
    </row>
    <row r="8" spans="2:4" x14ac:dyDescent="0.3">
      <c r="B8" s="46"/>
    </row>
    <row r="9" spans="2:4" x14ac:dyDescent="0.3">
      <c r="B9" s="46" t="s">
        <v>7</v>
      </c>
      <c r="C9" s="46" t="s">
        <v>5</v>
      </c>
      <c r="D9" s="46" t="s">
        <v>8</v>
      </c>
    </row>
    <row r="10" spans="2:4" x14ac:dyDescent="0.3">
      <c r="B10" s="46"/>
      <c r="C10" s="180"/>
      <c r="D10" s="180"/>
    </row>
    <row r="11" spans="2:4" x14ac:dyDescent="0.3">
      <c r="B11" s="179" t="s">
        <v>9</v>
      </c>
      <c r="C11" s="178" t="s">
        <v>5</v>
      </c>
      <c r="D11" s="178" t="s">
        <v>10</v>
      </c>
    </row>
    <row r="12" spans="2:4" x14ac:dyDescent="0.3">
      <c r="B12" s="179"/>
      <c r="C12" s="178"/>
      <c r="D12" s="178"/>
    </row>
    <row r="13" spans="2:4" x14ac:dyDescent="0.3">
      <c r="B13" s="179" t="s">
        <v>11</v>
      </c>
      <c r="C13" s="178" t="s">
        <v>5</v>
      </c>
      <c r="D13" s="178" t="s">
        <v>12</v>
      </c>
    </row>
    <row r="14" spans="2:4" x14ac:dyDescent="0.3">
      <c r="B14" s="179"/>
      <c r="C14" s="178"/>
      <c r="D14" s="178"/>
    </row>
    <row r="15" spans="2:4" x14ac:dyDescent="0.3">
      <c r="B15" s="184" t="s">
        <v>13</v>
      </c>
      <c r="C15" s="178" t="s">
        <v>14</v>
      </c>
      <c r="D15" s="178" t="s">
        <v>15</v>
      </c>
    </row>
    <row r="16" spans="2:4" x14ac:dyDescent="0.3">
      <c r="B16" s="178"/>
      <c r="C16" s="182"/>
      <c r="D16" s="181" t="s">
        <v>16</v>
      </c>
    </row>
    <row r="17" spans="1:4" x14ac:dyDescent="0.3">
      <c r="B17" s="178"/>
      <c r="C17" s="183"/>
      <c r="D17" s="46" t="s">
        <v>17</v>
      </c>
    </row>
    <row r="18" spans="1:4" x14ac:dyDescent="0.3">
      <c r="B18" s="178"/>
      <c r="C18" s="183"/>
      <c r="D18" s="46"/>
    </row>
    <row r="19" spans="1:4" x14ac:dyDescent="0.3">
      <c r="A19" s="179"/>
      <c r="B19" s="178" t="s">
        <v>18</v>
      </c>
      <c r="C19" s="183" t="s">
        <v>19</v>
      </c>
      <c r="D19" s="46" t="s">
        <v>20</v>
      </c>
    </row>
    <row r="20" spans="1:4" x14ac:dyDescent="0.3">
      <c r="B20" s="178"/>
      <c r="C20" s="183" t="s">
        <v>21</v>
      </c>
      <c r="D20" s="46" t="s">
        <v>22</v>
      </c>
    </row>
    <row r="21" spans="1:4" x14ac:dyDescent="0.3">
      <c r="B21" s="178"/>
      <c r="C21" s="183"/>
      <c r="D21" s="46"/>
    </row>
    <row r="22" spans="1:4" x14ac:dyDescent="0.3">
      <c r="B22" s="178" t="s">
        <v>23</v>
      </c>
      <c r="C22" s="183" t="s">
        <v>24</v>
      </c>
      <c r="D22" s="46" t="s">
        <v>25</v>
      </c>
    </row>
    <row r="23" spans="1:4" x14ac:dyDescent="0.3">
      <c r="B23" s="178"/>
      <c r="C23" s="183"/>
      <c r="D23" s="46"/>
    </row>
    <row r="24" spans="1:4" x14ac:dyDescent="0.3">
      <c r="B24" s="178" t="s">
        <v>26</v>
      </c>
      <c r="C24" s="183" t="s">
        <v>27</v>
      </c>
      <c r="D24" s="46" t="s">
        <v>28</v>
      </c>
    </row>
    <row r="25" spans="1:4" x14ac:dyDescent="0.3">
      <c r="B25" s="178"/>
      <c r="C25" s="183"/>
      <c r="D25" s="46"/>
    </row>
    <row r="26" spans="1:4" x14ac:dyDescent="0.3">
      <c r="B26" s="178"/>
      <c r="C26" s="183" t="s">
        <v>29</v>
      </c>
      <c r="D26" s="46" t="s">
        <v>30</v>
      </c>
    </row>
    <row r="27" spans="1:4" x14ac:dyDescent="0.3">
      <c r="B27" s="178"/>
      <c r="C27" s="183"/>
      <c r="D27" s="46" t="s">
        <v>31</v>
      </c>
    </row>
    <row r="28" spans="1:4" x14ac:dyDescent="0.3">
      <c r="B28" s="181"/>
      <c r="C28" s="46"/>
      <c r="D28" s="46"/>
    </row>
    <row r="29" spans="1:4" x14ac:dyDescent="0.3">
      <c r="B29" s="46" t="s">
        <v>32</v>
      </c>
      <c r="C29" s="46" t="s">
        <v>19</v>
      </c>
      <c r="D29" s="46" t="s">
        <v>33</v>
      </c>
    </row>
    <row r="30" spans="1:4" x14ac:dyDescent="0.3">
      <c r="B30" s="46"/>
      <c r="C30" s="46"/>
      <c r="D30" s="46" t="s">
        <v>34</v>
      </c>
    </row>
    <row r="31" spans="1:4" x14ac:dyDescent="0.3">
      <c r="B31" s="46"/>
      <c r="C31" s="46"/>
      <c r="D31" s="46"/>
    </row>
    <row r="32" spans="1:4" x14ac:dyDescent="0.3">
      <c r="B32" s="46" t="s">
        <v>35</v>
      </c>
      <c r="C32" s="46" t="s">
        <v>36</v>
      </c>
      <c r="D32" s="46" t="s">
        <v>37</v>
      </c>
    </row>
  </sheetData>
  <sheetProtection algorithmName="SHA-512" hashValue="Sn2Lqd/FgtEETh+zAdGGJ4/aBe4m8wbhN1r8rDmUXttoRaOqaPJ67CHt1VV4whuM08SeNNksqTWpqZBJ2BFr6Q==" saltValue="Gx5/Jj9u+aXxuoixQab61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8"/>
  <dimension ref="A1:M105"/>
  <sheetViews>
    <sheetView zoomScale="85" zoomScaleNormal="85" workbookViewId="0">
      <pane xSplit="2" ySplit="1" topLeftCell="C2" activePane="bottomRight" state="frozen"/>
      <selection pane="topRight" activeCell="H8" sqref="H8"/>
      <selection pane="bottomLeft" activeCell="H8" sqref="H8"/>
      <selection pane="bottomRight" activeCell="F42" sqref="F42"/>
    </sheetView>
  </sheetViews>
  <sheetFormatPr defaultRowHeight="14.4" x14ac:dyDescent="0.3"/>
  <cols>
    <col min="1" max="1" width="25.5546875" style="74" customWidth="1"/>
    <col min="2" max="2" width="31.5546875" customWidth="1"/>
    <col min="3" max="9" width="16.109375" style="2" customWidth="1"/>
    <col min="10" max="12" width="13.5546875" style="2" customWidth="1"/>
  </cols>
  <sheetData>
    <row r="1" spans="1:13" ht="57.6" x14ac:dyDescent="0.3">
      <c r="A1" s="65" t="s">
        <v>817</v>
      </c>
      <c r="B1" s="110" t="s">
        <v>95</v>
      </c>
      <c r="C1" s="111" t="s">
        <v>39</v>
      </c>
      <c r="D1" s="111" t="s">
        <v>40</v>
      </c>
      <c r="E1" s="111" t="s">
        <v>41</v>
      </c>
      <c r="F1" s="111" t="s">
        <v>42</v>
      </c>
      <c r="G1" s="111" t="s">
        <v>272</v>
      </c>
      <c r="H1" s="111" t="s">
        <v>43</v>
      </c>
      <c r="I1" s="111" t="s">
        <v>44</v>
      </c>
      <c r="J1" s="111" t="s">
        <v>818</v>
      </c>
      <c r="K1" s="111" t="s">
        <v>273</v>
      </c>
      <c r="L1" s="111" t="s">
        <v>97</v>
      </c>
      <c r="M1" s="111"/>
    </row>
    <row r="2" spans="1:13" x14ac:dyDescent="0.3">
      <c r="A2" s="66" t="s">
        <v>819</v>
      </c>
      <c r="B2" s="22" t="s">
        <v>101</v>
      </c>
      <c r="C2" s="129"/>
      <c r="D2" s="129"/>
      <c r="E2" s="129"/>
      <c r="F2" s="129"/>
      <c r="G2" s="129"/>
      <c r="H2" s="129">
        <v>1</v>
      </c>
      <c r="I2" s="129">
        <v>1</v>
      </c>
      <c r="J2" s="129"/>
      <c r="K2" s="129"/>
      <c r="L2" s="129"/>
    </row>
    <row r="3" spans="1:13" x14ac:dyDescent="0.3">
      <c r="A3" s="67" t="s">
        <v>820</v>
      </c>
      <c r="B3" s="23" t="s">
        <v>101</v>
      </c>
      <c r="C3" s="127">
        <v>1</v>
      </c>
      <c r="D3" s="127">
        <v>1</v>
      </c>
      <c r="E3" s="127"/>
      <c r="F3" s="127">
        <v>1</v>
      </c>
      <c r="G3" s="127">
        <v>1</v>
      </c>
      <c r="H3" s="127"/>
      <c r="I3" s="127"/>
      <c r="J3" s="127">
        <v>1</v>
      </c>
      <c r="K3" s="127"/>
      <c r="L3" s="127"/>
    </row>
    <row r="4" spans="1:13" x14ac:dyDescent="0.3">
      <c r="A4" s="67" t="s">
        <v>821</v>
      </c>
      <c r="B4" s="23" t="s">
        <v>101</v>
      </c>
      <c r="C4" s="127">
        <v>1</v>
      </c>
      <c r="D4" s="127">
        <v>1</v>
      </c>
      <c r="E4" s="127"/>
      <c r="F4" s="127">
        <v>1</v>
      </c>
      <c r="G4" s="127">
        <v>1</v>
      </c>
      <c r="H4" s="127"/>
      <c r="I4" s="127"/>
      <c r="J4" s="127">
        <v>1</v>
      </c>
      <c r="K4" s="127"/>
      <c r="L4" s="127"/>
    </row>
    <row r="5" spans="1:13" x14ac:dyDescent="0.3">
      <c r="A5" s="67" t="s">
        <v>822</v>
      </c>
      <c r="B5" s="23" t="s">
        <v>99</v>
      </c>
      <c r="C5" s="127"/>
      <c r="D5" s="127"/>
      <c r="E5" s="127"/>
      <c r="F5" s="127"/>
      <c r="G5" s="127"/>
      <c r="H5" s="127">
        <v>1</v>
      </c>
      <c r="I5" s="127">
        <v>1</v>
      </c>
      <c r="J5" s="127"/>
      <c r="K5" s="127"/>
      <c r="L5" s="127"/>
    </row>
    <row r="6" spans="1:13" x14ac:dyDescent="0.3">
      <c r="A6" s="67" t="s">
        <v>823</v>
      </c>
      <c r="B6" s="23" t="s">
        <v>99</v>
      </c>
      <c r="C6" s="127">
        <v>1</v>
      </c>
      <c r="D6" s="127">
        <v>1</v>
      </c>
      <c r="E6" s="127"/>
      <c r="F6" s="127">
        <v>1</v>
      </c>
      <c r="G6" s="127">
        <v>1</v>
      </c>
      <c r="H6" s="127"/>
      <c r="I6" s="127"/>
      <c r="J6" s="127"/>
      <c r="K6" s="127"/>
      <c r="L6" s="127"/>
    </row>
    <row r="7" spans="1:13" x14ac:dyDescent="0.3">
      <c r="A7" s="67" t="s">
        <v>824</v>
      </c>
      <c r="B7" s="23" t="s">
        <v>99</v>
      </c>
      <c r="C7" s="127">
        <v>1</v>
      </c>
      <c r="D7" s="127">
        <v>1</v>
      </c>
      <c r="E7" s="127"/>
      <c r="F7" s="127">
        <v>1</v>
      </c>
      <c r="G7" s="127">
        <v>1</v>
      </c>
      <c r="H7" s="127"/>
      <c r="I7" s="127"/>
      <c r="J7" s="127"/>
      <c r="K7" s="127"/>
      <c r="L7" s="127"/>
    </row>
    <row r="8" spans="1:13" x14ac:dyDescent="0.3">
      <c r="A8" s="67" t="s">
        <v>825</v>
      </c>
      <c r="B8" s="23" t="s">
        <v>114</v>
      </c>
      <c r="C8" s="127"/>
      <c r="D8" s="127"/>
      <c r="E8" s="127">
        <v>1</v>
      </c>
      <c r="F8" s="127"/>
      <c r="G8" s="127"/>
      <c r="H8" s="127"/>
      <c r="I8" s="127"/>
      <c r="J8" s="127"/>
      <c r="K8" s="127"/>
      <c r="L8" s="127"/>
    </row>
    <row r="9" spans="1:13" x14ac:dyDescent="0.3">
      <c r="A9" s="67" t="s">
        <v>826</v>
      </c>
      <c r="B9" s="23" t="s">
        <v>99</v>
      </c>
      <c r="C9" s="127"/>
      <c r="D9" s="127"/>
      <c r="E9" s="127"/>
      <c r="F9" s="127"/>
      <c r="G9" s="127"/>
      <c r="H9" s="127">
        <v>1</v>
      </c>
      <c r="I9" s="127">
        <v>1</v>
      </c>
      <c r="J9" s="127"/>
      <c r="K9" s="127"/>
      <c r="L9" s="127"/>
    </row>
    <row r="10" spans="1:13" x14ac:dyDescent="0.3">
      <c r="A10" s="67" t="s">
        <v>827</v>
      </c>
      <c r="B10" s="23" t="s">
        <v>99</v>
      </c>
      <c r="C10" s="127">
        <v>1</v>
      </c>
      <c r="D10" s="127">
        <v>1</v>
      </c>
      <c r="E10" s="127"/>
      <c r="F10" s="127">
        <v>1</v>
      </c>
      <c r="G10" s="127">
        <v>1</v>
      </c>
      <c r="H10" s="127"/>
      <c r="I10" s="127"/>
      <c r="J10" s="127"/>
      <c r="K10" s="127"/>
      <c r="L10" s="127"/>
    </row>
    <row r="11" spans="1:13" x14ac:dyDescent="0.3">
      <c r="A11" s="67" t="s">
        <v>828</v>
      </c>
      <c r="B11" s="23" t="s">
        <v>99</v>
      </c>
      <c r="C11" s="127">
        <v>1</v>
      </c>
      <c r="D11" s="127">
        <v>1</v>
      </c>
      <c r="E11" s="127"/>
      <c r="F11" s="127">
        <v>1</v>
      </c>
      <c r="G11" s="127">
        <v>1</v>
      </c>
      <c r="H11" s="127"/>
      <c r="I11" s="127"/>
      <c r="J11" s="127"/>
      <c r="K11" s="127"/>
      <c r="L11" s="127"/>
    </row>
    <row r="12" spans="1:13" x14ac:dyDescent="0.3">
      <c r="A12" s="68" t="s">
        <v>829</v>
      </c>
      <c r="B12" s="24" t="s">
        <v>103</v>
      </c>
      <c r="C12" s="128">
        <v>1</v>
      </c>
      <c r="D12" s="128">
        <v>1</v>
      </c>
      <c r="E12" s="128"/>
      <c r="F12" s="128">
        <v>1</v>
      </c>
      <c r="G12" s="128">
        <v>1</v>
      </c>
      <c r="H12" s="128">
        <v>1</v>
      </c>
      <c r="I12" s="128">
        <v>1</v>
      </c>
      <c r="J12" s="128"/>
      <c r="K12" s="128"/>
      <c r="L12" s="128"/>
    </row>
    <row r="13" spans="1:13" x14ac:dyDescent="0.3">
      <c r="A13" s="69" t="s">
        <v>278</v>
      </c>
      <c r="B13" s="16"/>
      <c r="C13" s="116">
        <f t="shared" ref="C13:E13" si="0">SUM(C2:C12)</f>
        <v>7</v>
      </c>
      <c r="D13" s="116">
        <f t="shared" si="0"/>
        <v>7</v>
      </c>
      <c r="E13" s="116">
        <f t="shared" si="0"/>
        <v>1</v>
      </c>
      <c r="F13" s="116">
        <f t="shared" ref="F13:J13" si="1">SUM(F2:F12)</f>
        <v>7</v>
      </c>
      <c r="G13" s="116">
        <f t="shared" ref="G13" si="2">SUM(G2:G12)</f>
        <v>7</v>
      </c>
      <c r="H13" s="116">
        <f t="shared" si="1"/>
        <v>4</v>
      </c>
      <c r="I13" s="116">
        <f t="shared" si="1"/>
        <v>4</v>
      </c>
      <c r="J13" s="116">
        <f t="shared" si="1"/>
        <v>2</v>
      </c>
      <c r="K13" s="116">
        <v>1</v>
      </c>
      <c r="L13" s="116"/>
    </row>
    <row r="14" spans="1:13" x14ac:dyDescent="0.3">
      <c r="A14" s="70"/>
      <c r="B14" s="13"/>
    </row>
    <row r="15" spans="1:13" x14ac:dyDescent="0.3">
      <c r="A15" s="71" t="s">
        <v>830</v>
      </c>
      <c r="B15" s="12" t="s">
        <v>99</v>
      </c>
      <c r="C15" s="112"/>
      <c r="D15" s="112"/>
      <c r="E15" s="112"/>
      <c r="F15" s="112"/>
      <c r="G15" s="112"/>
      <c r="H15" s="112">
        <v>1</v>
      </c>
      <c r="I15" s="112">
        <v>1</v>
      </c>
      <c r="J15" s="112"/>
      <c r="K15" s="112"/>
      <c r="L15" s="112"/>
    </row>
    <row r="16" spans="1:13" x14ac:dyDescent="0.3">
      <c r="A16" s="70" t="s">
        <v>831</v>
      </c>
      <c r="B16" s="13" t="s">
        <v>99</v>
      </c>
      <c r="C16" s="2">
        <v>1</v>
      </c>
      <c r="D16" s="2">
        <v>1</v>
      </c>
      <c r="F16" s="2">
        <v>1</v>
      </c>
      <c r="G16" s="2">
        <v>1</v>
      </c>
    </row>
    <row r="17" spans="1:12" x14ac:dyDescent="0.3">
      <c r="A17" s="70" t="s">
        <v>832</v>
      </c>
      <c r="B17" s="13" t="s">
        <v>99</v>
      </c>
      <c r="C17" s="143">
        <v>1</v>
      </c>
    </row>
    <row r="18" spans="1:12" x14ac:dyDescent="0.3">
      <c r="A18" s="70" t="s">
        <v>833</v>
      </c>
      <c r="B18" s="13" t="s">
        <v>101</v>
      </c>
      <c r="H18" s="2">
        <v>1</v>
      </c>
      <c r="I18" s="2">
        <v>1</v>
      </c>
    </row>
    <row r="19" spans="1:12" x14ac:dyDescent="0.3">
      <c r="A19" s="70" t="s">
        <v>834</v>
      </c>
      <c r="B19" s="13" t="s">
        <v>101</v>
      </c>
      <c r="C19" s="2">
        <v>1</v>
      </c>
      <c r="D19" s="2">
        <v>1</v>
      </c>
      <c r="F19" s="2">
        <v>1</v>
      </c>
      <c r="G19" s="2">
        <v>1</v>
      </c>
      <c r="J19" s="2">
        <v>1</v>
      </c>
    </row>
    <row r="20" spans="1:12" x14ac:dyDescent="0.3">
      <c r="A20" s="70" t="s">
        <v>835</v>
      </c>
      <c r="B20" s="13" t="s">
        <v>101</v>
      </c>
      <c r="C20" s="2">
        <v>1</v>
      </c>
      <c r="D20" s="2">
        <v>1</v>
      </c>
      <c r="F20" s="2">
        <v>1</v>
      </c>
      <c r="G20" s="2">
        <v>1</v>
      </c>
      <c r="J20" s="2">
        <v>1</v>
      </c>
    </row>
    <row r="21" spans="1:12" x14ac:dyDescent="0.3">
      <c r="A21" s="72">
        <v>1107</v>
      </c>
      <c r="B21" s="14" t="s">
        <v>114</v>
      </c>
      <c r="C21" s="115"/>
      <c r="D21" s="115"/>
      <c r="E21" s="115">
        <v>1</v>
      </c>
      <c r="F21" s="115"/>
      <c r="G21" s="115"/>
      <c r="H21" s="144">
        <v>1</v>
      </c>
      <c r="I21" s="115"/>
      <c r="J21" s="115"/>
      <c r="K21" s="115"/>
      <c r="L21" s="115"/>
    </row>
    <row r="22" spans="1:12" x14ac:dyDescent="0.3">
      <c r="A22" s="69" t="s">
        <v>285</v>
      </c>
      <c r="B22" s="16"/>
      <c r="C22" s="116">
        <f t="shared" ref="C22:E22" si="3">SUM(C15:C21)</f>
        <v>4</v>
      </c>
      <c r="D22" s="116">
        <f t="shared" si="3"/>
        <v>3</v>
      </c>
      <c r="E22" s="116">
        <f t="shared" si="3"/>
        <v>1</v>
      </c>
      <c r="F22" s="116">
        <f t="shared" ref="F22:J22" si="4">SUM(F15:F21)</f>
        <v>3</v>
      </c>
      <c r="G22" s="116">
        <f t="shared" ref="G22" si="5">SUM(G15:G21)</f>
        <v>3</v>
      </c>
      <c r="H22" s="116">
        <f t="shared" si="4"/>
        <v>3</v>
      </c>
      <c r="I22" s="116">
        <f t="shared" si="4"/>
        <v>2</v>
      </c>
      <c r="J22" s="116">
        <f t="shared" si="4"/>
        <v>2</v>
      </c>
      <c r="K22" s="116"/>
      <c r="L22" s="116"/>
    </row>
    <row r="23" spans="1:12" x14ac:dyDescent="0.3">
      <c r="A23" s="70"/>
      <c r="B23" s="13"/>
    </row>
    <row r="24" spans="1:12" x14ac:dyDescent="0.3">
      <c r="A24" s="71" t="s">
        <v>836</v>
      </c>
      <c r="B24" s="12" t="s">
        <v>99</v>
      </c>
      <c r="C24" s="112"/>
      <c r="D24" s="112"/>
      <c r="E24" s="112"/>
      <c r="F24" s="112"/>
      <c r="G24" s="112"/>
      <c r="H24" s="112">
        <v>1</v>
      </c>
      <c r="I24" s="112">
        <v>1</v>
      </c>
      <c r="J24" s="112"/>
      <c r="K24" s="112"/>
      <c r="L24" s="112"/>
    </row>
    <row r="25" spans="1:12" x14ac:dyDescent="0.3">
      <c r="A25" s="70" t="s">
        <v>837</v>
      </c>
      <c r="B25" s="13" t="s">
        <v>99</v>
      </c>
      <c r="C25" s="2">
        <v>1</v>
      </c>
      <c r="D25" s="2">
        <v>1</v>
      </c>
      <c r="F25" s="2">
        <v>1</v>
      </c>
      <c r="G25" s="2">
        <v>1</v>
      </c>
    </row>
    <row r="26" spans="1:12" x14ac:dyDescent="0.3">
      <c r="A26" s="70" t="s">
        <v>838</v>
      </c>
      <c r="B26" s="13" t="s">
        <v>99</v>
      </c>
      <c r="C26" s="143">
        <v>1</v>
      </c>
    </row>
    <row r="27" spans="1:12" x14ac:dyDescent="0.3">
      <c r="A27" s="70" t="s">
        <v>839</v>
      </c>
      <c r="B27" s="13" t="s">
        <v>101</v>
      </c>
      <c r="H27" s="2">
        <v>1</v>
      </c>
      <c r="I27" s="2">
        <v>2</v>
      </c>
    </row>
    <row r="28" spans="1:12" x14ac:dyDescent="0.3">
      <c r="A28" s="70" t="s">
        <v>840</v>
      </c>
      <c r="B28" s="13" t="s">
        <v>101</v>
      </c>
      <c r="C28" s="2">
        <v>1</v>
      </c>
      <c r="D28" s="2">
        <v>1</v>
      </c>
      <c r="F28" s="2">
        <v>1</v>
      </c>
      <c r="G28" s="2">
        <v>1</v>
      </c>
      <c r="J28" s="2">
        <v>1</v>
      </c>
    </row>
    <row r="29" spans="1:12" x14ac:dyDescent="0.3">
      <c r="A29" s="70" t="s">
        <v>841</v>
      </c>
      <c r="B29" s="13" t="s">
        <v>101</v>
      </c>
      <c r="C29" s="2">
        <v>1</v>
      </c>
      <c r="D29" s="2">
        <v>1</v>
      </c>
      <c r="F29" s="2">
        <v>1</v>
      </c>
      <c r="G29" s="2">
        <v>1</v>
      </c>
      <c r="J29" s="2">
        <v>1</v>
      </c>
    </row>
    <row r="30" spans="1:12" x14ac:dyDescent="0.3">
      <c r="A30" s="72">
        <v>2107</v>
      </c>
      <c r="B30" s="14" t="s">
        <v>114</v>
      </c>
      <c r="C30" s="115"/>
      <c r="D30" s="115"/>
      <c r="E30" s="115">
        <v>1</v>
      </c>
      <c r="F30" s="115"/>
      <c r="G30" s="115"/>
      <c r="H30" s="144">
        <v>1</v>
      </c>
      <c r="I30" s="115"/>
      <c r="J30" s="115"/>
      <c r="K30" s="115"/>
      <c r="L30" s="115"/>
    </row>
    <row r="31" spans="1:12" x14ac:dyDescent="0.3">
      <c r="A31" s="69" t="s">
        <v>292</v>
      </c>
      <c r="B31" s="16"/>
      <c r="C31" s="116">
        <f t="shared" ref="C31:E31" si="6">SUM(C24:C30)</f>
        <v>4</v>
      </c>
      <c r="D31" s="116">
        <f t="shared" si="6"/>
        <v>3</v>
      </c>
      <c r="E31" s="116">
        <f t="shared" si="6"/>
        <v>1</v>
      </c>
      <c r="F31" s="116">
        <f t="shared" ref="F31:H31" si="7">SUM(F24:F30)</f>
        <v>3</v>
      </c>
      <c r="G31" s="116">
        <f t="shared" ref="G31" si="8">SUM(G24:G30)</f>
        <v>3</v>
      </c>
      <c r="H31" s="116">
        <f t="shared" si="7"/>
        <v>3</v>
      </c>
      <c r="I31" s="116">
        <f>SUM(I24:I30)</f>
        <v>3</v>
      </c>
      <c r="J31" s="116">
        <f>SUM(J24:J30)</f>
        <v>2</v>
      </c>
      <c r="K31" s="116"/>
      <c r="L31" s="116"/>
    </row>
    <row r="32" spans="1:12" x14ac:dyDescent="0.3">
      <c r="A32" s="70"/>
      <c r="B32" s="13"/>
    </row>
    <row r="33" spans="1:12" x14ac:dyDescent="0.3">
      <c r="A33" s="71" t="s">
        <v>842</v>
      </c>
      <c r="B33" s="12" t="s">
        <v>99</v>
      </c>
      <c r="C33" s="112"/>
      <c r="D33" s="112"/>
      <c r="E33" s="112"/>
      <c r="F33" s="112"/>
      <c r="G33" s="112"/>
      <c r="H33" s="112">
        <v>1</v>
      </c>
      <c r="I33" s="112">
        <v>1</v>
      </c>
      <c r="J33" s="112"/>
      <c r="K33" s="112"/>
      <c r="L33" s="112"/>
    </row>
    <row r="34" spans="1:12" x14ac:dyDescent="0.3">
      <c r="A34" s="70" t="s">
        <v>843</v>
      </c>
      <c r="B34" s="13" t="s">
        <v>99</v>
      </c>
      <c r="C34" s="2">
        <v>1</v>
      </c>
      <c r="D34" s="2">
        <v>1</v>
      </c>
      <c r="F34" s="2">
        <v>1</v>
      </c>
      <c r="G34" s="2">
        <v>1</v>
      </c>
    </row>
    <row r="35" spans="1:12" x14ac:dyDescent="0.3">
      <c r="A35" s="70" t="s">
        <v>844</v>
      </c>
      <c r="B35" s="13" t="s">
        <v>99</v>
      </c>
      <c r="C35" s="143">
        <v>1</v>
      </c>
    </row>
    <row r="36" spans="1:12" x14ac:dyDescent="0.3">
      <c r="A36" s="70" t="s">
        <v>845</v>
      </c>
      <c r="B36" s="13" t="s">
        <v>101</v>
      </c>
      <c r="H36" s="2">
        <v>1</v>
      </c>
      <c r="I36" s="2">
        <v>1</v>
      </c>
    </row>
    <row r="37" spans="1:12" x14ac:dyDescent="0.3">
      <c r="A37" s="70" t="s">
        <v>846</v>
      </c>
      <c r="B37" s="13" t="s">
        <v>101</v>
      </c>
      <c r="C37" s="2">
        <v>1</v>
      </c>
      <c r="D37" s="2">
        <v>1</v>
      </c>
      <c r="F37" s="2">
        <v>1</v>
      </c>
      <c r="G37" s="2">
        <v>1</v>
      </c>
      <c r="J37" s="2">
        <v>1</v>
      </c>
    </row>
    <row r="38" spans="1:12" x14ac:dyDescent="0.3">
      <c r="A38" s="70" t="s">
        <v>847</v>
      </c>
      <c r="B38" s="13" t="s">
        <v>101</v>
      </c>
      <c r="C38" s="2">
        <v>1</v>
      </c>
      <c r="D38" s="2">
        <v>1</v>
      </c>
      <c r="F38" s="2">
        <v>1</v>
      </c>
      <c r="G38" s="2">
        <v>1</v>
      </c>
      <c r="J38" s="2">
        <v>1</v>
      </c>
    </row>
    <row r="39" spans="1:12" x14ac:dyDescent="0.3">
      <c r="A39" s="72">
        <v>3107</v>
      </c>
      <c r="B39" s="14" t="s">
        <v>114</v>
      </c>
      <c r="C39" s="115"/>
      <c r="D39" s="115"/>
      <c r="E39" s="115">
        <v>1</v>
      </c>
      <c r="F39" s="115"/>
      <c r="G39" s="115"/>
      <c r="H39" s="144">
        <v>1</v>
      </c>
      <c r="I39" s="115"/>
      <c r="J39" s="115"/>
      <c r="K39" s="115"/>
      <c r="L39" s="115"/>
    </row>
    <row r="40" spans="1:12" x14ac:dyDescent="0.3">
      <c r="A40" s="69" t="s">
        <v>299</v>
      </c>
      <c r="B40" s="16"/>
      <c r="C40" s="116">
        <f t="shared" ref="C40:E40" si="9">SUM(C33:C39)</f>
        <v>4</v>
      </c>
      <c r="D40" s="116">
        <f t="shared" si="9"/>
        <v>3</v>
      </c>
      <c r="E40" s="116">
        <f t="shared" si="9"/>
        <v>1</v>
      </c>
      <c r="F40" s="116">
        <f t="shared" ref="F40:J40" si="10">SUM(F33:F39)</f>
        <v>3</v>
      </c>
      <c r="G40" s="116">
        <f t="shared" ref="G40" si="11">SUM(G33:G39)</f>
        <v>3</v>
      </c>
      <c r="H40" s="116">
        <f t="shared" si="10"/>
        <v>3</v>
      </c>
      <c r="I40" s="116">
        <f t="shared" si="10"/>
        <v>2</v>
      </c>
      <c r="J40" s="116">
        <f t="shared" si="10"/>
        <v>2</v>
      </c>
      <c r="K40" s="116"/>
      <c r="L40" s="116"/>
    </row>
    <row r="41" spans="1:12" x14ac:dyDescent="0.3">
      <c r="A41" s="69"/>
      <c r="B41" s="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</row>
    <row r="42" spans="1:12" x14ac:dyDescent="0.3">
      <c r="A42" s="71" t="s">
        <v>848</v>
      </c>
      <c r="B42" s="12" t="s">
        <v>99</v>
      </c>
      <c r="C42" s="112"/>
      <c r="D42" s="112"/>
      <c r="E42" s="112"/>
      <c r="F42" s="112"/>
      <c r="G42" s="112"/>
      <c r="H42" s="112">
        <v>1</v>
      </c>
      <c r="I42" s="112">
        <v>1</v>
      </c>
      <c r="J42" s="112"/>
      <c r="K42" s="112"/>
      <c r="L42" s="112"/>
    </row>
    <row r="43" spans="1:12" x14ac:dyDescent="0.3">
      <c r="A43" s="70" t="s">
        <v>849</v>
      </c>
      <c r="B43" s="13" t="s">
        <v>99</v>
      </c>
      <c r="C43" s="2">
        <v>1</v>
      </c>
      <c r="D43" s="2">
        <v>1</v>
      </c>
      <c r="F43" s="2">
        <v>1</v>
      </c>
      <c r="G43" s="2">
        <v>1</v>
      </c>
    </row>
    <row r="44" spans="1:12" x14ac:dyDescent="0.3">
      <c r="A44" s="70" t="s">
        <v>850</v>
      </c>
      <c r="B44" s="13" t="s">
        <v>99</v>
      </c>
      <c r="C44" s="143">
        <v>1</v>
      </c>
    </row>
    <row r="45" spans="1:12" x14ac:dyDescent="0.3">
      <c r="A45" s="70" t="s">
        <v>851</v>
      </c>
      <c r="B45" s="13" t="s">
        <v>101</v>
      </c>
      <c r="H45" s="2">
        <v>1</v>
      </c>
      <c r="I45" s="2">
        <v>1</v>
      </c>
    </row>
    <row r="46" spans="1:12" x14ac:dyDescent="0.3">
      <c r="A46" s="70" t="s">
        <v>852</v>
      </c>
      <c r="B46" s="13" t="s">
        <v>101</v>
      </c>
      <c r="C46" s="2">
        <v>1</v>
      </c>
      <c r="D46" s="2">
        <v>1</v>
      </c>
      <c r="F46" s="2">
        <v>1</v>
      </c>
      <c r="G46" s="2">
        <v>1</v>
      </c>
      <c r="J46" s="2">
        <v>1</v>
      </c>
    </row>
    <row r="47" spans="1:12" x14ac:dyDescent="0.3">
      <c r="A47" s="70" t="s">
        <v>853</v>
      </c>
      <c r="B47" s="13" t="s">
        <v>101</v>
      </c>
      <c r="C47" s="2">
        <v>1</v>
      </c>
      <c r="D47" s="2">
        <v>1</v>
      </c>
      <c r="F47" s="2">
        <v>1</v>
      </c>
      <c r="G47" s="2">
        <v>1</v>
      </c>
      <c r="J47" s="2">
        <v>1</v>
      </c>
    </row>
    <row r="48" spans="1:12" x14ac:dyDescent="0.3">
      <c r="A48" s="72">
        <v>4107</v>
      </c>
      <c r="B48" s="14" t="s">
        <v>114</v>
      </c>
      <c r="C48" s="115"/>
      <c r="D48" s="115"/>
      <c r="E48" s="115">
        <v>1</v>
      </c>
      <c r="F48" s="115"/>
      <c r="G48" s="115"/>
      <c r="H48" s="144">
        <v>1</v>
      </c>
      <c r="I48" s="115"/>
      <c r="J48" s="115"/>
      <c r="K48" s="115"/>
      <c r="L48" s="115"/>
    </row>
    <row r="49" spans="1:12" x14ac:dyDescent="0.3">
      <c r="A49" s="69" t="s">
        <v>306</v>
      </c>
      <c r="B49" s="16"/>
      <c r="C49" s="116">
        <f t="shared" ref="C49:E49" si="12">SUM(C42:C48)</f>
        <v>4</v>
      </c>
      <c r="D49" s="116">
        <f t="shared" si="12"/>
        <v>3</v>
      </c>
      <c r="E49" s="116">
        <f t="shared" si="12"/>
        <v>1</v>
      </c>
      <c r="F49" s="116">
        <f t="shared" ref="F49:J49" si="13">SUM(F42:F48)</f>
        <v>3</v>
      </c>
      <c r="G49" s="116">
        <f t="shared" ref="G49" si="14">SUM(G42:G48)</f>
        <v>3</v>
      </c>
      <c r="H49" s="116">
        <f t="shared" si="13"/>
        <v>3</v>
      </c>
      <c r="I49" s="116">
        <f t="shared" si="13"/>
        <v>2</v>
      </c>
      <c r="J49" s="116">
        <f t="shared" si="13"/>
        <v>2</v>
      </c>
      <c r="K49" s="116"/>
      <c r="L49" s="116"/>
    </row>
    <row r="50" spans="1:12" x14ac:dyDescent="0.3">
      <c r="A50" s="69"/>
      <c r="B50" s="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</row>
    <row r="51" spans="1:12" x14ac:dyDescent="0.3">
      <c r="A51" s="71" t="s">
        <v>854</v>
      </c>
      <c r="B51" s="12" t="s">
        <v>99</v>
      </c>
      <c r="C51" s="112">
        <v>1</v>
      </c>
      <c r="D51" s="112"/>
      <c r="E51" s="112"/>
      <c r="F51" s="112"/>
      <c r="G51" s="112"/>
      <c r="H51" s="112">
        <v>1</v>
      </c>
      <c r="I51" s="112">
        <v>1</v>
      </c>
      <c r="J51" s="112"/>
      <c r="K51" s="112"/>
      <c r="L51" s="112"/>
    </row>
    <row r="52" spans="1:12" x14ac:dyDescent="0.3">
      <c r="A52" s="70" t="s">
        <v>855</v>
      </c>
      <c r="B52" s="13" t="s">
        <v>99</v>
      </c>
      <c r="C52" s="2">
        <v>1</v>
      </c>
      <c r="D52" s="2">
        <v>1</v>
      </c>
      <c r="F52" s="2">
        <v>1</v>
      </c>
      <c r="G52" s="2">
        <v>1</v>
      </c>
    </row>
    <row r="53" spans="1:12" x14ac:dyDescent="0.3">
      <c r="A53" s="70" t="s">
        <v>856</v>
      </c>
      <c r="B53" s="13" t="s">
        <v>99</v>
      </c>
      <c r="C53" s="143">
        <v>1</v>
      </c>
    </row>
    <row r="54" spans="1:12" x14ac:dyDescent="0.3">
      <c r="A54" s="70" t="s">
        <v>857</v>
      </c>
      <c r="B54" s="13" t="s">
        <v>101</v>
      </c>
      <c r="H54" s="2">
        <v>1</v>
      </c>
      <c r="I54" s="2">
        <v>1</v>
      </c>
    </row>
    <row r="55" spans="1:12" x14ac:dyDescent="0.3">
      <c r="A55" s="70" t="s">
        <v>858</v>
      </c>
      <c r="B55" s="13" t="s">
        <v>101</v>
      </c>
      <c r="C55" s="2">
        <v>1</v>
      </c>
      <c r="D55" s="2">
        <v>1</v>
      </c>
      <c r="F55" s="2">
        <v>1</v>
      </c>
      <c r="G55" s="2">
        <v>1</v>
      </c>
      <c r="J55" s="2">
        <v>1</v>
      </c>
    </row>
    <row r="56" spans="1:12" x14ac:dyDescent="0.3">
      <c r="A56" s="70" t="s">
        <v>859</v>
      </c>
      <c r="B56" s="13" t="s">
        <v>101</v>
      </c>
      <c r="C56" s="2">
        <v>1</v>
      </c>
      <c r="D56" s="2">
        <v>1</v>
      </c>
      <c r="F56" s="2">
        <v>1</v>
      </c>
      <c r="G56" s="2">
        <v>1</v>
      </c>
      <c r="J56" s="2">
        <v>1</v>
      </c>
    </row>
    <row r="57" spans="1:12" x14ac:dyDescent="0.3">
      <c r="A57" s="72">
        <v>5107</v>
      </c>
      <c r="B57" s="14" t="s">
        <v>114</v>
      </c>
      <c r="C57" s="115"/>
      <c r="D57" s="115"/>
      <c r="E57" s="115">
        <v>1</v>
      </c>
      <c r="F57" s="115"/>
      <c r="G57" s="115"/>
      <c r="H57" s="144">
        <v>1</v>
      </c>
      <c r="I57" s="115"/>
      <c r="J57" s="115"/>
      <c r="K57" s="115"/>
      <c r="L57" s="115"/>
    </row>
    <row r="58" spans="1:12" x14ac:dyDescent="0.3">
      <c r="A58" s="69" t="s">
        <v>313</v>
      </c>
      <c r="B58" s="16"/>
      <c r="C58" s="116">
        <f t="shared" ref="C58:E58" si="15">SUM(C51:C57)</f>
        <v>5</v>
      </c>
      <c r="D58" s="116">
        <f t="shared" si="15"/>
        <v>3</v>
      </c>
      <c r="E58" s="116">
        <f t="shared" si="15"/>
        <v>1</v>
      </c>
      <c r="F58" s="116">
        <f t="shared" ref="F58:J58" si="16">SUM(F51:F57)</f>
        <v>3</v>
      </c>
      <c r="G58" s="116">
        <f t="shared" ref="G58" si="17">SUM(G51:G57)</f>
        <v>3</v>
      </c>
      <c r="H58" s="116">
        <f t="shared" si="16"/>
        <v>3</v>
      </c>
      <c r="I58" s="116">
        <f t="shared" si="16"/>
        <v>2</v>
      </c>
      <c r="J58" s="116">
        <f t="shared" si="16"/>
        <v>2</v>
      </c>
      <c r="K58" s="116"/>
      <c r="L58" s="116"/>
    </row>
    <row r="59" spans="1:12" x14ac:dyDescent="0.3">
      <c r="A59" s="69"/>
      <c r="B59" s="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</row>
    <row r="60" spans="1:12" x14ac:dyDescent="0.3">
      <c r="A60" s="89" t="s">
        <v>860</v>
      </c>
      <c r="B60" s="90" t="s">
        <v>99</v>
      </c>
      <c r="C60" s="137"/>
      <c r="D60" s="137"/>
      <c r="E60" s="137"/>
      <c r="F60" s="137"/>
      <c r="G60" s="137"/>
      <c r="H60" s="137">
        <v>1</v>
      </c>
      <c r="I60" s="137">
        <v>1</v>
      </c>
      <c r="J60" s="137"/>
      <c r="K60" s="137"/>
      <c r="L60" s="137"/>
    </row>
    <row r="61" spans="1:12" x14ac:dyDescent="0.3">
      <c r="A61" s="91" t="s">
        <v>861</v>
      </c>
      <c r="B61" s="92" t="s">
        <v>99</v>
      </c>
      <c r="C61" s="138">
        <v>1</v>
      </c>
      <c r="D61" s="138">
        <v>1</v>
      </c>
      <c r="E61" s="138"/>
      <c r="F61" s="138">
        <v>1</v>
      </c>
      <c r="G61" s="138"/>
      <c r="H61" s="138"/>
      <c r="I61" s="138"/>
      <c r="J61" s="138"/>
      <c r="K61" s="138"/>
      <c r="L61" s="138"/>
    </row>
    <row r="62" spans="1:12" x14ac:dyDescent="0.3">
      <c r="A62" s="91" t="s">
        <v>862</v>
      </c>
      <c r="B62" s="92" t="s">
        <v>101</v>
      </c>
      <c r="C62" s="138"/>
      <c r="D62" s="138"/>
      <c r="E62" s="138"/>
      <c r="F62" s="138"/>
      <c r="G62" s="138"/>
      <c r="H62" s="138">
        <v>1</v>
      </c>
      <c r="I62" s="138">
        <v>1</v>
      </c>
      <c r="J62" s="138"/>
      <c r="K62" s="138"/>
      <c r="L62" s="138"/>
    </row>
    <row r="63" spans="1:12" x14ac:dyDescent="0.3">
      <c r="A63" s="91" t="s">
        <v>863</v>
      </c>
      <c r="B63" s="92" t="s">
        <v>101</v>
      </c>
      <c r="C63" s="138">
        <v>1</v>
      </c>
      <c r="D63" s="138">
        <v>1</v>
      </c>
      <c r="E63" s="138"/>
      <c r="F63" s="138">
        <v>1</v>
      </c>
      <c r="G63" s="138"/>
      <c r="H63" s="138"/>
      <c r="I63" s="138"/>
      <c r="J63" s="138"/>
      <c r="K63" s="138"/>
      <c r="L63" s="138"/>
    </row>
    <row r="64" spans="1:12" x14ac:dyDescent="0.3">
      <c r="A64" s="91" t="s">
        <v>864</v>
      </c>
      <c r="B64" s="92" t="s">
        <v>101</v>
      </c>
      <c r="C64" s="138">
        <v>1</v>
      </c>
      <c r="D64" s="138">
        <v>1</v>
      </c>
      <c r="E64" s="138"/>
      <c r="F64" s="138">
        <v>1</v>
      </c>
      <c r="G64" s="138"/>
      <c r="H64" s="138"/>
      <c r="I64" s="138"/>
      <c r="J64" s="138"/>
      <c r="K64" s="138"/>
      <c r="L64" s="138"/>
    </row>
    <row r="65" spans="1:12" x14ac:dyDescent="0.3">
      <c r="A65" s="93">
        <v>6107</v>
      </c>
      <c r="B65" s="94" t="s">
        <v>114</v>
      </c>
      <c r="C65" s="139"/>
      <c r="D65" s="139"/>
      <c r="E65" s="139">
        <v>1</v>
      </c>
      <c r="F65" s="139"/>
      <c r="G65" s="139"/>
      <c r="H65" s="139"/>
      <c r="I65" s="139"/>
      <c r="J65" s="139"/>
      <c r="K65" s="139"/>
      <c r="L65" s="139"/>
    </row>
    <row r="66" spans="1:12" x14ac:dyDescent="0.3">
      <c r="A66" s="95" t="s">
        <v>320</v>
      </c>
      <c r="B66" s="96"/>
      <c r="C66" s="140">
        <f t="shared" ref="C66:I66" si="18">SUM(C60:C65)</f>
        <v>3</v>
      </c>
      <c r="D66" s="140">
        <f t="shared" si="18"/>
        <v>3</v>
      </c>
      <c r="E66" s="140">
        <f t="shared" si="18"/>
        <v>1</v>
      </c>
      <c r="F66" s="140">
        <f t="shared" si="18"/>
        <v>3</v>
      </c>
      <c r="G66" s="140">
        <f t="shared" ref="G66" si="19">SUM(G60:G65)</f>
        <v>0</v>
      </c>
      <c r="H66" s="140">
        <f t="shared" si="18"/>
        <v>2</v>
      </c>
      <c r="I66" s="140">
        <f t="shared" si="18"/>
        <v>2</v>
      </c>
      <c r="J66" s="140"/>
      <c r="K66" s="140"/>
      <c r="L66" s="140"/>
    </row>
    <row r="67" spans="1:12" x14ac:dyDescent="0.3">
      <c r="A67" s="95"/>
      <c r="B67" s="96"/>
      <c r="C67" s="140"/>
      <c r="D67" s="140"/>
      <c r="E67" s="140"/>
      <c r="F67" s="140"/>
      <c r="G67" s="140"/>
      <c r="H67" s="140"/>
      <c r="I67" s="140"/>
      <c r="J67" s="140"/>
      <c r="K67" s="140"/>
      <c r="L67" s="140"/>
    </row>
    <row r="68" spans="1:12" x14ac:dyDescent="0.3">
      <c r="A68" s="89" t="s">
        <v>865</v>
      </c>
      <c r="B68" s="90" t="s">
        <v>99</v>
      </c>
      <c r="C68" s="137"/>
      <c r="D68" s="137"/>
      <c r="E68" s="137"/>
      <c r="F68" s="137"/>
      <c r="G68" s="137"/>
      <c r="H68" s="137">
        <v>1</v>
      </c>
      <c r="I68" s="137">
        <v>1</v>
      </c>
      <c r="J68" s="137"/>
      <c r="K68" s="137"/>
      <c r="L68" s="137"/>
    </row>
    <row r="69" spans="1:12" x14ac:dyDescent="0.3">
      <c r="A69" s="91" t="s">
        <v>866</v>
      </c>
      <c r="B69" s="92" t="s">
        <v>99</v>
      </c>
      <c r="C69" s="138">
        <v>1</v>
      </c>
      <c r="D69" s="138">
        <v>1</v>
      </c>
      <c r="E69" s="138"/>
      <c r="F69" s="138">
        <v>1</v>
      </c>
      <c r="G69" s="138"/>
      <c r="H69" s="138"/>
      <c r="I69" s="138"/>
      <c r="J69" s="138"/>
      <c r="K69" s="138"/>
      <c r="L69" s="138"/>
    </row>
    <row r="70" spans="1:12" x14ac:dyDescent="0.3">
      <c r="A70" s="91" t="s">
        <v>867</v>
      </c>
      <c r="B70" s="92" t="s">
        <v>101</v>
      </c>
      <c r="C70" s="138"/>
      <c r="D70" s="138"/>
      <c r="E70" s="138"/>
      <c r="F70" s="138"/>
      <c r="G70" s="138"/>
      <c r="H70" s="138">
        <v>1</v>
      </c>
      <c r="I70" s="138">
        <v>1</v>
      </c>
      <c r="J70" s="138"/>
      <c r="K70" s="138"/>
      <c r="L70" s="138"/>
    </row>
    <row r="71" spans="1:12" x14ac:dyDescent="0.3">
      <c r="A71" s="91" t="s">
        <v>868</v>
      </c>
      <c r="B71" s="92" t="s">
        <v>101</v>
      </c>
      <c r="C71" s="138">
        <v>1</v>
      </c>
      <c r="D71" s="138">
        <v>1</v>
      </c>
      <c r="E71" s="138"/>
      <c r="F71" s="138">
        <v>1</v>
      </c>
      <c r="G71" s="138"/>
      <c r="H71" s="138"/>
      <c r="I71" s="138"/>
      <c r="J71" s="138"/>
      <c r="K71" s="138"/>
      <c r="L71" s="138"/>
    </row>
    <row r="72" spans="1:12" x14ac:dyDescent="0.3">
      <c r="A72" s="91" t="s">
        <v>869</v>
      </c>
      <c r="B72" s="92" t="s">
        <v>101</v>
      </c>
      <c r="C72" s="138">
        <v>1</v>
      </c>
      <c r="D72" s="138">
        <v>1</v>
      </c>
      <c r="E72" s="138"/>
      <c r="F72" s="138">
        <v>1</v>
      </c>
      <c r="G72" s="138"/>
      <c r="H72" s="138"/>
      <c r="I72" s="138"/>
      <c r="J72" s="138"/>
      <c r="K72" s="138"/>
      <c r="L72" s="138"/>
    </row>
    <row r="73" spans="1:12" x14ac:dyDescent="0.3">
      <c r="A73" s="93">
        <v>7107</v>
      </c>
      <c r="B73" s="94" t="s">
        <v>114</v>
      </c>
      <c r="C73" s="139"/>
      <c r="D73" s="139"/>
      <c r="E73" s="139">
        <v>1</v>
      </c>
      <c r="F73" s="139"/>
      <c r="G73" s="139"/>
      <c r="H73" s="139"/>
      <c r="I73" s="139"/>
      <c r="J73" s="139"/>
      <c r="K73" s="139"/>
      <c r="L73" s="139"/>
    </row>
    <row r="74" spans="1:12" x14ac:dyDescent="0.3">
      <c r="A74" s="95" t="s">
        <v>330</v>
      </c>
      <c r="B74" s="96"/>
      <c r="C74" s="140">
        <f t="shared" ref="C74:I74" si="20">SUM(C68:C73)</f>
        <v>3</v>
      </c>
      <c r="D74" s="140">
        <f t="shared" si="20"/>
        <v>3</v>
      </c>
      <c r="E74" s="140">
        <f t="shared" si="20"/>
        <v>1</v>
      </c>
      <c r="F74" s="140">
        <f t="shared" si="20"/>
        <v>3</v>
      </c>
      <c r="G74" s="140">
        <f t="shared" ref="G74" si="21">SUM(G68:G73)</f>
        <v>0</v>
      </c>
      <c r="H74" s="140">
        <f t="shared" si="20"/>
        <v>2</v>
      </c>
      <c r="I74" s="140">
        <f t="shared" si="20"/>
        <v>2</v>
      </c>
      <c r="J74" s="140"/>
      <c r="K74" s="140"/>
      <c r="L74" s="140"/>
    </row>
    <row r="75" spans="1:12" x14ac:dyDescent="0.3">
      <c r="A75" s="95"/>
      <c r="B75" s="96"/>
      <c r="C75" s="140"/>
      <c r="D75" s="140"/>
      <c r="E75" s="140"/>
      <c r="F75" s="140"/>
      <c r="G75" s="140"/>
      <c r="H75" s="140"/>
      <c r="I75" s="140"/>
      <c r="J75" s="140"/>
      <c r="K75" s="140"/>
      <c r="L75" s="140"/>
    </row>
    <row r="76" spans="1:12" x14ac:dyDescent="0.3">
      <c r="A76" s="95"/>
      <c r="B76" s="96"/>
      <c r="C76" s="140"/>
      <c r="D76" s="140"/>
      <c r="E76" s="140"/>
      <c r="F76" s="140"/>
      <c r="G76" s="140"/>
      <c r="H76" s="140"/>
      <c r="I76" s="140"/>
      <c r="J76" s="140"/>
      <c r="K76" s="140"/>
      <c r="L76" s="140"/>
    </row>
    <row r="77" spans="1:12" x14ac:dyDescent="0.3">
      <c r="A77" s="89" t="s">
        <v>870</v>
      </c>
      <c r="B77" s="90" t="s">
        <v>417</v>
      </c>
      <c r="C77" s="137"/>
      <c r="D77" s="137"/>
      <c r="E77" s="137">
        <v>0</v>
      </c>
      <c r="F77" s="137"/>
      <c r="G77" s="137"/>
      <c r="H77" s="137"/>
      <c r="I77" s="137"/>
      <c r="J77" s="137"/>
      <c r="K77" s="137"/>
      <c r="L77" s="137"/>
    </row>
    <row r="78" spans="1:12" x14ac:dyDescent="0.3">
      <c r="A78" s="91" t="s">
        <v>871</v>
      </c>
      <c r="B78" s="92" t="s">
        <v>99</v>
      </c>
      <c r="C78" s="138">
        <v>1</v>
      </c>
      <c r="D78" s="138">
        <v>1</v>
      </c>
      <c r="E78" s="138"/>
      <c r="F78" s="138">
        <v>1</v>
      </c>
      <c r="G78" s="138"/>
      <c r="H78" s="138"/>
      <c r="I78" s="138"/>
      <c r="J78" s="138"/>
      <c r="K78" s="138"/>
      <c r="L78" s="138"/>
    </row>
    <row r="79" spans="1:12" x14ac:dyDescent="0.3">
      <c r="A79" s="91" t="s">
        <v>872</v>
      </c>
      <c r="B79" s="92" t="s">
        <v>99</v>
      </c>
      <c r="C79" s="138"/>
      <c r="D79" s="138"/>
      <c r="E79" s="138"/>
      <c r="F79" s="138"/>
      <c r="G79" s="138"/>
      <c r="H79" s="138">
        <v>1</v>
      </c>
      <c r="I79" s="138">
        <v>1</v>
      </c>
      <c r="J79" s="138"/>
      <c r="K79" s="138"/>
      <c r="L79" s="138"/>
    </row>
    <row r="80" spans="1:12" x14ac:dyDescent="0.3">
      <c r="A80" s="91" t="s">
        <v>873</v>
      </c>
      <c r="B80" s="92" t="s">
        <v>99</v>
      </c>
      <c r="C80" s="138">
        <v>1</v>
      </c>
      <c r="D80" s="138">
        <v>0</v>
      </c>
      <c r="E80" s="138"/>
      <c r="F80" s="138">
        <v>0</v>
      </c>
      <c r="G80" s="138"/>
      <c r="H80" s="138"/>
      <c r="I80" s="138"/>
      <c r="J80" s="138"/>
      <c r="K80" s="138"/>
      <c r="L80" s="138"/>
    </row>
    <row r="81" spans="1:12" x14ac:dyDescent="0.3">
      <c r="A81" s="91" t="s">
        <v>874</v>
      </c>
      <c r="B81" s="92" t="s">
        <v>101</v>
      </c>
      <c r="C81" s="138">
        <v>1</v>
      </c>
      <c r="D81" s="138">
        <v>1</v>
      </c>
      <c r="E81" s="138"/>
      <c r="F81" s="138">
        <v>1</v>
      </c>
      <c r="G81" s="138"/>
      <c r="H81" s="138"/>
      <c r="I81" s="138"/>
      <c r="J81" s="138"/>
      <c r="K81" s="138"/>
      <c r="L81" s="138"/>
    </row>
    <row r="82" spans="1:12" x14ac:dyDescent="0.3">
      <c r="A82" s="91" t="s">
        <v>875</v>
      </c>
      <c r="B82" s="92" t="s">
        <v>101</v>
      </c>
      <c r="C82" s="138"/>
      <c r="D82" s="138"/>
      <c r="E82" s="138"/>
      <c r="F82" s="138"/>
      <c r="G82" s="138"/>
      <c r="H82" s="138">
        <v>1</v>
      </c>
      <c r="I82" s="138">
        <v>1</v>
      </c>
      <c r="J82" s="138"/>
      <c r="K82" s="138"/>
      <c r="L82" s="138"/>
    </row>
    <row r="83" spans="1:12" x14ac:dyDescent="0.3">
      <c r="A83" s="91" t="s">
        <v>876</v>
      </c>
      <c r="B83" s="92" t="s">
        <v>101</v>
      </c>
      <c r="C83" s="138">
        <v>1</v>
      </c>
      <c r="D83" s="138">
        <v>1</v>
      </c>
      <c r="E83" s="138"/>
      <c r="F83" s="138">
        <v>1</v>
      </c>
      <c r="G83" s="138"/>
      <c r="H83" s="138"/>
      <c r="I83" s="138"/>
      <c r="J83" s="138"/>
      <c r="K83" s="138"/>
      <c r="L83" s="138"/>
    </row>
    <row r="84" spans="1:12" x14ac:dyDescent="0.3">
      <c r="A84" s="97" t="s">
        <v>877</v>
      </c>
      <c r="B84" s="98" t="s">
        <v>103</v>
      </c>
      <c r="C84" s="139">
        <v>1</v>
      </c>
      <c r="D84" s="139">
        <v>1</v>
      </c>
      <c r="E84" s="139"/>
      <c r="F84" s="139">
        <v>1</v>
      </c>
      <c r="G84" s="139"/>
      <c r="H84" s="139">
        <v>1</v>
      </c>
      <c r="I84" s="139">
        <v>1</v>
      </c>
      <c r="J84" s="139"/>
      <c r="K84" s="139"/>
      <c r="L84" s="139"/>
    </row>
    <row r="85" spans="1:12" x14ac:dyDescent="0.3">
      <c r="A85" s="95" t="s">
        <v>332</v>
      </c>
      <c r="B85" s="96"/>
      <c r="C85" s="140">
        <f t="shared" ref="C85:E85" si="22">SUM(C77:C84)</f>
        <v>5</v>
      </c>
      <c r="D85" s="140">
        <f t="shared" si="22"/>
        <v>4</v>
      </c>
      <c r="E85" s="140">
        <f t="shared" si="22"/>
        <v>0</v>
      </c>
      <c r="F85" s="140">
        <f t="shared" ref="F85:I85" si="23">SUM(F77:F84)</f>
        <v>4</v>
      </c>
      <c r="G85" s="140">
        <f t="shared" ref="G85" si="24">SUM(G77:G84)</f>
        <v>0</v>
      </c>
      <c r="H85" s="140">
        <f t="shared" si="23"/>
        <v>3</v>
      </c>
      <c r="I85" s="140">
        <f t="shared" si="23"/>
        <v>3</v>
      </c>
      <c r="J85" s="140"/>
      <c r="K85" s="140"/>
      <c r="L85" s="140"/>
    </row>
    <row r="86" spans="1:12" x14ac:dyDescent="0.3">
      <c r="A86" s="95"/>
      <c r="B86" s="96"/>
      <c r="C86" s="140"/>
      <c r="D86" s="140"/>
      <c r="E86" s="140"/>
      <c r="F86" s="140"/>
      <c r="G86" s="140"/>
      <c r="H86" s="140"/>
      <c r="I86" s="140"/>
      <c r="J86" s="140"/>
      <c r="K86" s="140"/>
      <c r="L86" s="140"/>
    </row>
    <row r="87" spans="1:12" x14ac:dyDescent="0.3">
      <c r="A87" s="89"/>
      <c r="B87" s="90"/>
      <c r="C87" s="137"/>
      <c r="D87" s="137"/>
      <c r="E87" s="137"/>
      <c r="F87" s="137"/>
      <c r="G87" s="137"/>
      <c r="H87" s="137"/>
      <c r="I87" s="137"/>
      <c r="J87" s="137"/>
      <c r="K87" s="137"/>
      <c r="L87" s="137"/>
    </row>
    <row r="88" spans="1:12" x14ac:dyDescent="0.3">
      <c r="A88" s="91" t="s">
        <v>878</v>
      </c>
      <c r="B88" s="92" t="s">
        <v>99</v>
      </c>
      <c r="C88" s="138">
        <v>1</v>
      </c>
      <c r="D88" s="138">
        <v>1</v>
      </c>
      <c r="E88" s="138"/>
      <c r="F88" s="138">
        <v>1</v>
      </c>
      <c r="G88" s="138"/>
      <c r="H88" s="138"/>
      <c r="I88" s="138"/>
      <c r="J88" s="138"/>
      <c r="K88" s="138"/>
      <c r="L88" s="138"/>
    </row>
    <row r="89" spans="1:12" x14ac:dyDescent="0.3">
      <c r="A89" s="91" t="s">
        <v>879</v>
      </c>
      <c r="B89" s="92" t="s">
        <v>99</v>
      </c>
      <c r="C89" s="138"/>
      <c r="D89" s="138"/>
      <c r="E89" s="138"/>
      <c r="F89" s="138"/>
      <c r="G89" s="138"/>
      <c r="H89" s="138">
        <v>1</v>
      </c>
      <c r="I89" s="138">
        <v>1</v>
      </c>
      <c r="J89" s="138"/>
      <c r="K89" s="138"/>
      <c r="L89" s="138"/>
    </row>
    <row r="90" spans="1:12" x14ac:dyDescent="0.3">
      <c r="A90" s="91" t="s">
        <v>880</v>
      </c>
      <c r="B90" s="92" t="s">
        <v>99</v>
      </c>
      <c r="C90" s="138">
        <v>1</v>
      </c>
      <c r="D90" s="138">
        <v>0</v>
      </c>
      <c r="E90" s="138"/>
      <c r="F90" s="138">
        <v>0</v>
      </c>
      <c r="G90" s="138"/>
      <c r="H90" s="138"/>
      <c r="I90" s="138"/>
      <c r="J90" s="138"/>
      <c r="K90" s="138"/>
      <c r="L90" s="138"/>
    </row>
    <row r="91" spans="1:12" x14ac:dyDescent="0.3">
      <c r="A91" s="91" t="s">
        <v>881</v>
      </c>
      <c r="B91" s="92" t="s">
        <v>101</v>
      </c>
      <c r="C91" s="138">
        <v>1</v>
      </c>
      <c r="D91" s="138">
        <v>1</v>
      </c>
      <c r="E91" s="138"/>
      <c r="F91" s="138">
        <v>1</v>
      </c>
      <c r="G91" s="138"/>
      <c r="H91" s="138"/>
      <c r="I91" s="138"/>
      <c r="J91" s="138"/>
      <c r="K91" s="138"/>
      <c r="L91" s="138"/>
    </row>
    <row r="92" spans="1:12" x14ac:dyDescent="0.3">
      <c r="A92" s="91" t="s">
        <v>882</v>
      </c>
      <c r="B92" s="92" t="s">
        <v>101</v>
      </c>
      <c r="C92" s="138"/>
      <c r="D92" s="138"/>
      <c r="E92" s="138"/>
      <c r="F92" s="138"/>
      <c r="G92" s="138"/>
      <c r="H92" s="138">
        <v>1</v>
      </c>
      <c r="I92" s="138">
        <v>1</v>
      </c>
      <c r="J92" s="138"/>
      <c r="K92" s="138"/>
      <c r="L92" s="138"/>
    </row>
    <row r="93" spans="1:12" x14ac:dyDescent="0.3">
      <c r="A93" s="91" t="s">
        <v>883</v>
      </c>
      <c r="B93" s="92" t="s">
        <v>101</v>
      </c>
      <c r="C93" s="138">
        <v>1</v>
      </c>
      <c r="D93" s="138">
        <v>1</v>
      </c>
      <c r="E93" s="138"/>
      <c r="F93" s="138">
        <v>1</v>
      </c>
      <c r="G93" s="138"/>
      <c r="H93" s="138"/>
      <c r="I93" s="138"/>
      <c r="J93" s="138"/>
      <c r="K93" s="138"/>
      <c r="L93" s="138"/>
    </row>
    <row r="94" spans="1:12" x14ac:dyDescent="0.3">
      <c r="A94" s="97"/>
      <c r="B94" s="98"/>
      <c r="C94" s="139"/>
      <c r="D94" s="139"/>
      <c r="E94" s="139"/>
      <c r="F94" s="139"/>
      <c r="G94" s="139"/>
      <c r="H94" s="139"/>
      <c r="I94" s="139"/>
      <c r="J94" s="139"/>
      <c r="K94" s="139"/>
      <c r="L94" s="139"/>
    </row>
    <row r="95" spans="1:12" x14ac:dyDescent="0.3">
      <c r="A95" s="95" t="s">
        <v>589</v>
      </c>
      <c r="B95" s="96"/>
      <c r="C95" s="140">
        <f t="shared" ref="C95:I95" si="25">SUM(C87:C94)</f>
        <v>4</v>
      </c>
      <c r="D95" s="140">
        <f t="shared" si="25"/>
        <v>3</v>
      </c>
      <c r="E95" s="140">
        <f t="shared" si="25"/>
        <v>0</v>
      </c>
      <c r="F95" s="140">
        <f t="shared" si="25"/>
        <v>3</v>
      </c>
      <c r="G95" s="140">
        <f t="shared" ref="G95" si="26">SUM(G87:G94)</f>
        <v>0</v>
      </c>
      <c r="H95" s="140">
        <f t="shared" si="25"/>
        <v>2</v>
      </c>
      <c r="I95" s="140">
        <f t="shared" si="25"/>
        <v>2</v>
      </c>
      <c r="J95" s="140"/>
      <c r="K95" s="140"/>
      <c r="L95" s="140"/>
    </row>
    <row r="96" spans="1:12" x14ac:dyDescent="0.3">
      <c r="A96" s="69"/>
      <c r="B96" s="16"/>
      <c r="C96" s="116"/>
      <c r="D96" s="116"/>
      <c r="E96" s="116"/>
      <c r="F96" s="116"/>
      <c r="G96" s="116"/>
      <c r="H96" s="116"/>
      <c r="I96" s="116"/>
      <c r="J96" s="116"/>
      <c r="K96" s="116"/>
      <c r="L96" s="116"/>
    </row>
    <row r="97" spans="1:12" x14ac:dyDescent="0.3">
      <c r="A97" s="73" t="s">
        <v>884</v>
      </c>
      <c r="B97" s="26"/>
      <c r="C97" s="116">
        <f>C13+C22+C31+C40+C49+C58</f>
        <v>28</v>
      </c>
      <c r="D97" s="116">
        <f>D13+D22+D31+D40+D49+D58</f>
        <v>22</v>
      </c>
      <c r="E97" s="116">
        <f t="shared" ref="E97:F97" si="27">E13+E22+E31+E40+E49+E58</f>
        <v>6</v>
      </c>
      <c r="F97" s="116">
        <f t="shared" si="27"/>
        <v>22</v>
      </c>
      <c r="G97" s="116">
        <f t="shared" ref="G97" si="28">G13+G22+G31+G40+G49+G58</f>
        <v>22</v>
      </c>
      <c r="H97" s="116">
        <f>H13+H22+H31+H40+H49+H58</f>
        <v>19</v>
      </c>
      <c r="I97" s="116">
        <f>I13+I22+I31+I40+I49+I58</f>
        <v>15</v>
      </c>
      <c r="J97" s="116">
        <f>J13+J22+J31+J40+J49+J58</f>
        <v>12</v>
      </c>
      <c r="K97" s="116">
        <f t="shared" ref="K97" si="29">K13+K22+K31+K40+K49+K58</f>
        <v>1</v>
      </c>
      <c r="L97" s="116">
        <v>12</v>
      </c>
    </row>
    <row r="99" spans="1:12" x14ac:dyDescent="0.3">
      <c r="A99" s="88" t="s">
        <v>885</v>
      </c>
      <c r="B99" t="s">
        <v>886</v>
      </c>
    </row>
    <row r="100" spans="1:12" x14ac:dyDescent="0.3">
      <c r="A100" s="147" t="s">
        <v>736</v>
      </c>
      <c r="B100" t="s">
        <v>887</v>
      </c>
    </row>
    <row r="101" spans="1:12" x14ac:dyDescent="0.3">
      <c r="A101" s="2"/>
      <c r="B101" s="2"/>
    </row>
    <row r="102" spans="1:12" x14ac:dyDescent="0.3">
      <c r="A102" s="2"/>
      <c r="B102" s="2"/>
    </row>
    <row r="103" spans="1:12" x14ac:dyDescent="0.3">
      <c r="A103" s="2"/>
      <c r="B103" s="2"/>
    </row>
    <row r="104" spans="1:12" x14ac:dyDescent="0.3">
      <c r="A104" s="2"/>
      <c r="B104" s="2"/>
    </row>
    <row r="105" spans="1:12" x14ac:dyDescent="0.3">
      <c r="A105" s="2"/>
      <c r="B105" s="2"/>
    </row>
  </sheetData>
  <sheetProtection algorithmName="SHA-512" hashValue="cYwQ1umOh02uHw/P7wz9ymmtPxbPD4d+9z7id2ky2UFOc3XaT4ZYI2jIDV+31EnGjRhkCylucJ9AAjlng86wrw==" saltValue="o14zCAqaJIEkEmLGCcB77Q==" spinCount="100000" sheet="1" objects="1" scenario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9">
    <pageSetUpPr fitToPage="1"/>
  </sheetPr>
  <dimension ref="A1:M210"/>
  <sheetViews>
    <sheetView zoomScaleNormal="100" workbookViewId="0">
      <pane xSplit="2" ySplit="1" topLeftCell="C105" activePane="bottomRight" state="frozen"/>
      <selection pane="topRight" activeCell="H8" sqref="H8"/>
      <selection pane="bottomLeft" activeCell="H8" sqref="H8"/>
      <selection pane="bottomRight" activeCell="K93" sqref="K93"/>
    </sheetView>
  </sheetViews>
  <sheetFormatPr defaultRowHeight="14.4" x14ac:dyDescent="0.3"/>
  <cols>
    <col min="1" max="1" width="25.5546875" style="64" customWidth="1"/>
    <col min="2" max="2" width="31.5546875" customWidth="1"/>
    <col min="3" max="10" width="16.109375" style="2" customWidth="1"/>
  </cols>
  <sheetData>
    <row r="1" spans="1:12" ht="57.6" x14ac:dyDescent="0.3">
      <c r="A1" s="65" t="s">
        <v>888</v>
      </c>
      <c r="B1" s="110" t="s">
        <v>95</v>
      </c>
      <c r="C1" s="111" t="s">
        <v>39</v>
      </c>
      <c r="D1" s="111" t="s">
        <v>40</v>
      </c>
      <c r="E1" s="111" t="s">
        <v>41</v>
      </c>
      <c r="F1" s="111" t="s">
        <v>42</v>
      </c>
      <c r="G1" s="111" t="s">
        <v>43</v>
      </c>
      <c r="H1" s="111" t="s">
        <v>44</v>
      </c>
      <c r="I1" s="111" t="s">
        <v>273</v>
      </c>
      <c r="J1" s="111" t="s">
        <v>97</v>
      </c>
    </row>
    <row r="2" spans="1:12" x14ac:dyDescent="0.3">
      <c r="A2" s="30" t="s">
        <v>889</v>
      </c>
      <c r="B2" s="37" t="s">
        <v>103</v>
      </c>
      <c r="C2" s="112">
        <v>1</v>
      </c>
      <c r="D2" s="112">
        <v>1</v>
      </c>
      <c r="E2" s="112"/>
      <c r="F2" s="112">
        <v>1</v>
      </c>
      <c r="G2" s="112">
        <v>1</v>
      </c>
      <c r="H2" s="112">
        <v>1</v>
      </c>
      <c r="I2" s="112"/>
      <c r="J2" s="112"/>
    </row>
    <row r="3" spans="1:12" x14ac:dyDescent="0.3">
      <c r="A3" s="7" t="s">
        <v>890</v>
      </c>
      <c r="B3" s="35" t="s">
        <v>101</v>
      </c>
      <c r="G3" s="2">
        <v>1</v>
      </c>
      <c r="H3" s="2">
        <v>1</v>
      </c>
    </row>
    <row r="4" spans="1:12" x14ac:dyDescent="0.3">
      <c r="A4" s="7" t="s">
        <v>891</v>
      </c>
      <c r="B4" s="35" t="s">
        <v>101</v>
      </c>
      <c r="C4" s="2">
        <v>1</v>
      </c>
      <c r="D4" s="2">
        <v>1</v>
      </c>
      <c r="F4" s="2">
        <v>1</v>
      </c>
    </row>
    <row r="5" spans="1:12" x14ac:dyDescent="0.3">
      <c r="A5" s="7" t="s">
        <v>892</v>
      </c>
      <c r="B5" s="35" t="s">
        <v>99</v>
      </c>
      <c r="G5" s="2">
        <v>1</v>
      </c>
      <c r="H5" s="2">
        <v>1</v>
      </c>
    </row>
    <row r="6" spans="1:12" x14ac:dyDescent="0.3">
      <c r="A6" s="7" t="s">
        <v>893</v>
      </c>
      <c r="B6" s="35" t="s">
        <v>99</v>
      </c>
      <c r="C6" s="2">
        <v>1</v>
      </c>
      <c r="D6" s="2">
        <v>1</v>
      </c>
      <c r="F6" s="2">
        <v>1</v>
      </c>
    </row>
    <row r="7" spans="1:12" x14ac:dyDescent="0.3">
      <c r="A7" s="7" t="s">
        <v>894</v>
      </c>
      <c r="B7" s="35" t="s">
        <v>99</v>
      </c>
      <c r="C7" s="114">
        <v>1</v>
      </c>
      <c r="G7" s="2">
        <v>1</v>
      </c>
      <c r="H7" s="2">
        <v>1</v>
      </c>
    </row>
    <row r="8" spans="1:12" x14ac:dyDescent="0.3">
      <c r="A8" s="7" t="s">
        <v>895</v>
      </c>
      <c r="B8" s="35" t="s">
        <v>99</v>
      </c>
      <c r="C8" s="2">
        <v>1</v>
      </c>
      <c r="D8" s="2">
        <v>1</v>
      </c>
      <c r="F8" s="2">
        <v>1</v>
      </c>
    </row>
    <row r="9" spans="1:12" x14ac:dyDescent="0.3">
      <c r="A9" s="7" t="s">
        <v>896</v>
      </c>
      <c r="B9" s="35" t="s">
        <v>103</v>
      </c>
      <c r="C9" s="2">
        <v>1</v>
      </c>
      <c r="D9" s="2">
        <v>1</v>
      </c>
      <c r="F9" s="2">
        <v>1</v>
      </c>
      <c r="G9" s="2">
        <v>1</v>
      </c>
      <c r="H9" s="2">
        <v>1</v>
      </c>
    </row>
    <row r="10" spans="1:12" x14ac:dyDescent="0.3">
      <c r="A10" s="7" t="s">
        <v>897</v>
      </c>
      <c r="B10" s="35" t="s">
        <v>114</v>
      </c>
      <c r="E10" s="150">
        <v>1</v>
      </c>
      <c r="G10" s="2">
        <v>1</v>
      </c>
      <c r="L10" s="151" t="s">
        <v>898</v>
      </c>
    </row>
    <row r="11" spans="1:12" x14ac:dyDescent="0.3">
      <c r="A11" s="7" t="s">
        <v>899</v>
      </c>
      <c r="B11" s="35" t="s">
        <v>101</v>
      </c>
      <c r="G11" s="2">
        <v>1</v>
      </c>
      <c r="H11" s="2">
        <v>1</v>
      </c>
    </row>
    <row r="12" spans="1:12" x14ac:dyDescent="0.3">
      <c r="A12" s="7" t="s">
        <v>900</v>
      </c>
      <c r="B12" s="35" t="s">
        <v>101</v>
      </c>
      <c r="C12" s="2">
        <v>1</v>
      </c>
      <c r="D12" s="2">
        <v>1</v>
      </c>
      <c r="F12" s="2">
        <v>1</v>
      </c>
    </row>
    <row r="13" spans="1:12" x14ac:dyDescent="0.3">
      <c r="A13" s="8" t="s">
        <v>901</v>
      </c>
      <c r="B13" s="38" t="s">
        <v>101</v>
      </c>
      <c r="C13" s="115">
        <v>1</v>
      </c>
      <c r="D13" s="115">
        <v>1</v>
      </c>
      <c r="E13" s="115"/>
      <c r="F13" s="115">
        <v>1</v>
      </c>
      <c r="G13" s="115"/>
      <c r="H13" s="115"/>
      <c r="I13" s="115"/>
      <c r="J13" s="115"/>
    </row>
    <row r="14" spans="1:12" x14ac:dyDescent="0.3">
      <c r="A14" s="28" t="s">
        <v>278</v>
      </c>
      <c r="B14" s="36"/>
      <c r="C14" s="116">
        <f t="shared" ref="C14:E14" si="0">SUM(C2:C13)</f>
        <v>8</v>
      </c>
      <c r="D14" s="116">
        <f t="shared" si="0"/>
        <v>7</v>
      </c>
      <c r="E14" s="116">
        <f t="shared" si="0"/>
        <v>1</v>
      </c>
      <c r="F14" s="116">
        <f t="shared" ref="F14:H14" si="1">SUM(F2:F13)</f>
        <v>7</v>
      </c>
      <c r="G14" s="116">
        <f t="shared" si="1"/>
        <v>7</v>
      </c>
      <c r="H14" s="116">
        <f t="shared" si="1"/>
        <v>6</v>
      </c>
      <c r="I14" s="116">
        <v>1</v>
      </c>
      <c r="J14" s="116"/>
    </row>
    <row r="15" spans="1:12" x14ac:dyDescent="0.3">
      <c r="A15" s="7"/>
      <c r="B15" s="35"/>
    </row>
    <row r="16" spans="1:12" x14ac:dyDescent="0.3">
      <c r="A16" s="75">
        <v>1060</v>
      </c>
      <c r="B16" s="37" t="s">
        <v>114</v>
      </c>
      <c r="C16" s="112"/>
      <c r="D16" s="149"/>
      <c r="E16" s="149">
        <v>1</v>
      </c>
      <c r="F16" s="149"/>
      <c r="G16" s="149">
        <v>1</v>
      </c>
      <c r="H16" s="149"/>
      <c r="I16" s="149"/>
      <c r="J16" s="149"/>
      <c r="L16" s="151" t="s">
        <v>902</v>
      </c>
    </row>
    <row r="17" spans="1:10" x14ac:dyDescent="0.3">
      <c r="A17" s="76" t="s">
        <v>903</v>
      </c>
      <c r="B17" s="40" t="s">
        <v>99</v>
      </c>
      <c r="C17" s="2">
        <v>1</v>
      </c>
      <c r="G17" s="2">
        <v>1</v>
      </c>
      <c r="H17" s="2">
        <v>1</v>
      </c>
    </row>
    <row r="18" spans="1:10" x14ac:dyDescent="0.3">
      <c r="A18" s="76" t="s">
        <v>904</v>
      </c>
      <c r="B18" s="40" t="s">
        <v>99</v>
      </c>
      <c r="C18" s="2">
        <v>1</v>
      </c>
      <c r="D18" s="2">
        <v>1</v>
      </c>
      <c r="F18" s="2">
        <v>1</v>
      </c>
    </row>
    <row r="19" spans="1:10" x14ac:dyDescent="0.3">
      <c r="A19" s="76" t="s">
        <v>905</v>
      </c>
      <c r="B19" s="40" t="s">
        <v>99</v>
      </c>
      <c r="C19" s="2">
        <v>1</v>
      </c>
      <c r="D19" s="2">
        <v>1</v>
      </c>
      <c r="F19" s="2">
        <v>1</v>
      </c>
    </row>
    <row r="20" spans="1:10" x14ac:dyDescent="0.3">
      <c r="A20" s="76" t="s">
        <v>906</v>
      </c>
      <c r="B20" s="40" t="s">
        <v>907</v>
      </c>
      <c r="C20" s="2">
        <v>1</v>
      </c>
      <c r="D20" s="2">
        <v>1</v>
      </c>
      <c r="F20" s="2">
        <v>1</v>
      </c>
      <c r="G20" s="2">
        <v>1</v>
      </c>
      <c r="H20" s="2">
        <v>1</v>
      </c>
    </row>
    <row r="21" spans="1:10" x14ac:dyDescent="0.3">
      <c r="A21" s="76" t="s">
        <v>908</v>
      </c>
      <c r="B21" s="40" t="s">
        <v>101</v>
      </c>
      <c r="G21" s="2">
        <v>1</v>
      </c>
      <c r="H21" s="2">
        <v>1</v>
      </c>
    </row>
    <row r="22" spans="1:10" x14ac:dyDescent="0.3">
      <c r="A22" s="76" t="s">
        <v>909</v>
      </c>
      <c r="B22" s="40" t="s">
        <v>101</v>
      </c>
      <c r="C22" s="2">
        <v>1</v>
      </c>
      <c r="D22" s="2">
        <v>1</v>
      </c>
      <c r="F22" s="2">
        <v>1</v>
      </c>
    </row>
    <row r="23" spans="1:10" x14ac:dyDescent="0.3">
      <c r="A23" s="76" t="s">
        <v>910</v>
      </c>
      <c r="B23" s="40" t="s">
        <v>101</v>
      </c>
      <c r="C23" s="2">
        <v>1</v>
      </c>
      <c r="D23" s="2">
        <v>1</v>
      </c>
      <c r="F23" s="2">
        <v>1</v>
      </c>
    </row>
    <row r="24" spans="1:10" x14ac:dyDescent="0.3">
      <c r="A24" s="76" t="s">
        <v>911</v>
      </c>
      <c r="B24" s="40" t="s">
        <v>101</v>
      </c>
      <c r="G24" s="2">
        <v>1</v>
      </c>
      <c r="H24" s="2">
        <v>1</v>
      </c>
    </row>
    <row r="25" spans="1:10" x14ac:dyDescent="0.3">
      <c r="A25" s="76" t="s">
        <v>912</v>
      </c>
      <c r="B25" s="40" t="s">
        <v>101</v>
      </c>
      <c r="C25" s="2">
        <v>1</v>
      </c>
      <c r="D25" s="2">
        <v>1</v>
      </c>
      <c r="F25" s="2">
        <v>1</v>
      </c>
    </row>
    <row r="26" spans="1:10" x14ac:dyDescent="0.3">
      <c r="A26" s="76" t="s">
        <v>913</v>
      </c>
      <c r="B26" s="40" t="s">
        <v>101</v>
      </c>
      <c r="C26" s="2">
        <v>1</v>
      </c>
      <c r="D26" s="2">
        <v>1</v>
      </c>
      <c r="F26" s="2">
        <v>1</v>
      </c>
    </row>
    <row r="27" spans="1:10" x14ac:dyDescent="0.3">
      <c r="A27" s="76" t="s">
        <v>914</v>
      </c>
      <c r="B27" s="40" t="s">
        <v>99</v>
      </c>
      <c r="G27" s="2">
        <v>1</v>
      </c>
      <c r="H27" s="2">
        <v>1</v>
      </c>
    </row>
    <row r="28" spans="1:10" x14ac:dyDescent="0.3">
      <c r="A28" s="76" t="s">
        <v>915</v>
      </c>
      <c r="B28" s="40" t="s">
        <v>99</v>
      </c>
      <c r="C28" s="2">
        <v>1</v>
      </c>
    </row>
    <row r="29" spans="1:10" x14ac:dyDescent="0.3">
      <c r="A29" s="76" t="s">
        <v>916</v>
      </c>
      <c r="B29" s="40" t="s">
        <v>99</v>
      </c>
      <c r="C29" s="2">
        <v>1</v>
      </c>
      <c r="D29" s="2">
        <v>1</v>
      </c>
      <c r="F29" s="2">
        <v>1</v>
      </c>
    </row>
    <row r="30" spans="1:10" x14ac:dyDescent="0.3">
      <c r="A30" s="77">
        <v>1009</v>
      </c>
      <c r="B30" s="41" t="s">
        <v>114</v>
      </c>
      <c r="C30" s="115"/>
      <c r="D30" s="115"/>
      <c r="E30" s="115">
        <v>1</v>
      </c>
      <c r="F30" s="115"/>
      <c r="G30" s="115">
        <v>1</v>
      </c>
      <c r="H30" s="115">
        <v>0</v>
      </c>
      <c r="I30" s="115"/>
      <c r="J30" s="115"/>
    </row>
    <row r="31" spans="1:10" x14ac:dyDescent="0.3">
      <c r="A31" s="28" t="s">
        <v>285</v>
      </c>
      <c r="B31" s="36"/>
      <c r="C31" s="116">
        <f t="shared" ref="C31:H31" si="2">SUM(C16:C30)</f>
        <v>10</v>
      </c>
      <c r="D31" s="116">
        <f t="shared" si="2"/>
        <v>8</v>
      </c>
      <c r="E31" s="116">
        <f t="shared" si="2"/>
        <v>2</v>
      </c>
      <c r="F31" s="116">
        <f t="shared" si="2"/>
        <v>8</v>
      </c>
      <c r="G31" s="116">
        <f t="shared" si="2"/>
        <v>7</v>
      </c>
      <c r="H31" s="116">
        <f t="shared" si="2"/>
        <v>5</v>
      </c>
      <c r="I31" s="116"/>
      <c r="J31" s="116"/>
    </row>
    <row r="32" spans="1:10" x14ac:dyDescent="0.3">
      <c r="A32" s="7"/>
      <c r="B32" s="35"/>
    </row>
    <row r="33" spans="1:10" x14ac:dyDescent="0.3">
      <c r="A33" s="75">
        <v>2060</v>
      </c>
      <c r="B33" s="42" t="s">
        <v>114</v>
      </c>
      <c r="C33" s="112"/>
      <c r="D33" s="112"/>
      <c r="E33" s="112">
        <v>1</v>
      </c>
      <c r="F33" s="112"/>
      <c r="G33" s="112">
        <v>1</v>
      </c>
      <c r="H33" s="112"/>
      <c r="I33" s="112"/>
      <c r="J33" s="112"/>
    </row>
    <row r="34" spans="1:10" x14ac:dyDescent="0.3">
      <c r="A34" s="76" t="s">
        <v>917</v>
      </c>
      <c r="B34" s="40" t="s">
        <v>99</v>
      </c>
      <c r="G34" s="2">
        <v>1</v>
      </c>
      <c r="H34" s="2">
        <v>1</v>
      </c>
    </row>
    <row r="35" spans="1:10" x14ac:dyDescent="0.3">
      <c r="A35" s="76" t="s">
        <v>918</v>
      </c>
      <c r="B35" s="40" t="s">
        <v>99</v>
      </c>
      <c r="C35" s="2">
        <v>1</v>
      </c>
      <c r="D35" s="2">
        <v>1</v>
      </c>
      <c r="F35" s="2">
        <v>1</v>
      </c>
    </row>
    <row r="36" spans="1:10" x14ac:dyDescent="0.3">
      <c r="A36" s="76" t="s">
        <v>919</v>
      </c>
      <c r="B36" s="40" t="s">
        <v>99</v>
      </c>
      <c r="C36" s="2">
        <v>1</v>
      </c>
    </row>
    <row r="37" spans="1:10" x14ac:dyDescent="0.3">
      <c r="A37" s="76" t="s">
        <v>920</v>
      </c>
      <c r="B37" s="40" t="s">
        <v>101</v>
      </c>
      <c r="G37" s="2">
        <v>1</v>
      </c>
      <c r="H37" s="2">
        <v>1</v>
      </c>
    </row>
    <row r="38" spans="1:10" x14ac:dyDescent="0.3">
      <c r="A38" s="76" t="s">
        <v>921</v>
      </c>
      <c r="B38" s="40" t="s">
        <v>101</v>
      </c>
      <c r="C38" s="2">
        <v>1</v>
      </c>
      <c r="D38" s="2">
        <v>1</v>
      </c>
      <c r="F38" s="2">
        <v>1</v>
      </c>
    </row>
    <row r="39" spans="1:10" x14ac:dyDescent="0.3">
      <c r="A39" s="76" t="s">
        <v>922</v>
      </c>
      <c r="B39" s="40" t="s">
        <v>101</v>
      </c>
      <c r="C39" s="2">
        <v>1</v>
      </c>
      <c r="D39" s="2">
        <v>1</v>
      </c>
      <c r="F39" s="2">
        <v>1</v>
      </c>
    </row>
    <row r="40" spans="1:10" x14ac:dyDescent="0.3">
      <c r="A40" s="76" t="s">
        <v>923</v>
      </c>
      <c r="B40" s="40" t="s">
        <v>101</v>
      </c>
      <c r="G40" s="2">
        <v>1</v>
      </c>
      <c r="H40" s="2">
        <v>1</v>
      </c>
    </row>
    <row r="41" spans="1:10" x14ac:dyDescent="0.3">
      <c r="A41" s="76" t="s">
        <v>924</v>
      </c>
      <c r="B41" s="40" t="s">
        <v>101</v>
      </c>
      <c r="C41" s="2">
        <v>1</v>
      </c>
      <c r="D41" s="2">
        <v>1</v>
      </c>
      <c r="F41" s="2">
        <v>1</v>
      </c>
    </row>
    <row r="42" spans="1:10" x14ac:dyDescent="0.3">
      <c r="A42" s="76" t="s">
        <v>925</v>
      </c>
      <c r="B42" s="40" t="s">
        <v>101</v>
      </c>
      <c r="C42" s="2">
        <v>1</v>
      </c>
      <c r="D42" s="2">
        <v>1</v>
      </c>
      <c r="F42" s="2">
        <v>1</v>
      </c>
    </row>
    <row r="43" spans="1:10" x14ac:dyDescent="0.3">
      <c r="A43" s="76" t="s">
        <v>926</v>
      </c>
      <c r="B43" s="40" t="s">
        <v>99</v>
      </c>
      <c r="G43" s="2">
        <v>1</v>
      </c>
      <c r="H43" s="2">
        <v>1</v>
      </c>
    </row>
    <row r="44" spans="1:10" x14ac:dyDescent="0.3">
      <c r="A44" s="76" t="s">
        <v>927</v>
      </c>
      <c r="B44" s="40" t="s">
        <v>99</v>
      </c>
      <c r="C44" s="2">
        <v>1</v>
      </c>
    </row>
    <row r="45" spans="1:10" x14ac:dyDescent="0.3">
      <c r="A45" s="76" t="s">
        <v>928</v>
      </c>
      <c r="B45" s="40" t="s">
        <v>99</v>
      </c>
      <c r="C45" s="2">
        <v>1</v>
      </c>
      <c r="D45" s="2">
        <v>1</v>
      </c>
      <c r="F45" s="2">
        <v>1</v>
      </c>
    </row>
    <row r="46" spans="1:10" x14ac:dyDescent="0.3">
      <c r="A46" s="77">
        <v>2009</v>
      </c>
      <c r="B46" s="41" t="s">
        <v>114</v>
      </c>
      <c r="C46" s="115"/>
      <c r="D46" s="115"/>
      <c r="E46" s="115">
        <v>1</v>
      </c>
      <c r="F46" s="115"/>
      <c r="G46" s="115">
        <v>1</v>
      </c>
      <c r="H46" s="115"/>
      <c r="I46" s="115"/>
      <c r="J46" s="115"/>
    </row>
    <row r="47" spans="1:10" x14ac:dyDescent="0.3">
      <c r="A47" s="28" t="s">
        <v>292</v>
      </c>
      <c r="B47" s="36"/>
      <c r="C47" s="116">
        <f t="shared" ref="C47:H47" si="3">SUM(C33:C46)</f>
        <v>8</v>
      </c>
      <c r="D47" s="116">
        <f t="shared" si="3"/>
        <v>6</v>
      </c>
      <c r="E47" s="116">
        <f t="shared" si="3"/>
        <v>2</v>
      </c>
      <c r="F47" s="116">
        <f t="shared" si="3"/>
        <v>6</v>
      </c>
      <c r="G47" s="116">
        <f t="shared" si="3"/>
        <v>6</v>
      </c>
      <c r="H47" s="116">
        <f t="shared" si="3"/>
        <v>4</v>
      </c>
      <c r="I47" s="116"/>
      <c r="J47" s="116"/>
    </row>
    <row r="48" spans="1:10" x14ac:dyDescent="0.3">
      <c r="A48" s="7"/>
      <c r="B48" s="35"/>
    </row>
    <row r="49" spans="1:10" x14ac:dyDescent="0.3">
      <c r="A49" s="75">
        <v>3060</v>
      </c>
      <c r="B49" s="42" t="s">
        <v>114</v>
      </c>
      <c r="C49" s="112"/>
      <c r="D49" s="112"/>
      <c r="E49" s="112">
        <v>1</v>
      </c>
      <c r="F49" s="112"/>
      <c r="G49" s="112">
        <v>1</v>
      </c>
      <c r="H49" s="112"/>
      <c r="I49" s="112"/>
      <c r="J49" s="112"/>
    </row>
    <row r="50" spans="1:10" x14ac:dyDescent="0.3">
      <c r="A50" s="76" t="s">
        <v>929</v>
      </c>
      <c r="B50" s="40" t="s">
        <v>99</v>
      </c>
      <c r="C50" s="114">
        <v>1</v>
      </c>
      <c r="G50" s="2">
        <v>1</v>
      </c>
      <c r="H50" s="2">
        <v>1</v>
      </c>
    </row>
    <row r="51" spans="1:10" x14ac:dyDescent="0.3">
      <c r="A51" s="76" t="s">
        <v>930</v>
      </c>
      <c r="B51" s="40" t="s">
        <v>99</v>
      </c>
      <c r="C51" s="2">
        <v>1</v>
      </c>
      <c r="D51" s="2">
        <v>1</v>
      </c>
      <c r="F51" s="2">
        <v>1</v>
      </c>
    </row>
    <row r="52" spans="1:10" x14ac:dyDescent="0.3">
      <c r="A52" s="76" t="s">
        <v>931</v>
      </c>
      <c r="B52" s="40" t="s">
        <v>99</v>
      </c>
      <c r="C52" s="2">
        <v>1</v>
      </c>
      <c r="D52" s="2">
        <v>1</v>
      </c>
      <c r="F52" s="2">
        <v>1</v>
      </c>
    </row>
    <row r="53" spans="1:10" x14ac:dyDescent="0.3">
      <c r="A53" s="76" t="s">
        <v>932</v>
      </c>
      <c r="B53" s="40" t="s">
        <v>101</v>
      </c>
      <c r="C53" s="2">
        <v>1</v>
      </c>
      <c r="D53" s="2">
        <v>1</v>
      </c>
      <c r="F53" s="2">
        <v>1</v>
      </c>
      <c r="G53" s="2">
        <v>1</v>
      </c>
      <c r="H53" s="2">
        <v>1</v>
      </c>
    </row>
    <row r="54" spans="1:10" x14ac:dyDescent="0.3">
      <c r="A54" s="76" t="s">
        <v>933</v>
      </c>
      <c r="B54" s="40" t="s">
        <v>101</v>
      </c>
      <c r="G54" s="2">
        <v>1</v>
      </c>
      <c r="H54" s="2">
        <v>1</v>
      </c>
    </row>
    <row r="55" spans="1:10" x14ac:dyDescent="0.3">
      <c r="A55" s="76" t="s">
        <v>934</v>
      </c>
      <c r="B55" s="40" t="s">
        <v>101</v>
      </c>
      <c r="C55" s="2">
        <v>1</v>
      </c>
      <c r="D55" s="2">
        <v>1</v>
      </c>
      <c r="F55" s="2">
        <v>1</v>
      </c>
    </row>
    <row r="56" spans="1:10" x14ac:dyDescent="0.3">
      <c r="A56" s="76" t="s">
        <v>935</v>
      </c>
      <c r="B56" s="40" t="s">
        <v>101</v>
      </c>
      <c r="C56" s="2">
        <v>1</v>
      </c>
      <c r="D56" s="2">
        <v>1</v>
      </c>
      <c r="F56" s="2">
        <v>1</v>
      </c>
    </row>
    <row r="57" spans="1:10" x14ac:dyDescent="0.3">
      <c r="A57" s="76" t="s">
        <v>936</v>
      </c>
      <c r="B57" s="40" t="s">
        <v>101</v>
      </c>
      <c r="G57" s="2">
        <v>1</v>
      </c>
      <c r="H57" s="2">
        <v>1</v>
      </c>
    </row>
    <row r="58" spans="1:10" x14ac:dyDescent="0.3">
      <c r="A58" s="76" t="s">
        <v>937</v>
      </c>
      <c r="B58" s="40" t="s">
        <v>101</v>
      </c>
      <c r="C58" s="2">
        <v>1</v>
      </c>
      <c r="D58" s="2">
        <v>1</v>
      </c>
      <c r="F58" s="2">
        <v>1</v>
      </c>
    </row>
    <row r="59" spans="1:10" x14ac:dyDescent="0.3">
      <c r="A59" s="76" t="s">
        <v>938</v>
      </c>
      <c r="B59" s="40" t="s">
        <v>101</v>
      </c>
      <c r="C59" s="2">
        <v>1</v>
      </c>
      <c r="D59" s="2">
        <v>1</v>
      </c>
      <c r="F59" s="2">
        <v>1</v>
      </c>
    </row>
    <row r="60" spans="1:10" x14ac:dyDescent="0.3">
      <c r="A60" s="76" t="s">
        <v>939</v>
      </c>
      <c r="B60" s="40" t="s">
        <v>99</v>
      </c>
      <c r="G60" s="2">
        <v>1</v>
      </c>
      <c r="H60" s="2">
        <v>1</v>
      </c>
    </row>
    <row r="61" spans="1:10" x14ac:dyDescent="0.3">
      <c r="A61" s="76" t="s">
        <v>940</v>
      </c>
      <c r="B61" s="40" t="s">
        <v>99</v>
      </c>
      <c r="C61" s="2">
        <v>1</v>
      </c>
    </row>
    <row r="62" spans="1:10" x14ac:dyDescent="0.3">
      <c r="A62" s="76" t="s">
        <v>941</v>
      </c>
      <c r="B62" s="40" t="s">
        <v>99</v>
      </c>
      <c r="C62" s="2">
        <v>1</v>
      </c>
      <c r="D62" s="2">
        <v>1</v>
      </c>
      <c r="F62" s="2">
        <v>1</v>
      </c>
    </row>
    <row r="63" spans="1:10" x14ac:dyDescent="0.3">
      <c r="A63" s="77">
        <v>3009</v>
      </c>
      <c r="B63" s="41" t="s">
        <v>114</v>
      </c>
      <c r="C63" s="115"/>
      <c r="D63" s="115"/>
      <c r="E63" s="115">
        <v>1</v>
      </c>
      <c r="F63" s="115"/>
      <c r="G63" s="115">
        <v>1</v>
      </c>
      <c r="H63" s="115"/>
      <c r="I63" s="115"/>
      <c r="J63" s="115"/>
    </row>
    <row r="64" spans="1:10" x14ac:dyDescent="0.3">
      <c r="A64" s="28" t="s">
        <v>299</v>
      </c>
      <c r="B64" s="36"/>
      <c r="C64" s="116">
        <f t="shared" ref="C64:H64" si="4">SUM(C49:C63)</f>
        <v>10</v>
      </c>
      <c r="D64" s="116">
        <f t="shared" si="4"/>
        <v>8</v>
      </c>
      <c r="E64" s="116">
        <f t="shared" si="4"/>
        <v>2</v>
      </c>
      <c r="F64" s="116">
        <f t="shared" si="4"/>
        <v>8</v>
      </c>
      <c r="G64" s="116">
        <f t="shared" si="4"/>
        <v>7</v>
      </c>
      <c r="H64" s="116">
        <f t="shared" si="4"/>
        <v>5</v>
      </c>
      <c r="I64" s="116"/>
      <c r="J64" s="116"/>
    </row>
    <row r="65" spans="1:10" x14ac:dyDescent="0.3">
      <c r="A65" s="7"/>
      <c r="B65" s="35"/>
    </row>
    <row r="66" spans="1:10" x14ac:dyDescent="0.3">
      <c r="A66" s="75">
        <v>4060</v>
      </c>
      <c r="B66" s="42" t="s">
        <v>114</v>
      </c>
      <c r="C66" s="112"/>
      <c r="D66" s="112"/>
      <c r="E66" s="112">
        <v>1</v>
      </c>
      <c r="F66" s="112"/>
      <c r="G66" s="112">
        <v>1</v>
      </c>
      <c r="H66" s="112"/>
      <c r="I66" s="112"/>
      <c r="J66" s="112"/>
    </row>
    <row r="67" spans="1:10" x14ac:dyDescent="0.3">
      <c r="A67" s="76" t="s">
        <v>942</v>
      </c>
      <c r="B67" s="40" t="s">
        <v>99</v>
      </c>
      <c r="G67" s="2">
        <v>1</v>
      </c>
      <c r="H67" s="2">
        <v>1</v>
      </c>
    </row>
    <row r="68" spans="1:10" x14ac:dyDescent="0.3">
      <c r="A68" s="76" t="s">
        <v>943</v>
      </c>
      <c r="B68" s="40" t="s">
        <v>99</v>
      </c>
      <c r="C68" s="2">
        <v>1</v>
      </c>
      <c r="D68" s="2">
        <v>1</v>
      </c>
      <c r="F68" s="2">
        <v>1</v>
      </c>
    </row>
    <row r="69" spans="1:10" x14ac:dyDescent="0.3">
      <c r="A69" s="76" t="s">
        <v>944</v>
      </c>
      <c r="B69" s="40" t="s">
        <v>99</v>
      </c>
      <c r="C69" s="2">
        <v>1</v>
      </c>
    </row>
    <row r="70" spans="1:10" x14ac:dyDescent="0.3">
      <c r="A70" s="76" t="s">
        <v>945</v>
      </c>
      <c r="B70" s="40" t="s">
        <v>101</v>
      </c>
      <c r="G70" s="2">
        <v>1</v>
      </c>
      <c r="H70" s="2">
        <v>1</v>
      </c>
    </row>
    <row r="71" spans="1:10" x14ac:dyDescent="0.3">
      <c r="A71" s="76" t="s">
        <v>946</v>
      </c>
      <c r="B71" s="40" t="s">
        <v>101</v>
      </c>
      <c r="C71" s="2">
        <v>1</v>
      </c>
      <c r="D71" s="2">
        <v>1</v>
      </c>
      <c r="F71" s="2">
        <v>1</v>
      </c>
    </row>
    <row r="72" spans="1:10" x14ac:dyDescent="0.3">
      <c r="A72" s="76" t="s">
        <v>947</v>
      </c>
      <c r="B72" s="40" t="s">
        <v>101</v>
      </c>
      <c r="C72" s="2">
        <v>1</v>
      </c>
      <c r="D72" s="2">
        <v>1</v>
      </c>
      <c r="F72" s="2">
        <v>1</v>
      </c>
    </row>
    <row r="73" spans="1:10" x14ac:dyDescent="0.3">
      <c r="A73" s="76" t="s">
        <v>948</v>
      </c>
      <c r="B73" s="40" t="s">
        <v>101</v>
      </c>
      <c r="G73" s="2">
        <v>1</v>
      </c>
      <c r="H73" s="2">
        <v>1</v>
      </c>
    </row>
    <row r="74" spans="1:10" x14ac:dyDescent="0.3">
      <c r="A74" s="76" t="s">
        <v>949</v>
      </c>
      <c r="B74" s="40" t="s">
        <v>101</v>
      </c>
      <c r="C74" s="2">
        <v>1</v>
      </c>
      <c r="D74" s="2">
        <v>1</v>
      </c>
      <c r="F74" s="2">
        <v>1</v>
      </c>
    </row>
    <row r="75" spans="1:10" x14ac:dyDescent="0.3">
      <c r="A75" s="76" t="s">
        <v>950</v>
      </c>
      <c r="B75" s="40" t="s">
        <v>101</v>
      </c>
      <c r="C75" s="2">
        <v>1</v>
      </c>
      <c r="D75" s="2">
        <v>1</v>
      </c>
      <c r="F75" s="2">
        <v>1</v>
      </c>
    </row>
    <row r="76" spans="1:10" x14ac:dyDescent="0.3">
      <c r="A76" s="76" t="s">
        <v>951</v>
      </c>
      <c r="B76" s="40" t="s">
        <v>99</v>
      </c>
      <c r="G76" s="2">
        <v>1</v>
      </c>
      <c r="H76" s="2">
        <v>1</v>
      </c>
    </row>
    <row r="77" spans="1:10" x14ac:dyDescent="0.3">
      <c r="A77" s="76" t="s">
        <v>952</v>
      </c>
      <c r="B77" s="40" t="s">
        <v>99</v>
      </c>
      <c r="C77" s="2">
        <v>1</v>
      </c>
    </row>
    <row r="78" spans="1:10" x14ac:dyDescent="0.3">
      <c r="A78" s="76" t="s">
        <v>953</v>
      </c>
      <c r="B78" s="40" t="s">
        <v>99</v>
      </c>
      <c r="C78" s="2">
        <v>1</v>
      </c>
      <c r="D78" s="2">
        <v>1</v>
      </c>
      <c r="F78" s="2">
        <v>1</v>
      </c>
    </row>
    <row r="79" spans="1:10" x14ac:dyDescent="0.3">
      <c r="A79" s="77">
        <v>4009</v>
      </c>
      <c r="B79" s="41" t="s">
        <v>114</v>
      </c>
      <c r="C79" s="115"/>
      <c r="D79" s="115"/>
      <c r="E79" s="115">
        <v>1</v>
      </c>
      <c r="F79" s="115"/>
      <c r="G79" s="115">
        <v>1</v>
      </c>
      <c r="H79" s="115"/>
      <c r="I79" s="115"/>
      <c r="J79" s="115"/>
    </row>
    <row r="80" spans="1:10" x14ac:dyDescent="0.3">
      <c r="A80" s="28" t="s">
        <v>306</v>
      </c>
      <c r="B80" s="36"/>
      <c r="C80" s="116">
        <f t="shared" ref="C80:H80" si="5">SUM(C66:C79)</f>
        <v>8</v>
      </c>
      <c r="D80" s="116">
        <f t="shared" si="5"/>
        <v>6</v>
      </c>
      <c r="E80" s="116">
        <f t="shared" si="5"/>
        <v>2</v>
      </c>
      <c r="F80" s="116">
        <f t="shared" si="5"/>
        <v>6</v>
      </c>
      <c r="G80" s="116">
        <f t="shared" si="5"/>
        <v>6</v>
      </c>
      <c r="H80" s="116">
        <f t="shared" si="5"/>
        <v>4</v>
      </c>
      <c r="I80" s="116"/>
      <c r="J80" s="116"/>
    </row>
    <row r="81" spans="1:13" x14ac:dyDescent="0.3">
      <c r="A81" s="28"/>
      <c r="B81" s="36"/>
      <c r="C81" s="116"/>
      <c r="D81" s="116"/>
      <c r="E81" s="116"/>
      <c r="F81" s="116"/>
      <c r="G81" s="116"/>
      <c r="H81" s="116"/>
      <c r="I81" s="116"/>
      <c r="J81" s="116"/>
    </row>
    <row r="82" spans="1:13" x14ac:dyDescent="0.3">
      <c r="A82" s="75" t="s">
        <v>954</v>
      </c>
      <c r="B82" s="42" t="s">
        <v>99</v>
      </c>
      <c r="C82" s="112"/>
      <c r="D82" s="112"/>
      <c r="E82" s="112"/>
      <c r="F82" s="112"/>
      <c r="G82" s="112">
        <v>1</v>
      </c>
      <c r="H82" s="112">
        <v>1</v>
      </c>
      <c r="I82" s="112"/>
      <c r="J82" s="112"/>
    </row>
    <row r="83" spans="1:13" x14ac:dyDescent="0.3">
      <c r="A83" s="76" t="s">
        <v>955</v>
      </c>
      <c r="B83" s="40" t="s">
        <v>99</v>
      </c>
      <c r="C83" s="2">
        <v>1</v>
      </c>
      <c r="D83" s="2">
        <v>1</v>
      </c>
      <c r="F83" s="2">
        <v>1</v>
      </c>
    </row>
    <row r="84" spans="1:13" x14ac:dyDescent="0.3">
      <c r="A84" s="76" t="s">
        <v>956</v>
      </c>
      <c r="B84" s="40" t="s">
        <v>99</v>
      </c>
      <c r="C84" s="2">
        <v>1</v>
      </c>
      <c r="D84" s="2">
        <v>1</v>
      </c>
      <c r="F84" s="2">
        <v>1</v>
      </c>
    </row>
    <row r="85" spans="1:13" x14ac:dyDescent="0.3">
      <c r="A85" s="76" t="s">
        <v>957</v>
      </c>
      <c r="B85" s="40" t="s">
        <v>101</v>
      </c>
      <c r="G85" s="2">
        <v>1</v>
      </c>
      <c r="H85" s="2">
        <v>1</v>
      </c>
    </row>
    <row r="86" spans="1:13" x14ac:dyDescent="0.3">
      <c r="A86" s="76" t="s">
        <v>958</v>
      </c>
      <c r="B86" s="40" t="s">
        <v>101</v>
      </c>
      <c r="C86" s="2">
        <v>1</v>
      </c>
      <c r="D86" s="2">
        <v>1</v>
      </c>
      <c r="F86" s="2">
        <v>1</v>
      </c>
    </row>
    <row r="87" spans="1:13" x14ac:dyDescent="0.3">
      <c r="A87" s="76" t="s">
        <v>959</v>
      </c>
      <c r="B87" s="40" t="s">
        <v>101</v>
      </c>
      <c r="C87" s="2">
        <v>1</v>
      </c>
      <c r="D87" s="2">
        <v>1</v>
      </c>
      <c r="F87" s="2">
        <v>1</v>
      </c>
    </row>
    <row r="88" spans="1:13" x14ac:dyDescent="0.3">
      <c r="A88" s="76">
        <v>5040</v>
      </c>
      <c r="B88" s="35" t="s">
        <v>114</v>
      </c>
      <c r="E88" s="2">
        <v>1</v>
      </c>
      <c r="G88" s="2">
        <v>1</v>
      </c>
    </row>
    <row r="89" spans="1:13" x14ac:dyDescent="0.3">
      <c r="A89" s="76">
        <v>5071</v>
      </c>
      <c r="B89" s="35" t="s">
        <v>960</v>
      </c>
      <c r="E89" s="2">
        <v>1</v>
      </c>
    </row>
    <row r="90" spans="1:13" x14ac:dyDescent="0.3">
      <c r="A90" s="76">
        <v>5034</v>
      </c>
      <c r="B90" s="40" t="s">
        <v>961</v>
      </c>
      <c r="E90" s="161">
        <v>1</v>
      </c>
      <c r="K90" s="150"/>
      <c r="M90" s="161" t="s">
        <v>962</v>
      </c>
    </row>
    <row r="91" spans="1:13" x14ac:dyDescent="0.3">
      <c r="A91" s="76">
        <v>5002</v>
      </c>
      <c r="B91" s="40" t="s">
        <v>963</v>
      </c>
      <c r="E91" s="2">
        <v>1</v>
      </c>
    </row>
    <row r="92" spans="1:13" x14ac:dyDescent="0.3">
      <c r="A92" s="106" t="s">
        <v>964</v>
      </c>
      <c r="B92" s="107" t="s">
        <v>965</v>
      </c>
      <c r="C92" s="114"/>
      <c r="D92" s="136"/>
      <c r="E92" s="114">
        <v>2</v>
      </c>
      <c r="F92" s="136"/>
      <c r="G92" s="136"/>
      <c r="H92" s="136"/>
      <c r="I92" s="136"/>
      <c r="J92" s="136"/>
    </row>
    <row r="93" spans="1:13" x14ac:dyDescent="0.3">
      <c r="A93" s="76" t="s">
        <v>966</v>
      </c>
      <c r="B93" s="40" t="s">
        <v>101</v>
      </c>
      <c r="G93" s="2">
        <v>1</v>
      </c>
      <c r="H93" s="2">
        <v>2</v>
      </c>
    </row>
    <row r="94" spans="1:13" x14ac:dyDescent="0.3">
      <c r="A94" s="76" t="s">
        <v>967</v>
      </c>
      <c r="B94" s="40" t="s">
        <v>101</v>
      </c>
      <c r="C94" s="2">
        <v>1</v>
      </c>
      <c r="D94" s="2">
        <v>1</v>
      </c>
      <c r="F94" s="2">
        <v>1</v>
      </c>
    </row>
    <row r="95" spans="1:13" x14ac:dyDescent="0.3">
      <c r="A95" s="76" t="s">
        <v>968</v>
      </c>
      <c r="B95" s="40" t="s">
        <v>101</v>
      </c>
      <c r="C95" s="2">
        <v>1</v>
      </c>
      <c r="D95" s="2">
        <v>1</v>
      </c>
      <c r="F95" s="2">
        <v>1</v>
      </c>
    </row>
    <row r="96" spans="1:13" x14ac:dyDescent="0.3">
      <c r="A96" s="76" t="s">
        <v>969</v>
      </c>
      <c r="B96" s="40" t="s">
        <v>99</v>
      </c>
      <c r="G96" s="2">
        <v>1</v>
      </c>
      <c r="H96" s="2">
        <v>2</v>
      </c>
    </row>
    <row r="97" spans="1:10" x14ac:dyDescent="0.3">
      <c r="A97" s="76" t="s">
        <v>970</v>
      </c>
      <c r="B97" s="40" t="s">
        <v>99</v>
      </c>
      <c r="C97" s="2">
        <v>1</v>
      </c>
    </row>
    <row r="98" spans="1:10" x14ac:dyDescent="0.3">
      <c r="A98" s="76" t="s">
        <v>971</v>
      </c>
      <c r="B98" s="40" t="s">
        <v>99</v>
      </c>
      <c r="C98" s="2">
        <v>1</v>
      </c>
      <c r="D98" s="2">
        <v>1</v>
      </c>
      <c r="F98" s="2">
        <v>1</v>
      </c>
    </row>
    <row r="99" spans="1:10" x14ac:dyDescent="0.3">
      <c r="A99" s="77">
        <v>5009</v>
      </c>
      <c r="B99" s="41" t="s">
        <v>972</v>
      </c>
      <c r="C99" s="115"/>
      <c r="D99" s="115"/>
      <c r="E99" s="115">
        <v>1</v>
      </c>
      <c r="F99" s="115"/>
      <c r="G99" s="115"/>
      <c r="H99" s="115"/>
      <c r="I99" s="115"/>
      <c r="J99" s="115"/>
    </row>
    <row r="100" spans="1:10" x14ac:dyDescent="0.3">
      <c r="A100" s="28" t="s">
        <v>313</v>
      </c>
      <c r="B100" s="36"/>
      <c r="C100" s="116">
        <f t="shared" ref="C100:H100" si="6">SUM(C82:C99)</f>
        <v>8</v>
      </c>
      <c r="D100" s="116">
        <f t="shared" si="6"/>
        <v>7</v>
      </c>
      <c r="E100" s="116">
        <f t="shared" si="6"/>
        <v>7</v>
      </c>
      <c r="F100" s="116">
        <f t="shared" si="6"/>
        <v>7</v>
      </c>
      <c r="G100" s="116">
        <f t="shared" si="6"/>
        <v>5</v>
      </c>
      <c r="H100" s="116">
        <f t="shared" si="6"/>
        <v>6</v>
      </c>
      <c r="I100" s="116"/>
      <c r="J100" s="116"/>
    </row>
    <row r="101" spans="1:10" x14ac:dyDescent="0.3">
      <c r="A101" s="28"/>
      <c r="B101" s="36"/>
      <c r="C101" s="116"/>
      <c r="D101" s="116"/>
      <c r="E101" s="116"/>
      <c r="F101" s="116"/>
      <c r="G101" s="116"/>
      <c r="H101" s="116"/>
      <c r="I101" s="116"/>
      <c r="J101" s="116"/>
    </row>
    <row r="102" spans="1:10" x14ac:dyDescent="0.3">
      <c r="A102" s="75" t="s">
        <v>973</v>
      </c>
      <c r="B102" s="42" t="s">
        <v>99</v>
      </c>
      <c r="C102" s="112"/>
      <c r="D102" s="112"/>
      <c r="E102" s="112"/>
      <c r="F102" s="112"/>
      <c r="G102" s="112">
        <v>1</v>
      </c>
      <c r="H102" s="112">
        <v>1</v>
      </c>
      <c r="I102" s="112"/>
      <c r="J102" s="112"/>
    </row>
    <row r="103" spans="1:10" x14ac:dyDescent="0.3">
      <c r="A103" s="76" t="s">
        <v>974</v>
      </c>
      <c r="B103" s="40" t="s">
        <v>99</v>
      </c>
      <c r="C103" s="2">
        <v>1</v>
      </c>
      <c r="D103" s="2">
        <v>1</v>
      </c>
      <c r="F103" s="2">
        <v>1</v>
      </c>
    </row>
    <row r="104" spans="1:10" x14ac:dyDescent="0.3">
      <c r="A104" s="76" t="s">
        <v>975</v>
      </c>
      <c r="B104" s="40" t="s">
        <v>99</v>
      </c>
      <c r="C104" s="2">
        <v>1</v>
      </c>
      <c r="D104" s="2">
        <v>1</v>
      </c>
      <c r="F104" s="2">
        <v>1</v>
      </c>
    </row>
    <row r="105" spans="1:10" x14ac:dyDescent="0.3">
      <c r="A105" s="76" t="s">
        <v>976</v>
      </c>
      <c r="B105" s="40" t="s">
        <v>101</v>
      </c>
      <c r="G105" s="2">
        <v>1</v>
      </c>
      <c r="H105" s="2">
        <v>1</v>
      </c>
    </row>
    <row r="106" spans="1:10" x14ac:dyDescent="0.3">
      <c r="A106" s="76" t="s">
        <v>977</v>
      </c>
      <c r="B106" s="40" t="s">
        <v>101</v>
      </c>
      <c r="C106" s="2">
        <v>1</v>
      </c>
      <c r="D106" s="2">
        <v>1</v>
      </c>
      <c r="F106" s="2">
        <v>1</v>
      </c>
    </row>
    <row r="107" spans="1:10" x14ac:dyDescent="0.3">
      <c r="A107" s="76" t="s">
        <v>978</v>
      </c>
      <c r="B107" s="40" t="s">
        <v>101</v>
      </c>
      <c r="C107" s="2">
        <v>1</v>
      </c>
      <c r="D107" s="2">
        <v>1</v>
      </c>
      <c r="F107" s="2">
        <v>1</v>
      </c>
    </row>
    <row r="108" spans="1:10" x14ac:dyDescent="0.3">
      <c r="A108" s="76">
        <v>6044</v>
      </c>
      <c r="B108" s="40" t="s">
        <v>114</v>
      </c>
      <c r="E108" s="2">
        <v>1</v>
      </c>
      <c r="G108" s="2">
        <v>1</v>
      </c>
    </row>
    <row r="109" spans="1:10" x14ac:dyDescent="0.3">
      <c r="A109" s="76" t="s">
        <v>979</v>
      </c>
      <c r="B109" s="40" t="s">
        <v>101</v>
      </c>
      <c r="G109" s="2">
        <v>1</v>
      </c>
      <c r="H109" s="2">
        <v>1</v>
      </c>
    </row>
    <row r="110" spans="1:10" x14ac:dyDescent="0.3">
      <c r="A110" s="76" t="s">
        <v>980</v>
      </c>
      <c r="B110" s="40" t="s">
        <v>101</v>
      </c>
      <c r="C110" s="2">
        <v>1</v>
      </c>
      <c r="D110" s="2">
        <v>1</v>
      </c>
      <c r="F110" s="2">
        <v>1</v>
      </c>
    </row>
    <row r="111" spans="1:10" x14ac:dyDescent="0.3">
      <c r="A111" s="76" t="s">
        <v>981</v>
      </c>
      <c r="B111" s="40" t="s">
        <v>101</v>
      </c>
      <c r="C111" s="2">
        <v>1</v>
      </c>
      <c r="D111" s="2">
        <v>1</v>
      </c>
      <c r="F111" s="2">
        <v>1</v>
      </c>
    </row>
    <row r="112" spans="1:10" x14ac:dyDescent="0.3">
      <c r="A112" s="76" t="s">
        <v>982</v>
      </c>
      <c r="B112" s="40" t="s">
        <v>99</v>
      </c>
      <c r="C112" s="2">
        <v>1</v>
      </c>
      <c r="D112" s="2">
        <v>1</v>
      </c>
      <c r="F112" s="2">
        <v>1</v>
      </c>
      <c r="G112" s="2">
        <v>1</v>
      </c>
      <c r="H112" s="2">
        <v>1</v>
      </c>
    </row>
    <row r="113" spans="1:10" x14ac:dyDescent="0.3">
      <c r="A113" s="76" t="s">
        <v>983</v>
      </c>
      <c r="B113" s="40" t="s">
        <v>99</v>
      </c>
      <c r="C113" s="2">
        <v>1</v>
      </c>
      <c r="D113" s="2">
        <v>1</v>
      </c>
      <c r="F113" s="2">
        <v>1</v>
      </c>
    </row>
    <row r="114" spans="1:10" x14ac:dyDescent="0.3">
      <c r="A114" s="76" t="s">
        <v>984</v>
      </c>
      <c r="B114" s="40" t="s">
        <v>99</v>
      </c>
      <c r="C114" s="2">
        <v>1</v>
      </c>
      <c r="D114" s="2">
        <v>1</v>
      </c>
      <c r="F114" s="2">
        <v>1</v>
      </c>
    </row>
    <row r="115" spans="1:10" x14ac:dyDescent="0.3">
      <c r="A115" s="76">
        <v>6010</v>
      </c>
      <c r="B115" s="40" t="s">
        <v>114</v>
      </c>
      <c r="E115" s="2">
        <v>1</v>
      </c>
      <c r="G115" s="2">
        <v>1</v>
      </c>
    </row>
    <row r="116" spans="1:10" x14ac:dyDescent="0.3">
      <c r="A116" s="108" t="s">
        <v>985</v>
      </c>
      <c r="B116" s="109" t="s">
        <v>103</v>
      </c>
      <c r="C116" s="117">
        <v>1</v>
      </c>
      <c r="D116" s="117">
        <v>1</v>
      </c>
      <c r="E116" s="117"/>
      <c r="F116" s="117">
        <v>1</v>
      </c>
      <c r="G116" s="117">
        <v>1</v>
      </c>
      <c r="H116" s="117">
        <v>1</v>
      </c>
      <c r="I116" s="117"/>
      <c r="J116" s="117"/>
    </row>
    <row r="117" spans="1:10" x14ac:dyDescent="0.3">
      <c r="A117" s="76"/>
      <c r="B117" s="40"/>
    </row>
    <row r="118" spans="1:10" x14ac:dyDescent="0.3">
      <c r="A118" s="28" t="s">
        <v>320</v>
      </c>
      <c r="B118" s="36"/>
      <c r="C118" s="116">
        <f>SUM(C102:C116)</f>
        <v>10</v>
      </c>
      <c r="D118" s="116">
        <f t="shared" ref="D118:H118" si="7">SUM(D102:D116)</f>
        <v>10</v>
      </c>
      <c r="E118" s="116">
        <f t="shared" si="7"/>
        <v>2</v>
      </c>
      <c r="F118" s="116">
        <f t="shared" si="7"/>
        <v>10</v>
      </c>
      <c r="G118" s="116">
        <f t="shared" si="7"/>
        <v>7</v>
      </c>
      <c r="H118" s="116">
        <f t="shared" si="7"/>
        <v>5</v>
      </c>
      <c r="I118" s="116"/>
      <c r="J118" s="116"/>
    </row>
    <row r="119" spans="1:10" x14ac:dyDescent="0.3">
      <c r="A119" s="28"/>
      <c r="B119" s="36"/>
      <c r="C119" s="116"/>
      <c r="D119" s="116"/>
      <c r="E119" s="116"/>
      <c r="F119" s="116"/>
      <c r="G119" s="116"/>
      <c r="H119" s="116"/>
      <c r="I119" s="116"/>
      <c r="J119" s="116"/>
    </row>
    <row r="120" spans="1:10" x14ac:dyDescent="0.3">
      <c r="A120" s="30" t="s">
        <v>986</v>
      </c>
      <c r="B120" s="37" t="s">
        <v>99</v>
      </c>
      <c r="C120" s="112"/>
      <c r="D120" s="112"/>
      <c r="E120" s="112"/>
      <c r="F120" s="112"/>
      <c r="G120" s="112">
        <v>1</v>
      </c>
      <c r="H120" s="112">
        <v>1</v>
      </c>
      <c r="I120" s="112"/>
      <c r="J120" s="112"/>
    </row>
    <row r="121" spans="1:10" x14ac:dyDescent="0.3">
      <c r="A121" s="7" t="s">
        <v>987</v>
      </c>
      <c r="B121" s="35" t="s">
        <v>99</v>
      </c>
      <c r="C121" s="2">
        <v>1</v>
      </c>
      <c r="D121" s="2">
        <v>1</v>
      </c>
      <c r="F121" s="2">
        <v>1</v>
      </c>
    </row>
    <row r="122" spans="1:10" x14ac:dyDescent="0.3">
      <c r="A122" s="7" t="s">
        <v>988</v>
      </c>
      <c r="B122" s="35" t="s">
        <v>99</v>
      </c>
      <c r="C122" s="2">
        <v>1</v>
      </c>
      <c r="D122" s="2">
        <v>1</v>
      </c>
      <c r="F122" s="2">
        <v>1</v>
      </c>
    </row>
    <row r="123" spans="1:10" x14ac:dyDescent="0.3">
      <c r="A123" s="76" t="s">
        <v>989</v>
      </c>
      <c r="B123" s="40" t="s">
        <v>101</v>
      </c>
      <c r="G123" s="2">
        <v>1</v>
      </c>
      <c r="H123" s="2">
        <v>1</v>
      </c>
    </row>
    <row r="124" spans="1:10" x14ac:dyDescent="0.3">
      <c r="A124" s="76" t="s">
        <v>990</v>
      </c>
      <c r="B124" s="40" t="s">
        <v>101</v>
      </c>
      <c r="C124" s="2">
        <v>1</v>
      </c>
      <c r="D124" s="2">
        <v>1</v>
      </c>
      <c r="F124" s="2">
        <v>1</v>
      </c>
    </row>
    <row r="125" spans="1:10" x14ac:dyDescent="0.3">
      <c r="A125" s="76" t="s">
        <v>991</v>
      </c>
      <c r="B125" s="40" t="s">
        <v>101</v>
      </c>
      <c r="C125" s="2">
        <v>1</v>
      </c>
      <c r="D125" s="2">
        <v>1</v>
      </c>
      <c r="F125" s="2">
        <v>1</v>
      </c>
    </row>
    <row r="126" spans="1:10" x14ac:dyDescent="0.3">
      <c r="A126" s="76" t="s">
        <v>992</v>
      </c>
      <c r="B126" s="40" t="s">
        <v>114</v>
      </c>
      <c r="E126" s="2">
        <v>1</v>
      </c>
      <c r="G126" s="2">
        <v>1</v>
      </c>
    </row>
    <row r="127" spans="1:10" x14ac:dyDescent="0.3">
      <c r="A127" s="76" t="s">
        <v>993</v>
      </c>
      <c r="B127" s="40" t="s">
        <v>101</v>
      </c>
      <c r="G127" s="2">
        <v>1</v>
      </c>
      <c r="H127" s="2">
        <v>1</v>
      </c>
    </row>
    <row r="128" spans="1:10" x14ac:dyDescent="0.3">
      <c r="A128" s="76" t="s">
        <v>994</v>
      </c>
      <c r="B128" s="40" t="s">
        <v>101</v>
      </c>
      <c r="C128" s="2">
        <v>1</v>
      </c>
      <c r="D128" s="2">
        <v>1</v>
      </c>
      <c r="F128" s="2">
        <v>1</v>
      </c>
    </row>
    <row r="129" spans="1:10" x14ac:dyDescent="0.3">
      <c r="A129" s="76" t="s">
        <v>995</v>
      </c>
      <c r="B129" s="40" t="s">
        <v>101</v>
      </c>
      <c r="C129" s="2">
        <v>1</v>
      </c>
      <c r="D129" s="2">
        <v>1</v>
      </c>
      <c r="F129" s="2">
        <v>1</v>
      </c>
    </row>
    <row r="130" spans="1:10" x14ac:dyDescent="0.3">
      <c r="A130" s="76" t="s">
        <v>996</v>
      </c>
      <c r="B130" s="40" t="s">
        <v>99</v>
      </c>
      <c r="G130" s="2">
        <v>1</v>
      </c>
      <c r="H130" s="2">
        <v>1</v>
      </c>
    </row>
    <row r="131" spans="1:10" x14ac:dyDescent="0.3">
      <c r="A131" s="76" t="s">
        <v>997</v>
      </c>
      <c r="B131" s="40" t="s">
        <v>99</v>
      </c>
      <c r="C131" s="2">
        <v>1</v>
      </c>
    </row>
    <row r="132" spans="1:10" x14ac:dyDescent="0.3">
      <c r="A132" s="76" t="s">
        <v>998</v>
      </c>
      <c r="B132" s="40" t="s">
        <v>99</v>
      </c>
      <c r="C132" s="2">
        <v>1</v>
      </c>
      <c r="D132" s="2">
        <v>1</v>
      </c>
      <c r="F132" s="2">
        <v>1</v>
      </c>
    </row>
    <row r="133" spans="1:10" x14ac:dyDescent="0.3">
      <c r="A133" s="77">
        <v>7044</v>
      </c>
      <c r="B133" s="41" t="s">
        <v>114</v>
      </c>
      <c r="C133" s="115"/>
      <c r="D133" s="115"/>
      <c r="E133" s="115">
        <v>1</v>
      </c>
      <c r="F133" s="115"/>
      <c r="G133" s="115">
        <v>1</v>
      </c>
      <c r="H133" s="115"/>
      <c r="I133" s="115"/>
      <c r="J133" s="115"/>
    </row>
    <row r="134" spans="1:10" x14ac:dyDescent="0.3">
      <c r="A134" s="28" t="s">
        <v>330</v>
      </c>
      <c r="B134" s="36"/>
      <c r="C134" s="116">
        <f t="shared" ref="C134:H134" si="8">SUM(C120:C133)</f>
        <v>8</v>
      </c>
      <c r="D134" s="116">
        <f t="shared" si="8"/>
        <v>7</v>
      </c>
      <c r="E134" s="116">
        <f t="shared" si="8"/>
        <v>2</v>
      </c>
      <c r="F134" s="116">
        <f t="shared" si="8"/>
        <v>7</v>
      </c>
      <c r="G134" s="116">
        <f t="shared" si="8"/>
        <v>6</v>
      </c>
      <c r="H134" s="116">
        <f t="shared" si="8"/>
        <v>4</v>
      </c>
      <c r="I134" s="116"/>
      <c r="J134" s="116"/>
    </row>
    <row r="135" spans="1:10" x14ac:dyDescent="0.3">
      <c r="A135" s="28"/>
      <c r="B135" s="36"/>
      <c r="C135" s="116"/>
      <c r="D135" s="116"/>
      <c r="E135" s="116"/>
      <c r="F135" s="116"/>
      <c r="G135" s="116"/>
      <c r="H135" s="116"/>
      <c r="I135" s="116"/>
      <c r="J135" s="116"/>
    </row>
    <row r="136" spans="1:10" x14ac:dyDescent="0.3">
      <c r="A136" s="30" t="s">
        <v>999</v>
      </c>
      <c r="B136" s="37" t="s">
        <v>99</v>
      </c>
      <c r="C136" s="112"/>
      <c r="D136" s="112"/>
      <c r="E136" s="112"/>
      <c r="F136" s="112"/>
      <c r="G136" s="112">
        <v>1</v>
      </c>
      <c r="H136" s="112">
        <v>1</v>
      </c>
      <c r="I136" s="112"/>
      <c r="J136" s="112"/>
    </row>
    <row r="137" spans="1:10" x14ac:dyDescent="0.3">
      <c r="A137" s="7" t="s">
        <v>1000</v>
      </c>
      <c r="B137" s="35" t="s">
        <v>99</v>
      </c>
      <c r="C137" s="2">
        <v>1</v>
      </c>
      <c r="D137" s="2">
        <v>1</v>
      </c>
      <c r="F137" s="2">
        <v>1</v>
      </c>
    </row>
    <row r="138" spans="1:10" x14ac:dyDescent="0.3">
      <c r="A138" s="7" t="s">
        <v>1001</v>
      </c>
      <c r="B138" s="35" t="s">
        <v>99</v>
      </c>
      <c r="C138" s="2">
        <v>1</v>
      </c>
      <c r="D138" s="2">
        <v>1</v>
      </c>
      <c r="F138" s="2">
        <v>1</v>
      </c>
    </row>
    <row r="139" spans="1:10" x14ac:dyDescent="0.3">
      <c r="A139" s="76" t="s">
        <v>1002</v>
      </c>
      <c r="B139" s="40" t="s">
        <v>101</v>
      </c>
      <c r="G139" s="2">
        <v>1</v>
      </c>
      <c r="H139" s="2">
        <v>1</v>
      </c>
    </row>
    <row r="140" spans="1:10" x14ac:dyDescent="0.3">
      <c r="A140" s="76" t="s">
        <v>1003</v>
      </c>
      <c r="B140" s="40" t="s">
        <v>101</v>
      </c>
      <c r="C140" s="2">
        <v>1</v>
      </c>
      <c r="D140" s="2">
        <v>1</v>
      </c>
      <c r="F140" s="2">
        <v>1</v>
      </c>
    </row>
    <row r="141" spans="1:10" x14ac:dyDescent="0.3">
      <c r="A141" s="76" t="s">
        <v>1004</v>
      </c>
      <c r="B141" s="40" t="s">
        <v>101</v>
      </c>
      <c r="C141" s="2">
        <v>1</v>
      </c>
      <c r="D141" s="2">
        <v>1</v>
      </c>
      <c r="F141" s="2">
        <v>1</v>
      </c>
    </row>
    <row r="142" spans="1:10" x14ac:dyDescent="0.3">
      <c r="A142" s="76" t="s">
        <v>1005</v>
      </c>
      <c r="B142" s="40" t="s">
        <v>114</v>
      </c>
      <c r="E142" s="2">
        <v>1</v>
      </c>
      <c r="G142" s="2">
        <v>1</v>
      </c>
    </row>
    <row r="143" spans="1:10" x14ac:dyDescent="0.3">
      <c r="A143" s="76" t="s">
        <v>1006</v>
      </c>
      <c r="B143" s="40" t="s">
        <v>101</v>
      </c>
      <c r="G143" s="2">
        <v>1</v>
      </c>
      <c r="H143" s="2">
        <v>1</v>
      </c>
    </row>
    <row r="144" spans="1:10" x14ac:dyDescent="0.3">
      <c r="A144" s="76" t="s">
        <v>1007</v>
      </c>
      <c r="B144" s="40" t="s">
        <v>101</v>
      </c>
      <c r="C144" s="2">
        <v>1</v>
      </c>
      <c r="D144" s="2">
        <v>1</v>
      </c>
      <c r="F144" s="2">
        <v>1</v>
      </c>
    </row>
    <row r="145" spans="1:10" x14ac:dyDescent="0.3">
      <c r="A145" s="76" t="s">
        <v>1008</v>
      </c>
      <c r="B145" s="40" t="s">
        <v>101</v>
      </c>
      <c r="C145" s="2">
        <v>1</v>
      </c>
      <c r="D145" s="2">
        <v>1</v>
      </c>
      <c r="F145" s="2">
        <v>1</v>
      </c>
    </row>
    <row r="146" spans="1:10" x14ac:dyDescent="0.3">
      <c r="A146" s="76" t="s">
        <v>1009</v>
      </c>
      <c r="B146" s="40" t="s">
        <v>103</v>
      </c>
      <c r="C146" s="2">
        <v>1</v>
      </c>
      <c r="D146" s="2">
        <v>1</v>
      </c>
      <c r="F146" s="2">
        <v>1</v>
      </c>
      <c r="G146" s="2">
        <v>1</v>
      </c>
      <c r="H146" s="2">
        <v>1</v>
      </c>
    </row>
    <row r="147" spans="1:10" x14ac:dyDescent="0.3">
      <c r="A147" s="76" t="s">
        <v>1010</v>
      </c>
      <c r="B147" s="40" t="s">
        <v>99</v>
      </c>
      <c r="C147" s="2">
        <v>1</v>
      </c>
      <c r="G147" s="2">
        <v>1</v>
      </c>
      <c r="H147" s="2">
        <v>1</v>
      </c>
    </row>
    <row r="148" spans="1:10" x14ac:dyDescent="0.3">
      <c r="A148" s="76" t="s">
        <v>1011</v>
      </c>
      <c r="B148" s="40" t="s">
        <v>99</v>
      </c>
      <c r="C148" s="2">
        <v>1</v>
      </c>
      <c r="D148" s="2">
        <v>1</v>
      </c>
      <c r="F148" s="2">
        <v>1</v>
      </c>
    </row>
    <row r="149" spans="1:10" x14ac:dyDescent="0.3">
      <c r="A149" s="77">
        <v>8044</v>
      </c>
      <c r="B149" s="41" t="s">
        <v>114</v>
      </c>
      <c r="C149" s="115"/>
      <c r="D149" s="115"/>
      <c r="E149" s="115">
        <v>1</v>
      </c>
      <c r="F149" s="115"/>
      <c r="G149" s="115">
        <v>1</v>
      </c>
      <c r="H149" s="115"/>
      <c r="I149" s="115"/>
      <c r="J149" s="115"/>
    </row>
    <row r="150" spans="1:10" x14ac:dyDescent="0.3">
      <c r="A150" s="28" t="s">
        <v>332</v>
      </c>
      <c r="B150" s="36"/>
      <c r="C150" s="116">
        <f>SUM(C136:C149)</f>
        <v>9</v>
      </c>
      <c r="D150" s="116">
        <f>SUM(D136:D149)</f>
        <v>8</v>
      </c>
      <c r="E150" s="116">
        <f t="shared" ref="E150" si="9">SUM(E136:E149)</f>
        <v>2</v>
      </c>
      <c r="F150" s="116">
        <f>SUM(F136:F149)</f>
        <v>8</v>
      </c>
      <c r="G150" s="116">
        <f t="shared" ref="G150:H150" si="10">SUM(G136:G149)</f>
        <v>7</v>
      </c>
      <c r="H150" s="116">
        <f t="shared" si="10"/>
        <v>5</v>
      </c>
      <c r="I150" s="116"/>
      <c r="J150" s="116"/>
    </row>
    <row r="151" spans="1:10" x14ac:dyDescent="0.3">
      <c r="A151" s="7"/>
      <c r="B151" s="35"/>
    </row>
    <row r="152" spans="1:10" x14ac:dyDescent="0.3">
      <c r="A152" s="30" t="s">
        <v>1012</v>
      </c>
      <c r="B152" s="37" t="s">
        <v>99</v>
      </c>
      <c r="C152" s="112"/>
      <c r="D152" s="112"/>
      <c r="E152" s="112"/>
      <c r="F152" s="112"/>
      <c r="G152" s="112">
        <v>1</v>
      </c>
      <c r="H152" s="112">
        <v>1</v>
      </c>
      <c r="I152" s="112"/>
      <c r="J152" s="112"/>
    </row>
    <row r="153" spans="1:10" x14ac:dyDescent="0.3">
      <c r="A153" s="7" t="s">
        <v>1013</v>
      </c>
      <c r="B153" s="35" t="s">
        <v>99</v>
      </c>
      <c r="C153" s="2">
        <v>1</v>
      </c>
      <c r="D153" s="2">
        <v>1</v>
      </c>
      <c r="F153" s="2">
        <v>1</v>
      </c>
    </row>
    <row r="154" spans="1:10" x14ac:dyDescent="0.3">
      <c r="A154" s="7" t="s">
        <v>1014</v>
      </c>
      <c r="B154" s="35" t="s">
        <v>99</v>
      </c>
      <c r="C154" s="2">
        <v>1</v>
      </c>
      <c r="D154" s="2">
        <v>1</v>
      </c>
      <c r="F154" s="2">
        <v>1</v>
      </c>
    </row>
    <row r="155" spans="1:10" x14ac:dyDescent="0.3">
      <c r="A155" s="76" t="s">
        <v>1015</v>
      </c>
      <c r="B155" s="40" t="s">
        <v>101</v>
      </c>
      <c r="G155" s="2">
        <v>1</v>
      </c>
      <c r="H155" s="2">
        <v>1</v>
      </c>
    </row>
    <row r="156" spans="1:10" x14ac:dyDescent="0.3">
      <c r="A156" s="76" t="s">
        <v>1016</v>
      </c>
      <c r="B156" s="40" t="s">
        <v>101</v>
      </c>
      <c r="C156" s="2">
        <v>1</v>
      </c>
      <c r="D156" s="2">
        <v>1</v>
      </c>
      <c r="F156" s="2">
        <v>1</v>
      </c>
    </row>
    <row r="157" spans="1:10" x14ac:dyDescent="0.3">
      <c r="A157" s="76" t="s">
        <v>1017</v>
      </c>
      <c r="B157" s="40" t="s">
        <v>101</v>
      </c>
      <c r="C157" s="2">
        <v>1</v>
      </c>
      <c r="D157" s="2">
        <v>1</v>
      </c>
      <c r="F157" s="2">
        <v>1</v>
      </c>
    </row>
    <row r="158" spans="1:10" x14ac:dyDescent="0.3">
      <c r="A158" s="76" t="s">
        <v>1018</v>
      </c>
      <c r="B158" s="40" t="s">
        <v>114</v>
      </c>
      <c r="E158" s="2">
        <v>1</v>
      </c>
      <c r="G158" s="2">
        <v>1</v>
      </c>
    </row>
    <row r="159" spans="1:10" x14ac:dyDescent="0.3">
      <c r="A159" s="76" t="s">
        <v>1019</v>
      </c>
      <c r="B159" s="40" t="s">
        <v>101</v>
      </c>
      <c r="G159" s="2">
        <v>1</v>
      </c>
      <c r="H159" s="2">
        <v>1</v>
      </c>
    </row>
    <row r="160" spans="1:10" x14ac:dyDescent="0.3">
      <c r="A160" s="76" t="s">
        <v>1020</v>
      </c>
      <c r="B160" s="40" t="s">
        <v>101</v>
      </c>
      <c r="C160" s="2">
        <v>1</v>
      </c>
      <c r="D160" s="2">
        <v>1</v>
      </c>
      <c r="F160" s="2">
        <v>1</v>
      </c>
    </row>
    <row r="161" spans="1:10" x14ac:dyDescent="0.3">
      <c r="A161" s="76" t="s">
        <v>1021</v>
      </c>
      <c r="B161" s="40" t="s">
        <v>101</v>
      </c>
      <c r="C161" s="2">
        <v>1</v>
      </c>
      <c r="D161" s="2">
        <v>1</v>
      </c>
      <c r="F161" s="2">
        <v>1</v>
      </c>
    </row>
    <row r="162" spans="1:10" x14ac:dyDescent="0.3">
      <c r="A162" s="76" t="s">
        <v>1022</v>
      </c>
      <c r="B162" s="40" t="s">
        <v>99</v>
      </c>
      <c r="G162" s="2">
        <v>1</v>
      </c>
      <c r="H162" s="2">
        <v>1</v>
      </c>
    </row>
    <row r="163" spans="1:10" x14ac:dyDescent="0.3">
      <c r="A163" s="76" t="s">
        <v>1023</v>
      </c>
      <c r="B163" s="40" t="s">
        <v>99</v>
      </c>
      <c r="C163" s="2">
        <v>1</v>
      </c>
    </row>
    <row r="164" spans="1:10" x14ac:dyDescent="0.3">
      <c r="A164" s="76" t="s">
        <v>1024</v>
      </c>
      <c r="B164" s="40" t="s">
        <v>99</v>
      </c>
      <c r="C164" s="2">
        <v>1</v>
      </c>
      <c r="D164" s="2">
        <v>1</v>
      </c>
      <c r="F164" s="2">
        <v>1</v>
      </c>
    </row>
    <row r="165" spans="1:10" x14ac:dyDescent="0.3">
      <c r="A165" s="77" t="s">
        <v>1025</v>
      </c>
      <c r="B165" s="41" t="s">
        <v>114</v>
      </c>
      <c r="C165" s="115"/>
      <c r="D165" s="115"/>
      <c r="E165" s="115">
        <v>1</v>
      </c>
      <c r="F165" s="115"/>
      <c r="G165" s="115">
        <v>1</v>
      </c>
      <c r="H165" s="115"/>
      <c r="I165" s="115"/>
      <c r="J165" s="115"/>
    </row>
    <row r="166" spans="1:10" x14ac:dyDescent="0.3">
      <c r="A166" s="28" t="s">
        <v>589</v>
      </c>
      <c r="B166" s="36"/>
      <c r="C166" s="116">
        <f t="shared" ref="C166:H166" si="11">SUM(C152:C165)</f>
        <v>8</v>
      </c>
      <c r="D166" s="116">
        <f t="shared" si="11"/>
        <v>7</v>
      </c>
      <c r="E166" s="116">
        <f t="shared" si="11"/>
        <v>2</v>
      </c>
      <c r="F166" s="116">
        <f t="shared" si="11"/>
        <v>7</v>
      </c>
      <c r="G166" s="116">
        <f t="shared" si="11"/>
        <v>6</v>
      </c>
      <c r="H166" s="116">
        <f t="shared" si="11"/>
        <v>4</v>
      </c>
      <c r="I166" s="116"/>
      <c r="J166" s="116"/>
    </row>
    <row r="167" spans="1:10" x14ac:dyDescent="0.3">
      <c r="A167" s="7"/>
      <c r="B167" s="35"/>
    </row>
    <row r="168" spans="1:10" x14ac:dyDescent="0.3">
      <c r="A168" s="75" t="s">
        <v>1026</v>
      </c>
      <c r="B168" s="42" t="s">
        <v>101</v>
      </c>
      <c r="C168" s="112"/>
      <c r="D168" s="112"/>
      <c r="E168" s="112"/>
      <c r="F168" s="112"/>
      <c r="G168" s="112">
        <v>1</v>
      </c>
      <c r="H168" s="112">
        <v>1</v>
      </c>
      <c r="I168" s="112"/>
      <c r="J168" s="112"/>
    </row>
    <row r="169" spans="1:10" x14ac:dyDescent="0.3">
      <c r="A169" s="76" t="s">
        <v>1027</v>
      </c>
      <c r="B169" s="40" t="s">
        <v>101</v>
      </c>
      <c r="C169" s="2">
        <v>1</v>
      </c>
      <c r="D169" s="2">
        <v>1</v>
      </c>
      <c r="F169" s="2">
        <v>1</v>
      </c>
    </row>
    <row r="170" spans="1:10" x14ac:dyDescent="0.3">
      <c r="A170" s="76" t="s">
        <v>1028</v>
      </c>
      <c r="B170" s="40" t="s">
        <v>101</v>
      </c>
      <c r="C170" s="2">
        <v>1</v>
      </c>
      <c r="D170" s="2">
        <v>1</v>
      </c>
      <c r="F170" s="2">
        <v>1</v>
      </c>
    </row>
    <row r="171" spans="1:10" x14ac:dyDescent="0.3">
      <c r="A171" s="76" t="s">
        <v>1029</v>
      </c>
      <c r="B171" s="40" t="s">
        <v>103</v>
      </c>
      <c r="C171" s="2">
        <v>1</v>
      </c>
      <c r="D171" s="2">
        <v>1</v>
      </c>
      <c r="F171" s="2">
        <v>1</v>
      </c>
      <c r="G171" s="2">
        <v>1</v>
      </c>
      <c r="H171" s="2">
        <v>1</v>
      </c>
    </row>
    <row r="172" spans="1:10" x14ac:dyDescent="0.3">
      <c r="A172" s="76" t="s">
        <v>1030</v>
      </c>
      <c r="B172" s="40" t="s">
        <v>99</v>
      </c>
      <c r="C172" s="114">
        <v>1</v>
      </c>
      <c r="G172" s="2">
        <v>1</v>
      </c>
      <c r="H172" s="2">
        <v>1</v>
      </c>
    </row>
    <row r="173" spans="1:10" x14ac:dyDescent="0.3">
      <c r="A173" s="76" t="s">
        <v>1031</v>
      </c>
      <c r="B173" s="40" t="s">
        <v>99</v>
      </c>
      <c r="C173" s="2">
        <v>1</v>
      </c>
      <c r="D173" s="2">
        <v>1</v>
      </c>
      <c r="F173" s="2">
        <v>1</v>
      </c>
    </row>
    <row r="174" spans="1:10" x14ac:dyDescent="0.3">
      <c r="A174" s="77" t="s">
        <v>1032</v>
      </c>
      <c r="B174" s="41" t="s">
        <v>114</v>
      </c>
      <c r="C174" s="115"/>
      <c r="D174" s="115"/>
      <c r="E174" s="115">
        <v>1</v>
      </c>
      <c r="F174" s="115"/>
      <c r="G174" s="115">
        <v>1</v>
      </c>
      <c r="H174" s="115"/>
      <c r="I174" s="115"/>
      <c r="J174" s="115"/>
    </row>
    <row r="175" spans="1:10" x14ac:dyDescent="0.3">
      <c r="A175" s="28" t="s">
        <v>597</v>
      </c>
      <c r="B175" s="36"/>
      <c r="C175" s="116">
        <f t="shared" ref="C175:H175" si="12">SUM(C168:C174)</f>
        <v>5</v>
      </c>
      <c r="D175" s="116">
        <f t="shared" si="12"/>
        <v>4</v>
      </c>
      <c r="E175" s="116">
        <f t="shared" si="12"/>
        <v>1</v>
      </c>
      <c r="F175" s="116">
        <f t="shared" si="12"/>
        <v>4</v>
      </c>
      <c r="G175" s="116">
        <f t="shared" si="12"/>
        <v>4</v>
      </c>
      <c r="H175" s="116">
        <f t="shared" si="12"/>
        <v>3</v>
      </c>
      <c r="I175" s="116"/>
      <c r="J175" s="116"/>
    </row>
    <row r="176" spans="1:10" x14ac:dyDescent="0.3">
      <c r="A176" s="28"/>
      <c r="B176" s="36"/>
      <c r="C176" s="116"/>
      <c r="D176" s="116"/>
      <c r="E176" s="116"/>
      <c r="F176" s="116"/>
      <c r="G176" s="116"/>
      <c r="H176" s="116"/>
      <c r="I176" s="116"/>
      <c r="J176" s="116"/>
    </row>
    <row r="177" spans="1:10" x14ac:dyDescent="0.3">
      <c r="A177" s="75" t="s">
        <v>1033</v>
      </c>
      <c r="B177" s="42" t="s">
        <v>101</v>
      </c>
      <c r="C177" s="112"/>
      <c r="D177" s="112"/>
      <c r="E177" s="112"/>
      <c r="F177" s="112"/>
      <c r="G177" s="112">
        <v>1</v>
      </c>
      <c r="H177" s="112">
        <v>1</v>
      </c>
      <c r="I177" s="112"/>
      <c r="J177" s="112"/>
    </row>
    <row r="178" spans="1:10" x14ac:dyDescent="0.3">
      <c r="A178" s="76" t="s">
        <v>1034</v>
      </c>
      <c r="B178" s="40" t="s">
        <v>101</v>
      </c>
      <c r="C178" s="2">
        <v>1</v>
      </c>
      <c r="D178" s="2">
        <v>1</v>
      </c>
      <c r="F178" s="2">
        <v>1</v>
      </c>
    </row>
    <row r="179" spans="1:10" x14ac:dyDescent="0.3">
      <c r="A179" s="76" t="s">
        <v>1035</v>
      </c>
      <c r="B179" s="40" t="s">
        <v>101</v>
      </c>
      <c r="C179" s="2">
        <v>1</v>
      </c>
      <c r="D179" s="2">
        <v>1</v>
      </c>
      <c r="F179" s="2">
        <v>1</v>
      </c>
    </row>
    <row r="180" spans="1:10" x14ac:dyDescent="0.3">
      <c r="A180" s="76" t="s">
        <v>1036</v>
      </c>
      <c r="B180" s="40" t="s">
        <v>99</v>
      </c>
      <c r="G180" s="2">
        <v>1</v>
      </c>
      <c r="H180" s="2">
        <v>1</v>
      </c>
    </row>
    <row r="181" spans="1:10" x14ac:dyDescent="0.3">
      <c r="A181" s="76" t="s">
        <v>1037</v>
      </c>
      <c r="B181" s="40" t="s">
        <v>99</v>
      </c>
      <c r="C181" s="2">
        <v>1</v>
      </c>
    </row>
    <row r="182" spans="1:10" x14ac:dyDescent="0.3">
      <c r="A182" s="76" t="s">
        <v>1038</v>
      </c>
      <c r="B182" s="40" t="s">
        <v>99</v>
      </c>
      <c r="C182" s="2">
        <v>1</v>
      </c>
      <c r="D182" s="2">
        <v>1</v>
      </c>
      <c r="F182" s="2">
        <v>1</v>
      </c>
    </row>
    <row r="183" spans="1:10" x14ac:dyDescent="0.3">
      <c r="A183" s="77" t="s">
        <v>1039</v>
      </c>
      <c r="B183" s="41" t="s">
        <v>114</v>
      </c>
      <c r="C183" s="115"/>
      <c r="D183" s="115"/>
      <c r="E183" s="115">
        <v>1</v>
      </c>
      <c r="F183" s="115"/>
      <c r="G183" s="115">
        <v>1</v>
      </c>
      <c r="H183" s="115"/>
      <c r="I183" s="115"/>
      <c r="J183" s="115"/>
    </row>
    <row r="184" spans="1:10" x14ac:dyDescent="0.3">
      <c r="A184" s="28" t="s">
        <v>605</v>
      </c>
      <c r="B184" s="36"/>
      <c r="C184" s="116">
        <f t="shared" ref="C184:H184" si="13">SUM(C177:C183)</f>
        <v>4</v>
      </c>
      <c r="D184" s="116">
        <f t="shared" si="13"/>
        <v>3</v>
      </c>
      <c r="E184" s="116">
        <f t="shared" si="13"/>
        <v>1</v>
      </c>
      <c r="F184" s="116">
        <f t="shared" si="13"/>
        <v>3</v>
      </c>
      <c r="G184" s="116">
        <f t="shared" si="13"/>
        <v>3</v>
      </c>
      <c r="H184" s="116">
        <f t="shared" si="13"/>
        <v>2</v>
      </c>
      <c r="I184" s="116"/>
      <c r="J184" s="116"/>
    </row>
    <row r="185" spans="1:10" x14ac:dyDescent="0.3">
      <c r="A185" s="7"/>
      <c r="B185" s="35"/>
    </row>
    <row r="186" spans="1:10" x14ac:dyDescent="0.3">
      <c r="A186" s="75" t="s">
        <v>1040</v>
      </c>
      <c r="B186" s="42" t="s">
        <v>101</v>
      </c>
      <c r="C186" s="112"/>
      <c r="D186" s="112"/>
      <c r="E186" s="112"/>
      <c r="F186" s="112"/>
      <c r="G186" s="112">
        <v>1</v>
      </c>
      <c r="H186" s="112">
        <v>1</v>
      </c>
      <c r="I186" s="112"/>
      <c r="J186" s="112"/>
    </row>
    <row r="187" spans="1:10" x14ac:dyDescent="0.3">
      <c r="A187" s="76" t="s">
        <v>1041</v>
      </c>
      <c r="B187" s="40" t="s">
        <v>101</v>
      </c>
      <c r="C187" s="2">
        <v>1</v>
      </c>
      <c r="D187" s="2">
        <v>1</v>
      </c>
      <c r="F187" s="2">
        <v>1</v>
      </c>
    </row>
    <row r="188" spans="1:10" x14ac:dyDescent="0.3">
      <c r="A188" s="76" t="s">
        <v>1042</v>
      </c>
      <c r="B188" s="40" t="s">
        <v>101</v>
      </c>
      <c r="C188" s="2">
        <v>1</v>
      </c>
      <c r="D188" s="2">
        <v>1</v>
      </c>
      <c r="F188" s="2">
        <v>1</v>
      </c>
    </row>
    <row r="189" spans="1:10" x14ac:dyDescent="0.3">
      <c r="A189" s="76" t="s">
        <v>1043</v>
      </c>
      <c r="B189" s="40" t="s">
        <v>103</v>
      </c>
      <c r="C189" s="2">
        <v>1</v>
      </c>
      <c r="D189" s="2">
        <v>1</v>
      </c>
      <c r="F189" s="2">
        <v>1</v>
      </c>
      <c r="G189" s="2">
        <v>1</v>
      </c>
      <c r="H189" s="2">
        <v>1</v>
      </c>
    </row>
    <row r="190" spans="1:10" x14ac:dyDescent="0.3">
      <c r="A190" s="76" t="s">
        <v>1044</v>
      </c>
      <c r="B190" s="40" t="s">
        <v>99</v>
      </c>
      <c r="C190" s="114">
        <v>1</v>
      </c>
      <c r="G190" s="2">
        <v>1</v>
      </c>
      <c r="H190" s="2">
        <v>1</v>
      </c>
    </row>
    <row r="191" spans="1:10" x14ac:dyDescent="0.3">
      <c r="A191" s="76" t="s">
        <v>1045</v>
      </c>
      <c r="B191" s="40" t="s">
        <v>99</v>
      </c>
      <c r="C191" s="2">
        <v>1</v>
      </c>
      <c r="D191" s="2">
        <v>1</v>
      </c>
      <c r="F191" s="2">
        <v>1</v>
      </c>
    </row>
    <row r="192" spans="1:10" x14ac:dyDescent="0.3">
      <c r="A192" s="77" t="s">
        <v>1046</v>
      </c>
      <c r="B192" s="41" t="s">
        <v>114</v>
      </c>
      <c r="C192" s="115"/>
      <c r="D192" s="115"/>
      <c r="E192" s="115">
        <v>1</v>
      </c>
      <c r="F192" s="115"/>
      <c r="G192" s="115">
        <v>1</v>
      </c>
      <c r="H192" s="115"/>
      <c r="I192" s="115"/>
      <c r="J192" s="115"/>
    </row>
    <row r="193" spans="1:10" x14ac:dyDescent="0.3">
      <c r="A193" s="28" t="s">
        <v>614</v>
      </c>
      <c r="B193" s="36"/>
      <c r="C193" s="116">
        <f t="shared" ref="C193:H193" si="14">SUM(C186:C192)</f>
        <v>5</v>
      </c>
      <c r="D193" s="116">
        <f t="shared" si="14"/>
        <v>4</v>
      </c>
      <c r="E193" s="116">
        <f t="shared" si="14"/>
        <v>1</v>
      </c>
      <c r="F193" s="116">
        <f t="shared" si="14"/>
        <v>4</v>
      </c>
      <c r="G193" s="116">
        <f t="shared" si="14"/>
        <v>4</v>
      </c>
      <c r="H193" s="116">
        <f t="shared" si="14"/>
        <v>3</v>
      </c>
      <c r="I193" s="116"/>
      <c r="J193" s="116"/>
    </row>
    <row r="194" spans="1:10" x14ac:dyDescent="0.3">
      <c r="A194" s="7"/>
      <c r="B194" s="35"/>
    </row>
    <row r="195" spans="1:10" x14ac:dyDescent="0.3">
      <c r="A195" s="75">
        <v>13006</v>
      </c>
      <c r="B195" s="37" t="s">
        <v>233</v>
      </c>
      <c r="C195" s="112"/>
      <c r="D195" s="112"/>
      <c r="E195" s="112">
        <v>1</v>
      </c>
      <c r="F195" s="112"/>
      <c r="G195" s="112">
        <v>1</v>
      </c>
      <c r="H195" s="112"/>
      <c r="I195" s="112"/>
      <c r="J195" s="112"/>
    </row>
    <row r="196" spans="1:10" x14ac:dyDescent="0.3">
      <c r="A196" s="76" t="s">
        <v>1047</v>
      </c>
      <c r="B196" s="40" t="s">
        <v>101</v>
      </c>
      <c r="G196" s="2">
        <v>1</v>
      </c>
      <c r="H196" s="2">
        <v>1</v>
      </c>
    </row>
    <row r="197" spans="1:10" x14ac:dyDescent="0.3">
      <c r="A197" s="76" t="s">
        <v>1048</v>
      </c>
      <c r="B197" s="40" t="s">
        <v>101</v>
      </c>
      <c r="C197" s="2">
        <v>1</v>
      </c>
      <c r="D197" s="2">
        <v>1</v>
      </c>
      <c r="F197" s="2">
        <v>1</v>
      </c>
    </row>
    <row r="198" spans="1:10" x14ac:dyDescent="0.3">
      <c r="A198" s="76" t="s">
        <v>1049</v>
      </c>
      <c r="B198" s="40" t="s">
        <v>101</v>
      </c>
      <c r="C198" s="2">
        <v>1</v>
      </c>
      <c r="D198" s="2">
        <v>1</v>
      </c>
      <c r="F198" s="2">
        <v>1</v>
      </c>
    </row>
    <row r="199" spans="1:10" x14ac:dyDescent="0.3">
      <c r="A199" s="76" t="s">
        <v>1050</v>
      </c>
      <c r="B199" s="40" t="s">
        <v>99</v>
      </c>
      <c r="G199" s="2">
        <v>1</v>
      </c>
      <c r="H199" s="2">
        <v>1</v>
      </c>
    </row>
    <row r="200" spans="1:10" x14ac:dyDescent="0.3">
      <c r="A200" s="76" t="s">
        <v>1051</v>
      </c>
      <c r="B200" s="40" t="s">
        <v>99</v>
      </c>
      <c r="C200" s="2">
        <v>1</v>
      </c>
    </row>
    <row r="201" spans="1:10" x14ac:dyDescent="0.3">
      <c r="A201" s="76" t="s">
        <v>1052</v>
      </c>
      <c r="B201" s="40" t="s">
        <v>99</v>
      </c>
      <c r="C201" s="2">
        <v>1</v>
      </c>
      <c r="D201" s="2">
        <v>1</v>
      </c>
      <c r="F201" s="2">
        <v>1</v>
      </c>
    </row>
    <row r="202" spans="1:10" x14ac:dyDescent="0.3">
      <c r="A202" s="77" t="s">
        <v>1053</v>
      </c>
      <c r="B202" s="41" t="s">
        <v>114</v>
      </c>
      <c r="C202" s="115"/>
      <c r="D202" s="115"/>
      <c r="E202" s="115">
        <v>1</v>
      </c>
      <c r="F202" s="115"/>
      <c r="G202" s="115">
        <v>1</v>
      </c>
      <c r="H202" s="115"/>
      <c r="I202" s="115"/>
      <c r="J202" s="115"/>
    </row>
    <row r="203" spans="1:10" x14ac:dyDescent="0.3">
      <c r="A203" s="28" t="s">
        <v>621</v>
      </c>
      <c r="B203" s="36"/>
      <c r="C203" s="116">
        <f t="shared" ref="C203:H203" si="15">SUM(C195:C202)</f>
        <v>4</v>
      </c>
      <c r="D203" s="116">
        <f t="shared" si="15"/>
        <v>3</v>
      </c>
      <c r="E203" s="116">
        <f t="shared" si="15"/>
        <v>2</v>
      </c>
      <c r="F203" s="116">
        <f t="shared" si="15"/>
        <v>3</v>
      </c>
      <c r="G203" s="116">
        <f t="shared" si="15"/>
        <v>4</v>
      </c>
      <c r="H203" s="116">
        <f t="shared" si="15"/>
        <v>2</v>
      </c>
      <c r="I203" s="116"/>
      <c r="J203" s="116"/>
    </row>
    <row r="204" spans="1:10" x14ac:dyDescent="0.3">
      <c r="A204" s="28"/>
      <c r="B204" s="36"/>
      <c r="C204" s="116"/>
      <c r="D204" s="116"/>
      <c r="E204" s="116"/>
      <c r="F204" s="116"/>
      <c r="G204" s="116"/>
      <c r="H204" s="116"/>
      <c r="I204" s="116"/>
      <c r="J204" s="116"/>
    </row>
    <row r="205" spans="1:10" x14ac:dyDescent="0.3">
      <c r="A205" s="7"/>
      <c r="B205" s="13"/>
    </row>
    <row r="206" spans="1:10" x14ac:dyDescent="0.3">
      <c r="A206" s="63" t="s">
        <v>1054</v>
      </c>
      <c r="B206" s="26"/>
      <c r="C206" s="116">
        <f t="shared" ref="C206:I206" si="16">C14+C31+C47+C64+C80+C100+C118+C134+C150+C166+C175+C184+C193+C203</f>
        <v>105</v>
      </c>
      <c r="D206" s="116">
        <f t="shared" si="16"/>
        <v>88</v>
      </c>
      <c r="E206" s="116">
        <f t="shared" si="16"/>
        <v>29</v>
      </c>
      <c r="F206" s="116">
        <f t="shared" si="16"/>
        <v>88</v>
      </c>
      <c r="G206" s="116">
        <f t="shared" si="16"/>
        <v>79</v>
      </c>
      <c r="H206" s="116">
        <f t="shared" si="16"/>
        <v>58</v>
      </c>
      <c r="I206" s="116">
        <f t="shared" si="16"/>
        <v>1</v>
      </c>
      <c r="J206" s="116">
        <v>55</v>
      </c>
    </row>
    <row r="208" spans="1:10" x14ac:dyDescent="0.3">
      <c r="A208"/>
    </row>
    <row r="209" spans="1:1" x14ac:dyDescent="0.3">
      <c r="A209"/>
    </row>
    <row r="210" spans="1:1" x14ac:dyDescent="0.3">
      <c r="A210"/>
    </row>
  </sheetData>
  <sheetProtection algorithmName="SHA-512" hashValue="2D+9ycH12kyCTLftjrHudKVh7wAhAyDmGvOeRmjofI20JCX+KtmkX428zKuQAiJfrdhQfZ+YPsd390TVnkEMFg==" saltValue="Ua4u3TF4K7AHGIURMxhPFA==" spinCount="100000" sheet="1" objects="1" scenarios="1"/>
  <pageMargins left="0.25" right="0.25" top="0.75" bottom="0.75" header="0.3" footer="0.3"/>
  <pageSetup paperSize="8" scale="5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10"/>
  <dimension ref="A1:J75"/>
  <sheetViews>
    <sheetView zoomScale="80" zoomScaleNormal="80" workbookViewId="0">
      <pane xSplit="2" ySplit="1" topLeftCell="C52" activePane="bottomRight" state="frozen"/>
      <selection pane="topRight" activeCell="H8" sqref="H8"/>
      <selection pane="bottomLeft" activeCell="H8" sqref="H8"/>
      <selection pane="bottomRight" activeCell="A24" sqref="A24"/>
    </sheetView>
  </sheetViews>
  <sheetFormatPr defaultRowHeight="14.4" x14ac:dyDescent="0.3"/>
  <cols>
    <col min="1" max="1" width="25.5546875" style="64" customWidth="1"/>
    <col min="2" max="2" width="31.5546875" customWidth="1"/>
    <col min="3" max="10" width="16.109375" style="2" customWidth="1"/>
  </cols>
  <sheetData>
    <row r="1" spans="1:10" ht="57.6" x14ac:dyDescent="0.3">
      <c r="A1" s="65" t="s">
        <v>1055</v>
      </c>
      <c r="B1" s="110" t="s">
        <v>95</v>
      </c>
      <c r="C1" s="111" t="s">
        <v>39</v>
      </c>
      <c r="D1" s="111" t="s">
        <v>40</v>
      </c>
      <c r="E1" s="111" t="s">
        <v>41</v>
      </c>
      <c r="F1" s="111" t="s">
        <v>42</v>
      </c>
      <c r="G1" s="111" t="s">
        <v>43</v>
      </c>
      <c r="H1" s="111" t="s">
        <v>1056</v>
      </c>
      <c r="I1" s="111" t="s">
        <v>273</v>
      </c>
      <c r="J1" s="111" t="s">
        <v>97</v>
      </c>
    </row>
    <row r="2" spans="1:10" s="3" customFormat="1" x14ac:dyDescent="0.3">
      <c r="A2" s="78" t="s">
        <v>1057</v>
      </c>
      <c r="B2" s="43" t="s">
        <v>430</v>
      </c>
      <c r="C2" s="125"/>
      <c r="D2" s="125"/>
      <c r="E2" s="126"/>
      <c r="F2" s="125"/>
      <c r="G2" s="126"/>
      <c r="H2" s="126"/>
      <c r="I2" s="126"/>
      <c r="J2" s="126"/>
    </row>
    <row r="3" spans="1:10" x14ac:dyDescent="0.3">
      <c r="A3" s="79" t="s">
        <v>1058</v>
      </c>
      <c r="B3" s="13" t="s">
        <v>430</v>
      </c>
      <c r="C3" s="127"/>
      <c r="D3" s="127"/>
      <c r="F3" s="127"/>
    </row>
    <row r="4" spans="1:10" x14ac:dyDescent="0.3">
      <c r="A4" s="79" t="s">
        <v>1059</v>
      </c>
      <c r="B4" s="13" t="s">
        <v>430</v>
      </c>
      <c r="C4" s="127"/>
      <c r="D4" s="127"/>
      <c r="F4" s="127"/>
    </row>
    <row r="5" spans="1:10" x14ac:dyDescent="0.3">
      <c r="A5" s="79" t="s">
        <v>1060</v>
      </c>
      <c r="B5" s="23" t="s">
        <v>103</v>
      </c>
      <c r="C5" s="127">
        <v>1</v>
      </c>
      <c r="D5" s="127">
        <v>1</v>
      </c>
      <c r="E5" s="127"/>
      <c r="F5" s="127">
        <v>1</v>
      </c>
      <c r="G5" s="127">
        <v>1</v>
      </c>
      <c r="H5" s="127">
        <v>1</v>
      </c>
      <c r="I5" s="127"/>
      <c r="J5" s="127"/>
    </row>
    <row r="6" spans="1:10" x14ac:dyDescent="0.3">
      <c r="A6" s="80" t="s">
        <v>1061</v>
      </c>
      <c r="B6" s="44" t="s">
        <v>276</v>
      </c>
      <c r="C6" s="127">
        <v>0</v>
      </c>
      <c r="D6" s="127">
        <v>0</v>
      </c>
      <c r="E6" s="127">
        <v>0</v>
      </c>
      <c r="F6" s="127">
        <v>0</v>
      </c>
      <c r="G6" s="127">
        <v>0</v>
      </c>
      <c r="H6" s="127">
        <v>0</v>
      </c>
      <c r="I6" s="127"/>
      <c r="J6" s="127"/>
    </row>
    <row r="7" spans="1:10" x14ac:dyDescent="0.3">
      <c r="A7" s="80" t="s">
        <v>1062</v>
      </c>
      <c r="B7" s="44" t="s">
        <v>1063</v>
      </c>
      <c r="C7" s="127">
        <v>1</v>
      </c>
      <c r="D7" s="127">
        <v>1</v>
      </c>
      <c r="E7" s="127"/>
      <c r="F7" s="127">
        <v>1</v>
      </c>
      <c r="G7" s="127">
        <v>1</v>
      </c>
      <c r="H7" s="127">
        <v>1</v>
      </c>
      <c r="I7" s="127"/>
      <c r="J7" s="127"/>
    </row>
    <row r="8" spans="1:10" x14ac:dyDescent="0.3">
      <c r="A8" s="80" t="s">
        <v>1064</v>
      </c>
      <c r="B8" s="44" t="s">
        <v>1065</v>
      </c>
      <c r="C8" s="127">
        <v>1</v>
      </c>
      <c r="D8" s="127">
        <v>1</v>
      </c>
      <c r="E8" s="127"/>
      <c r="F8" s="127">
        <v>1</v>
      </c>
      <c r="G8" s="127">
        <v>1</v>
      </c>
      <c r="H8" s="127">
        <v>1</v>
      </c>
      <c r="I8" s="127"/>
      <c r="J8" s="127"/>
    </row>
    <row r="9" spans="1:10" x14ac:dyDescent="0.3">
      <c r="A9" s="80" t="s">
        <v>1066</v>
      </c>
      <c r="B9" s="44" t="s">
        <v>101</v>
      </c>
      <c r="C9" s="127"/>
      <c r="D9" s="127"/>
      <c r="E9" s="127"/>
      <c r="F9" s="127"/>
      <c r="G9" s="127">
        <v>1</v>
      </c>
      <c r="H9" s="127">
        <v>1</v>
      </c>
      <c r="I9" s="127"/>
      <c r="J9" s="127"/>
    </row>
    <row r="10" spans="1:10" x14ac:dyDescent="0.3">
      <c r="A10" s="80" t="s">
        <v>1067</v>
      </c>
      <c r="B10" s="44" t="s">
        <v>101</v>
      </c>
      <c r="C10" s="127">
        <v>1</v>
      </c>
      <c r="D10" s="127">
        <v>1</v>
      </c>
      <c r="E10" s="127"/>
      <c r="F10" s="127">
        <v>1</v>
      </c>
      <c r="G10" s="127"/>
      <c r="H10" s="127"/>
      <c r="I10" s="127"/>
      <c r="J10" s="127"/>
    </row>
    <row r="11" spans="1:10" x14ac:dyDescent="0.3">
      <c r="A11" s="80" t="s">
        <v>1068</v>
      </c>
      <c r="B11" s="44" t="s">
        <v>101</v>
      </c>
      <c r="C11" s="127">
        <v>1</v>
      </c>
      <c r="D11" s="127">
        <v>1</v>
      </c>
      <c r="E11" s="127"/>
      <c r="F11" s="127">
        <v>1</v>
      </c>
      <c r="G11" s="127"/>
      <c r="H11" s="127"/>
      <c r="I11" s="127"/>
      <c r="J11" s="127"/>
    </row>
    <row r="12" spans="1:10" x14ac:dyDescent="0.3">
      <c r="A12" s="80" t="s">
        <v>1069</v>
      </c>
      <c r="B12" s="44" t="s">
        <v>99</v>
      </c>
      <c r="C12" s="127">
        <v>1</v>
      </c>
      <c r="D12" s="127"/>
      <c r="E12" s="127"/>
      <c r="F12" s="127"/>
      <c r="G12" s="127">
        <v>1</v>
      </c>
      <c r="H12" s="127">
        <v>1</v>
      </c>
      <c r="I12" s="127"/>
      <c r="J12" s="127"/>
    </row>
    <row r="13" spans="1:10" x14ac:dyDescent="0.3">
      <c r="A13" s="80" t="s">
        <v>1070</v>
      </c>
      <c r="B13" s="44" t="s">
        <v>99</v>
      </c>
      <c r="C13" s="127">
        <v>1</v>
      </c>
      <c r="D13" s="127">
        <v>1</v>
      </c>
      <c r="E13" s="127"/>
      <c r="F13" s="127">
        <v>1</v>
      </c>
      <c r="G13" s="127"/>
      <c r="H13" s="127"/>
      <c r="I13" s="127"/>
      <c r="J13" s="127"/>
    </row>
    <row r="14" spans="1:10" x14ac:dyDescent="0.3">
      <c r="A14" s="80" t="s">
        <v>1071</v>
      </c>
      <c r="B14" s="44" t="s">
        <v>99</v>
      </c>
      <c r="C14" s="127">
        <v>1</v>
      </c>
      <c r="D14" s="127">
        <v>1</v>
      </c>
      <c r="E14" s="127"/>
      <c r="F14" s="127">
        <v>1</v>
      </c>
      <c r="G14" s="127"/>
      <c r="H14" s="127"/>
      <c r="I14" s="127"/>
      <c r="J14" s="127"/>
    </row>
    <row r="15" spans="1:10" x14ac:dyDescent="0.3">
      <c r="A15" s="81" t="s">
        <v>1072</v>
      </c>
      <c r="B15" s="45" t="s">
        <v>114</v>
      </c>
      <c r="C15" s="128"/>
      <c r="D15" s="128"/>
      <c r="E15" s="128">
        <v>1</v>
      </c>
      <c r="F15" s="128"/>
      <c r="G15" s="128">
        <v>1</v>
      </c>
      <c r="H15" s="128"/>
      <c r="I15" s="128"/>
      <c r="J15" s="128"/>
    </row>
    <row r="16" spans="1:10" x14ac:dyDescent="0.3">
      <c r="A16" s="28" t="s">
        <v>278</v>
      </c>
      <c r="B16" s="16"/>
      <c r="C16" s="116">
        <f>SUM(C2:C15)</f>
        <v>8</v>
      </c>
      <c r="D16" s="116">
        <f t="shared" ref="D16:E16" si="0">SUM(D2:D15)</f>
        <v>7</v>
      </c>
      <c r="E16" s="116">
        <f t="shared" si="0"/>
        <v>1</v>
      </c>
      <c r="F16" s="116">
        <f t="shared" ref="F16:H16" si="1">SUM(F2:F15)</f>
        <v>7</v>
      </c>
      <c r="G16" s="116">
        <f t="shared" si="1"/>
        <v>6</v>
      </c>
      <c r="H16" s="116">
        <f t="shared" si="1"/>
        <v>5</v>
      </c>
      <c r="I16" s="116">
        <v>1</v>
      </c>
      <c r="J16" s="116"/>
    </row>
    <row r="17" spans="1:10" x14ac:dyDescent="0.3">
      <c r="A17" s="7"/>
      <c r="B17" s="13"/>
    </row>
    <row r="18" spans="1:10" x14ac:dyDescent="0.3">
      <c r="A18" s="30" t="s">
        <v>1073</v>
      </c>
      <c r="B18" s="12" t="s">
        <v>99</v>
      </c>
      <c r="C18" s="112">
        <v>1</v>
      </c>
      <c r="D18" s="112"/>
      <c r="E18" s="112"/>
      <c r="F18" s="112"/>
      <c r="G18" s="112">
        <v>1</v>
      </c>
      <c r="H18" s="112">
        <v>1</v>
      </c>
      <c r="I18" s="112"/>
      <c r="J18" s="112"/>
    </row>
    <row r="19" spans="1:10" x14ac:dyDescent="0.3">
      <c r="A19" s="7" t="s">
        <v>1074</v>
      </c>
      <c r="B19" s="13" t="s">
        <v>99</v>
      </c>
      <c r="C19" s="2">
        <v>1</v>
      </c>
      <c r="D19" s="2">
        <v>1</v>
      </c>
      <c r="F19" s="2">
        <v>1</v>
      </c>
    </row>
    <row r="20" spans="1:10" x14ac:dyDescent="0.3">
      <c r="A20" s="7" t="s">
        <v>1075</v>
      </c>
      <c r="B20" s="13" t="s">
        <v>101</v>
      </c>
      <c r="G20" s="2">
        <v>1</v>
      </c>
      <c r="H20" s="2">
        <v>1</v>
      </c>
    </row>
    <row r="21" spans="1:10" x14ac:dyDescent="0.3">
      <c r="A21" s="7" t="s">
        <v>1076</v>
      </c>
      <c r="B21" s="13" t="s">
        <v>101</v>
      </c>
      <c r="C21" s="2">
        <v>1</v>
      </c>
      <c r="D21" s="2">
        <v>1</v>
      </c>
      <c r="F21" s="2">
        <v>1</v>
      </c>
    </row>
    <row r="22" spans="1:10" x14ac:dyDescent="0.3">
      <c r="A22" s="7" t="s">
        <v>1077</v>
      </c>
      <c r="B22" s="13" t="s">
        <v>101</v>
      </c>
      <c r="C22" s="2">
        <v>1</v>
      </c>
      <c r="D22" s="2">
        <v>1</v>
      </c>
      <c r="F22" s="2">
        <v>1</v>
      </c>
    </row>
    <row r="23" spans="1:10" x14ac:dyDescent="0.3">
      <c r="A23" s="7">
        <v>102</v>
      </c>
      <c r="B23" s="13" t="s">
        <v>114</v>
      </c>
      <c r="E23" s="2">
        <v>1</v>
      </c>
      <c r="G23" s="2">
        <v>1</v>
      </c>
    </row>
    <row r="24" spans="1:10" x14ac:dyDescent="0.3">
      <c r="A24" s="7" t="s">
        <v>1078</v>
      </c>
      <c r="B24" s="13" t="s">
        <v>101</v>
      </c>
      <c r="G24" s="2">
        <v>1</v>
      </c>
      <c r="H24" s="2">
        <v>1</v>
      </c>
    </row>
    <row r="25" spans="1:10" x14ac:dyDescent="0.3">
      <c r="A25" s="7" t="s">
        <v>1079</v>
      </c>
      <c r="B25" s="13" t="s">
        <v>101</v>
      </c>
      <c r="C25" s="2">
        <v>1</v>
      </c>
      <c r="D25" s="2">
        <v>1</v>
      </c>
      <c r="F25" s="2">
        <v>1</v>
      </c>
    </row>
    <row r="26" spans="1:10" x14ac:dyDescent="0.3">
      <c r="A26" s="7" t="s">
        <v>1080</v>
      </c>
      <c r="B26" s="13" t="s">
        <v>101</v>
      </c>
      <c r="C26" s="2">
        <v>1</v>
      </c>
      <c r="D26" s="2">
        <v>1</v>
      </c>
      <c r="F26" s="2">
        <v>1</v>
      </c>
    </row>
    <row r="27" spans="1:10" x14ac:dyDescent="0.3">
      <c r="A27" s="7" t="s">
        <v>1081</v>
      </c>
      <c r="B27" s="13" t="s">
        <v>99</v>
      </c>
      <c r="C27" s="2">
        <v>1</v>
      </c>
      <c r="G27" s="2">
        <v>1</v>
      </c>
      <c r="H27" s="2">
        <v>1</v>
      </c>
    </row>
    <row r="28" spans="1:10" x14ac:dyDescent="0.3">
      <c r="A28" s="7" t="s">
        <v>1082</v>
      </c>
      <c r="B28" s="13" t="s">
        <v>99</v>
      </c>
      <c r="C28" s="2">
        <v>1</v>
      </c>
      <c r="D28" s="2">
        <v>1</v>
      </c>
      <c r="F28" s="2">
        <v>1</v>
      </c>
    </row>
    <row r="29" spans="1:10" x14ac:dyDescent="0.3">
      <c r="A29" s="81" t="s">
        <v>1083</v>
      </c>
      <c r="B29" s="14" t="s">
        <v>114</v>
      </c>
      <c r="C29" s="115"/>
      <c r="D29" s="115"/>
      <c r="E29" s="115">
        <v>1</v>
      </c>
      <c r="F29" s="115"/>
      <c r="G29" s="115">
        <v>1</v>
      </c>
      <c r="H29" s="115"/>
      <c r="I29" s="115"/>
      <c r="J29" s="115"/>
    </row>
    <row r="30" spans="1:10" x14ac:dyDescent="0.3">
      <c r="A30" s="28" t="s">
        <v>285</v>
      </c>
      <c r="B30" s="16"/>
      <c r="C30" s="116">
        <f t="shared" ref="C30:H30" si="2">SUM(C18:C29)</f>
        <v>8</v>
      </c>
      <c r="D30" s="116">
        <f t="shared" si="2"/>
        <v>6</v>
      </c>
      <c r="E30" s="116">
        <f t="shared" si="2"/>
        <v>2</v>
      </c>
      <c r="F30" s="116">
        <f t="shared" si="2"/>
        <v>6</v>
      </c>
      <c r="G30" s="116">
        <f t="shared" si="2"/>
        <v>6</v>
      </c>
      <c r="H30" s="116">
        <f t="shared" si="2"/>
        <v>4</v>
      </c>
      <c r="I30" s="116"/>
      <c r="J30" s="116"/>
    </row>
    <row r="31" spans="1:10" x14ac:dyDescent="0.3">
      <c r="A31" s="7"/>
      <c r="B31" s="13"/>
    </row>
    <row r="32" spans="1:10" x14ac:dyDescent="0.3">
      <c r="A32" s="30">
        <v>216</v>
      </c>
      <c r="B32" s="12" t="s">
        <v>103</v>
      </c>
      <c r="C32" s="112">
        <v>1</v>
      </c>
      <c r="D32" s="112">
        <v>1</v>
      </c>
      <c r="E32" s="112">
        <v>0</v>
      </c>
      <c r="F32" s="112">
        <v>1</v>
      </c>
      <c r="G32" s="112">
        <v>1</v>
      </c>
      <c r="H32" s="112">
        <v>1</v>
      </c>
      <c r="I32" s="112"/>
      <c r="J32" s="112"/>
    </row>
    <row r="33" spans="1:10" x14ac:dyDescent="0.3">
      <c r="A33" s="7" t="s">
        <v>1084</v>
      </c>
      <c r="B33" s="13" t="s">
        <v>99</v>
      </c>
      <c r="C33" s="2">
        <v>1</v>
      </c>
      <c r="G33" s="2">
        <v>1</v>
      </c>
      <c r="H33" s="2">
        <v>1</v>
      </c>
    </row>
    <row r="34" spans="1:10" x14ac:dyDescent="0.3">
      <c r="A34" s="7" t="s">
        <v>1085</v>
      </c>
      <c r="B34" s="13" t="s">
        <v>99</v>
      </c>
      <c r="C34" s="2">
        <v>1</v>
      </c>
      <c r="D34" s="2">
        <v>1</v>
      </c>
      <c r="F34" s="2">
        <v>1</v>
      </c>
    </row>
    <row r="35" spans="1:10" x14ac:dyDescent="0.3">
      <c r="A35" s="7" t="s">
        <v>1086</v>
      </c>
      <c r="B35" s="13" t="s">
        <v>101</v>
      </c>
      <c r="G35" s="2">
        <v>1</v>
      </c>
      <c r="H35" s="2">
        <v>1</v>
      </c>
    </row>
    <row r="36" spans="1:10" x14ac:dyDescent="0.3">
      <c r="A36" s="7" t="s">
        <v>1087</v>
      </c>
      <c r="B36" s="13" t="s">
        <v>101</v>
      </c>
      <c r="C36" s="2">
        <v>1</v>
      </c>
      <c r="D36" s="2">
        <v>1</v>
      </c>
      <c r="F36" s="2">
        <v>1</v>
      </c>
    </row>
    <row r="37" spans="1:10" x14ac:dyDescent="0.3">
      <c r="A37" s="7" t="s">
        <v>1088</v>
      </c>
      <c r="B37" s="13" t="s">
        <v>101</v>
      </c>
      <c r="C37" s="2">
        <v>1</v>
      </c>
      <c r="D37" s="2">
        <v>1</v>
      </c>
      <c r="F37" s="2">
        <v>1</v>
      </c>
    </row>
    <row r="38" spans="1:10" x14ac:dyDescent="0.3">
      <c r="A38" s="80" t="s">
        <v>1089</v>
      </c>
      <c r="B38" s="13" t="s">
        <v>114</v>
      </c>
      <c r="E38" s="2">
        <v>1</v>
      </c>
      <c r="G38" s="2">
        <v>1</v>
      </c>
    </row>
    <row r="39" spans="1:10" x14ac:dyDescent="0.3">
      <c r="A39" s="7" t="s">
        <v>1090</v>
      </c>
      <c r="B39" s="13" t="s">
        <v>101</v>
      </c>
      <c r="G39" s="2">
        <v>1</v>
      </c>
      <c r="H39" s="2">
        <v>1</v>
      </c>
    </row>
    <row r="40" spans="1:10" x14ac:dyDescent="0.3">
      <c r="A40" s="7" t="s">
        <v>1091</v>
      </c>
      <c r="B40" s="13" t="s">
        <v>101</v>
      </c>
      <c r="C40" s="2">
        <v>1</v>
      </c>
      <c r="D40" s="2">
        <v>1</v>
      </c>
      <c r="F40" s="2">
        <v>1</v>
      </c>
    </row>
    <row r="41" spans="1:10" x14ac:dyDescent="0.3">
      <c r="A41" s="7" t="s">
        <v>1092</v>
      </c>
      <c r="B41" s="13" t="s">
        <v>101</v>
      </c>
      <c r="C41" s="2">
        <v>1</v>
      </c>
      <c r="D41" s="2">
        <v>1</v>
      </c>
      <c r="F41" s="2">
        <v>1</v>
      </c>
    </row>
    <row r="42" spans="1:10" x14ac:dyDescent="0.3">
      <c r="A42" s="7" t="s">
        <v>1093</v>
      </c>
      <c r="B42" s="13" t="s">
        <v>99</v>
      </c>
      <c r="C42" s="2">
        <v>1</v>
      </c>
      <c r="G42" s="2">
        <v>1</v>
      </c>
      <c r="H42" s="2">
        <v>1</v>
      </c>
    </row>
    <row r="43" spans="1:10" x14ac:dyDescent="0.3">
      <c r="A43" s="7" t="s">
        <v>1094</v>
      </c>
      <c r="B43" s="13" t="s">
        <v>99</v>
      </c>
      <c r="C43" s="2">
        <v>1</v>
      </c>
      <c r="D43" s="2">
        <v>1</v>
      </c>
      <c r="F43" s="2">
        <v>1</v>
      </c>
    </row>
    <row r="44" spans="1:10" x14ac:dyDescent="0.3">
      <c r="A44" s="7" t="s">
        <v>1095</v>
      </c>
      <c r="B44" s="13" t="s">
        <v>99</v>
      </c>
      <c r="G44" s="2">
        <v>1</v>
      </c>
      <c r="H44" s="2">
        <v>1</v>
      </c>
    </row>
    <row r="45" spans="1:10" x14ac:dyDescent="0.3">
      <c r="A45" s="7" t="s">
        <v>1096</v>
      </c>
      <c r="B45" s="13" t="s">
        <v>99</v>
      </c>
      <c r="C45" s="2">
        <v>1</v>
      </c>
      <c r="D45" s="2">
        <v>1</v>
      </c>
      <c r="F45" s="2">
        <v>1</v>
      </c>
    </row>
    <row r="46" spans="1:10" x14ac:dyDescent="0.3">
      <c r="A46" s="7" t="s">
        <v>1097</v>
      </c>
      <c r="B46" s="13" t="s">
        <v>101</v>
      </c>
      <c r="G46" s="2">
        <v>1</v>
      </c>
      <c r="H46" s="2">
        <v>1</v>
      </c>
    </row>
    <row r="47" spans="1:10" x14ac:dyDescent="0.3">
      <c r="A47" s="7" t="s">
        <v>1098</v>
      </c>
      <c r="B47" s="13" t="s">
        <v>101</v>
      </c>
      <c r="C47" s="2">
        <v>1</v>
      </c>
      <c r="D47" s="2">
        <v>1</v>
      </c>
      <c r="F47" s="2">
        <v>1</v>
      </c>
    </row>
    <row r="48" spans="1:10" x14ac:dyDescent="0.3">
      <c r="A48" s="81" t="s">
        <v>1099</v>
      </c>
      <c r="B48" s="14" t="s">
        <v>114</v>
      </c>
      <c r="C48" s="115"/>
      <c r="D48" s="115"/>
      <c r="E48" s="115">
        <v>1</v>
      </c>
      <c r="F48" s="115"/>
      <c r="G48" s="115">
        <v>1</v>
      </c>
      <c r="H48" s="115"/>
      <c r="I48" s="115"/>
      <c r="J48" s="115"/>
    </row>
    <row r="49" spans="1:10" x14ac:dyDescent="0.3">
      <c r="A49" s="28" t="s">
        <v>292</v>
      </c>
      <c r="B49" s="16"/>
      <c r="C49" s="116">
        <f t="shared" ref="C49:H49" si="3">SUM(C32:C48)</f>
        <v>11</v>
      </c>
      <c r="D49" s="116">
        <f t="shared" si="3"/>
        <v>9</v>
      </c>
      <c r="E49" s="116">
        <f t="shared" si="3"/>
        <v>2</v>
      </c>
      <c r="F49" s="116">
        <f t="shared" si="3"/>
        <v>9</v>
      </c>
      <c r="G49" s="116">
        <f t="shared" si="3"/>
        <v>9</v>
      </c>
      <c r="H49" s="116">
        <f t="shared" si="3"/>
        <v>7</v>
      </c>
      <c r="I49" s="116"/>
      <c r="J49" s="116"/>
    </row>
    <row r="50" spans="1:10" x14ac:dyDescent="0.3">
      <c r="A50" s="63"/>
      <c r="B50" s="26"/>
      <c r="C50" s="130"/>
      <c r="D50" s="130"/>
      <c r="E50" s="130"/>
      <c r="F50" s="130"/>
      <c r="G50" s="130"/>
      <c r="H50" s="130"/>
      <c r="I50" s="130"/>
      <c r="J50" s="130"/>
    </row>
    <row r="51" spans="1:10" x14ac:dyDescent="0.3">
      <c r="A51" s="50" t="s">
        <v>1100</v>
      </c>
      <c r="B51" s="49" t="s">
        <v>99</v>
      </c>
      <c r="C51" s="133">
        <v>1</v>
      </c>
      <c r="G51" s="2">
        <v>1</v>
      </c>
      <c r="H51" s="2">
        <v>1</v>
      </c>
    </row>
    <row r="52" spans="1:10" x14ac:dyDescent="0.3">
      <c r="A52" s="50" t="s">
        <v>1101</v>
      </c>
      <c r="B52" s="49" t="s">
        <v>99</v>
      </c>
      <c r="C52" s="131">
        <v>1</v>
      </c>
      <c r="D52" s="2">
        <v>1</v>
      </c>
      <c r="F52" s="2">
        <v>1</v>
      </c>
    </row>
    <row r="53" spans="1:10" x14ac:dyDescent="0.3">
      <c r="A53" s="50" t="s">
        <v>1102</v>
      </c>
      <c r="B53" s="49" t="s">
        <v>101</v>
      </c>
      <c r="C53" s="131"/>
      <c r="G53" s="2">
        <v>1</v>
      </c>
      <c r="H53" s="2">
        <v>1</v>
      </c>
    </row>
    <row r="54" spans="1:10" x14ac:dyDescent="0.3">
      <c r="A54" s="50" t="s">
        <v>1103</v>
      </c>
      <c r="B54" s="49" t="s">
        <v>101</v>
      </c>
      <c r="C54" s="131">
        <v>1</v>
      </c>
      <c r="D54" s="2">
        <v>1</v>
      </c>
      <c r="F54" s="2">
        <v>1</v>
      </c>
    </row>
    <row r="55" spans="1:10" x14ac:dyDescent="0.3">
      <c r="A55" s="50" t="s">
        <v>1104</v>
      </c>
      <c r="B55" s="49" t="s">
        <v>101</v>
      </c>
      <c r="C55" s="131">
        <v>1</v>
      </c>
      <c r="D55" s="2">
        <v>1</v>
      </c>
      <c r="F55" s="2">
        <v>1</v>
      </c>
    </row>
    <row r="56" spans="1:10" x14ac:dyDescent="0.3">
      <c r="A56" s="50">
        <v>302</v>
      </c>
      <c r="B56" s="49" t="s">
        <v>114</v>
      </c>
      <c r="C56" s="131"/>
      <c r="E56" s="2">
        <v>1</v>
      </c>
      <c r="G56" s="2">
        <v>1</v>
      </c>
    </row>
    <row r="57" spans="1:10" x14ac:dyDescent="0.3">
      <c r="A57" s="50"/>
      <c r="B57" s="49"/>
      <c r="C57" s="131"/>
    </row>
    <row r="58" spans="1:10" x14ac:dyDescent="0.3">
      <c r="A58" s="82" t="s">
        <v>1105</v>
      </c>
      <c r="B58" s="51"/>
      <c r="C58" s="134">
        <f>SUM(C51:C57)</f>
        <v>4</v>
      </c>
      <c r="D58" s="135">
        <f t="shared" ref="D58:H58" si="4">SUM(D51:D57)</f>
        <v>3</v>
      </c>
      <c r="E58" s="135">
        <f t="shared" si="4"/>
        <v>1</v>
      </c>
      <c r="F58" s="135">
        <f t="shared" si="4"/>
        <v>3</v>
      </c>
      <c r="G58" s="135">
        <f t="shared" si="4"/>
        <v>3</v>
      </c>
      <c r="H58" s="135">
        <f t="shared" si="4"/>
        <v>2</v>
      </c>
      <c r="I58" s="135"/>
      <c r="J58" s="135"/>
    </row>
    <row r="59" spans="1:10" x14ac:dyDescent="0.3">
      <c r="A59" s="50"/>
      <c r="B59" s="49"/>
      <c r="C59" s="131"/>
    </row>
    <row r="60" spans="1:10" x14ac:dyDescent="0.3">
      <c r="A60" s="50"/>
      <c r="B60" s="49"/>
      <c r="C60" s="131"/>
    </row>
    <row r="61" spans="1:10" x14ac:dyDescent="0.3">
      <c r="A61" s="50" t="s">
        <v>1106</v>
      </c>
      <c r="B61" s="49" t="s">
        <v>99</v>
      </c>
      <c r="C61" s="131"/>
      <c r="G61" s="2">
        <v>1</v>
      </c>
      <c r="H61" s="2">
        <v>1</v>
      </c>
    </row>
    <row r="62" spans="1:10" x14ac:dyDescent="0.3">
      <c r="A62" s="50" t="s">
        <v>1107</v>
      </c>
      <c r="B62" s="49" t="s">
        <v>99</v>
      </c>
      <c r="C62" s="131">
        <v>1</v>
      </c>
      <c r="D62" s="2">
        <v>1</v>
      </c>
      <c r="F62" s="2">
        <v>1</v>
      </c>
    </row>
    <row r="63" spans="1:10" x14ac:dyDescent="0.3">
      <c r="A63" s="50" t="s">
        <v>1108</v>
      </c>
      <c r="B63" s="49" t="s">
        <v>101</v>
      </c>
      <c r="C63" s="131"/>
      <c r="G63" s="2">
        <v>1</v>
      </c>
      <c r="H63" s="2">
        <v>1</v>
      </c>
    </row>
    <row r="64" spans="1:10" x14ac:dyDescent="0.3">
      <c r="A64" s="50" t="s">
        <v>1109</v>
      </c>
      <c r="B64" s="49" t="s">
        <v>101</v>
      </c>
      <c r="C64" s="131">
        <v>1</v>
      </c>
      <c r="D64" s="2">
        <v>1</v>
      </c>
      <c r="F64" s="2">
        <v>1</v>
      </c>
    </row>
    <row r="65" spans="1:10" x14ac:dyDescent="0.3">
      <c r="A65" s="50" t="s">
        <v>1110</v>
      </c>
      <c r="B65" s="49" t="s">
        <v>101</v>
      </c>
      <c r="C65" s="131">
        <v>1</v>
      </c>
      <c r="D65" s="2">
        <v>1</v>
      </c>
      <c r="F65" s="2">
        <v>1</v>
      </c>
    </row>
    <row r="66" spans="1:10" x14ac:dyDescent="0.3">
      <c r="A66" s="50">
        <v>401</v>
      </c>
      <c r="B66" s="49" t="s">
        <v>323</v>
      </c>
      <c r="C66" s="131"/>
      <c r="E66" s="2">
        <v>1</v>
      </c>
      <c r="G66" s="2">
        <v>1</v>
      </c>
    </row>
    <row r="67" spans="1:10" x14ac:dyDescent="0.3">
      <c r="A67" s="50"/>
      <c r="B67" s="49"/>
      <c r="C67" s="131"/>
    </row>
    <row r="68" spans="1:10" x14ac:dyDescent="0.3">
      <c r="A68" s="50"/>
      <c r="B68" s="49"/>
      <c r="C68" s="131"/>
    </row>
    <row r="69" spans="1:10" x14ac:dyDescent="0.3">
      <c r="A69" s="82" t="s">
        <v>1111</v>
      </c>
      <c r="B69" s="51"/>
      <c r="C69" s="134">
        <f>SUM(C60:C67)</f>
        <v>3</v>
      </c>
      <c r="D69" s="135">
        <f t="shared" ref="D69:H69" si="5">SUM(D60:D67)</f>
        <v>3</v>
      </c>
      <c r="E69" s="135">
        <f t="shared" si="5"/>
        <v>1</v>
      </c>
      <c r="F69" s="135">
        <f t="shared" si="5"/>
        <v>3</v>
      </c>
      <c r="G69" s="135">
        <f t="shared" si="5"/>
        <v>3</v>
      </c>
      <c r="H69" s="135">
        <f t="shared" si="5"/>
        <v>2</v>
      </c>
      <c r="I69" s="135"/>
      <c r="J69" s="135"/>
    </row>
    <row r="70" spans="1:10" x14ac:dyDescent="0.3">
      <c r="A70" s="50"/>
      <c r="B70" s="49"/>
      <c r="C70" s="131"/>
    </row>
    <row r="71" spans="1:10" x14ac:dyDescent="0.3">
      <c r="A71" s="7"/>
      <c r="B71" s="52"/>
      <c r="C71" s="131"/>
    </row>
    <row r="72" spans="1:10" x14ac:dyDescent="0.3">
      <c r="A72" s="63" t="s">
        <v>1112</v>
      </c>
      <c r="B72" s="53"/>
      <c r="C72" s="132">
        <f>C16+C30+C49</f>
        <v>27</v>
      </c>
      <c r="D72" s="116">
        <f>D16+D30+D49+D58+D69</f>
        <v>28</v>
      </c>
      <c r="E72" s="116">
        <f t="shared" ref="E72:I72" si="6">E16+E30+E49+E58+E69</f>
        <v>7</v>
      </c>
      <c r="F72" s="116">
        <f t="shared" si="6"/>
        <v>28</v>
      </c>
      <c r="G72" s="116">
        <f t="shared" si="6"/>
        <v>27</v>
      </c>
      <c r="H72" s="116">
        <f t="shared" si="6"/>
        <v>20</v>
      </c>
      <c r="I72" s="116">
        <f t="shared" si="6"/>
        <v>1</v>
      </c>
      <c r="J72" s="116">
        <v>18</v>
      </c>
    </row>
    <row r="75" spans="1:10" x14ac:dyDescent="0.3">
      <c r="A75" s="50" t="s">
        <v>885</v>
      </c>
      <c r="B75" t="s">
        <v>1113</v>
      </c>
    </row>
  </sheetData>
  <sheetProtection algorithmName="SHA-512" hashValue="EECjmDLgl6GfMRcSvnuVswFKN4w6cOMEYDi+TVifMq7LCt3c9wTvYRAaw8bMaWSa9Ta0nJQIQtWZ0+LkE4pC/Q==" saltValue="qeMXb6U3Y/2IxgI4UljWFQ==" spinCount="100000" sheet="1" objects="1" scenarios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1"/>
  <dimension ref="A1:K52"/>
  <sheetViews>
    <sheetView tabSelected="1" zoomScale="80" zoomScaleNormal="80" workbookViewId="0">
      <pane xSplit="2" ySplit="1" topLeftCell="C2" activePane="bottomRight" state="frozen"/>
      <selection pane="topRight" activeCell="H8" sqref="H8"/>
      <selection pane="bottomLeft" activeCell="H8" sqref="H8"/>
      <selection pane="bottomRight" activeCell="N11" sqref="N11"/>
    </sheetView>
  </sheetViews>
  <sheetFormatPr defaultRowHeight="14.4" x14ac:dyDescent="0.3"/>
  <cols>
    <col min="1" max="1" width="25.5546875" style="64" customWidth="1"/>
    <col min="2" max="2" width="31.5546875" customWidth="1"/>
    <col min="3" max="10" width="16.109375" style="2" customWidth="1"/>
    <col min="11" max="11" width="18.88671875" style="2" customWidth="1"/>
  </cols>
  <sheetData>
    <row r="1" spans="1:11" ht="57.6" x14ac:dyDescent="0.3">
      <c r="A1" s="65" t="s">
        <v>1114</v>
      </c>
      <c r="B1" s="110" t="s">
        <v>95</v>
      </c>
      <c r="C1" s="111" t="s">
        <v>39</v>
      </c>
      <c r="D1" s="111" t="s">
        <v>40</v>
      </c>
      <c r="E1" s="111" t="s">
        <v>41</v>
      </c>
      <c r="F1" s="111" t="s">
        <v>42</v>
      </c>
      <c r="G1" s="111" t="s">
        <v>272</v>
      </c>
      <c r="H1" s="111" t="s">
        <v>43</v>
      </c>
      <c r="I1" s="111" t="s">
        <v>1056</v>
      </c>
      <c r="J1" s="111" t="s">
        <v>273</v>
      </c>
      <c r="K1" s="111" t="s">
        <v>97</v>
      </c>
    </row>
    <row r="2" spans="1:11" s="3" customFormat="1" x14ac:dyDescent="0.3">
      <c r="A2" s="85" t="s">
        <v>1115</v>
      </c>
      <c r="B2" s="86" t="s">
        <v>1116</v>
      </c>
      <c r="C2" s="121">
        <v>2</v>
      </c>
      <c r="D2" s="121">
        <v>2</v>
      </c>
      <c r="E2" s="122"/>
      <c r="F2" s="121">
        <v>2</v>
      </c>
      <c r="G2" s="121">
        <v>2</v>
      </c>
      <c r="H2" s="122">
        <v>1</v>
      </c>
      <c r="I2" s="122">
        <v>1</v>
      </c>
      <c r="J2" s="122"/>
      <c r="K2" s="122"/>
    </row>
    <row r="3" spans="1:11" s="3" customFormat="1" x14ac:dyDescent="0.3">
      <c r="A3" s="83"/>
      <c r="B3" s="84"/>
      <c r="C3" s="55">
        <f>SUM(C2)</f>
        <v>2</v>
      </c>
      <c r="D3" s="55">
        <f>SUM(D2)</f>
        <v>2</v>
      </c>
      <c r="E3" s="55">
        <f t="shared" ref="E3:I3" si="0">SUM(E2)</f>
        <v>0</v>
      </c>
      <c r="F3" s="55">
        <f t="shared" si="0"/>
        <v>2</v>
      </c>
      <c r="G3" s="55">
        <f t="shared" ref="G3" si="1">SUM(G2)</f>
        <v>2</v>
      </c>
      <c r="H3" s="55">
        <f t="shared" si="0"/>
        <v>1</v>
      </c>
      <c r="I3" s="55">
        <f t="shared" si="0"/>
        <v>1</v>
      </c>
      <c r="J3" s="55"/>
      <c r="K3" s="55"/>
    </row>
    <row r="4" spans="1:11" s="3" customFormat="1" x14ac:dyDescent="0.3">
      <c r="A4" s="83"/>
      <c r="B4" s="84"/>
      <c r="C4" s="123"/>
      <c r="D4" s="123"/>
      <c r="E4" s="124"/>
      <c r="F4" s="123"/>
      <c r="G4" s="123"/>
      <c r="H4" s="124"/>
      <c r="I4" s="124"/>
      <c r="J4" s="124"/>
      <c r="K4" s="124"/>
    </row>
    <row r="5" spans="1:11" s="3" customFormat="1" x14ac:dyDescent="0.3">
      <c r="A5" s="78" t="s">
        <v>1117</v>
      </c>
      <c r="B5" s="43" t="s">
        <v>233</v>
      </c>
      <c r="C5" s="125"/>
      <c r="D5" s="125"/>
      <c r="E5" s="126"/>
      <c r="F5" s="125"/>
      <c r="G5" s="125"/>
      <c r="H5" s="126"/>
      <c r="I5" s="126"/>
      <c r="J5" s="126"/>
      <c r="K5" s="126"/>
    </row>
    <row r="6" spans="1:11" x14ac:dyDescent="0.3">
      <c r="A6" s="79" t="s">
        <v>1118</v>
      </c>
      <c r="B6" s="13" t="s">
        <v>1119</v>
      </c>
      <c r="C6" s="127"/>
      <c r="D6" s="127"/>
      <c r="F6" s="127"/>
      <c r="G6" s="127"/>
    </row>
    <row r="7" spans="1:11" x14ac:dyDescent="0.3">
      <c r="A7" s="79" t="s">
        <v>1117</v>
      </c>
      <c r="B7" s="13" t="s">
        <v>1120</v>
      </c>
      <c r="C7" s="2">
        <v>2</v>
      </c>
      <c r="D7" s="2">
        <v>2</v>
      </c>
      <c r="F7" s="127">
        <v>2</v>
      </c>
      <c r="G7" s="127">
        <v>2</v>
      </c>
      <c r="H7" s="2">
        <v>1</v>
      </c>
      <c r="I7" s="2">
        <v>1</v>
      </c>
    </row>
    <row r="8" spans="1:11" x14ac:dyDescent="0.3">
      <c r="A8" s="79" t="s">
        <v>1117</v>
      </c>
      <c r="B8" s="23" t="s">
        <v>1121</v>
      </c>
      <c r="C8" s="2">
        <v>2</v>
      </c>
      <c r="D8" s="2">
        <v>2</v>
      </c>
      <c r="E8" s="127"/>
      <c r="F8" s="127">
        <v>2</v>
      </c>
      <c r="G8" s="127">
        <v>2</v>
      </c>
      <c r="H8" s="127">
        <v>1</v>
      </c>
      <c r="I8" s="127">
        <v>1</v>
      </c>
      <c r="J8" s="127"/>
      <c r="K8" s="127"/>
    </row>
    <row r="9" spans="1:11" x14ac:dyDescent="0.3">
      <c r="A9" s="80" t="s">
        <v>1122</v>
      </c>
      <c r="B9" s="44" t="s">
        <v>1120</v>
      </c>
      <c r="C9" s="2">
        <v>2</v>
      </c>
      <c r="D9" s="2">
        <v>2</v>
      </c>
      <c r="E9" s="127"/>
      <c r="F9" s="127">
        <v>2</v>
      </c>
      <c r="G9" s="127">
        <v>2</v>
      </c>
      <c r="H9" s="127">
        <v>1</v>
      </c>
      <c r="I9" s="127">
        <v>1</v>
      </c>
      <c r="J9" s="127"/>
      <c r="K9" s="127"/>
    </row>
    <row r="10" spans="1:11" x14ac:dyDescent="0.3">
      <c r="A10" s="80" t="s">
        <v>1122</v>
      </c>
      <c r="B10" s="44" t="s">
        <v>1121</v>
      </c>
      <c r="C10" s="2">
        <v>2</v>
      </c>
      <c r="D10" s="2">
        <v>2</v>
      </c>
      <c r="E10" s="127"/>
      <c r="F10" s="127">
        <v>2</v>
      </c>
      <c r="G10" s="127">
        <v>2</v>
      </c>
      <c r="H10" s="127">
        <v>1</v>
      </c>
      <c r="I10" s="127">
        <v>1</v>
      </c>
      <c r="J10" s="127"/>
      <c r="K10" s="127"/>
    </row>
    <row r="11" spans="1:11" x14ac:dyDescent="0.3">
      <c r="A11" s="80" t="s">
        <v>1122</v>
      </c>
      <c r="B11" s="44" t="s">
        <v>1123</v>
      </c>
      <c r="C11" s="127"/>
      <c r="D11" s="127"/>
      <c r="E11" s="127">
        <v>1</v>
      </c>
      <c r="F11" s="127"/>
      <c r="G11" s="127"/>
      <c r="H11" s="127">
        <v>1</v>
      </c>
      <c r="I11" s="127"/>
      <c r="J11" s="127"/>
      <c r="K11" s="127"/>
    </row>
    <row r="12" spans="1:11" x14ac:dyDescent="0.3">
      <c r="A12" s="80" t="s">
        <v>1122</v>
      </c>
      <c r="B12" s="44" t="s">
        <v>114</v>
      </c>
      <c r="C12" s="127"/>
      <c r="D12" s="127"/>
      <c r="E12" s="127">
        <v>1</v>
      </c>
      <c r="F12" s="127"/>
      <c r="G12" s="127"/>
      <c r="H12" s="127">
        <v>1</v>
      </c>
      <c r="I12" s="127"/>
      <c r="J12" s="127"/>
      <c r="K12" s="127"/>
    </row>
    <row r="13" spans="1:11" x14ac:dyDescent="0.3">
      <c r="A13" s="81" t="s">
        <v>1117</v>
      </c>
      <c r="B13" s="45" t="s">
        <v>114</v>
      </c>
      <c r="C13" s="128"/>
      <c r="D13" s="128"/>
      <c r="E13" s="128">
        <v>1</v>
      </c>
      <c r="F13" s="128"/>
      <c r="G13" s="128"/>
      <c r="H13" s="128">
        <v>1</v>
      </c>
      <c r="I13" s="128"/>
      <c r="J13" s="128"/>
      <c r="K13" s="128"/>
    </row>
    <row r="14" spans="1:11" x14ac:dyDescent="0.3">
      <c r="A14" s="80"/>
      <c r="B14" s="44"/>
      <c r="C14" s="141">
        <f>SUM(C5:C13)</f>
        <v>8</v>
      </c>
      <c r="D14" s="141">
        <f t="shared" ref="D14:I14" si="2">SUM(D5:D13)</f>
        <v>8</v>
      </c>
      <c r="E14" s="141">
        <f t="shared" si="2"/>
        <v>3</v>
      </c>
      <c r="F14" s="141">
        <f t="shared" si="2"/>
        <v>8</v>
      </c>
      <c r="G14" s="141">
        <f t="shared" ref="G14" si="3">SUM(G5:G13)</f>
        <v>8</v>
      </c>
      <c r="H14" s="141">
        <f t="shared" si="2"/>
        <v>7</v>
      </c>
      <c r="I14" s="141">
        <f t="shared" si="2"/>
        <v>4</v>
      </c>
      <c r="J14" s="141">
        <v>1</v>
      </c>
      <c r="K14" s="141"/>
    </row>
    <row r="15" spans="1:11" x14ac:dyDescent="0.3">
      <c r="A15" s="80"/>
      <c r="B15" s="44"/>
      <c r="C15" s="127"/>
      <c r="D15" s="127"/>
      <c r="E15" s="127"/>
      <c r="F15" s="127"/>
      <c r="G15" s="127"/>
      <c r="H15" s="127"/>
      <c r="I15" s="127"/>
      <c r="J15" s="127"/>
      <c r="K15" s="127"/>
    </row>
    <row r="16" spans="1:11" x14ac:dyDescent="0.3">
      <c r="A16" s="9" t="s">
        <v>1124</v>
      </c>
      <c r="B16" s="87" t="s">
        <v>1121</v>
      </c>
      <c r="C16" s="129">
        <v>2</v>
      </c>
      <c r="D16" s="129">
        <v>2</v>
      </c>
      <c r="E16" s="129"/>
      <c r="F16" s="129">
        <v>2</v>
      </c>
      <c r="G16" s="129">
        <v>2</v>
      </c>
      <c r="H16" s="129">
        <v>1</v>
      </c>
      <c r="I16" s="129">
        <v>1</v>
      </c>
      <c r="J16" s="129"/>
      <c r="K16" s="129"/>
    </row>
    <row r="17" spans="1:11" x14ac:dyDescent="0.3">
      <c r="A17" s="80" t="s">
        <v>1124</v>
      </c>
      <c r="B17" s="44" t="s">
        <v>1125</v>
      </c>
      <c r="C17" s="127">
        <v>2</v>
      </c>
      <c r="D17" s="127">
        <v>2</v>
      </c>
      <c r="E17" s="127"/>
      <c r="F17" s="127">
        <v>2</v>
      </c>
      <c r="G17" s="127">
        <v>2</v>
      </c>
      <c r="H17" s="127">
        <v>1</v>
      </c>
      <c r="I17" s="127">
        <v>1</v>
      </c>
      <c r="J17" s="127"/>
      <c r="K17" s="127"/>
    </row>
    <row r="18" spans="1:11" x14ac:dyDescent="0.3">
      <c r="A18" s="80" t="s">
        <v>1126</v>
      </c>
      <c r="B18" s="44" t="s">
        <v>1121</v>
      </c>
      <c r="C18" s="127">
        <v>2</v>
      </c>
      <c r="D18" s="127">
        <v>2</v>
      </c>
      <c r="E18" s="127"/>
      <c r="F18" s="127">
        <v>2</v>
      </c>
      <c r="G18" s="127">
        <v>2</v>
      </c>
      <c r="H18" s="127">
        <v>1</v>
      </c>
      <c r="I18" s="127">
        <v>1</v>
      </c>
      <c r="J18" s="127"/>
      <c r="K18" s="127"/>
    </row>
    <row r="19" spans="1:11" x14ac:dyDescent="0.3">
      <c r="A19" s="80" t="s">
        <v>1126</v>
      </c>
      <c r="B19" s="44" t="s">
        <v>1125</v>
      </c>
      <c r="C19" s="127">
        <v>2</v>
      </c>
      <c r="D19" s="127">
        <v>2</v>
      </c>
      <c r="E19" s="127"/>
      <c r="F19" s="127">
        <v>2</v>
      </c>
      <c r="G19" s="127">
        <v>2</v>
      </c>
      <c r="H19" s="127">
        <v>1</v>
      </c>
      <c r="I19" s="127">
        <v>1</v>
      </c>
      <c r="J19" s="127"/>
      <c r="K19" s="127"/>
    </row>
    <row r="20" spans="1:11" x14ac:dyDescent="0.3">
      <c r="A20" s="80" t="s">
        <v>1124</v>
      </c>
      <c r="B20" s="44" t="s">
        <v>114</v>
      </c>
      <c r="C20" s="127"/>
      <c r="D20" s="127"/>
      <c r="E20" s="127">
        <v>1</v>
      </c>
      <c r="F20" s="127"/>
      <c r="G20" s="127"/>
      <c r="H20" s="127">
        <v>1</v>
      </c>
      <c r="I20" s="127"/>
      <c r="J20" s="127"/>
      <c r="K20" s="127"/>
    </row>
    <row r="21" spans="1:11" x14ac:dyDescent="0.3">
      <c r="A21" s="63" t="s">
        <v>1126</v>
      </c>
      <c r="B21" s="26" t="s">
        <v>114</v>
      </c>
      <c r="C21" s="130"/>
      <c r="D21" s="130"/>
      <c r="E21" s="130">
        <v>1</v>
      </c>
      <c r="F21" s="130"/>
      <c r="G21" s="130"/>
      <c r="H21" s="130">
        <v>1</v>
      </c>
      <c r="I21" s="130"/>
      <c r="J21" s="130"/>
      <c r="K21" s="130"/>
    </row>
    <row r="22" spans="1:11" x14ac:dyDescent="0.3">
      <c r="A22" s="28"/>
      <c r="B22" s="16"/>
      <c r="C22" s="116">
        <f>SUM(C16:C21)</f>
        <v>8</v>
      </c>
      <c r="D22" s="116">
        <f t="shared" ref="D22:I22" si="4">SUM(D16:D21)</f>
        <v>8</v>
      </c>
      <c r="E22" s="116">
        <f t="shared" si="4"/>
        <v>2</v>
      </c>
      <c r="F22" s="116">
        <f t="shared" si="4"/>
        <v>8</v>
      </c>
      <c r="G22" s="116">
        <f t="shared" ref="G22" si="5">SUM(G16:G21)</f>
        <v>8</v>
      </c>
      <c r="H22" s="116">
        <f t="shared" si="4"/>
        <v>6</v>
      </c>
      <c r="I22" s="116">
        <f t="shared" si="4"/>
        <v>4</v>
      </c>
      <c r="J22" s="116"/>
      <c r="K22" s="116"/>
    </row>
    <row r="23" spans="1:11" x14ac:dyDescent="0.3">
      <c r="A23" s="28"/>
      <c r="B23" s="16"/>
      <c r="C23" s="116"/>
      <c r="D23" s="116"/>
      <c r="E23" s="116"/>
      <c r="F23" s="116"/>
      <c r="G23" s="116"/>
      <c r="H23" s="116"/>
      <c r="I23" s="116"/>
      <c r="J23" s="116"/>
      <c r="K23" s="116"/>
    </row>
    <row r="24" spans="1:11" x14ac:dyDescent="0.3">
      <c r="A24" s="30" t="s">
        <v>1127</v>
      </c>
      <c r="B24" s="12" t="s">
        <v>1121</v>
      </c>
      <c r="C24" s="112">
        <v>2</v>
      </c>
      <c r="D24" s="112">
        <v>2</v>
      </c>
      <c r="E24" s="112"/>
      <c r="F24" s="112">
        <v>2</v>
      </c>
      <c r="G24" s="112">
        <v>2</v>
      </c>
      <c r="H24" s="112">
        <v>1</v>
      </c>
      <c r="I24" s="112">
        <v>1</v>
      </c>
      <c r="J24" s="112"/>
      <c r="K24" s="112"/>
    </row>
    <row r="25" spans="1:11" x14ac:dyDescent="0.3">
      <c r="A25" s="7" t="s">
        <v>1127</v>
      </c>
      <c r="B25" s="13" t="s">
        <v>1125</v>
      </c>
      <c r="C25" s="2">
        <v>2</v>
      </c>
      <c r="D25" s="2">
        <v>2</v>
      </c>
      <c r="F25" s="2">
        <v>2</v>
      </c>
      <c r="G25" s="2">
        <v>2</v>
      </c>
      <c r="H25" s="2">
        <v>1</v>
      </c>
      <c r="I25" s="2">
        <v>1</v>
      </c>
    </row>
    <row r="26" spans="1:11" x14ac:dyDescent="0.3">
      <c r="A26" s="7" t="s">
        <v>1128</v>
      </c>
      <c r="B26" s="13" t="s">
        <v>1121</v>
      </c>
      <c r="C26" s="2">
        <v>2</v>
      </c>
      <c r="D26" s="2">
        <v>2</v>
      </c>
      <c r="F26" s="2">
        <v>2</v>
      </c>
      <c r="G26" s="2">
        <v>2</v>
      </c>
      <c r="H26" s="2">
        <v>1</v>
      </c>
      <c r="I26" s="2">
        <v>1</v>
      </c>
    </row>
    <row r="27" spans="1:11" x14ac:dyDescent="0.3">
      <c r="A27" s="7" t="s">
        <v>1128</v>
      </c>
      <c r="B27" s="13" t="s">
        <v>1125</v>
      </c>
      <c r="C27" s="2">
        <v>2</v>
      </c>
      <c r="D27" s="2">
        <v>2</v>
      </c>
      <c r="F27" s="2">
        <v>2</v>
      </c>
      <c r="G27" s="2">
        <v>2</v>
      </c>
      <c r="H27" s="2">
        <v>1</v>
      </c>
      <c r="I27" s="2">
        <v>1</v>
      </c>
    </row>
    <row r="28" spans="1:11" x14ac:dyDescent="0.3">
      <c r="A28" s="7" t="s">
        <v>1127</v>
      </c>
      <c r="B28" s="13" t="s">
        <v>114</v>
      </c>
      <c r="E28" s="2">
        <v>1</v>
      </c>
      <c r="H28" s="2">
        <v>1</v>
      </c>
    </row>
    <row r="29" spans="1:11" x14ac:dyDescent="0.3">
      <c r="A29" s="8" t="s">
        <v>1128</v>
      </c>
      <c r="B29" s="14" t="s">
        <v>114</v>
      </c>
      <c r="C29" s="115"/>
      <c r="D29" s="115"/>
      <c r="E29" s="115">
        <v>1</v>
      </c>
      <c r="F29" s="115"/>
      <c r="G29" s="115"/>
      <c r="H29" s="115">
        <v>1</v>
      </c>
      <c r="I29" s="115"/>
      <c r="J29" s="115"/>
      <c r="K29" s="115"/>
    </row>
    <row r="30" spans="1:11" x14ac:dyDescent="0.3">
      <c r="A30" s="7"/>
      <c r="B30" s="13"/>
      <c r="C30" s="116">
        <f>SUM(C24:C29)</f>
        <v>8</v>
      </c>
      <c r="D30" s="116">
        <f t="shared" ref="D30:I30" si="6">SUM(D24:D29)</f>
        <v>8</v>
      </c>
      <c r="E30" s="116">
        <f t="shared" si="6"/>
        <v>2</v>
      </c>
      <c r="F30" s="116">
        <f t="shared" si="6"/>
        <v>8</v>
      </c>
      <c r="G30" s="116">
        <f t="shared" ref="G30" si="7">SUM(G24:G29)</f>
        <v>8</v>
      </c>
      <c r="H30" s="116">
        <f t="shared" si="6"/>
        <v>6</v>
      </c>
      <c r="I30" s="116">
        <f t="shared" si="6"/>
        <v>4</v>
      </c>
      <c r="J30" s="116"/>
      <c r="K30" s="116"/>
    </row>
    <row r="31" spans="1:11" x14ac:dyDescent="0.3">
      <c r="A31" s="7"/>
      <c r="B31" s="13"/>
    </row>
    <row r="32" spans="1:11" x14ac:dyDescent="0.3">
      <c r="A32" s="30" t="s">
        <v>1129</v>
      </c>
      <c r="B32" s="12" t="s">
        <v>1121</v>
      </c>
      <c r="C32" s="112">
        <v>2</v>
      </c>
      <c r="D32" s="112">
        <v>2</v>
      </c>
      <c r="E32" s="112"/>
      <c r="F32" s="112">
        <v>2</v>
      </c>
      <c r="G32" s="112">
        <v>2</v>
      </c>
      <c r="H32" s="112">
        <v>1</v>
      </c>
      <c r="I32" s="112">
        <v>1</v>
      </c>
      <c r="J32" s="112"/>
      <c r="K32" s="112"/>
    </row>
    <row r="33" spans="1:11" x14ac:dyDescent="0.3">
      <c r="A33" s="7" t="s">
        <v>1129</v>
      </c>
      <c r="B33" s="13" t="s">
        <v>1125</v>
      </c>
      <c r="C33" s="2">
        <v>2</v>
      </c>
      <c r="D33" s="2">
        <v>2</v>
      </c>
      <c r="F33" s="2">
        <v>2</v>
      </c>
      <c r="G33" s="2">
        <v>2</v>
      </c>
      <c r="H33" s="2">
        <v>1</v>
      </c>
      <c r="I33" s="2">
        <v>1</v>
      </c>
    </row>
    <row r="34" spans="1:11" x14ac:dyDescent="0.3">
      <c r="A34" s="7" t="s">
        <v>1130</v>
      </c>
      <c r="B34" s="13" t="s">
        <v>1121</v>
      </c>
      <c r="C34" s="2">
        <v>2</v>
      </c>
      <c r="D34" s="2">
        <v>2</v>
      </c>
      <c r="F34" s="2">
        <v>2</v>
      </c>
      <c r="G34" s="2">
        <v>2</v>
      </c>
      <c r="H34" s="2">
        <v>1</v>
      </c>
      <c r="I34" s="2">
        <v>1</v>
      </c>
    </row>
    <row r="35" spans="1:11" x14ac:dyDescent="0.3">
      <c r="A35" s="7" t="s">
        <v>1130</v>
      </c>
      <c r="B35" s="13" t="s">
        <v>1125</v>
      </c>
      <c r="C35" s="2">
        <v>2</v>
      </c>
      <c r="D35" s="2">
        <v>2</v>
      </c>
      <c r="F35" s="2">
        <v>2</v>
      </c>
      <c r="G35" s="2">
        <v>2</v>
      </c>
      <c r="H35" s="2">
        <v>1</v>
      </c>
      <c r="I35" s="2">
        <v>1</v>
      </c>
    </row>
    <row r="36" spans="1:11" x14ac:dyDescent="0.3">
      <c r="A36" s="7" t="s">
        <v>1129</v>
      </c>
      <c r="B36" s="13" t="s">
        <v>114</v>
      </c>
      <c r="E36" s="2">
        <v>1</v>
      </c>
      <c r="H36" s="2">
        <v>1</v>
      </c>
    </row>
    <row r="37" spans="1:11" x14ac:dyDescent="0.3">
      <c r="A37" s="8" t="s">
        <v>1130</v>
      </c>
      <c r="B37" s="14" t="s">
        <v>114</v>
      </c>
      <c r="C37" s="115"/>
      <c r="D37" s="115"/>
      <c r="E37" s="115">
        <v>1</v>
      </c>
      <c r="F37" s="115"/>
      <c r="G37" s="115"/>
      <c r="H37" s="115">
        <v>1</v>
      </c>
      <c r="I37" s="115"/>
      <c r="J37" s="115"/>
      <c r="K37" s="115"/>
    </row>
    <row r="38" spans="1:11" x14ac:dyDescent="0.3">
      <c r="A38" s="7"/>
      <c r="B38" s="13"/>
      <c r="C38" s="116">
        <f>SUM(C32:C37)</f>
        <v>8</v>
      </c>
      <c r="D38" s="116">
        <f t="shared" ref="D38:I38" si="8">SUM(D32:D37)</f>
        <v>8</v>
      </c>
      <c r="E38" s="116">
        <f t="shared" si="8"/>
        <v>2</v>
      </c>
      <c r="F38" s="116">
        <f t="shared" si="8"/>
        <v>8</v>
      </c>
      <c r="G38" s="116">
        <f t="shared" ref="G38" si="9">SUM(G32:G37)</f>
        <v>8</v>
      </c>
      <c r="H38" s="116">
        <f t="shared" si="8"/>
        <v>6</v>
      </c>
      <c r="I38" s="116">
        <f t="shared" si="8"/>
        <v>4</v>
      </c>
      <c r="J38" s="116"/>
      <c r="K38" s="116"/>
    </row>
    <row r="39" spans="1:11" x14ac:dyDescent="0.3">
      <c r="A39" s="7"/>
      <c r="B39" s="13"/>
    </row>
    <row r="40" spans="1:11" x14ac:dyDescent="0.3">
      <c r="A40" s="9" t="s">
        <v>1131</v>
      </c>
      <c r="B40" s="12" t="s">
        <v>1121</v>
      </c>
      <c r="C40" s="112">
        <v>2</v>
      </c>
      <c r="D40" s="112">
        <v>2</v>
      </c>
      <c r="E40" s="112"/>
      <c r="F40" s="112">
        <v>2</v>
      </c>
      <c r="G40" s="112">
        <v>2</v>
      </c>
      <c r="H40" s="112">
        <v>1</v>
      </c>
      <c r="I40" s="112">
        <v>1</v>
      </c>
      <c r="J40" s="112"/>
      <c r="K40" s="112"/>
    </row>
    <row r="41" spans="1:11" x14ac:dyDescent="0.3">
      <c r="A41" s="7" t="s">
        <v>1131</v>
      </c>
      <c r="B41" s="13" t="s">
        <v>1125</v>
      </c>
      <c r="C41" s="116">
        <v>2</v>
      </c>
      <c r="D41" s="116">
        <v>2</v>
      </c>
      <c r="E41" s="116"/>
      <c r="F41" s="116">
        <v>2</v>
      </c>
      <c r="G41" s="116">
        <v>2</v>
      </c>
      <c r="H41" s="116">
        <v>1</v>
      </c>
      <c r="I41" s="116">
        <v>1</v>
      </c>
      <c r="J41" s="116"/>
      <c r="K41" s="116"/>
    </row>
    <row r="42" spans="1:11" x14ac:dyDescent="0.3">
      <c r="A42" s="7" t="s">
        <v>1131</v>
      </c>
      <c r="B42" s="13" t="s">
        <v>114</v>
      </c>
      <c r="C42" s="152"/>
      <c r="D42" s="115"/>
      <c r="E42" s="115">
        <v>1</v>
      </c>
      <c r="F42" s="115"/>
      <c r="G42" s="115"/>
      <c r="H42" s="115">
        <v>1</v>
      </c>
      <c r="I42" s="115"/>
      <c r="J42" s="115"/>
      <c r="K42" s="115"/>
    </row>
    <row r="43" spans="1:11" x14ac:dyDescent="0.3">
      <c r="A43" s="7"/>
      <c r="B43" s="13"/>
      <c r="C43" s="116">
        <f t="shared" ref="C43:I43" si="10">SUM(C40:C42)</f>
        <v>4</v>
      </c>
      <c r="D43" s="116">
        <f t="shared" si="10"/>
        <v>4</v>
      </c>
      <c r="E43" s="116">
        <f t="shared" si="10"/>
        <v>1</v>
      </c>
      <c r="F43" s="116">
        <f t="shared" si="10"/>
        <v>4</v>
      </c>
      <c r="G43" s="116">
        <f t="shared" si="10"/>
        <v>4</v>
      </c>
      <c r="H43" s="116">
        <f t="shared" si="10"/>
        <v>3</v>
      </c>
      <c r="I43" s="116">
        <f t="shared" si="10"/>
        <v>2</v>
      </c>
      <c r="J43" s="116"/>
      <c r="K43" s="116"/>
    </row>
    <row r="44" spans="1:11" x14ac:dyDescent="0.3">
      <c r="A44" s="7"/>
      <c r="B44" s="13"/>
    </row>
    <row r="45" spans="1:11" x14ac:dyDescent="0.3">
      <c r="A45" s="30" t="s">
        <v>1132</v>
      </c>
      <c r="B45" s="12" t="s">
        <v>1121</v>
      </c>
      <c r="C45" s="112">
        <v>2</v>
      </c>
      <c r="D45" s="112">
        <v>2</v>
      </c>
      <c r="E45" s="112"/>
      <c r="F45" s="112">
        <v>2</v>
      </c>
      <c r="G45" s="112">
        <v>2</v>
      </c>
      <c r="H45" s="112">
        <v>1</v>
      </c>
      <c r="I45" s="112">
        <v>1</v>
      </c>
      <c r="J45" s="112"/>
      <c r="K45" s="112"/>
    </row>
    <row r="46" spans="1:11" x14ac:dyDescent="0.3">
      <c r="A46" s="7" t="s">
        <v>1132</v>
      </c>
      <c r="B46" s="13" t="s">
        <v>1125</v>
      </c>
      <c r="C46" s="2">
        <v>2</v>
      </c>
      <c r="D46" s="2">
        <v>2</v>
      </c>
      <c r="F46" s="2">
        <v>2</v>
      </c>
      <c r="G46" s="2">
        <v>2</v>
      </c>
      <c r="H46" s="2">
        <v>1</v>
      </c>
      <c r="I46" s="2">
        <v>1</v>
      </c>
    </row>
    <row r="47" spans="1:11" x14ac:dyDescent="0.3">
      <c r="A47" s="7" t="s">
        <v>1132</v>
      </c>
      <c r="B47" s="13" t="s">
        <v>114</v>
      </c>
      <c r="C47" s="152"/>
      <c r="D47" s="115"/>
      <c r="E47" s="115">
        <v>1</v>
      </c>
      <c r="F47" s="115"/>
      <c r="G47" s="115"/>
      <c r="H47" s="115">
        <v>1</v>
      </c>
      <c r="I47" s="115"/>
      <c r="J47" s="115"/>
      <c r="K47" s="115"/>
    </row>
    <row r="48" spans="1:11" x14ac:dyDescent="0.3">
      <c r="A48" s="7"/>
      <c r="B48" s="13"/>
      <c r="C48" s="132">
        <f t="shared" ref="C48:I48" si="11">SUM(C45:C47)</f>
        <v>4</v>
      </c>
      <c r="D48" s="116">
        <f t="shared" si="11"/>
        <v>4</v>
      </c>
      <c r="E48" s="116">
        <f t="shared" si="11"/>
        <v>1</v>
      </c>
      <c r="F48" s="116">
        <f t="shared" si="11"/>
        <v>4</v>
      </c>
      <c r="G48" s="116">
        <f t="shared" si="11"/>
        <v>4</v>
      </c>
      <c r="H48" s="116">
        <f t="shared" si="11"/>
        <v>3</v>
      </c>
      <c r="I48" s="116">
        <f t="shared" si="11"/>
        <v>2</v>
      </c>
      <c r="J48" s="116"/>
      <c r="K48" s="116"/>
    </row>
    <row r="49" spans="1:11" x14ac:dyDescent="0.3">
      <c r="A49" s="7"/>
      <c r="B49" s="52"/>
    </row>
    <row r="50" spans="1:11" x14ac:dyDescent="0.3">
      <c r="A50" s="63" t="s">
        <v>1133</v>
      </c>
      <c r="B50" s="53"/>
      <c r="C50" s="132">
        <f t="shared" ref="C50:J50" si="12">C3+C14+C22+C30+C38+C43+C48</f>
        <v>42</v>
      </c>
      <c r="D50" s="116">
        <f t="shared" si="12"/>
        <v>42</v>
      </c>
      <c r="E50" s="116">
        <f t="shared" si="12"/>
        <v>11</v>
      </c>
      <c r="F50" s="116">
        <f t="shared" si="12"/>
        <v>42</v>
      </c>
      <c r="G50" s="116">
        <f t="shared" si="12"/>
        <v>42</v>
      </c>
      <c r="H50" s="116">
        <f t="shared" si="12"/>
        <v>32</v>
      </c>
      <c r="I50" s="116">
        <f t="shared" si="12"/>
        <v>21</v>
      </c>
      <c r="J50" s="116">
        <f t="shared" si="12"/>
        <v>1</v>
      </c>
      <c r="K50" s="116">
        <v>22</v>
      </c>
    </row>
    <row r="52" spans="1:11" x14ac:dyDescent="0.3">
      <c r="A52"/>
    </row>
  </sheetData>
  <sheetProtection algorithmName="SHA-512" hashValue="pmcGyNN/CCTyAY2w7ilx1v2YOr6eHPBnAMqRYm1mWKUu3/yQvdDgOc8T+SHperriAWxyjkMr1fu5b7TUVaxiVA==" saltValue="w0M1SqybwA/+RlCYkX++XQ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12">
    <pageSetUpPr fitToPage="1"/>
  </sheetPr>
  <dimension ref="A2:I37"/>
  <sheetViews>
    <sheetView zoomScale="130" zoomScaleNormal="130" workbookViewId="0">
      <selection activeCell="I22" sqref="I22"/>
    </sheetView>
  </sheetViews>
  <sheetFormatPr defaultRowHeight="14.4" x14ac:dyDescent="0.3"/>
  <cols>
    <col min="1" max="1" width="30.5546875" customWidth="1"/>
    <col min="2" max="2" width="21.44140625" customWidth="1"/>
    <col min="3" max="3" width="18.44140625" customWidth="1"/>
    <col min="4" max="4" width="21.44140625" customWidth="1"/>
    <col min="5" max="5" width="20.109375" customWidth="1"/>
    <col min="6" max="6" width="22.6640625" customWidth="1"/>
    <col min="7" max="7" width="17.5546875" customWidth="1"/>
    <col min="8" max="8" width="14.109375" customWidth="1"/>
    <col min="9" max="9" width="14.5546875" customWidth="1"/>
  </cols>
  <sheetData>
    <row r="2" spans="1:9" ht="18" x14ac:dyDescent="0.35">
      <c r="A2" s="166" t="s">
        <v>38</v>
      </c>
    </row>
    <row r="3" spans="1:9" x14ac:dyDescent="0.3">
      <c r="B3" s="1"/>
    </row>
    <row r="4" spans="1:9" ht="43.2" x14ac:dyDescent="0.3">
      <c r="A4" s="165"/>
      <c r="B4" s="154" t="s">
        <v>39</v>
      </c>
      <c r="C4" s="154" t="s">
        <v>40</v>
      </c>
      <c r="D4" s="154" t="s">
        <v>41</v>
      </c>
      <c r="E4" s="154" t="s">
        <v>42</v>
      </c>
      <c r="F4" s="154" t="s">
        <v>43</v>
      </c>
      <c r="G4" s="154" t="s">
        <v>44</v>
      </c>
      <c r="H4" s="154" t="s">
        <v>45</v>
      </c>
      <c r="I4" s="154" t="s">
        <v>46</v>
      </c>
    </row>
    <row r="5" spans="1:9" x14ac:dyDescent="0.3">
      <c r="A5" s="158" t="s">
        <v>47</v>
      </c>
      <c r="B5" s="46">
        <f>Amstelveen!C176</f>
        <v>93</v>
      </c>
      <c r="C5" s="46">
        <f>Amstelveen!D176</f>
        <v>91</v>
      </c>
      <c r="D5" s="46">
        <f>Amstelveen!E176</f>
        <v>26</v>
      </c>
      <c r="E5" s="46">
        <f>Amstelveen!F176</f>
        <v>91</v>
      </c>
      <c r="F5" s="46">
        <f>Amstelveen!G176</f>
        <v>83</v>
      </c>
      <c r="G5" s="46">
        <f>Amstelveen!H176</f>
        <v>80</v>
      </c>
      <c r="H5" s="46">
        <v>1</v>
      </c>
      <c r="I5" s="46">
        <v>54</v>
      </c>
    </row>
    <row r="6" spans="1:9" x14ac:dyDescent="0.3">
      <c r="A6" s="159" t="s">
        <v>24</v>
      </c>
      <c r="B6" s="46">
        <f>Breda!C68</f>
        <v>26</v>
      </c>
      <c r="C6" s="46">
        <f>Breda!D68</f>
        <v>24</v>
      </c>
      <c r="D6" s="46">
        <f>Breda!E68</f>
        <v>8</v>
      </c>
      <c r="E6" s="46">
        <f>Breda!F68</f>
        <v>24</v>
      </c>
      <c r="F6" s="46">
        <f>Breda!H68</f>
        <v>24</v>
      </c>
      <c r="G6" s="46">
        <f>Breda!I68</f>
        <v>17</v>
      </c>
      <c r="H6" s="46">
        <v>1</v>
      </c>
      <c r="I6" s="46">
        <v>17</v>
      </c>
    </row>
    <row r="7" spans="1:9" x14ac:dyDescent="0.3">
      <c r="A7" s="159" t="s">
        <v>48</v>
      </c>
      <c r="B7" s="46">
        <f>Deventer!C102</f>
        <v>48</v>
      </c>
      <c r="C7" s="46">
        <f>Deventer!D102</f>
        <v>48</v>
      </c>
      <c r="D7" s="46">
        <f>Deventer!E102</f>
        <v>10</v>
      </c>
      <c r="E7" s="46">
        <f>Deventer!F102</f>
        <v>48</v>
      </c>
      <c r="F7" s="46">
        <f>Deventer!G102</f>
        <v>36</v>
      </c>
      <c r="G7" s="46">
        <f>Deventer!H102</f>
        <v>26</v>
      </c>
      <c r="H7" s="46">
        <v>1</v>
      </c>
      <c r="I7" s="46">
        <v>27</v>
      </c>
    </row>
    <row r="8" spans="1:9" x14ac:dyDescent="0.3">
      <c r="A8" s="159" t="s">
        <v>49</v>
      </c>
      <c r="B8" s="46">
        <f>Groningen!C91</f>
        <v>31</v>
      </c>
      <c r="C8" s="46">
        <f>Groningen!D91</f>
        <v>31</v>
      </c>
      <c r="D8" s="46">
        <f>Groningen!E91</f>
        <v>5</v>
      </c>
      <c r="E8" s="46">
        <f>Groningen!F91</f>
        <v>31</v>
      </c>
      <c r="F8" s="46">
        <f>Groningen!G91</f>
        <v>33</v>
      </c>
      <c r="G8" s="46">
        <f>Groningen!H91</f>
        <v>25</v>
      </c>
      <c r="H8" s="46">
        <v>1</v>
      </c>
      <c r="I8" s="46">
        <v>21</v>
      </c>
    </row>
    <row r="9" spans="1:9" x14ac:dyDescent="0.3">
      <c r="A9" s="159" t="s">
        <v>50</v>
      </c>
      <c r="B9" s="46">
        <f>Leiden!C149</f>
        <v>65</v>
      </c>
      <c r="C9" s="46">
        <f>Leiden!D149</f>
        <v>65</v>
      </c>
      <c r="D9" s="46">
        <f>Leiden!E149</f>
        <v>26</v>
      </c>
      <c r="E9" s="46">
        <f>Leiden!F149</f>
        <v>65</v>
      </c>
      <c r="F9" s="46">
        <f>Leiden!G149</f>
        <v>52</v>
      </c>
      <c r="G9" s="46">
        <f>Leiden!H149</f>
        <v>28</v>
      </c>
      <c r="H9" s="46">
        <v>1</v>
      </c>
      <c r="I9" s="46">
        <v>35</v>
      </c>
    </row>
    <row r="10" spans="1:9" x14ac:dyDescent="0.3">
      <c r="A10" s="159" t="s">
        <v>51</v>
      </c>
      <c r="B10" s="46">
        <f>Nijmegen!C137</f>
        <v>52</v>
      </c>
      <c r="C10" s="46">
        <f>Nijmegen!D137</f>
        <v>52</v>
      </c>
      <c r="D10" s="46">
        <f>Nijmegen!E137</f>
        <v>17</v>
      </c>
      <c r="E10" s="46">
        <f>Nijmegen!F137</f>
        <v>52</v>
      </c>
      <c r="F10" s="46">
        <f>Nijmegen!G137</f>
        <v>75</v>
      </c>
      <c r="G10" s="46">
        <f>Nijmegen!H137</f>
        <v>37</v>
      </c>
      <c r="H10" s="46">
        <v>1</v>
      </c>
      <c r="I10" s="46">
        <v>25</v>
      </c>
    </row>
    <row r="11" spans="1:9" x14ac:dyDescent="0.3">
      <c r="A11" s="159" t="s">
        <v>52</v>
      </c>
      <c r="B11" s="46">
        <f>Roermond!C98</f>
        <v>42</v>
      </c>
      <c r="C11" s="46">
        <f>Roermond!D98</f>
        <v>42</v>
      </c>
      <c r="D11" s="46">
        <f>Roermond!E98</f>
        <v>12</v>
      </c>
      <c r="E11" s="46">
        <f>Roermond!F98</f>
        <v>42</v>
      </c>
      <c r="F11" s="46">
        <f>Roermond!G98</f>
        <v>33</v>
      </c>
      <c r="G11" s="46">
        <f>Roermond!H98</f>
        <v>22</v>
      </c>
      <c r="H11" s="46">
        <v>1</v>
      </c>
      <c r="I11" s="46">
        <v>21</v>
      </c>
    </row>
    <row r="12" spans="1:9" x14ac:dyDescent="0.3">
      <c r="A12" s="159" t="s">
        <v>53</v>
      </c>
      <c r="B12" s="46">
        <f>Rotterdam!C97</f>
        <v>28</v>
      </c>
      <c r="C12" s="46">
        <f>Rotterdam!D97</f>
        <v>22</v>
      </c>
      <c r="D12" s="46">
        <f>Rotterdam!E97</f>
        <v>6</v>
      </c>
      <c r="E12" s="46">
        <f>Rotterdam!F97</f>
        <v>22</v>
      </c>
      <c r="F12" s="46">
        <f>Rotterdam!H97</f>
        <v>19</v>
      </c>
      <c r="G12" s="46">
        <f>Rotterdam!I97</f>
        <v>15</v>
      </c>
      <c r="H12" s="46">
        <v>1</v>
      </c>
      <c r="I12" s="46">
        <v>12</v>
      </c>
    </row>
    <row r="13" spans="1:9" x14ac:dyDescent="0.3">
      <c r="A13" s="159" t="s">
        <v>54</v>
      </c>
      <c r="B13" s="46">
        <f>'Utrecht GvR'!C206</f>
        <v>105</v>
      </c>
      <c r="C13" s="46">
        <f>'Utrecht GvR'!D206</f>
        <v>88</v>
      </c>
      <c r="D13" s="46">
        <f>'Utrecht GvR'!E206</f>
        <v>29</v>
      </c>
      <c r="E13" s="46">
        <f>'Utrecht GvR'!F206</f>
        <v>88</v>
      </c>
      <c r="F13" s="46">
        <f>'Utrecht GvR'!G206</f>
        <v>79</v>
      </c>
      <c r="G13" s="46">
        <f>'Utrecht GvR'!H206</f>
        <v>58</v>
      </c>
      <c r="H13" s="46">
        <v>1</v>
      </c>
      <c r="I13" s="46">
        <v>55</v>
      </c>
    </row>
    <row r="14" spans="1:9" x14ac:dyDescent="0.3">
      <c r="A14" s="159" t="s">
        <v>36</v>
      </c>
      <c r="B14" s="46">
        <f>Zaanstad!C72</f>
        <v>27</v>
      </c>
      <c r="C14" s="46">
        <f>Zaanstad!D72</f>
        <v>28</v>
      </c>
      <c r="D14" s="46">
        <f>Zaanstad!E72</f>
        <v>7</v>
      </c>
      <c r="E14" s="46">
        <f>Zaanstad!F72</f>
        <v>28</v>
      </c>
      <c r="F14" s="46">
        <f>Zaanstad!G72</f>
        <v>27</v>
      </c>
      <c r="G14" s="46">
        <f>Zaanstad!H72</f>
        <v>20</v>
      </c>
      <c r="H14" s="46">
        <v>1</v>
      </c>
      <c r="I14" s="46">
        <v>18</v>
      </c>
    </row>
    <row r="15" spans="1:9" x14ac:dyDescent="0.3">
      <c r="A15" s="159" t="s">
        <v>55</v>
      </c>
      <c r="B15" s="46">
        <f>'Utrecht DPGB'!C50</f>
        <v>42</v>
      </c>
      <c r="C15" s="46">
        <f>'Utrecht DPGB'!D50</f>
        <v>42</v>
      </c>
      <c r="D15" s="46">
        <f>'Utrecht DPGB'!E50</f>
        <v>11</v>
      </c>
      <c r="E15" s="46">
        <f>'Utrecht DPGB'!F50</f>
        <v>42</v>
      </c>
      <c r="F15" s="46">
        <f>'Utrecht DPGB'!H50</f>
        <v>32</v>
      </c>
      <c r="G15" s="46">
        <f>'Utrecht DPGB'!I50</f>
        <v>21</v>
      </c>
      <c r="H15" s="46">
        <v>1</v>
      </c>
      <c r="I15" s="46">
        <v>22</v>
      </c>
    </row>
    <row r="16" spans="1:9" x14ac:dyDescent="0.3">
      <c r="A16" s="160" t="s">
        <v>14</v>
      </c>
      <c r="B16" s="160">
        <f t="shared" ref="B16:H16" si="0">SUM(B5:B15)</f>
        <v>559</v>
      </c>
      <c r="C16" s="160">
        <f t="shared" si="0"/>
        <v>533</v>
      </c>
      <c r="D16" s="160">
        <f t="shared" si="0"/>
        <v>157</v>
      </c>
      <c r="E16" s="160">
        <f t="shared" si="0"/>
        <v>533</v>
      </c>
      <c r="F16" s="160">
        <f t="shared" si="0"/>
        <v>493</v>
      </c>
      <c r="G16" s="160">
        <f t="shared" si="0"/>
        <v>349</v>
      </c>
      <c r="H16" s="160">
        <f t="shared" si="0"/>
        <v>11</v>
      </c>
      <c r="I16" s="160">
        <f t="shared" ref="I16" si="1">SUM(I5:I15)</f>
        <v>307</v>
      </c>
    </row>
    <row r="19" spans="1:6" ht="59.25" customHeight="1" x14ac:dyDescent="0.3">
      <c r="A19" s="185" t="s">
        <v>56</v>
      </c>
      <c r="B19" s="186"/>
      <c r="C19" s="169"/>
      <c r="D19" s="169"/>
      <c r="E19" s="185" t="s">
        <v>1134</v>
      </c>
      <c r="F19" s="187"/>
    </row>
    <row r="20" spans="1:6" x14ac:dyDescent="0.3">
      <c r="A20" s="170"/>
      <c r="B20" s="164" t="s">
        <v>57</v>
      </c>
      <c r="C20" s="164" t="s">
        <v>58</v>
      </c>
      <c r="D20" s="169"/>
      <c r="E20" s="170"/>
      <c r="F20" s="164" t="s">
        <v>59</v>
      </c>
    </row>
    <row r="21" spans="1:6" ht="106.5" customHeight="1" x14ac:dyDescent="0.3">
      <c r="A21" s="164" t="s">
        <v>60</v>
      </c>
      <c r="B21" s="162" t="s">
        <v>61</v>
      </c>
      <c r="C21" s="163"/>
      <c r="D21" s="169"/>
      <c r="E21" s="168" t="s">
        <v>60</v>
      </c>
      <c r="F21" s="162" t="s">
        <v>62</v>
      </c>
    </row>
    <row r="22" spans="1:6" ht="29.25" customHeight="1" x14ac:dyDescent="0.3">
      <c r="A22" s="164" t="s">
        <v>63</v>
      </c>
      <c r="B22" s="163"/>
      <c r="C22" s="162" t="s">
        <v>64</v>
      </c>
      <c r="D22" s="169"/>
      <c r="E22" s="168" t="s">
        <v>65</v>
      </c>
      <c r="F22" s="162" t="s">
        <v>66</v>
      </c>
    </row>
    <row r="23" spans="1:6" x14ac:dyDescent="0.3">
      <c r="A23" s="164" t="s">
        <v>65</v>
      </c>
      <c r="B23" s="163"/>
      <c r="C23" s="163"/>
      <c r="D23" s="169"/>
      <c r="E23" s="168" t="s">
        <v>67</v>
      </c>
      <c r="F23" s="163" t="s">
        <v>68</v>
      </c>
    </row>
    <row r="24" spans="1:6" ht="28.8" x14ac:dyDescent="0.3">
      <c r="A24" s="164" t="s">
        <v>69</v>
      </c>
      <c r="B24" s="171" t="s">
        <v>70</v>
      </c>
      <c r="C24" s="163"/>
      <c r="D24" s="169"/>
      <c r="E24" s="168" t="s">
        <v>71</v>
      </c>
      <c r="F24" s="163" t="s">
        <v>72</v>
      </c>
    </row>
    <row r="25" spans="1:6" x14ac:dyDescent="0.3">
      <c r="A25" s="164" t="s">
        <v>67</v>
      </c>
      <c r="B25" s="163"/>
      <c r="C25" s="163"/>
      <c r="D25" s="169"/>
      <c r="E25" s="168" t="s">
        <v>73</v>
      </c>
      <c r="F25" s="163" t="s">
        <v>74</v>
      </c>
    </row>
    <row r="26" spans="1:6" ht="43.2" x14ac:dyDescent="0.3">
      <c r="A26" s="164" t="s">
        <v>75</v>
      </c>
      <c r="B26" s="163"/>
      <c r="C26" s="162" t="s">
        <v>76</v>
      </c>
      <c r="D26" s="169"/>
      <c r="E26" s="168" t="s">
        <v>77</v>
      </c>
      <c r="F26" s="163" t="s">
        <v>78</v>
      </c>
    </row>
    <row r="27" spans="1:6" ht="28.8" x14ac:dyDescent="0.3">
      <c r="A27" s="164" t="s">
        <v>79</v>
      </c>
      <c r="B27" s="163"/>
      <c r="C27" s="163"/>
      <c r="D27" s="172"/>
      <c r="E27" s="168" t="s">
        <v>80</v>
      </c>
      <c r="F27" s="162" t="s">
        <v>81</v>
      </c>
    </row>
    <row r="28" spans="1:6" ht="28.8" x14ac:dyDescent="0.3">
      <c r="A28" s="164" t="s">
        <v>82</v>
      </c>
      <c r="B28" s="163"/>
      <c r="C28" s="163"/>
      <c r="D28" s="173"/>
      <c r="E28" s="168" t="s">
        <v>83</v>
      </c>
      <c r="F28" s="163" t="s">
        <v>84</v>
      </c>
    </row>
    <row r="29" spans="1:6" x14ac:dyDescent="0.3">
      <c r="A29" s="164" t="s">
        <v>73</v>
      </c>
      <c r="B29" s="163"/>
      <c r="C29" s="163"/>
      <c r="D29" s="174"/>
    </row>
    <row r="30" spans="1:6" ht="15.6" x14ac:dyDescent="0.3">
      <c r="A30" s="164" t="s">
        <v>82</v>
      </c>
      <c r="B30" s="163"/>
      <c r="C30" s="163"/>
      <c r="D30" s="175"/>
      <c r="E30" s="169"/>
      <c r="F30" s="169"/>
    </row>
    <row r="31" spans="1:6" ht="15.6" x14ac:dyDescent="0.3">
      <c r="A31" s="164" t="s">
        <v>85</v>
      </c>
      <c r="B31" s="163"/>
      <c r="C31" s="163"/>
      <c r="D31" s="175"/>
      <c r="E31" s="169"/>
      <c r="F31" s="169"/>
    </row>
    <row r="32" spans="1:6" ht="72" x14ac:dyDescent="0.3">
      <c r="A32" s="164" t="s">
        <v>86</v>
      </c>
      <c r="B32" s="162" t="s">
        <v>87</v>
      </c>
      <c r="C32" s="163"/>
      <c r="D32" s="175"/>
      <c r="E32" s="169"/>
      <c r="F32" s="169"/>
    </row>
    <row r="33" spans="1:6" ht="15.6" x14ac:dyDescent="0.3">
      <c r="A33" s="164" t="s">
        <v>88</v>
      </c>
      <c r="B33" s="163" t="s">
        <v>89</v>
      </c>
      <c r="C33" s="163"/>
      <c r="D33" s="175"/>
      <c r="E33" s="169"/>
      <c r="F33" s="169"/>
    </row>
    <row r="34" spans="1:6" ht="15.6" x14ac:dyDescent="0.3">
      <c r="A34" s="164" t="s">
        <v>90</v>
      </c>
      <c r="B34" s="163"/>
      <c r="C34" s="163"/>
      <c r="D34" s="175"/>
      <c r="E34" s="169"/>
      <c r="F34" s="169"/>
    </row>
    <row r="35" spans="1:6" ht="15.6" x14ac:dyDescent="0.3">
      <c r="A35" s="164" t="s">
        <v>91</v>
      </c>
      <c r="B35" s="163"/>
      <c r="C35" s="163"/>
      <c r="D35" s="175"/>
      <c r="E35" s="169"/>
      <c r="F35" s="169"/>
    </row>
    <row r="36" spans="1:6" x14ac:dyDescent="0.3">
      <c r="A36" s="176" t="s">
        <v>92</v>
      </c>
      <c r="B36" s="177"/>
      <c r="C36" s="163"/>
      <c r="D36" s="174"/>
      <c r="E36" s="169"/>
      <c r="F36" s="169"/>
    </row>
    <row r="37" spans="1:6" x14ac:dyDescent="0.3">
      <c r="A37" s="164" t="s">
        <v>93</v>
      </c>
      <c r="B37" s="163"/>
      <c r="C37" s="163"/>
      <c r="D37" s="169"/>
      <c r="E37" s="169"/>
      <c r="F37" s="169"/>
    </row>
  </sheetData>
  <sheetProtection algorithmName="SHA-512" hashValue="sH0ZIU4S56l2rUVx0q0j/QG/VvF6CNnDBsrhWQpLb77cFp1OjPDzKz8HmB6I6OnthtXSx6bxS8M3KQN8qL7V+g==" saltValue="+cgCYlQMNcdRKf7rDx4cdw==" spinCount="100000" sheet="1" selectLockedCells="1" selectUnlockedCells="1"/>
  <mergeCells count="2">
    <mergeCell ref="A19:B19"/>
    <mergeCell ref="E19:F19"/>
  </mergeCells>
  <pageMargins left="0.11811023622047245" right="0.11811023622047245" top="0.74803149606299213" bottom="0.74803149606299213" header="0.31496062992125984" footer="0.31496062992125984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J181"/>
  <sheetViews>
    <sheetView zoomScale="80" zoomScaleNormal="80" workbookViewId="0">
      <pane xSplit="2" ySplit="1" topLeftCell="C2" activePane="bottomRight" state="frozen"/>
      <selection pane="topRight" activeCell="J22" sqref="J22"/>
      <selection pane="bottomLeft" activeCell="J22" sqref="J22"/>
      <selection pane="bottomRight" activeCell="F42" sqref="F42"/>
    </sheetView>
  </sheetViews>
  <sheetFormatPr defaultRowHeight="14.4" x14ac:dyDescent="0.3"/>
  <cols>
    <col min="1" max="1" width="25.5546875" customWidth="1"/>
    <col min="2" max="2" width="31.5546875" customWidth="1"/>
    <col min="3" max="10" width="16.109375" style="2" customWidth="1"/>
  </cols>
  <sheetData>
    <row r="1" spans="1:10" s="1" customFormat="1" ht="57.6" x14ac:dyDescent="0.3">
      <c r="A1" s="65" t="s">
        <v>94</v>
      </c>
      <c r="B1" s="110" t="s">
        <v>95</v>
      </c>
      <c r="C1" s="111" t="s">
        <v>39</v>
      </c>
      <c r="D1" s="111" t="s">
        <v>40</v>
      </c>
      <c r="E1" s="111" t="s">
        <v>41</v>
      </c>
      <c r="F1" s="111" t="s">
        <v>42</v>
      </c>
      <c r="G1" s="111" t="s">
        <v>43</v>
      </c>
      <c r="H1" s="111" t="s">
        <v>44</v>
      </c>
      <c r="I1" s="111" t="s">
        <v>96</v>
      </c>
      <c r="J1" s="111" t="s">
        <v>97</v>
      </c>
    </row>
    <row r="2" spans="1:10" x14ac:dyDescent="0.3">
      <c r="A2" s="27" t="s">
        <v>98</v>
      </c>
      <c r="B2" s="12" t="s">
        <v>99</v>
      </c>
      <c r="C2" s="112">
        <v>1</v>
      </c>
      <c r="D2" s="112">
        <v>1</v>
      </c>
      <c r="E2" s="112"/>
      <c r="F2" s="112">
        <v>1</v>
      </c>
      <c r="G2" s="112">
        <v>1</v>
      </c>
      <c r="H2" s="112">
        <v>1</v>
      </c>
      <c r="I2" s="112"/>
      <c r="J2" s="112"/>
    </row>
    <row r="3" spans="1:10" x14ac:dyDescent="0.3">
      <c r="A3" s="5" t="s">
        <v>100</v>
      </c>
      <c r="B3" s="13" t="s">
        <v>101</v>
      </c>
      <c r="C3" s="2">
        <v>1</v>
      </c>
      <c r="D3" s="2">
        <v>1</v>
      </c>
      <c r="F3" s="2">
        <v>1</v>
      </c>
      <c r="G3" s="2">
        <v>1</v>
      </c>
      <c r="H3" s="2">
        <v>1</v>
      </c>
    </row>
    <row r="4" spans="1:10" x14ac:dyDescent="0.3">
      <c r="A4" s="5" t="s">
        <v>102</v>
      </c>
      <c r="B4" s="13" t="s">
        <v>103</v>
      </c>
      <c r="C4" s="2">
        <v>1</v>
      </c>
      <c r="D4" s="2">
        <v>1</v>
      </c>
      <c r="F4" s="2">
        <v>1</v>
      </c>
      <c r="G4" s="2">
        <v>1</v>
      </c>
      <c r="H4" s="2">
        <v>1</v>
      </c>
    </row>
    <row r="5" spans="1:10" x14ac:dyDescent="0.3">
      <c r="A5" s="102" t="s">
        <v>104</v>
      </c>
      <c r="B5" s="103" t="s">
        <v>105</v>
      </c>
      <c r="C5" s="2">
        <v>1</v>
      </c>
      <c r="D5" s="2">
        <v>1</v>
      </c>
      <c r="F5" s="2">
        <v>1</v>
      </c>
      <c r="G5" s="2">
        <v>1</v>
      </c>
      <c r="H5" s="2">
        <v>1</v>
      </c>
    </row>
    <row r="6" spans="1:10" x14ac:dyDescent="0.3">
      <c r="A6" s="5" t="s">
        <v>106</v>
      </c>
      <c r="B6" s="13" t="s">
        <v>101</v>
      </c>
      <c r="G6" s="2">
        <v>2</v>
      </c>
      <c r="H6" s="2">
        <v>2</v>
      </c>
    </row>
    <row r="7" spans="1:10" x14ac:dyDescent="0.3">
      <c r="A7" s="5" t="s">
        <v>107</v>
      </c>
      <c r="B7" s="13" t="s">
        <v>101</v>
      </c>
      <c r="C7" s="2">
        <v>1</v>
      </c>
      <c r="D7" s="2">
        <v>1</v>
      </c>
      <c r="F7" s="2">
        <v>1</v>
      </c>
    </row>
    <row r="8" spans="1:10" x14ac:dyDescent="0.3">
      <c r="A8" s="5" t="s">
        <v>108</v>
      </c>
      <c r="B8" s="13" t="s">
        <v>101</v>
      </c>
      <c r="C8" s="2">
        <v>1</v>
      </c>
      <c r="D8" s="2">
        <v>1</v>
      </c>
      <c r="F8" s="2">
        <v>1</v>
      </c>
    </row>
    <row r="9" spans="1:10" x14ac:dyDescent="0.3">
      <c r="A9" s="5" t="s">
        <v>109</v>
      </c>
      <c r="B9" s="13" t="s">
        <v>99</v>
      </c>
      <c r="G9" s="2">
        <v>2</v>
      </c>
      <c r="H9" s="2">
        <v>2</v>
      </c>
    </row>
    <row r="10" spans="1:10" x14ac:dyDescent="0.3">
      <c r="A10" s="5" t="s">
        <v>110</v>
      </c>
      <c r="B10" s="13" t="s">
        <v>99</v>
      </c>
      <c r="C10" s="2">
        <v>1</v>
      </c>
      <c r="D10" s="2">
        <v>1</v>
      </c>
      <c r="F10" s="2">
        <v>1</v>
      </c>
    </row>
    <row r="11" spans="1:10" x14ac:dyDescent="0.3">
      <c r="A11" s="5" t="s">
        <v>111</v>
      </c>
      <c r="B11" s="13" t="s">
        <v>99</v>
      </c>
      <c r="C11" s="2">
        <v>1</v>
      </c>
      <c r="D11" s="2">
        <v>1</v>
      </c>
      <c r="F11" s="2">
        <v>1</v>
      </c>
    </row>
    <row r="12" spans="1:10" x14ac:dyDescent="0.3">
      <c r="A12" s="5" t="s">
        <v>112</v>
      </c>
      <c r="B12" s="13" t="s">
        <v>103</v>
      </c>
      <c r="C12" s="2">
        <v>1</v>
      </c>
      <c r="D12" s="2">
        <v>1</v>
      </c>
      <c r="F12" s="2">
        <v>1</v>
      </c>
      <c r="G12" s="2">
        <v>1</v>
      </c>
      <c r="H12" s="2">
        <v>1</v>
      </c>
    </row>
    <row r="13" spans="1:10" x14ac:dyDescent="0.3">
      <c r="A13" s="5" t="s">
        <v>113</v>
      </c>
      <c r="B13" s="13" t="s">
        <v>114</v>
      </c>
      <c r="E13" s="2">
        <v>1</v>
      </c>
    </row>
    <row r="14" spans="1:10" x14ac:dyDescent="0.3">
      <c r="A14" s="5" t="s">
        <v>115</v>
      </c>
      <c r="B14" s="13" t="s">
        <v>114</v>
      </c>
      <c r="E14" s="2">
        <v>1</v>
      </c>
    </row>
    <row r="15" spans="1:10" x14ac:dyDescent="0.3">
      <c r="A15" s="5" t="s">
        <v>116</v>
      </c>
      <c r="B15" s="13" t="s">
        <v>101</v>
      </c>
      <c r="G15" s="2">
        <v>2</v>
      </c>
      <c r="H15" s="2">
        <v>2</v>
      </c>
    </row>
    <row r="16" spans="1:10" x14ac:dyDescent="0.3">
      <c r="A16" s="5" t="s">
        <v>117</v>
      </c>
      <c r="B16" s="13" t="s">
        <v>101</v>
      </c>
      <c r="C16" s="2">
        <v>1</v>
      </c>
      <c r="D16" s="2">
        <v>1</v>
      </c>
      <c r="F16" s="2">
        <v>1</v>
      </c>
    </row>
    <row r="17" spans="1:10" x14ac:dyDescent="0.3">
      <c r="A17" s="5" t="s">
        <v>118</v>
      </c>
      <c r="B17" s="13" t="s">
        <v>101</v>
      </c>
      <c r="C17" s="2">
        <v>1</v>
      </c>
      <c r="D17" s="2">
        <v>1</v>
      </c>
      <c r="F17" s="2">
        <v>1</v>
      </c>
    </row>
    <row r="18" spans="1:10" x14ac:dyDescent="0.3">
      <c r="A18" s="5" t="s">
        <v>119</v>
      </c>
      <c r="B18" s="13" t="s">
        <v>101</v>
      </c>
      <c r="C18" s="2">
        <v>1</v>
      </c>
      <c r="D18" s="2">
        <v>1</v>
      </c>
      <c r="F18" s="2">
        <v>1</v>
      </c>
    </row>
    <row r="19" spans="1:10" x14ac:dyDescent="0.3">
      <c r="A19" s="5" t="s">
        <v>120</v>
      </c>
      <c r="B19" s="13" t="s">
        <v>99</v>
      </c>
      <c r="G19" s="2">
        <v>2</v>
      </c>
      <c r="H19" s="2">
        <v>2</v>
      </c>
    </row>
    <row r="20" spans="1:10" x14ac:dyDescent="0.3">
      <c r="A20" s="5" t="s">
        <v>121</v>
      </c>
      <c r="B20" s="13" t="s">
        <v>99</v>
      </c>
      <c r="C20" s="2">
        <v>1</v>
      </c>
      <c r="D20" s="2">
        <v>1</v>
      </c>
      <c r="F20" s="2">
        <v>1</v>
      </c>
    </row>
    <row r="21" spans="1:10" x14ac:dyDescent="0.3">
      <c r="A21" s="5" t="s">
        <v>122</v>
      </c>
      <c r="B21" s="13" t="s">
        <v>99</v>
      </c>
      <c r="C21" s="2">
        <v>1</v>
      </c>
      <c r="D21" s="2">
        <v>1</v>
      </c>
      <c r="F21" s="2">
        <v>1</v>
      </c>
    </row>
    <row r="22" spans="1:10" x14ac:dyDescent="0.3">
      <c r="A22" s="5" t="s">
        <v>123</v>
      </c>
      <c r="B22" s="13" t="s">
        <v>114</v>
      </c>
      <c r="E22" s="114">
        <v>1</v>
      </c>
    </row>
    <row r="23" spans="1:10" x14ac:dyDescent="0.3">
      <c r="A23" s="5" t="s">
        <v>124</v>
      </c>
      <c r="B23" s="13" t="s">
        <v>99</v>
      </c>
      <c r="C23" s="2">
        <v>1</v>
      </c>
      <c r="G23" s="2">
        <v>1</v>
      </c>
      <c r="H23" s="2">
        <v>1</v>
      </c>
    </row>
    <row r="24" spans="1:10" x14ac:dyDescent="0.3">
      <c r="A24" s="5" t="s">
        <v>125</v>
      </c>
      <c r="B24" s="13" t="s">
        <v>101</v>
      </c>
      <c r="C24" s="153">
        <v>1</v>
      </c>
      <c r="G24" s="2">
        <v>1</v>
      </c>
      <c r="H24" s="2">
        <v>1</v>
      </c>
    </row>
    <row r="25" spans="1:10" x14ac:dyDescent="0.3">
      <c r="A25" s="5" t="s">
        <v>126</v>
      </c>
      <c r="B25" s="13" t="s">
        <v>127</v>
      </c>
      <c r="E25" s="2">
        <v>1</v>
      </c>
    </row>
    <row r="26" spans="1:10" x14ac:dyDescent="0.3">
      <c r="A26" s="5" t="s">
        <v>128</v>
      </c>
      <c r="B26" s="13" t="s">
        <v>101</v>
      </c>
      <c r="G26" s="2">
        <v>1</v>
      </c>
      <c r="H26" s="2">
        <v>1</v>
      </c>
    </row>
    <row r="27" spans="1:10" x14ac:dyDescent="0.3">
      <c r="A27" s="5" t="s">
        <v>129</v>
      </c>
      <c r="B27" s="13" t="s">
        <v>101</v>
      </c>
      <c r="C27" s="2">
        <v>1</v>
      </c>
      <c r="D27" s="2">
        <v>1</v>
      </c>
      <c r="F27" s="2">
        <v>1</v>
      </c>
    </row>
    <row r="28" spans="1:10" x14ac:dyDescent="0.3">
      <c r="A28" s="5" t="s">
        <v>130</v>
      </c>
      <c r="B28" s="13" t="s">
        <v>101</v>
      </c>
      <c r="C28" s="2">
        <v>1</v>
      </c>
      <c r="D28" s="2">
        <v>1</v>
      </c>
      <c r="F28" s="2">
        <v>1</v>
      </c>
    </row>
    <row r="29" spans="1:10" x14ac:dyDescent="0.3">
      <c r="A29" s="5" t="s">
        <v>131</v>
      </c>
      <c r="B29" s="13" t="s">
        <v>99</v>
      </c>
      <c r="G29" s="2">
        <v>1</v>
      </c>
      <c r="H29" s="2">
        <v>1</v>
      </c>
    </row>
    <row r="30" spans="1:10" x14ac:dyDescent="0.3">
      <c r="A30" s="5" t="s">
        <v>132</v>
      </c>
      <c r="B30" s="13" t="s">
        <v>99</v>
      </c>
      <c r="C30" s="2">
        <v>1</v>
      </c>
      <c r="D30" s="2">
        <v>1</v>
      </c>
      <c r="F30" s="2">
        <v>1</v>
      </c>
    </row>
    <row r="31" spans="1:10" x14ac:dyDescent="0.3">
      <c r="A31" s="6" t="s">
        <v>133</v>
      </c>
      <c r="B31" s="14" t="s">
        <v>99</v>
      </c>
      <c r="C31" s="115">
        <v>1</v>
      </c>
      <c r="D31" s="115">
        <v>1</v>
      </c>
      <c r="E31" s="115"/>
      <c r="F31" s="115">
        <v>1</v>
      </c>
      <c r="G31" s="115"/>
      <c r="H31" s="115"/>
      <c r="I31" s="115"/>
      <c r="J31" s="115"/>
    </row>
    <row r="32" spans="1:10" x14ac:dyDescent="0.3">
      <c r="A32" s="15" t="s">
        <v>134</v>
      </c>
      <c r="B32" s="16"/>
      <c r="C32" s="116">
        <f>SUM(C2:C31)</f>
        <v>20</v>
      </c>
      <c r="D32" s="116">
        <f t="shared" ref="D32:H32" si="0">SUM(D2:D31)</f>
        <v>18</v>
      </c>
      <c r="E32" s="116">
        <f t="shared" si="0"/>
        <v>4</v>
      </c>
      <c r="F32" s="116">
        <f t="shared" si="0"/>
        <v>18</v>
      </c>
      <c r="G32" s="116">
        <f t="shared" si="0"/>
        <v>17</v>
      </c>
      <c r="H32" s="116">
        <f t="shared" si="0"/>
        <v>17</v>
      </c>
      <c r="I32" s="116">
        <v>1</v>
      </c>
      <c r="J32" s="116"/>
    </row>
    <row r="33" spans="1:10" x14ac:dyDescent="0.3">
      <c r="A33" s="5"/>
      <c r="B33" s="13"/>
    </row>
    <row r="34" spans="1:10" x14ac:dyDescent="0.3">
      <c r="A34" s="27" t="s">
        <v>135</v>
      </c>
      <c r="B34" s="12" t="s">
        <v>101</v>
      </c>
      <c r="C34" s="112"/>
      <c r="D34" s="112"/>
      <c r="E34" s="112"/>
      <c r="F34" s="112"/>
      <c r="G34" s="112">
        <v>2</v>
      </c>
      <c r="H34" s="112">
        <v>2</v>
      </c>
      <c r="I34" s="112"/>
      <c r="J34" s="112"/>
    </row>
    <row r="35" spans="1:10" x14ac:dyDescent="0.3">
      <c r="A35" s="5" t="s">
        <v>136</v>
      </c>
      <c r="B35" s="13" t="s">
        <v>101</v>
      </c>
      <c r="C35" s="2">
        <v>1</v>
      </c>
      <c r="D35" s="2">
        <v>1</v>
      </c>
      <c r="F35" s="2">
        <v>1</v>
      </c>
    </row>
    <row r="36" spans="1:10" x14ac:dyDescent="0.3">
      <c r="A36" s="5" t="s">
        <v>137</v>
      </c>
      <c r="B36" s="13" t="s">
        <v>101</v>
      </c>
      <c r="C36" s="2">
        <v>1</v>
      </c>
      <c r="D36" s="2">
        <v>1</v>
      </c>
      <c r="F36" s="2">
        <v>1</v>
      </c>
    </row>
    <row r="37" spans="1:10" x14ac:dyDescent="0.3">
      <c r="A37" s="5" t="s">
        <v>138</v>
      </c>
      <c r="B37" s="13" t="s">
        <v>101</v>
      </c>
      <c r="C37" s="2">
        <v>1</v>
      </c>
      <c r="D37" s="2">
        <v>1</v>
      </c>
      <c r="F37" s="2">
        <v>1</v>
      </c>
    </row>
    <row r="38" spans="1:10" x14ac:dyDescent="0.3">
      <c r="A38" s="5" t="s">
        <v>139</v>
      </c>
      <c r="B38" s="13" t="s">
        <v>99</v>
      </c>
      <c r="G38" s="2">
        <v>2</v>
      </c>
      <c r="H38" s="2">
        <v>2</v>
      </c>
    </row>
    <row r="39" spans="1:10" x14ac:dyDescent="0.3">
      <c r="A39" s="5" t="s">
        <v>140</v>
      </c>
      <c r="B39" s="13" t="s">
        <v>99</v>
      </c>
      <c r="C39" s="2">
        <v>1</v>
      </c>
      <c r="D39" s="2">
        <v>1</v>
      </c>
      <c r="F39" s="2">
        <v>1</v>
      </c>
    </row>
    <row r="40" spans="1:10" x14ac:dyDescent="0.3">
      <c r="A40" s="5" t="s">
        <v>141</v>
      </c>
      <c r="B40" s="13" t="s">
        <v>99</v>
      </c>
      <c r="C40" s="2">
        <v>1</v>
      </c>
      <c r="D40" s="2">
        <v>1</v>
      </c>
      <c r="F40" s="2">
        <v>1</v>
      </c>
    </row>
    <row r="41" spans="1:10" x14ac:dyDescent="0.3">
      <c r="A41" s="5" t="s">
        <v>142</v>
      </c>
      <c r="B41" s="13" t="s">
        <v>103</v>
      </c>
      <c r="C41" s="2">
        <v>1</v>
      </c>
      <c r="D41" s="2">
        <v>1</v>
      </c>
      <c r="F41" s="2">
        <v>1</v>
      </c>
      <c r="G41" s="2">
        <v>1</v>
      </c>
      <c r="H41" s="2">
        <v>1</v>
      </c>
    </row>
    <row r="42" spans="1:10" x14ac:dyDescent="0.3">
      <c r="A42" s="5" t="s">
        <v>143</v>
      </c>
      <c r="B42" s="13" t="s">
        <v>114</v>
      </c>
      <c r="E42" s="2">
        <v>1</v>
      </c>
    </row>
    <row r="43" spans="1:10" x14ac:dyDescent="0.3">
      <c r="A43" s="5" t="s">
        <v>144</v>
      </c>
      <c r="B43" s="13" t="s">
        <v>114</v>
      </c>
      <c r="E43" s="2">
        <v>1</v>
      </c>
    </row>
    <row r="44" spans="1:10" x14ac:dyDescent="0.3">
      <c r="A44" s="5" t="s">
        <v>145</v>
      </c>
      <c r="B44" s="13" t="s">
        <v>101</v>
      </c>
      <c r="G44" s="2">
        <v>2</v>
      </c>
      <c r="H44" s="2">
        <v>2</v>
      </c>
    </row>
    <row r="45" spans="1:10" x14ac:dyDescent="0.3">
      <c r="A45" s="5" t="s">
        <v>146</v>
      </c>
      <c r="B45" s="13" t="s">
        <v>101</v>
      </c>
      <c r="C45" s="2">
        <v>1</v>
      </c>
      <c r="D45" s="2">
        <v>1</v>
      </c>
      <c r="F45" s="2">
        <v>1</v>
      </c>
    </row>
    <row r="46" spans="1:10" x14ac:dyDescent="0.3">
      <c r="A46" s="5" t="s">
        <v>147</v>
      </c>
      <c r="B46" s="13" t="s">
        <v>101</v>
      </c>
      <c r="C46" s="2">
        <v>1</v>
      </c>
      <c r="D46" s="2">
        <v>1</v>
      </c>
      <c r="F46" s="2">
        <v>1</v>
      </c>
    </row>
    <row r="47" spans="1:10" x14ac:dyDescent="0.3">
      <c r="A47" s="5" t="s">
        <v>148</v>
      </c>
      <c r="B47" s="13" t="s">
        <v>101</v>
      </c>
      <c r="C47" s="2">
        <v>1</v>
      </c>
      <c r="D47" s="2">
        <v>1</v>
      </c>
      <c r="F47" s="2">
        <v>1</v>
      </c>
    </row>
    <row r="48" spans="1:10" x14ac:dyDescent="0.3">
      <c r="A48" s="5" t="s">
        <v>149</v>
      </c>
      <c r="B48" s="13" t="s">
        <v>99</v>
      </c>
      <c r="G48" s="2">
        <v>2</v>
      </c>
      <c r="H48" s="2">
        <v>2</v>
      </c>
    </row>
    <row r="49" spans="1:10" x14ac:dyDescent="0.3">
      <c r="A49" s="5" t="s">
        <v>150</v>
      </c>
      <c r="B49" s="13" t="s">
        <v>99</v>
      </c>
      <c r="C49" s="2">
        <v>1</v>
      </c>
      <c r="D49" s="2">
        <v>1</v>
      </c>
      <c r="F49" s="2">
        <v>1</v>
      </c>
    </row>
    <row r="50" spans="1:10" x14ac:dyDescent="0.3">
      <c r="A50" s="5" t="s">
        <v>151</v>
      </c>
      <c r="B50" s="13" t="s">
        <v>99</v>
      </c>
      <c r="C50" s="2">
        <v>1</v>
      </c>
      <c r="D50" s="2">
        <v>1</v>
      </c>
      <c r="F50" s="2">
        <v>1</v>
      </c>
    </row>
    <row r="51" spans="1:10" x14ac:dyDescent="0.3">
      <c r="A51" s="5" t="s">
        <v>152</v>
      </c>
      <c r="B51" s="13" t="s">
        <v>99</v>
      </c>
      <c r="G51" s="2">
        <v>2</v>
      </c>
      <c r="H51" s="2">
        <v>2</v>
      </c>
    </row>
    <row r="52" spans="1:10" x14ac:dyDescent="0.3">
      <c r="A52" s="5" t="s">
        <v>153</v>
      </c>
      <c r="B52" s="13" t="s">
        <v>99</v>
      </c>
      <c r="C52" s="2">
        <v>1</v>
      </c>
      <c r="D52" s="2">
        <v>1</v>
      </c>
      <c r="F52" s="2">
        <v>1</v>
      </c>
    </row>
    <row r="53" spans="1:10" x14ac:dyDescent="0.3">
      <c r="A53" s="5" t="s">
        <v>154</v>
      </c>
      <c r="B53" s="13" t="s">
        <v>99</v>
      </c>
      <c r="C53" s="2">
        <v>1</v>
      </c>
      <c r="D53" s="2">
        <v>1</v>
      </c>
      <c r="F53" s="2">
        <v>1</v>
      </c>
    </row>
    <row r="54" spans="1:10" x14ac:dyDescent="0.3">
      <c r="A54" s="5" t="s">
        <v>155</v>
      </c>
      <c r="B54" s="13" t="s">
        <v>103</v>
      </c>
      <c r="C54" s="2">
        <v>1</v>
      </c>
      <c r="D54" s="2">
        <v>1</v>
      </c>
      <c r="F54" s="2">
        <v>1</v>
      </c>
      <c r="G54" s="2">
        <v>1</v>
      </c>
      <c r="H54" s="2">
        <v>1</v>
      </c>
    </row>
    <row r="55" spans="1:10" x14ac:dyDescent="0.3">
      <c r="A55" s="5" t="s">
        <v>156</v>
      </c>
      <c r="B55" s="13" t="s">
        <v>101</v>
      </c>
      <c r="G55" s="2">
        <v>2</v>
      </c>
      <c r="H55" s="2">
        <v>2</v>
      </c>
    </row>
    <row r="56" spans="1:10" x14ac:dyDescent="0.3">
      <c r="A56" s="5" t="s">
        <v>157</v>
      </c>
      <c r="B56" s="13" t="s">
        <v>101</v>
      </c>
      <c r="C56" s="2">
        <v>1</v>
      </c>
      <c r="D56" s="2">
        <v>1</v>
      </c>
      <c r="F56" s="2">
        <v>1</v>
      </c>
    </row>
    <row r="57" spans="1:10" x14ac:dyDescent="0.3">
      <c r="A57" s="5" t="s">
        <v>158</v>
      </c>
      <c r="B57" s="13" t="s">
        <v>101</v>
      </c>
      <c r="C57" s="2">
        <v>1</v>
      </c>
      <c r="D57" s="2">
        <v>1</v>
      </c>
      <c r="F57" s="2">
        <v>1</v>
      </c>
    </row>
    <row r="58" spans="1:10" x14ac:dyDescent="0.3">
      <c r="A58" s="5" t="s">
        <v>159</v>
      </c>
      <c r="B58" s="13" t="s">
        <v>101</v>
      </c>
      <c r="C58" s="2">
        <v>1</v>
      </c>
      <c r="D58" s="2">
        <v>1</v>
      </c>
      <c r="F58" s="2">
        <v>1</v>
      </c>
    </row>
    <row r="59" spans="1:10" s="1" customFormat="1" x14ac:dyDescent="0.3">
      <c r="A59" s="5" t="s">
        <v>160</v>
      </c>
      <c r="B59" s="13" t="s">
        <v>114</v>
      </c>
      <c r="C59" s="116"/>
      <c r="D59" s="116"/>
      <c r="E59" s="2">
        <v>1</v>
      </c>
      <c r="F59" s="116"/>
      <c r="G59" s="116"/>
      <c r="H59" s="116"/>
      <c r="I59" s="116"/>
      <c r="J59" s="116"/>
    </row>
    <row r="60" spans="1:10" x14ac:dyDescent="0.3">
      <c r="A60" s="5" t="s">
        <v>161</v>
      </c>
      <c r="B60" s="13" t="s">
        <v>99</v>
      </c>
      <c r="C60" s="2">
        <v>1</v>
      </c>
      <c r="D60" s="2">
        <v>1</v>
      </c>
      <c r="F60" s="2">
        <v>1</v>
      </c>
      <c r="G60" s="2">
        <v>1</v>
      </c>
      <c r="H60" s="2">
        <v>1</v>
      </c>
    </row>
    <row r="61" spans="1:10" x14ac:dyDescent="0.3">
      <c r="A61" s="6" t="s">
        <v>162</v>
      </c>
      <c r="B61" s="14" t="s">
        <v>101</v>
      </c>
      <c r="C61" s="115">
        <v>1</v>
      </c>
      <c r="D61" s="115">
        <v>1</v>
      </c>
      <c r="E61" s="115"/>
      <c r="F61" s="115">
        <v>1</v>
      </c>
      <c r="G61" s="115">
        <v>1</v>
      </c>
      <c r="H61" s="115">
        <v>1</v>
      </c>
      <c r="I61" s="115"/>
      <c r="J61" s="115"/>
    </row>
    <row r="62" spans="1:10" x14ac:dyDescent="0.3">
      <c r="A62" s="15" t="s">
        <v>163</v>
      </c>
      <c r="B62" s="16"/>
      <c r="C62" s="116">
        <f>SUM(C34:C61)</f>
        <v>19</v>
      </c>
      <c r="D62" s="116">
        <f t="shared" ref="D62:E62" si="1">SUM(D34:D61)</f>
        <v>19</v>
      </c>
      <c r="E62" s="116">
        <f t="shared" si="1"/>
        <v>3</v>
      </c>
      <c r="F62" s="116">
        <f t="shared" ref="F62:H62" si="2">SUM(F34:F61)</f>
        <v>19</v>
      </c>
      <c r="G62" s="116">
        <f t="shared" si="2"/>
        <v>16</v>
      </c>
      <c r="H62" s="116">
        <f t="shared" si="2"/>
        <v>16</v>
      </c>
      <c r="I62" s="116"/>
      <c r="J62" s="116"/>
    </row>
    <row r="63" spans="1:10" x14ac:dyDescent="0.3">
      <c r="A63" s="15"/>
      <c r="B63" s="16"/>
      <c r="C63" s="116"/>
      <c r="D63" s="116"/>
      <c r="F63" s="116"/>
    </row>
    <row r="64" spans="1:10" x14ac:dyDescent="0.3">
      <c r="A64" s="27" t="s">
        <v>164</v>
      </c>
      <c r="B64" s="12" t="s">
        <v>101</v>
      </c>
      <c r="C64" s="112"/>
      <c r="D64" s="112"/>
      <c r="E64" s="112"/>
      <c r="F64" s="112"/>
      <c r="G64" s="112">
        <v>2</v>
      </c>
      <c r="H64" s="112">
        <v>2</v>
      </c>
      <c r="I64" s="112"/>
      <c r="J64" s="112"/>
    </row>
    <row r="65" spans="1:10" x14ac:dyDescent="0.3">
      <c r="A65" s="5" t="s">
        <v>165</v>
      </c>
      <c r="B65" s="13" t="s">
        <v>101</v>
      </c>
      <c r="C65" s="2">
        <v>1</v>
      </c>
      <c r="D65" s="2">
        <v>1</v>
      </c>
      <c r="F65" s="2">
        <v>1</v>
      </c>
    </row>
    <row r="66" spans="1:10" x14ac:dyDescent="0.3">
      <c r="A66" s="5" t="s">
        <v>166</v>
      </c>
      <c r="B66" s="13" t="s">
        <v>101</v>
      </c>
      <c r="C66" s="2">
        <v>1</v>
      </c>
      <c r="D66" s="2">
        <v>1</v>
      </c>
      <c r="F66" s="2">
        <v>1</v>
      </c>
    </row>
    <row r="67" spans="1:10" x14ac:dyDescent="0.3">
      <c r="A67" s="5" t="s">
        <v>167</v>
      </c>
      <c r="B67" s="13" t="s">
        <v>101</v>
      </c>
      <c r="C67" s="2">
        <v>1</v>
      </c>
      <c r="D67" s="2">
        <v>1</v>
      </c>
      <c r="F67" s="2">
        <v>1</v>
      </c>
    </row>
    <row r="68" spans="1:10" x14ac:dyDescent="0.3">
      <c r="A68" s="5" t="s">
        <v>168</v>
      </c>
      <c r="B68" s="13" t="s">
        <v>99</v>
      </c>
      <c r="G68" s="2">
        <v>2</v>
      </c>
      <c r="H68" s="2">
        <v>2</v>
      </c>
    </row>
    <row r="69" spans="1:10" x14ac:dyDescent="0.3">
      <c r="A69" s="5" t="s">
        <v>169</v>
      </c>
      <c r="B69" s="13" t="s">
        <v>99</v>
      </c>
      <c r="C69" s="2">
        <v>1</v>
      </c>
      <c r="D69" s="2">
        <v>1</v>
      </c>
      <c r="F69" s="2">
        <v>1</v>
      </c>
    </row>
    <row r="70" spans="1:10" x14ac:dyDescent="0.3">
      <c r="A70" s="5" t="s">
        <v>170</v>
      </c>
      <c r="B70" s="13" t="s">
        <v>99</v>
      </c>
      <c r="C70" s="2">
        <v>1</v>
      </c>
      <c r="D70" s="2">
        <v>1</v>
      </c>
      <c r="F70" s="2">
        <v>1</v>
      </c>
    </row>
    <row r="71" spans="1:10" x14ac:dyDescent="0.3">
      <c r="A71" s="5" t="s">
        <v>171</v>
      </c>
      <c r="B71" s="13" t="s">
        <v>103</v>
      </c>
      <c r="C71" s="2">
        <v>1</v>
      </c>
      <c r="D71" s="2">
        <v>1</v>
      </c>
      <c r="F71" s="2">
        <v>1</v>
      </c>
      <c r="G71" s="2">
        <v>1</v>
      </c>
      <c r="H71" s="2">
        <v>1</v>
      </c>
    </row>
    <row r="72" spans="1:10" x14ac:dyDescent="0.3">
      <c r="A72" s="5" t="s">
        <v>172</v>
      </c>
      <c r="B72" s="13" t="s">
        <v>114</v>
      </c>
      <c r="E72" s="2">
        <v>1</v>
      </c>
    </row>
    <row r="73" spans="1:10" x14ac:dyDescent="0.3">
      <c r="A73" s="5" t="s">
        <v>173</v>
      </c>
      <c r="B73" s="13" t="s">
        <v>114</v>
      </c>
      <c r="E73" s="2">
        <v>1</v>
      </c>
    </row>
    <row r="74" spans="1:10" x14ac:dyDescent="0.3">
      <c r="A74" s="5" t="s">
        <v>174</v>
      </c>
      <c r="B74" s="13" t="s">
        <v>101</v>
      </c>
      <c r="G74" s="2">
        <v>2</v>
      </c>
      <c r="H74" s="2">
        <v>2</v>
      </c>
    </row>
    <row r="75" spans="1:10" x14ac:dyDescent="0.3">
      <c r="A75" s="5" t="s">
        <v>175</v>
      </c>
      <c r="B75" s="13" t="s">
        <v>101</v>
      </c>
      <c r="C75" s="2">
        <v>1</v>
      </c>
      <c r="D75" s="2">
        <v>1</v>
      </c>
      <c r="F75" s="2">
        <v>1</v>
      </c>
    </row>
    <row r="76" spans="1:10" x14ac:dyDescent="0.3">
      <c r="A76" s="5" t="s">
        <v>176</v>
      </c>
      <c r="B76" s="13" t="s">
        <v>101</v>
      </c>
      <c r="C76" s="2">
        <v>1</v>
      </c>
      <c r="D76" s="2">
        <v>1</v>
      </c>
      <c r="F76" s="2">
        <v>1</v>
      </c>
    </row>
    <row r="77" spans="1:10" x14ac:dyDescent="0.3">
      <c r="A77" s="5" t="s">
        <v>177</v>
      </c>
      <c r="B77" s="13" t="s">
        <v>101</v>
      </c>
      <c r="C77" s="2">
        <v>1</v>
      </c>
      <c r="D77" s="2">
        <v>1</v>
      </c>
      <c r="F77" s="2">
        <v>1</v>
      </c>
    </row>
    <row r="78" spans="1:10" x14ac:dyDescent="0.3">
      <c r="A78" s="5" t="s">
        <v>178</v>
      </c>
      <c r="B78" s="13" t="s">
        <v>99</v>
      </c>
      <c r="G78" s="2">
        <v>2</v>
      </c>
      <c r="H78" s="2">
        <v>2</v>
      </c>
    </row>
    <row r="79" spans="1:10" x14ac:dyDescent="0.3">
      <c r="A79" s="5" t="s">
        <v>179</v>
      </c>
      <c r="B79" s="13" t="s">
        <v>99</v>
      </c>
      <c r="C79" s="2">
        <v>1</v>
      </c>
      <c r="D79" s="2">
        <v>1</v>
      </c>
      <c r="F79" s="2">
        <v>1</v>
      </c>
    </row>
    <row r="80" spans="1:10" x14ac:dyDescent="0.3">
      <c r="A80" s="6" t="s">
        <v>180</v>
      </c>
      <c r="B80" s="14" t="s">
        <v>99</v>
      </c>
      <c r="C80" s="115">
        <v>1</v>
      </c>
      <c r="D80" s="115">
        <v>1</v>
      </c>
      <c r="E80" s="115"/>
      <c r="F80" s="115">
        <v>1</v>
      </c>
      <c r="G80" s="115"/>
      <c r="H80" s="115"/>
      <c r="I80" s="115"/>
      <c r="J80" s="115"/>
    </row>
    <row r="81" spans="1:10" x14ac:dyDescent="0.3">
      <c r="A81" s="15" t="s">
        <v>181</v>
      </c>
      <c r="B81" s="16"/>
      <c r="C81" s="116">
        <f>SUM(C64:C80)</f>
        <v>11</v>
      </c>
      <c r="D81" s="116">
        <f t="shared" ref="D81:E81" si="3">SUM(D64:D80)</f>
        <v>11</v>
      </c>
      <c r="E81" s="116">
        <f t="shared" si="3"/>
        <v>2</v>
      </c>
      <c r="F81" s="116">
        <f t="shared" ref="F81:H81" si="4">SUM(F64:F80)</f>
        <v>11</v>
      </c>
      <c r="G81" s="116">
        <f t="shared" si="4"/>
        <v>9</v>
      </c>
      <c r="H81" s="116">
        <f t="shared" si="4"/>
        <v>9</v>
      </c>
      <c r="I81" s="116"/>
      <c r="J81" s="116"/>
    </row>
    <row r="82" spans="1:10" x14ac:dyDescent="0.3">
      <c r="A82" s="5"/>
      <c r="B82" s="13"/>
    </row>
    <row r="83" spans="1:10" x14ac:dyDescent="0.3">
      <c r="A83" s="27" t="s">
        <v>182</v>
      </c>
      <c r="B83" s="12" t="s">
        <v>101</v>
      </c>
      <c r="C83" s="112"/>
      <c r="D83" s="112"/>
      <c r="E83" s="112"/>
      <c r="F83" s="112"/>
      <c r="G83" s="112">
        <v>2</v>
      </c>
      <c r="H83" s="112">
        <v>2</v>
      </c>
      <c r="I83" s="112"/>
      <c r="J83" s="112"/>
    </row>
    <row r="84" spans="1:10" x14ac:dyDescent="0.3">
      <c r="A84" s="5" t="s">
        <v>183</v>
      </c>
      <c r="B84" s="13" t="s">
        <v>101</v>
      </c>
      <c r="C84" s="2">
        <v>1</v>
      </c>
      <c r="D84" s="2">
        <v>1</v>
      </c>
      <c r="F84" s="2">
        <v>1</v>
      </c>
    </row>
    <row r="85" spans="1:10" x14ac:dyDescent="0.3">
      <c r="A85" s="5" t="s">
        <v>184</v>
      </c>
      <c r="B85" s="13" t="s">
        <v>101</v>
      </c>
      <c r="C85" s="2">
        <v>1</v>
      </c>
      <c r="D85" s="2">
        <v>1</v>
      </c>
      <c r="F85" s="2">
        <v>1</v>
      </c>
    </row>
    <row r="86" spans="1:10" x14ac:dyDescent="0.3">
      <c r="A86" s="5" t="s">
        <v>185</v>
      </c>
      <c r="B86" s="13" t="s">
        <v>101</v>
      </c>
      <c r="C86" s="2">
        <v>1</v>
      </c>
      <c r="D86" s="2">
        <v>1</v>
      </c>
      <c r="F86" s="2">
        <v>1</v>
      </c>
    </row>
    <row r="87" spans="1:10" x14ac:dyDescent="0.3">
      <c r="A87" s="5" t="s">
        <v>186</v>
      </c>
      <c r="B87" s="13" t="s">
        <v>99</v>
      </c>
      <c r="G87" s="2">
        <v>2</v>
      </c>
      <c r="H87" s="2">
        <v>2</v>
      </c>
    </row>
    <row r="88" spans="1:10" x14ac:dyDescent="0.3">
      <c r="A88" s="5" t="s">
        <v>187</v>
      </c>
      <c r="B88" s="13" t="s">
        <v>99</v>
      </c>
      <c r="C88" s="2">
        <v>1</v>
      </c>
      <c r="D88" s="2">
        <v>1</v>
      </c>
      <c r="F88" s="2">
        <v>1</v>
      </c>
    </row>
    <row r="89" spans="1:10" x14ac:dyDescent="0.3">
      <c r="A89" s="5" t="s">
        <v>188</v>
      </c>
      <c r="B89" s="13" t="s">
        <v>99</v>
      </c>
      <c r="C89" s="2">
        <v>1</v>
      </c>
      <c r="D89" s="2">
        <v>1</v>
      </c>
      <c r="F89" s="2">
        <v>1</v>
      </c>
    </row>
    <row r="90" spans="1:10" x14ac:dyDescent="0.3">
      <c r="A90" s="5" t="s">
        <v>189</v>
      </c>
      <c r="B90" s="13" t="s">
        <v>103</v>
      </c>
      <c r="C90" s="2">
        <v>1</v>
      </c>
      <c r="D90" s="2">
        <v>1</v>
      </c>
      <c r="F90" s="2">
        <v>1</v>
      </c>
      <c r="G90" s="2">
        <v>1</v>
      </c>
      <c r="H90" s="2">
        <v>1</v>
      </c>
    </row>
    <row r="91" spans="1:10" x14ac:dyDescent="0.3">
      <c r="A91" s="5" t="s">
        <v>190</v>
      </c>
      <c r="B91" s="13" t="s">
        <v>114</v>
      </c>
      <c r="E91" s="2">
        <v>1</v>
      </c>
    </row>
    <row r="92" spans="1:10" x14ac:dyDescent="0.3">
      <c r="A92" s="5" t="s">
        <v>191</v>
      </c>
      <c r="B92" s="13" t="s">
        <v>114</v>
      </c>
      <c r="E92" s="2">
        <v>1</v>
      </c>
    </row>
    <row r="93" spans="1:10" x14ac:dyDescent="0.3">
      <c r="A93" s="5" t="s">
        <v>192</v>
      </c>
      <c r="B93" s="13" t="s">
        <v>101</v>
      </c>
      <c r="G93" s="2">
        <v>2</v>
      </c>
      <c r="H93" s="2">
        <v>2</v>
      </c>
    </row>
    <row r="94" spans="1:10" x14ac:dyDescent="0.3">
      <c r="A94" s="5" t="s">
        <v>193</v>
      </c>
      <c r="B94" s="13" t="s">
        <v>101</v>
      </c>
      <c r="C94" s="2">
        <v>1</v>
      </c>
      <c r="D94" s="2">
        <v>1</v>
      </c>
      <c r="F94" s="2">
        <v>1</v>
      </c>
    </row>
    <row r="95" spans="1:10" x14ac:dyDescent="0.3">
      <c r="A95" s="5" t="s">
        <v>194</v>
      </c>
      <c r="B95" s="13" t="s">
        <v>101</v>
      </c>
      <c r="C95" s="2">
        <v>1</v>
      </c>
      <c r="D95" s="2">
        <v>1</v>
      </c>
      <c r="F95" s="2">
        <v>1</v>
      </c>
    </row>
    <row r="96" spans="1:10" x14ac:dyDescent="0.3">
      <c r="A96" s="5" t="s">
        <v>195</v>
      </c>
      <c r="B96" s="13" t="s">
        <v>101</v>
      </c>
      <c r="C96" s="2">
        <v>1</v>
      </c>
      <c r="D96" s="2">
        <v>1</v>
      </c>
      <c r="F96" s="2">
        <v>1</v>
      </c>
    </row>
    <row r="97" spans="1:10" x14ac:dyDescent="0.3">
      <c r="A97" s="5" t="s">
        <v>196</v>
      </c>
      <c r="B97" s="13" t="s">
        <v>99</v>
      </c>
      <c r="G97" s="2">
        <v>2</v>
      </c>
      <c r="H97" s="2">
        <v>2</v>
      </c>
    </row>
    <row r="98" spans="1:10" x14ac:dyDescent="0.3">
      <c r="A98" s="5" t="s">
        <v>197</v>
      </c>
      <c r="B98" s="13" t="s">
        <v>99</v>
      </c>
      <c r="C98" s="2">
        <v>1</v>
      </c>
      <c r="D98" s="2">
        <v>1</v>
      </c>
      <c r="F98" s="2">
        <v>1</v>
      </c>
    </row>
    <row r="99" spans="1:10" x14ac:dyDescent="0.3">
      <c r="A99" s="6" t="s">
        <v>198</v>
      </c>
      <c r="B99" s="14" t="s">
        <v>99</v>
      </c>
      <c r="C99" s="115">
        <v>1</v>
      </c>
      <c r="D99" s="115">
        <v>1</v>
      </c>
      <c r="E99" s="115"/>
      <c r="F99" s="115">
        <v>1</v>
      </c>
      <c r="G99" s="115"/>
      <c r="H99" s="115"/>
      <c r="I99" s="115"/>
      <c r="J99" s="115"/>
    </row>
    <row r="100" spans="1:10" x14ac:dyDescent="0.3">
      <c r="A100" s="15" t="s">
        <v>199</v>
      </c>
      <c r="B100" s="16"/>
      <c r="C100" s="116">
        <f t="shared" ref="C100:E100" si="5">SUM(C83:C99)</f>
        <v>11</v>
      </c>
      <c r="D100" s="116">
        <f t="shared" si="5"/>
        <v>11</v>
      </c>
      <c r="E100" s="116">
        <f t="shared" si="5"/>
        <v>2</v>
      </c>
      <c r="F100" s="116">
        <f t="shared" ref="F100:H100" si="6">SUM(F83:F99)</f>
        <v>11</v>
      </c>
      <c r="G100" s="116">
        <f t="shared" si="6"/>
        <v>9</v>
      </c>
      <c r="H100" s="116">
        <f t="shared" si="6"/>
        <v>9</v>
      </c>
      <c r="I100" s="116"/>
      <c r="J100" s="116"/>
    </row>
    <row r="101" spans="1:10" x14ac:dyDescent="0.3">
      <c r="A101" s="5"/>
      <c r="B101" s="13"/>
    </row>
    <row r="102" spans="1:10" x14ac:dyDescent="0.3">
      <c r="A102" s="27" t="s">
        <v>200</v>
      </c>
      <c r="B102" s="12" t="s">
        <v>114</v>
      </c>
      <c r="C102" s="112"/>
      <c r="D102" s="112"/>
      <c r="E102" s="112">
        <v>1</v>
      </c>
      <c r="F102" s="112"/>
      <c r="G102" s="112"/>
      <c r="H102" s="112"/>
      <c r="I102" s="112"/>
      <c r="J102" s="112"/>
    </row>
    <row r="103" spans="1:10" x14ac:dyDescent="0.3">
      <c r="A103" s="5" t="s">
        <v>201</v>
      </c>
      <c r="B103" s="13" t="s">
        <v>101</v>
      </c>
      <c r="G103" s="2">
        <v>2</v>
      </c>
      <c r="H103" s="2">
        <v>2</v>
      </c>
    </row>
    <row r="104" spans="1:10" x14ac:dyDescent="0.3">
      <c r="A104" s="5" t="s">
        <v>202</v>
      </c>
      <c r="B104" s="13" t="s">
        <v>101</v>
      </c>
      <c r="C104" s="2">
        <v>1</v>
      </c>
      <c r="D104" s="2">
        <v>1</v>
      </c>
      <c r="F104" s="2">
        <v>1</v>
      </c>
    </row>
    <row r="105" spans="1:10" x14ac:dyDescent="0.3">
      <c r="A105" s="5" t="s">
        <v>203</v>
      </c>
      <c r="B105" s="13" t="s">
        <v>101</v>
      </c>
      <c r="C105" s="2">
        <v>1</v>
      </c>
      <c r="D105" s="2">
        <v>1</v>
      </c>
      <c r="F105" s="2">
        <v>1</v>
      </c>
    </row>
    <row r="106" spans="1:10" x14ac:dyDescent="0.3">
      <c r="A106" s="5" t="s">
        <v>204</v>
      </c>
      <c r="B106" s="13" t="s">
        <v>101</v>
      </c>
      <c r="C106" s="2">
        <v>1</v>
      </c>
      <c r="D106" s="2">
        <v>1</v>
      </c>
      <c r="F106" s="2">
        <v>1</v>
      </c>
    </row>
    <row r="107" spans="1:10" x14ac:dyDescent="0.3">
      <c r="A107" s="5" t="s">
        <v>205</v>
      </c>
      <c r="B107" s="13" t="s">
        <v>99</v>
      </c>
      <c r="G107" s="2">
        <v>2</v>
      </c>
      <c r="H107" s="2">
        <v>2</v>
      </c>
    </row>
    <row r="108" spans="1:10" x14ac:dyDescent="0.3">
      <c r="A108" s="5" t="s">
        <v>206</v>
      </c>
      <c r="B108" s="13" t="s">
        <v>99</v>
      </c>
      <c r="C108" s="2">
        <v>1</v>
      </c>
      <c r="D108" s="2">
        <v>1</v>
      </c>
      <c r="F108" s="2">
        <v>1</v>
      </c>
    </row>
    <row r="109" spans="1:10" x14ac:dyDescent="0.3">
      <c r="A109" s="5" t="s">
        <v>207</v>
      </c>
      <c r="B109" s="13" t="s">
        <v>99</v>
      </c>
      <c r="C109" s="2">
        <v>1</v>
      </c>
      <c r="D109" s="2">
        <v>1</v>
      </c>
      <c r="F109" s="2">
        <v>1</v>
      </c>
    </row>
    <row r="110" spans="1:10" x14ac:dyDescent="0.3">
      <c r="A110" s="5" t="s">
        <v>208</v>
      </c>
      <c r="B110" s="13" t="s">
        <v>103</v>
      </c>
      <c r="C110" s="2">
        <v>1</v>
      </c>
      <c r="D110" s="2">
        <v>1</v>
      </c>
      <c r="F110" s="2">
        <v>1</v>
      </c>
      <c r="G110" s="2">
        <v>1</v>
      </c>
      <c r="H110" s="2">
        <v>1</v>
      </c>
    </row>
    <row r="111" spans="1:10" x14ac:dyDescent="0.3">
      <c r="A111" s="5" t="s">
        <v>209</v>
      </c>
      <c r="B111" s="13" t="s">
        <v>101</v>
      </c>
      <c r="G111" s="2">
        <v>2</v>
      </c>
      <c r="H111" s="2">
        <v>2</v>
      </c>
    </row>
    <row r="112" spans="1:10" x14ac:dyDescent="0.3">
      <c r="A112" s="5" t="s">
        <v>210</v>
      </c>
      <c r="B112" s="13" t="s">
        <v>101</v>
      </c>
      <c r="C112" s="2">
        <v>1</v>
      </c>
      <c r="D112" s="2">
        <v>1</v>
      </c>
      <c r="F112" s="2">
        <v>1</v>
      </c>
    </row>
    <row r="113" spans="1:10" x14ac:dyDescent="0.3">
      <c r="A113" s="5" t="s">
        <v>211</v>
      </c>
      <c r="B113" s="13" t="s">
        <v>101</v>
      </c>
      <c r="C113" s="2">
        <v>1</v>
      </c>
      <c r="D113" s="2">
        <v>1</v>
      </c>
      <c r="F113" s="2">
        <v>1</v>
      </c>
    </row>
    <row r="114" spans="1:10" x14ac:dyDescent="0.3">
      <c r="A114" s="5" t="s">
        <v>212</v>
      </c>
      <c r="B114" s="13" t="s">
        <v>101</v>
      </c>
      <c r="C114" s="2">
        <v>1</v>
      </c>
      <c r="D114" s="2">
        <v>1</v>
      </c>
      <c r="F114" s="2">
        <v>1</v>
      </c>
    </row>
    <row r="115" spans="1:10" x14ac:dyDescent="0.3">
      <c r="A115" s="5" t="s">
        <v>213</v>
      </c>
      <c r="B115" s="13" t="s">
        <v>99</v>
      </c>
      <c r="G115" s="2">
        <v>2</v>
      </c>
      <c r="H115" s="2">
        <v>2</v>
      </c>
    </row>
    <row r="116" spans="1:10" x14ac:dyDescent="0.3">
      <c r="A116" s="5" t="s">
        <v>214</v>
      </c>
      <c r="B116" s="13" t="s">
        <v>99</v>
      </c>
      <c r="C116" s="2">
        <v>1</v>
      </c>
      <c r="D116" s="2">
        <v>1</v>
      </c>
      <c r="F116" s="2">
        <v>1</v>
      </c>
    </row>
    <row r="117" spans="1:10" x14ac:dyDescent="0.3">
      <c r="A117" s="5" t="s">
        <v>215</v>
      </c>
      <c r="B117" s="13" t="s">
        <v>99</v>
      </c>
      <c r="C117" s="2">
        <v>1</v>
      </c>
      <c r="D117" s="2">
        <v>1</v>
      </c>
      <c r="F117" s="2">
        <v>1</v>
      </c>
    </row>
    <row r="118" spans="1:10" x14ac:dyDescent="0.3">
      <c r="A118" s="5" t="s">
        <v>216</v>
      </c>
      <c r="B118" s="13" t="s">
        <v>99</v>
      </c>
      <c r="C118" s="2">
        <v>1</v>
      </c>
      <c r="D118" s="2">
        <v>1</v>
      </c>
      <c r="F118" s="2">
        <v>1</v>
      </c>
    </row>
    <row r="119" spans="1:10" x14ac:dyDescent="0.3">
      <c r="A119" s="99" t="s">
        <v>217</v>
      </c>
      <c r="B119" s="100" t="s">
        <v>114</v>
      </c>
      <c r="C119" s="115"/>
      <c r="D119" s="115"/>
      <c r="E119" s="117">
        <v>1</v>
      </c>
      <c r="F119" s="115"/>
      <c r="G119" s="115"/>
      <c r="H119" s="115"/>
      <c r="I119" s="115"/>
      <c r="J119" s="115"/>
    </row>
    <row r="120" spans="1:10" x14ac:dyDescent="0.3">
      <c r="A120" s="15" t="s">
        <v>218</v>
      </c>
      <c r="B120" s="16"/>
      <c r="C120" s="116">
        <f>SUM(C102:C119)</f>
        <v>12</v>
      </c>
      <c r="D120" s="116">
        <f t="shared" ref="D120:H120" si="7">SUM(D102:D119)</f>
        <v>12</v>
      </c>
      <c r="E120" s="116">
        <f t="shared" si="7"/>
        <v>2</v>
      </c>
      <c r="F120" s="116">
        <f t="shared" si="7"/>
        <v>12</v>
      </c>
      <c r="G120" s="116">
        <f t="shared" si="7"/>
        <v>9</v>
      </c>
      <c r="H120" s="116">
        <f t="shared" si="7"/>
        <v>9</v>
      </c>
      <c r="I120" s="116"/>
      <c r="J120" s="116"/>
    </row>
    <row r="121" spans="1:10" x14ac:dyDescent="0.3">
      <c r="A121" s="15"/>
      <c r="B121" s="16"/>
      <c r="C121" s="116"/>
      <c r="D121" s="116"/>
      <c r="F121" s="116"/>
    </row>
    <row r="122" spans="1:10" x14ac:dyDescent="0.3">
      <c r="A122" s="27" t="s">
        <v>219</v>
      </c>
      <c r="B122" s="12" t="s">
        <v>114</v>
      </c>
      <c r="C122" s="112"/>
      <c r="D122" s="112"/>
      <c r="E122" s="112">
        <v>1</v>
      </c>
      <c r="F122" s="112"/>
      <c r="G122" s="112"/>
      <c r="H122" s="112"/>
      <c r="I122" s="112"/>
      <c r="J122" s="112"/>
    </row>
    <row r="123" spans="1:10" x14ac:dyDescent="0.3">
      <c r="A123" s="5" t="s">
        <v>220</v>
      </c>
      <c r="B123" s="13" t="s">
        <v>99</v>
      </c>
      <c r="G123" s="2">
        <v>2</v>
      </c>
      <c r="H123" s="2">
        <v>2</v>
      </c>
    </row>
    <row r="124" spans="1:10" x14ac:dyDescent="0.3">
      <c r="A124" s="5" t="s">
        <v>221</v>
      </c>
      <c r="B124" s="13" t="s">
        <v>99</v>
      </c>
      <c r="C124" s="2">
        <v>1</v>
      </c>
      <c r="D124" s="2">
        <v>1</v>
      </c>
      <c r="F124" s="2">
        <v>1</v>
      </c>
    </row>
    <row r="125" spans="1:10" x14ac:dyDescent="0.3">
      <c r="A125" s="5" t="s">
        <v>222</v>
      </c>
      <c r="B125" s="13" t="s">
        <v>99</v>
      </c>
      <c r="C125" s="2">
        <v>1</v>
      </c>
      <c r="D125" s="2">
        <v>1</v>
      </c>
      <c r="F125" s="2">
        <v>1</v>
      </c>
    </row>
    <row r="126" spans="1:10" x14ac:dyDescent="0.3">
      <c r="A126" s="5" t="s">
        <v>223</v>
      </c>
      <c r="B126" s="13" t="s">
        <v>114</v>
      </c>
      <c r="E126" s="2">
        <v>1</v>
      </c>
    </row>
    <row r="127" spans="1:10" x14ac:dyDescent="0.3">
      <c r="A127" s="5" t="s">
        <v>224</v>
      </c>
      <c r="B127" s="13" t="s">
        <v>101</v>
      </c>
      <c r="G127" s="2">
        <v>2</v>
      </c>
      <c r="H127" s="2">
        <v>2</v>
      </c>
    </row>
    <row r="128" spans="1:10" x14ac:dyDescent="0.3">
      <c r="A128" s="5" t="s">
        <v>225</v>
      </c>
      <c r="B128" s="13" t="s">
        <v>101</v>
      </c>
      <c r="C128" s="2">
        <v>1</v>
      </c>
      <c r="D128" s="2">
        <v>1</v>
      </c>
      <c r="F128" s="2">
        <v>1</v>
      </c>
    </row>
    <row r="129" spans="1:10" x14ac:dyDescent="0.3">
      <c r="A129" s="6" t="s">
        <v>226</v>
      </c>
      <c r="B129" s="14" t="s">
        <v>101</v>
      </c>
      <c r="C129" s="115">
        <v>1</v>
      </c>
      <c r="D129" s="115">
        <v>1</v>
      </c>
      <c r="E129" s="115"/>
      <c r="F129" s="115">
        <v>1</v>
      </c>
      <c r="G129" s="115"/>
      <c r="H129" s="115"/>
      <c r="I129" s="115"/>
      <c r="J129" s="115"/>
    </row>
    <row r="130" spans="1:10" x14ac:dyDescent="0.3">
      <c r="A130" s="15" t="s">
        <v>227</v>
      </c>
      <c r="B130" s="16"/>
      <c r="C130" s="116">
        <f t="shared" ref="C130:E130" si="8">SUM(C122:C129)</f>
        <v>4</v>
      </c>
      <c r="D130" s="116">
        <f t="shared" si="8"/>
        <v>4</v>
      </c>
      <c r="E130" s="116">
        <f t="shared" si="8"/>
        <v>2</v>
      </c>
      <c r="F130" s="116">
        <f t="shared" ref="F130:H130" si="9">SUM(F122:F129)</f>
        <v>4</v>
      </c>
      <c r="G130" s="116">
        <f t="shared" si="9"/>
        <v>4</v>
      </c>
      <c r="H130" s="116">
        <f t="shared" si="9"/>
        <v>4</v>
      </c>
      <c r="I130" s="116"/>
      <c r="J130" s="116"/>
    </row>
    <row r="131" spans="1:10" x14ac:dyDescent="0.3">
      <c r="A131" s="15"/>
      <c r="B131" s="16"/>
      <c r="C131" s="116"/>
      <c r="D131" s="116"/>
      <c r="F131" s="116"/>
    </row>
    <row r="132" spans="1:10" x14ac:dyDescent="0.3">
      <c r="A132" s="27" t="s">
        <v>228</v>
      </c>
      <c r="B132" s="12" t="s">
        <v>229</v>
      </c>
      <c r="C132" s="118"/>
      <c r="D132" s="118"/>
      <c r="E132" s="118">
        <v>1</v>
      </c>
      <c r="F132" s="118"/>
      <c r="G132" s="112">
        <v>1</v>
      </c>
      <c r="H132" s="118"/>
      <c r="I132" s="118"/>
      <c r="J132" s="118"/>
    </row>
    <row r="133" spans="1:10" x14ac:dyDescent="0.3">
      <c r="A133" s="5" t="s">
        <v>230</v>
      </c>
      <c r="B133" s="13" t="s">
        <v>231</v>
      </c>
      <c r="E133" s="116">
        <v>1</v>
      </c>
      <c r="G133" s="2">
        <v>1</v>
      </c>
      <c r="H133" s="116"/>
      <c r="I133" s="116"/>
      <c r="J133" s="116"/>
    </row>
    <row r="134" spans="1:10" x14ac:dyDescent="0.3">
      <c r="A134" s="5" t="s">
        <v>232</v>
      </c>
      <c r="B134" s="13" t="s">
        <v>233</v>
      </c>
      <c r="E134" s="116">
        <v>1</v>
      </c>
      <c r="G134" s="2">
        <v>1</v>
      </c>
      <c r="H134" s="116"/>
      <c r="I134" s="116"/>
      <c r="J134" s="116"/>
    </row>
    <row r="135" spans="1:10" x14ac:dyDescent="0.3">
      <c r="A135" s="5" t="s">
        <v>234</v>
      </c>
      <c r="B135" s="13" t="s">
        <v>114</v>
      </c>
      <c r="C135" s="116"/>
      <c r="D135" s="116"/>
      <c r="E135" s="116">
        <v>1</v>
      </c>
      <c r="F135" s="116"/>
    </row>
    <row r="136" spans="1:10" x14ac:dyDescent="0.3">
      <c r="A136" s="5" t="s">
        <v>235</v>
      </c>
      <c r="B136" s="13" t="s">
        <v>99</v>
      </c>
      <c r="E136" s="116"/>
      <c r="G136" s="2">
        <v>2</v>
      </c>
      <c r="H136" s="2">
        <v>2</v>
      </c>
    </row>
    <row r="137" spans="1:10" x14ac:dyDescent="0.3">
      <c r="A137" s="5" t="s">
        <v>236</v>
      </c>
      <c r="B137" s="13" t="s">
        <v>99</v>
      </c>
      <c r="C137" s="2">
        <v>1</v>
      </c>
      <c r="D137" s="2">
        <v>1</v>
      </c>
      <c r="F137" s="2">
        <v>1</v>
      </c>
    </row>
    <row r="138" spans="1:10" x14ac:dyDescent="0.3">
      <c r="A138" s="5" t="s">
        <v>237</v>
      </c>
      <c r="B138" s="13" t="s">
        <v>99</v>
      </c>
      <c r="C138" s="2">
        <v>1</v>
      </c>
      <c r="D138" s="2">
        <v>1</v>
      </c>
      <c r="F138" s="2">
        <v>1</v>
      </c>
    </row>
    <row r="139" spans="1:10" x14ac:dyDescent="0.3">
      <c r="A139" s="5" t="s">
        <v>238</v>
      </c>
      <c r="B139" s="13" t="s">
        <v>114</v>
      </c>
      <c r="E139" s="2">
        <v>1</v>
      </c>
    </row>
    <row r="140" spans="1:10" x14ac:dyDescent="0.3">
      <c r="A140" s="5" t="s">
        <v>239</v>
      </c>
      <c r="B140" s="13" t="s">
        <v>101</v>
      </c>
      <c r="G140" s="2">
        <v>2</v>
      </c>
      <c r="H140" s="2">
        <v>2</v>
      </c>
    </row>
    <row r="141" spans="1:10" x14ac:dyDescent="0.3">
      <c r="A141" s="5" t="s">
        <v>240</v>
      </c>
      <c r="B141" s="13" t="s">
        <v>101</v>
      </c>
      <c r="C141" s="2">
        <v>1</v>
      </c>
      <c r="D141" s="2">
        <v>1</v>
      </c>
      <c r="F141" s="2">
        <v>1</v>
      </c>
    </row>
    <row r="142" spans="1:10" x14ac:dyDescent="0.3">
      <c r="A142" s="6" t="s">
        <v>241</v>
      </c>
      <c r="B142" s="14" t="s">
        <v>101</v>
      </c>
      <c r="C142" s="115">
        <v>1</v>
      </c>
      <c r="D142" s="115">
        <v>1</v>
      </c>
      <c r="E142" s="115"/>
      <c r="F142" s="115">
        <v>1</v>
      </c>
      <c r="G142" s="115"/>
      <c r="H142" s="115"/>
      <c r="I142" s="115"/>
      <c r="J142" s="115"/>
    </row>
    <row r="143" spans="1:10" x14ac:dyDescent="0.3">
      <c r="A143" s="15" t="s">
        <v>242</v>
      </c>
      <c r="B143" s="16"/>
      <c r="C143" s="116">
        <f t="shared" ref="C143:E143" si="10">SUM(C132:C142)</f>
        <v>4</v>
      </c>
      <c r="D143" s="116">
        <f t="shared" si="10"/>
        <v>4</v>
      </c>
      <c r="E143" s="116">
        <f t="shared" si="10"/>
        <v>5</v>
      </c>
      <c r="F143" s="116">
        <f t="shared" ref="F143:H143" si="11">SUM(F132:F142)</f>
        <v>4</v>
      </c>
      <c r="G143" s="116">
        <f t="shared" si="11"/>
        <v>7</v>
      </c>
      <c r="H143" s="116">
        <f t="shared" si="11"/>
        <v>4</v>
      </c>
      <c r="I143" s="116"/>
      <c r="J143" s="116"/>
    </row>
    <row r="144" spans="1:10" x14ac:dyDescent="0.3">
      <c r="A144" s="15"/>
      <c r="B144" s="16"/>
      <c r="C144" s="116"/>
      <c r="D144" s="116"/>
      <c r="F144" s="116"/>
    </row>
    <row r="145" spans="1:10" x14ac:dyDescent="0.3">
      <c r="A145" s="27" t="s">
        <v>243</v>
      </c>
      <c r="B145" s="12" t="s">
        <v>114</v>
      </c>
      <c r="C145" s="118"/>
      <c r="D145" s="118"/>
      <c r="E145" s="112">
        <v>1</v>
      </c>
      <c r="F145" s="118"/>
      <c r="G145" s="112"/>
      <c r="H145" s="112"/>
      <c r="I145" s="112"/>
      <c r="J145" s="112"/>
    </row>
    <row r="146" spans="1:10" x14ac:dyDescent="0.3">
      <c r="A146" s="5" t="s">
        <v>244</v>
      </c>
      <c r="B146" s="13" t="s">
        <v>99</v>
      </c>
      <c r="G146" s="2">
        <v>2</v>
      </c>
      <c r="H146" s="2">
        <v>2</v>
      </c>
    </row>
    <row r="147" spans="1:10" x14ac:dyDescent="0.3">
      <c r="A147" s="5" t="s">
        <v>245</v>
      </c>
      <c r="B147" s="13" t="s">
        <v>99</v>
      </c>
      <c r="C147" s="2">
        <v>1</v>
      </c>
      <c r="D147" s="2">
        <v>1</v>
      </c>
      <c r="F147" s="2">
        <v>1</v>
      </c>
    </row>
    <row r="148" spans="1:10" x14ac:dyDescent="0.3">
      <c r="A148" s="5" t="s">
        <v>246</v>
      </c>
      <c r="B148" s="13" t="s">
        <v>99</v>
      </c>
      <c r="C148" s="2">
        <v>1</v>
      </c>
      <c r="D148" s="2">
        <v>1</v>
      </c>
      <c r="F148" s="2">
        <v>1</v>
      </c>
    </row>
    <row r="149" spans="1:10" x14ac:dyDescent="0.3">
      <c r="A149" s="5" t="s">
        <v>247</v>
      </c>
      <c r="B149" s="13" t="s">
        <v>114</v>
      </c>
      <c r="E149" s="2">
        <v>1</v>
      </c>
    </row>
    <row r="150" spans="1:10" x14ac:dyDescent="0.3">
      <c r="A150" s="5" t="s">
        <v>248</v>
      </c>
      <c r="B150" s="13" t="s">
        <v>101</v>
      </c>
      <c r="G150" s="2">
        <v>2</v>
      </c>
      <c r="H150" s="2">
        <v>2</v>
      </c>
    </row>
    <row r="151" spans="1:10" x14ac:dyDescent="0.3">
      <c r="A151" s="5" t="s">
        <v>249</v>
      </c>
      <c r="B151" s="13" t="s">
        <v>101</v>
      </c>
      <c r="C151" s="2">
        <v>1</v>
      </c>
      <c r="D151" s="2">
        <v>1</v>
      </c>
      <c r="F151" s="2">
        <v>1</v>
      </c>
    </row>
    <row r="152" spans="1:10" x14ac:dyDescent="0.3">
      <c r="A152" s="6" t="s">
        <v>250</v>
      </c>
      <c r="B152" s="14" t="s">
        <v>101</v>
      </c>
      <c r="C152" s="115">
        <v>1</v>
      </c>
      <c r="D152" s="115">
        <v>1</v>
      </c>
      <c r="E152" s="115"/>
      <c r="F152" s="115">
        <v>1</v>
      </c>
      <c r="G152" s="115"/>
      <c r="H152" s="115"/>
      <c r="I152" s="115"/>
      <c r="J152" s="115"/>
    </row>
    <row r="153" spans="1:10" x14ac:dyDescent="0.3">
      <c r="A153" s="15" t="s">
        <v>251</v>
      </c>
      <c r="B153" s="16"/>
      <c r="C153" s="116">
        <f t="shared" ref="C153:E153" si="12">SUM(C145:C152)</f>
        <v>4</v>
      </c>
      <c r="D153" s="116">
        <f t="shared" si="12"/>
        <v>4</v>
      </c>
      <c r="E153" s="116">
        <f t="shared" si="12"/>
        <v>2</v>
      </c>
      <c r="F153" s="116">
        <f t="shared" ref="F153:H153" si="13">SUM(F145:F152)</f>
        <v>4</v>
      </c>
      <c r="G153" s="116">
        <f t="shared" si="13"/>
        <v>4</v>
      </c>
      <c r="H153" s="116">
        <f t="shared" si="13"/>
        <v>4</v>
      </c>
      <c r="I153" s="116"/>
      <c r="J153" s="116"/>
    </row>
    <row r="154" spans="1:10" x14ac:dyDescent="0.3">
      <c r="A154" s="15"/>
      <c r="B154" s="16"/>
      <c r="C154" s="116"/>
      <c r="D154" s="116"/>
      <c r="F154" s="116"/>
    </row>
    <row r="155" spans="1:10" x14ac:dyDescent="0.3">
      <c r="A155" s="27" t="s">
        <v>252</v>
      </c>
      <c r="B155" s="12" t="s">
        <v>114</v>
      </c>
      <c r="C155" s="118"/>
      <c r="D155" s="118"/>
      <c r="E155" s="112">
        <v>1</v>
      </c>
      <c r="F155" s="118"/>
      <c r="G155" s="112"/>
      <c r="H155" s="112"/>
      <c r="I155" s="112"/>
      <c r="J155" s="112"/>
    </row>
    <row r="156" spans="1:10" x14ac:dyDescent="0.3">
      <c r="A156" s="5" t="s">
        <v>253</v>
      </c>
      <c r="B156" s="13" t="s">
        <v>99</v>
      </c>
      <c r="G156" s="2">
        <v>2</v>
      </c>
      <c r="H156" s="2">
        <v>2</v>
      </c>
    </row>
    <row r="157" spans="1:10" x14ac:dyDescent="0.3">
      <c r="A157" s="5" t="s">
        <v>254</v>
      </c>
      <c r="B157" s="13" t="s">
        <v>99</v>
      </c>
      <c r="C157" s="2">
        <v>1</v>
      </c>
      <c r="D157" s="2">
        <v>1</v>
      </c>
      <c r="F157" s="2">
        <v>1</v>
      </c>
    </row>
    <row r="158" spans="1:10" x14ac:dyDescent="0.3">
      <c r="A158" s="5" t="s">
        <v>255</v>
      </c>
      <c r="B158" s="13" t="s">
        <v>99</v>
      </c>
      <c r="C158" s="2">
        <v>1</v>
      </c>
      <c r="D158" s="2">
        <v>1</v>
      </c>
      <c r="F158" s="2">
        <v>1</v>
      </c>
    </row>
    <row r="159" spans="1:10" x14ac:dyDescent="0.3">
      <c r="A159" s="5" t="s">
        <v>256</v>
      </c>
      <c r="B159" s="13" t="s">
        <v>114</v>
      </c>
      <c r="E159" s="2">
        <v>1</v>
      </c>
    </row>
    <row r="160" spans="1:10" x14ac:dyDescent="0.3">
      <c r="A160" s="5" t="s">
        <v>257</v>
      </c>
      <c r="B160" s="13" t="s">
        <v>101</v>
      </c>
      <c r="G160" s="2">
        <v>2</v>
      </c>
      <c r="H160" s="2">
        <v>2</v>
      </c>
    </row>
    <row r="161" spans="1:10" x14ac:dyDescent="0.3">
      <c r="A161" s="5" t="s">
        <v>258</v>
      </c>
      <c r="B161" s="13" t="s">
        <v>101</v>
      </c>
      <c r="C161" s="2">
        <v>1</v>
      </c>
      <c r="D161" s="2">
        <v>1</v>
      </c>
      <c r="F161" s="2">
        <v>1</v>
      </c>
    </row>
    <row r="162" spans="1:10" x14ac:dyDescent="0.3">
      <c r="A162" s="6" t="s">
        <v>259</v>
      </c>
      <c r="B162" s="14" t="s">
        <v>101</v>
      </c>
      <c r="C162" s="115">
        <v>1</v>
      </c>
      <c r="D162" s="115">
        <v>1</v>
      </c>
      <c r="E162" s="115"/>
      <c r="F162" s="115">
        <v>1</v>
      </c>
      <c r="G162" s="115"/>
      <c r="H162" s="115"/>
      <c r="I162" s="115"/>
      <c r="J162" s="115"/>
    </row>
    <row r="163" spans="1:10" x14ac:dyDescent="0.3">
      <c r="A163" s="15" t="s">
        <v>260</v>
      </c>
      <c r="B163" s="16"/>
      <c r="C163" s="116">
        <f t="shared" ref="C163:E163" si="14">SUM(C155:C162)</f>
        <v>4</v>
      </c>
      <c r="D163" s="116">
        <f t="shared" si="14"/>
        <v>4</v>
      </c>
      <c r="E163" s="116">
        <f t="shared" si="14"/>
        <v>2</v>
      </c>
      <c r="F163" s="116">
        <f t="shared" ref="F163:H163" si="15">SUM(F155:F162)</f>
        <v>4</v>
      </c>
      <c r="G163" s="116">
        <f t="shared" si="15"/>
        <v>4</v>
      </c>
      <c r="H163" s="116">
        <f t="shared" si="15"/>
        <v>4</v>
      </c>
      <c r="I163" s="116"/>
      <c r="J163" s="116"/>
    </row>
    <row r="164" spans="1:10" x14ac:dyDescent="0.3">
      <c r="A164" s="15"/>
      <c r="B164" s="16"/>
      <c r="C164" s="116"/>
      <c r="D164" s="116"/>
      <c r="F164" s="116"/>
    </row>
    <row r="165" spans="1:10" x14ac:dyDescent="0.3">
      <c r="A165" s="27" t="s">
        <v>261</v>
      </c>
      <c r="B165" s="12" t="s">
        <v>114</v>
      </c>
      <c r="C165" s="118"/>
      <c r="D165" s="118"/>
      <c r="E165" s="112">
        <v>1</v>
      </c>
      <c r="F165" s="118"/>
      <c r="G165" s="112"/>
      <c r="H165" s="112"/>
      <c r="I165" s="112"/>
      <c r="J165" s="112"/>
    </row>
    <row r="166" spans="1:10" x14ac:dyDescent="0.3">
      <c r="A166" s="5" t="s">
        <v>262</v>
      </c>
      <c r="B166" s="13" t="s">
        <v>99</v>
      </c>
      <c r="G166" s="2">
        <v>2</v>
      </c>
      <c r="H166" s="2">
        <v>2</v>
      </c>
    </row>
    <row r="167" spans="1:10" x14ac:dyDescent="0.3">
      <c r="A167" s="5" t="s">
        <v>263</v>
      </c>
      <c r="B167" s="13" t="s">
        <v>99</v>
      </c>
      <c r="C167" s="2">
        <v>1</v>
      </c>
      <c r="D167" s="2">
        <v>1</v>
      </c>
      <c r="F167" s="2">
        <v>1</v>
      </c>
    </row>
    <row r="168" spans="1:10" x14ac:dyDescent="0.3">
      <c r="A168" s="5" t="s">
        <v>264</v>
      </c>
      <c r="B168" s="13" t="s">
        <v>99</v>
      </c>
      <c r="C168" s="2">
        <v>1</v>
      </c>
      <c r="D168" s="2">
        <v>1</v>
      </c>
      <c r="F168" s="2">
        <v>1</v>
      </c>
    </row>
    <row r="169" spans="1:10" x14ac:dyDescent="0.3">
      <c r="A169" s="5" t="s">
        <v>265</v>
      </c>
      <c r="B169" s="13" t="s">
        <v>114</v>
      </c>
      <c r="E169" s="2">
        <v>1</v>
      </c>
    </row>
    <row r="170" spans="1:10" x14ac:dyDescent="0.3">
      <c r="A170" s="5" t="s">
        <v>266</v>
      </c>
      <c r="B170" s="13" t="s">
        <v>101</v>
      </c>
      <c r="G170" s="2">
        <v>2</v>
      </c>
      <c r="H170" s="2">
        <v>2</v>
      </c>
    </row>
    <row r="171" spans="1:10" x14ac:dyDescent="0.3">
      <c r="A171" s="5" t="s">
        <v>267</v>
      </c>
      <c r="B171" s="13" t="s">
        <v>101</v>
      </c>
      <c r="C171" s="2">
        <v>1</v>
      </c>
      <c r="D171" s="2">
        <v>1</v>
      </c>
      <c r="F171" s="2">
        <v>1</v>
      </c>
    </row>
    <row r="172" spans="1:10" x14ac:dyDescent="0.3">
      <c r="A172" s="6" t="s">
        <v>268</v>
      </c>
      <c r="B172" s="14" t="s">
        <v>101</v>
      </c>
      <c r="C172" s="115">
        <v>1</v>
      </c>
      <c r="D172" s="115">
        <v>1</v>
      </c>
      <c r="E172" s="115"/>
      <c r="F172" s="115">
        <v>1</v>
      </c>
      <c r="G172" s="115"/>
      <c r="H172" s="115"/>
      <c r="I172" s="115"/>
      <c r="J172" s="115"/>
    </row>
    <row r="173" spans="1:10" x14ac:dyDescent="0.3">
      <c r="A173" s="15" t="s">
        <v>269</v>
      </c>
      <c r="B173" s="16"/>
      <c r="C173" s="116">
        <f t="shared" ref="C173:E173" si="16">SUM(C165:C172)</f>
        <v>4</v>
      </c>
      <c r="D173" s="116">
        <f t="shared" si="16"/>
        <v>4</v>
      </c>
      <c r="E173" s="116">
        <f t="shared" si="16"/>
        <v>2</v>
      </c>
      <c r="F173" s="116">
        <f t="shared" ref="F173:H173" si="17">SUM(F165:F172)</f>
        <v>4</v>
      </c>
      <c r="G173" s="116">
        <f t="shared" si="17"/>
        <v>4</v>
      </c>
      <c r="H173" s="116">
        <f t="shared" si="17"/>
        <v>4</v>
      </c>
      <c r="I173" s="116"/>
      <c r="J173" s="116"/>
    </row>
    <row r="174" spans="1:10" x14ac:dyDescent="0.3">
      <c r="A174" s="15"/>
      <c r="B174" s="16"/>
      <c r="C174" s="116"/>
      <c r="D174" s="116"/>
      <c r="E174" s="116"/>
      <c r="F174" s="116"/>
      <c r="G174" s="116"/>
      <c r="H174" s="116"/>
      <c r="I174" s="116"/>
      <c r="J174" s="116"/>
    </row>
    <row r="175" spans="1:10" x14ac:dyDescent="0.3">
      <c r="A175" s="15"/>
      <c r="B175" s="16"/>
      <c r="C175" s="116"/>
      <c r="D175" s="116"/>
      <c r="E175" s="116"/>
      <c r="F175" s="116"/>
      <c r="G175" s="116"/>
      <c r="H175" s="116"/>
      <c r="I175" s="116"/>
      <c r="J175" s="116"/>
    </row>
    <row r="176" spans="1:10" x14ac:dyDescent="0.3">
      <c r="A176" s="25" t="s">
        <v>270</v>
      </c>
      <c r="B176" s="26"/>
      <c r="C176" s="116">
        <f>C32+C62+C81+C100+C120+C130+C143+C153+C163+C173</f>
        <v>93</v>
      </c>
      <c r="D176" s="116">
        <f t="shared" ref="D176" si="18">D32+D62+D81+D100+D120+D130+D143+D153+D163+D173</f>
        <v>91</v>
      </c>
      <c r="E176" s="116">
        <f>E32+E62+E81+E100+E120+E130+E143+E153+E163+E173</f>
        <v>26</v>
      </c>
      <c r="F176" s="116">
        <f t="shared" ref="F176:I176" si="19">F32+F62+F81+F100+F120+F130+F143+F153+F163+F173</f>
        <v>91</v>
      </c>
      <c r="G176" s="116">
        <f t="shared" si="19"/>
        <v>83</v>
      </c>
      <c r="H176" s="116">
        <f t="shared" si="19"/>
        <v>80</v>
      </c>
      <c r="I176" s="116">
        <f t="shared" si="19"/>
        <v>1</v>
      </c>
      <c r="J176" s="116">
        <v>54</v>
      </c>
    </row>
    <row r="179" spans="1:2" x14ac:dyDescent="0.3">
      <c r="A179" s="155"/>
      <c r="B179" s="155"/>
    </row>
    <row r="180" spans="1:2" x14ac:dyDescent="0.3">
      <c r="A180" s="155"/>
      <c r="B180" s="155"/>
    </row>
    <row r="181" spans="1:2" x14ac:dyDescent="0.3">
      <c r="A181" s="155"/>
      <c r="B181" s="155"/>
    </row>
  </sheetData>
  <sheetProtection algorithmName="SHA-512" hashValue="0V1UcA+Ph4p3a44kBA/zXsowZVYSTLlD5aY0dtebiS5SklrDkS7cVDMTwH0+Ou6YYI+vFh/FyMG5K/HZYw/eWQ==" saltValue="uvjGrhg/xU1Bg4tgx0aWgw==" spinCount="100000" sheet="1" objects="1" scenarios="1"/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K71"/>
  <sheetViews>
    <sheetView zoomScaleNormal="100" workbookViewId="0">
      <pane xSplit="2" ySplit="1" topLeftCell="C2" activePane="bottomRight" state="frozen"/>
      <selection pane="topRight" activeCell="H8" sqref="H8"/>
      <selection pane="bottomLeft" activeCell="H8" sqref="H8"/>
      <selection pane="bottomRight" activeCell="B71" sqref="B71"/>
    </sheetView>
  </sheetViews>
  <sheetFormatPr defaultRowHeight="14.4" x14ac:dyDescent="0.3"/>
  <cols>
    <col min="1" max="1" width="25.5546875" customWidth="1"/>
    <col min="2" max="2" width="34.109375" customWidth="1"/>
    <col min="3" max="11" width="16.109375" style="2" customWidth="1"/>
  </cols>
  <sheetData>
    <row r="1" spans="1:11" ht="57.6" x14ac:dyDescent="0.3">
      <c r="A1" s="65" t="s">
        <v>271</v>
      </c>
      <c r="B1" s="110" t="s">
        <v>95</v>
      </c>
      <c r="C1" s="111" t="s">
        <v>39</v>
      </c>
      <c r="D1" s="111" t="s">
        <v>40</v>
      </c>
      <c r="E1" s="111" t="s">
        <v>41</v>
      </c>
      <c r="F1" s="111" t="s">
        <v>42</v>
      </c>
      <c r="G1" s="111" t="s">
        <v>272</v>
      </c>
      <c r="H1" s="111" t="s">
        <v>43</v>
      </c>
      <c r="I1" s="111" t="s">
        <v>44</v>
      </c>
      <c r="J1" s="111" t="s">
        <v>273</v>
      </c>
      <c r="K1" s="111" t="s">
        <v>97</v>
      </c>
    </row>
    <row r="2" spans="1:11" x14ac:dyDescent="0.3">
      <c r="A2" s="4" t="s">
        <v>274</v>
      </c>
      <c r="B2" s="12" t="s">
        <v>103</v>
      </c>
      <c r="C2" s="112">
        <v>1</v>
      </c>
      <c r="D2" s="112">
        <v>1</v>
      </c>
      <c r="E2" s="112"/>
      <c r="F2" s="112">
        <v>1</v>
      </c>
      <c r="G2" s="112">
        <v>1</v>
      </c>
      <c r="H2" s="112">
        <v>1</v>
      </c>
      <c r="I2" s="112">
        <v>1</v>
      </c>
      <c r="J2" s="112"/>
      <c r="K2" s="112"/>
    </row>
    <row r="3" spans="1:11" x14ac:dyDescent="0.3">
      <c r="A3" s="5" t="s">
        <v>275</v>
      </c>
      <c r="B3" s="13" t="s">
        <v>276</v>
      </c>
      <c r="H3" s="2">
        <v>1</v>
      </c>
      <c r="I3" s="2">
        <v>1</v>
      </c>
    </row>
    <row r="4" spans="1:11" x14ac:dyDescent="0.3">
      <c r="A4" s="6" t="s">
        <v>277</v>
      </c>
      <c r="B4" s="14" t="s">
        <v>276</v>
      </c>
      <c r="C4" s="115">
        <v>1</v>
      </c>
      <c r="D4" s="115">
        <v>1</v>
      </c>
      <c r="E4" s="115"/>
      <c r="F4" s="115">
        <v>1</v>
      </c>
      <c r="G4" s="115">
        <v>1</v>
      </c>
      <c r="H4" s="115"/>
      <c r="I4" s="115"/>
      <c r="J4" s="115"/>
      <c r="K4" s="115"/>
    </row>
    <row r="5" spans="1:11" x14ac:dyDescent="0.3">
      <c r="A5" s="15" t="s">
        <v>278</v>
      </c>
      <c r="B5" s="16"/>
      <c r="C5" s="116">
        <f t="shared" ref="C5" si="0">SUM(C2:C4)</f>
        <v>2</v>
      </c>
      <c r="D5" s="116">
        <f t="shared" ref="D5:E5" si="1">SUM(D2:D4)</f>
        <v>2</v>
      </c>
      <c r="E5" s="116">
        <f t="shared" si="1"/>
        <v>0</v>
      </c>
      <c r="F5" s="116">
        <f t="shared" ref="F5:I5" si="2">SUM(F2:F4)</f>
        <v>2</v>
      </c>
      <c r="G5" s="116">
        <f t="shared" ref="G5" si="3">SUM(G2:G4)</f>
        <v>2</v>
      </c>
      <c r="H5" s="116">
        <f t="shared" si="2"/>
        <v>2</v>
      </c>
      <c r="I5" s="116">
        <f t="shared" si="2"/>
        <v>2</v>
      </c>
      <c r="J5" s="116">
        <v>1</v>
      </c>
      <c r="K5" s="116"/>
    </row>
    <row r="6" spans="1:11" x14ac:dyDescent="0.3">
      <c r="A6" s="5"/>
      <c r="B6" s="13"/>
    </row>
    <row r="7" spans="1:11" x14ac:dyDescent="0.3">
      <c r="A7" s="4" t="s">
        <v>279</v>
      </c>
      <c r="B7" s="12" t="s">
        <v>114</v>
      </c>
      <c r="C7" s="112"/>
      <c r="D7" s="112"/>
      <c r="E7" s="112">
        <v>1</v>
      </c>
      <c r="F7" s="112"/>
      <c r="G7" s="112"/>
      <c r="H7" s="119">
        <v>1</v>
      </c>
      <c r="I7" s="112"/>
      <c r="J7" s="112"/>
      <c r="K7" s="112"/>
    </row>
    <row r="8" spans="1:11" x14ac:dyDescent="0.3">
      <c r="A8" s="5" t="s">
        <v>280</v>
      </c>
      <c r="B8" s="13" t="s">
        <v>99</v>
      </c>
      <c r="H8" s="2">
        <v>1</v>
      </c>
      <c r="I8" s="2">
        <v>1</v>
      </c>
    </row>
    <row r="9" spans="1:11" x14ac:dyDescent="0.3">
      <c r="A9" s="7" t="s">
        <v>281</v>
      </c>
      <c r="B9" s="17" t="s">
        <v>99</v>
      </c>
      <c r="C9" s="2">
        <v>1</v>
      </c>
      <c r="D9" s="2">
        <v>1</v>
      </c>
      <c r="F9" s="2">
        <v>1</v>
      </c>
      <c r="G9" s="2">
        <v>1</v>
      </c>
    </row>
    <row r="10" spans="1:11" x14ac:dyDescent="0.3">
      <c r="A10" s="7" t="s">
        <v>282</v>
      </c>
      <c r="B10" s="17" t="s">
        <v>101</v>
      </c>
      <c r="H10" s="2">
        <v>1</v>
      </c>
      <c r="I10" s="2">
        <v>1</v>
      </c>
    </row>
    <row r="11" spans="1:11" x14ac:dyDescent="0.3">
      <c r="A11" s="7" t="s">
        <v>283</v>
      </c>
      <c r="B11" s="17" t="s">
        <v>101</v>
      </c>
      <c r="C11" s="2">
        <v>1</v>
      </c>
      <c r="D11" s="2">
        <v>1</v>
      </c>
      <c r="F11" s="2">
        <v>1</v>
      </c>
      <c r="G11" s="2">
        <v>1</v>
      </c>
    </row>
    <row r="12" spans="1:11" x14ac:dyDescent="0.3">
      <c r="A12" s="8" t="s">
        <v>284</v>
      </c>
      <c r="B12" s="18" t="s">
        <v>101</v>
      </c>
      <c r="C12" s="115">
        <v>1</v>
      </c>
      <c r="D12" s="115">
        <v>1</v>
      </c>
      <c r="E12" s="115"/>
      <c r="F12" s="115">
        <v>1</v>
      </c>
      <c r="G12" s="115">
        <v>1</v>
      </c>
      <c r="H12" s="115"/>
      <c r="I12" s="115"/>
      <c r="J12" s="115"/>
      <c r="K12" s="115"/>
    </row>
    <row r="13" spans="1:11" x14ac:dyDescent="0.3">
      <c r="A13" s="15" t="s">
        <v>285</v>
      </c>
      <c r="B13" s="16"/>
      <c r="C13" s="116">
        <f>SUM(C7:C12)</f>
        <v>3</v>
      </c>
      <c r="D13" s="116">
        <f>SUM(D7:D12)</f>
        <v>3</v>
      </c>
      <c r="E13" s="116">
        <f t="shared" ref="E13" si="4">SUM(E7:E12)</f>
        <v>1</v>
      </c>
      <c r="F13" s="116">
        <f>SUM(F7:F12)</f>
        <v>3</v>
      </c>
      <c r="G13" s="116">
        <f>SUM(G7:G12)</f>
        <v>3</v>
      </c>
      <c r="H13" s="116">
        <f t="shared" ref="H13:I13" si="5">SUM(H7:H12)</f>
        <v>3</v>
      </c>
      <c r="I13" s="116">
        <f t="shared" si="5"/>
        <v>2</v>
      </c>
      <c r="J13" s="116"/>
      <c r="K13" s="116"/>
    </row>
    <row r="14" spans="1:11" x14ac:dyDescent="0.3">
      <c r="A14" s="5"/>
      <c r="B14" s="13"/>
    </row>
    <row r="15" spans="1:11" x14ac:dyDescent="0.3">
      <c r="A15" s="9" t="s">
        <v>286</v>
      </c>
      <c r="B15" s="19" t="s">
        <v>114</v>
      </c>
      <c r="C15" s="112"/>
      <c r="D15" s="112"/>
      <c r="E15" s="112">
        <v>1</v>
      </c>
      <c r="F15" s="112"/>
      <c r="G15" s="112"/>
      <c r="H15" s="119">
        <v>1</v>
      </c>
      <c r="I15" s="112"/>
      <c r="J15" s="112"/>
      <c r="K15" s="112"/>
    </row>
    <row r="16" spans="1:11" x14ac:dyDescent="0.3">
      <c r="A16" s="5" t="s">
        <v>287</v>
      </c>
      <c r="B16" s="13" t="s">
        <v>99</v>
      </c>
      <c r="H16" s="2">
        <v>1</v>
      </c>
      <c r="I16" s="2">
        <v>1</v>
      </c>
    </row>
    <row r="17" spans="1:11" x14ac:dyDescent="0.3">
      <c r="A17" s="7" t="s">
        <v>288</v>
      </c>
      <c r="B17" s="17" t="s">
        <v>99</v>
      </c>
      <c r="C17" s="2">
        <v>1</v>
      </c>
      <c r="D17" s="2">
        <v>1</v>
      </c>
      <c r="F17" s="2">
        <v>1</v>
      </c>
      <c r="G17" s="2">
        <v>1</v>
      </c>
    </row>
    <row r="18" spans="1:11" x14ac:dyDescent="0.3">
      <c r="A18" s="7" t="s">
        <v>289</v>
      </c>
      <c r="B18" s="17" t="s">
        <v>101</v>
      </c>
      <c r="H18" s="2">
        <v>1</v>
      </c>
      <c r="I18" s="2">
        <v>1</v>
      </c>
    </row>
    <row r="19" spans="1:11" x14ac:dyDescent="0.3">
      <c r="A19" s="7" t="s">
        <v>290</v>
      </c>
      <c r="B19" s="17" t="s">
        <v>101</v>
      </c>
      <c r="C19" s="2">
        <v>1</v>
      </c>
      <c r="D19" s="2">
        <v>1</v>
      </c>
      <c r="F19" s="2">
        <v>1</v>
      </c>
      <c r="G19" s="2">
        <v>1</v>
      </c>
    </row>
    <row r="20" spans="1:11" x14ac:dyDescent="0.3">
      <c r="A20" s="8" t="s">
        <v>291</v>
      </c>
      <c r="B20" s="18" t="s">
        <v>101</v>
      </c>
      <c r="C20" s="115">
        <v>1</v>
      </c>
      <c r="D20" s="115">
        <v>1</v>
      </c>
      <c r="E20" s="115"/>
      <c r="F20" s="115">
        <v>1</v>
      </c>
      <c r="G20" s="115">
        <v>1</v>
      </c>
      <c r="H20" s="115"/>
      <c r="I20" s="115"/>
      <c r="J20" s="115"/>
      <c r="K20" s="115"/>
    </row>
    <row r="21" spans="1:11" x14ac:dyDescent="0.3">
      <c r="A21" s="15" t="s">
        <v>292</v>
      </c>
      <c r="B21" s="16"/>
      <c r="C21" s="116">
        <f>SUM(C15:C20)</f>
        <v>3</v>
      </c>
      <c r="D21" s="116">
        <f>SUM(D15:D20)</f>
        <v>3</v>
      </c>
      <c r="E21" s="116">
        <f t="shared" ref="E21" si="6">SUM(E15:E20)</f>
        <v>1</v>
      </c>
      <c r="F21" s="116">
        <f>SUM(F15:F20)</f>
        <v>3</v>
      </c>
      <c r="G21" s="116">
        <f>SUM(G15:G20)</f>
        <v>3</v>
      </c>
      <c r="H21" s="116">
        <f t="shared" ref="H21:I21" si="7">SUM(H15:H20)</f>
        <v>3</v>
      </c>
      <c r="I21" s="116">
        <f t="shared" si="7"/>
        <v>2</v>
      </c>
      <c r="J21" s="116"/>
      <c r="K21" s="116"/>
    </row>
    <row r="22" spans="1:11" x14ac:dyDescent="0.3">
      <c r="A22" s="5"/>
      <c r="B22" s="13"/>
    </row>
    <row r="23" spans="1:11" x14ac:dyDescent="0.3">
      <c r="A23" s="9" t="s">
        <v>293</v>
      </c>
      <c r="B23" s="19" t="s">
        <v>114</v>
      </c>
      <c r="C23" s="112"/>
      <c r="D23" s="112"/>
      <c r="E23" s="112">
        <v>1</v>
      </c>
      <c r="F23" s="112"/>
      <c r="G23" s="112"/>
      <c r="H23" s="119">
        <v>1</v>
      </c>
      <c r="I23" s="112"/>
      <c r="J23" s="112"/>
      <c r="K23" s="112"/>
    </row>
    <row r="24" spans="1:11" x14ac:dyDescent="0.3">
      <c r="A24" s="5" t="s">
        <v>294</v>
      </c>
      <c r="B24" s="13" t="s">
        <v>99</v>
      </c>
      <c r="H24" s="2">
        <v>1</v>
      </c>
      <c r="I24" s="2">
        <v>1</v>
      </c>
    </row>
    <row r="25" spans="1:11" x14ac:dyDescent="0.3">
      <c r="A25" s="7" t="s">
        <v>295</v>
      </c>
      <c r="B25" s="17" t="s">
        <v>99</v>
      </c>
      <c r="C25" s="2">
        <v>1</v>
      </c>
      <c r="D25" s="2">
        <v>1</v>
      </c>
      <c r="F25" s="2">
        <v>1</v>
      </c>
      <c r="G25" s="2">
        <v>1</v>
      </c>
    </row>
    <row r="26" spans="1:11" x14ac:dyDescent="0.3">
      <c r="A26" s="7" t="s">
        <v>296</v>
      </c>
      <c r="B26" s="17" t="s">
        <v>101</v>
      </c>
      <c r="H26" s="2">
        <v>1</v>
      </c>
      <c r="I26" s="2">
        <v>1</v>
      </c>
    </row>
    <row r="27" spans="1:11" x14ac:dyDescent="0.3">
      <c r="A27" s="7" t="s">
        <v>297</v>
      </c>
      <c r="B27" s="17" t="s">
        <v>101</v>
      </c>
      <c r="C27" s="2">
        <v>1</v>
      </c>
      <c r="D27" s="2">
        <v>1</v>
      </c>
      <c r="F27" s="2">
        <v>1</v>
      </c>
      <c r="G27" s="2">
        <v>1</v>
      </c>
    </row>
    <row r="28" spans="1:11" x14ac:dyDescent="0.3">
      <c r="A28" s="8" t="s">
        <v>298</v>
      </c>
      <c r="B28" s="18" t="s">
        <v>101</v>
      </c>
      <c r="C28" s="115">
        <v>1</v>
      </c>
      <c r="D28" s="115">
        <v>1</v>
      </c>
      <c r="E28" s="115"/>
      <c r="F28" s="115">
        <v>1</v>
      </c>
      <c r="G28" s="115">
        <v>1</v>
      </c>
      <c r="H28" s="115"/>
      <c r="I28" s="115"/>
      <c r="J28" s="115"/>
      <c r="K28" s="115"/>
    </row>
    <row r="29" spans="1:11" x14ac:dyDescent="0.3">
      <c r="A29" s="15" t="s">
        <v>299</v>
      </c>
      <c r="B29" s="16"/>
      <c r="C29" s="116">
        <f>SUM(C23:C28)</f>
        <v>3</v>
      </c>
      <c r="D29" s="116">
        <f>SUM(D23:D28)</f>
        <v>3</v>
      </c>
      <c r="E29" s="116">
        <f t="shared" ref="E29" si="8">SUM(E23:E28)</f>
        <v>1</v>
      </c>
      <c r="F29" s="116">
        <f>SUM(F23:F28)</f>
        <v>3</v>
      </c>
      <c r="G29" s="116">
        <f>SUM(G23:G28)</f>
        <v>3</v>
      </c>
      <c r="H29" s="116">
        <f t="shared" ref="H29:I29" si="9">SUM(H23:H28)</f>
        <v>3</v>
      </c>
      <c r="I29" s="116">
        <f t="shared" si="9"/>
        <v>2</v>
      </c>
      <c r="J29" s="116"/>
      <c r="K29" s="116"/>
    </row>
    <row r="30" spans="1:11" x14ac:dyDescent="0.3">
      <c r="A30" s="5"/>
      <c r="B30" s="13"/>
    </row>
    <row r="31" spans="1:11" x14ac:dyDescent="0.3">
      <c r="A31" s="9" t="s">
        <v>300</v>
      </c>
      <c r="B31" s="19" t="s">
        <v>114</v>
      </c>
      <c r="C31" s="112"/>
      <c r="D31" s="112"/>
      <c r="E31" s="112">
        <v>1</v>
      </c>
      <c r="F31" s="112"/>
      <c r="G31" s="112"/>
      <c r="H31" s="119">
        <v>1</v>
      </c>
      <c r="I31" s="112"/>
      <c r="J31" s="112"/>
      <c r="K31" s="112"/>
    </row>
    <row r="32" spans="1:11" x14ac:dyDescent="0.3">
      <c r="A32" s="5" t="s">
        <v>301</v>
      </c>
      <c r="B32" s="13" t="s">
        <v>99</v>
      </c>
      <c r="H32" s="2">
        <v>1</v>
      </c>
      <c r="I32" s="2">
        <v>1</v>
      </c>
    </row>
    <row r="33" spans="1:11" x14ac:dyDescent="0.3">
      <c r="A33" s="7" t="s">
        <v>302</v>
      </c>
      <c r="B33" s="17" t="s">
        <v>99</v>
      </c>
      <c r="C33" s="2">
        <v>1</v>
      </c>
      <c r="D33" s="2">
        <v>1</v>
      </c>
      <c r="F33" s="2">
        <v>1</v>
      </c>
      <c r="G33" s="2">
        <v>1</v>
      </c>
    </row>
    <row r="34" spans="1:11" x14ac:dyDescent="0.3">
      <c r="A34" s="7" t="s">
        <v>303</v>
      </c>
      <c r="B34" s="17" t="s">
        <v>101</v>
      </c>
      <c r="H34" s="2">
        <v>1</v>
      </c>
      <c r="I34" s="2">
        <v>1</v>
      </c>
    </row>
    <row r="35" spans="1:11" x14ac:dyDescent="0.3">
      <c r="A35" s="7" t="s">
        <v>304</v>
      </c>
      <c r="B35" s="17" t="s">
        <v>101</v>
      </c>
      <c r="C35" s="2">
        <v>1</v>
      </c>
      <c r="D35" s="2">
        <v>1</v>
      </c>
      <c r="F35" s="2">
        <v>1</v>
      </c>
      <c r="G35" s="2">
        <v>1</v>
      </c>
    </row>
    <row r="36" spans="1:11" x14ac:dyDescent="0.3">
      <c r="A36" s="8" t="s">
        <v>305</v>
      </c>
      <c r="B36" s="18" t="s">
        <v>101</v>
      </c>
      <c r="C36" s="115">
        <v>1</v>
      </c>
      <c r="D36" s="115">
        <v>1</v>
      </c>
      <c r="E36" s="115"/>
      <c r="F36" s="115">
        <v>1</v>
      </c>
      <c r="G36" s="115">
        <v>1</v>
      </c>
      <c r="H36" s="115"/>
      <c r="I36" s="115"/>
      <c r="J36" s="115"/>
      <c r="K36" s="115"/>
    </row>
    <row r="37" spans="1:11" x14ac:dyDescent="0.3">
      <c r="A37" s="15" t="s">
        <v>306</v>
      </c>
      <c r="B37" s="16"/>
      <c r="C37" s="116">
        <f>SUM(C31:C36)</f>
        <v>3</v>
      </c>
      <c r="D37" s="116">
        <f>SUM(D31:D36)</f>
        <v>3</v>
      </c>
      <c r="E37" s="116">
        <f t="shared" ref="E37" si="10">SUM(E31:E36)</f>
        <v>1</v>
      </c>
      <c r="F37" s="116">
        <f>SUM(F31:F36)</f>
        <v>3</v>
      </c>
      <c r="G37" s="116">
        <f>SUM(G31:G36)</f>
        <v>3</v>
      </c>
      <c r="H37" s="116">
        <f t="shared" ref="H37:I37" si="11">SUM(H31:H36)</f>
        <v>3</v>
      </c>
      <c r="I37" s="116">
        <f t="shared" si="11"/>
        <v>2</v>
      </c>
      <c r="J37" s="116"/>
      <c r="K37" s="116"/>
    </row>
    <row r="38" spans="1:11" x14ac:dyDescent="0.3">
      <c r="A38" s="15"/>
      <c r="B38" s="16"/>
      <c r="C38" s="116"/>
      <c r="D38" s="116"/>
      <c r="F38" s="116"/>
      <c r="G38" s="116"/>
    </row>
    <row r="39" spans="1:11" x14ac:dyDescent="0.3">
      <c r="A39" s="9" t="s">
        <v>307</v>
      </c>
      <c r="B39" s="19" t="s">
        <v>114</v>
      </c>
      <c r="C39" s="112"/>
      <c r="D39" s="112"/>
      <c r="E39" s="112">
        <v>1</v>
      </c>
      <c r="F39" s="112"/>
      <c r="G39" s="112"/>
      <c r="H39" s="119">
        <v>1</v>
      </c>
      <c r="I39" s="112"/>
      <c r="J39" s="112"/>
      <c r="K39" s="112"/>
    </row>
    <row r="40" spans="1:11" x14ac:dyDescent="0.3">
      <c r="A40" s="5" t="s">
        <v>308</v>
      </c>
      <c r="B40" s="13" t="s">
        <v>99</v>
      </c>
      <c r="H40" s="2">
        <v>1</v>
      </c>
      <c r="I40" s="2">
        <v>1</v>
      </c>
    </row>
    <row r="41" spans="1:11" x14ac:dyDescent="0.3">
      <c r="A41" s="7" t="s">
        <v>309</v>
      </c>
      <c r="B41" s="17" t="s">
        <v>99</v>
      </c>
      <c r="C41" s="2">
        <v>1</v>
      </c>
      <c r="D41" s="2">
        <v>1</v>
      </c>
      <c r="F41" s="2">
        <v>1</v>
      </c>
      <c r="G41" s="2">
        <v>1</v>
      </c>
    </row>
    <row r="42" spans="1:11" x14ac:dyDescent="0.3">
      <c r="A42" s="7" t="s">
        <v>310</v>
      </c>
      <c r="B42" s="17" t="s">
        <v>101</v>
      </c>
      <c r="H42" s="2">
        <v>1</v>
      </c>
      <c r="I42" s="2">
        <v>1</v>
      </c>
    </row>
    <row r="43" spans="1:11" x14ac:dyDescent="0.3">
      <c r="A43" s="7" t="s">
        <v>311</v>
      </c>
      <c r="B43" s="17" t="s">
        <v>101</v>
      </c>
      <c r="C43" s="2">
        <v>1</v>
      </c>
      <c r="D43" s="2">
        <v>1</v>
      </c>
      <c r="F43" s="2">
        <v>1</v>
      </c>
      <c r="G43" s="2">
        <v>1</v>
      </c>
    </row>
    <row r="44" spans="1:11" x14ac:dyDescent="0.3">
      <c r="A44" s="8" t="s">
        <v>312</v>
      </c>
      <c r="B44" s="18" t="s">
        <v>101</v>
      </c>
      <c r="C44" s="115">
        <v>1</v>
      </c>
      <c r="D44" s="115">
        <v>1</v>
      </c>
      <c r="E44" s="115"/>
      <c r="F44" s="115">
        <v>1</v>
      </c>
      <c r="G44" s="115">
        <v>1</v>
      </c>
      <c r="H44" s="115"/>
      <c r="I44" s="115"/>
      <c r="J44" s="115"/>
      <c r="K44" s="115"/>
    </row>
    <row r="45" spans="1:11" x14ac:dyDescent="0.3">
      <c r="A45" s="15" t="s">
        <v>313</v>
      </c>
      <c r="B45" s="16"/>
      <c r="C45" s="116">
        <f>SUM(C39:C44)</f>
        <v>3</v>
      </c>
      <c r="D45" s="116">
        <f>SUM(D39:D44)</f>
        <v>3</v>
      </c>
      <c r="E45" s="116">
        <f t="shared" ref="E45" si="12">SUM(E39:E44)</f>
        <v>1</v>
      </c>
      <c r="F45" s="116">
        <f>SUM(F39:F44)</f>
        <v>3</v>
      </c>
      <c r="G45" s="116">
        <f>SUM(G39:G44)</f>
        <v>3</v>
      </c>
      <c r="H45" s="116">
        <f t="shared" ref="H45:I45" si="13">SUM(H39:H44)</f>
        <v>3</v>
      </c>
      <c r="I45" s="116">
        <f t="shared" si="13"/>
        <v>2</v>
      </c>
      <c r="J45" s="116"/>
      <c r="K45" s="116"/>
    </row>
    <row r="46" spans="1:11" x14ac:dyDescent="0.3">
      <c r="A46" s="15"/>
      <c r="B46" s="16"/>
      <c r="C46" s="116"/>
      <c r="D46" s="116"/>
      <c r="E46" s="116"/>
      <c r="F46" s="116"/>
      <c r="G46" s="116"/>
      <c r="H46" s="116"/>
      <c r="I46" s="116"/>
      <c r="J46" s="116"/>
      <c r="K46" s="116"/>
    </row>
    <row r="47" spans="1:11" x14ac:dyDescent="0.3">
      <c r="A47" s="4" t="s">
        <v>314</v>
      </c>
      <c r="B47" s="12" t="s">
        <v>114</v>
      </c>
      <c r="C47" s="112"/>
      <c r="D47" s="112"/>
      <c r="E47" s="112">
        <v>1</v>
      </c>
      <c r="F47" s="112"/>
      <c r="G47" s="112"/>
      <c r="H47" s="112"/>
      <c r="I47" s="112"/>
      <c r="J47" s="112"/>
      <c r="K47" s="112"/>
    </row>
    <row r="48" spans="1:11" x14ac:dyDescent="0.3">
      <c r="A48" s="10" t="s">
        <v>315</v>
      </c>
      <c r="B48" s="13" t="s">
        <v>99</v>
      </c>
      <c r="H48" s="2">
        <v>1</v>
      </c>
      <c r="I48" s="2">
        <v>1</v>
      </c>
    </row>
    <row r="49" spans="1:11" x14ac:dyDescent="0.3">
      <c r="A49" s="10" t="s">
        <v>316</v>
      </c>
      <c r="B49" s="13" t="s">
        <v>99</v>
      </c>
      <c r="C49" s="2">
        <v>1</v>
      </c>
      <c r="D49" s="2">
        <v>1</v>
      </c>
      <c r="F49" s="2">
        <v>1</v>
      </c>
      <c r="G49" s="2">
        <v>1</v>
      </c>
    </row>
    <row r="50" spans="1:11" x14ac:dyDescent="0.3">
      <c r="A50" s="10" t="s">
        <v>317</v>
      </c>
      <c r="B50" s="13" t="s">
        <v>101</v>
      </c>
      <c r="H50" s="2">
        <v>1</v>
      </c>
      <c r="I50" s="2">
        <v>1</v>
      </c>
    </row>
    <row r="51" spans="1:11" x14ac:dyDescent="0.3">
      <c r="A51" s="10" t="s">
        <v>318</v>
      </c>
      <c r="B51" s="13" t="s">
        <v>101</v>
      </c>
      <c r="C51" s="2">
        <v>1</v>
      </c>
      <c r="D51" s="2">
        <v>1</v>
      </c>
      <c r="F51" s="2">
        <v>1</v>
      </c>
      <c r="G51" s="2">
        <v>1</v>
      </c>
    </row>
    <row r="52" spans="1:11" x14ac:dyDescent="0.3">
      <c r="A52" s="11" t="s">
        <v>319</v>
      </c>
      <c r="B52" s="14" t="s">
        <v>101</v>
      </c>
      <c r="C52" s="115">
        <v>1</v>
      </c>
      <c r="D52" s="115">
        <v>1</v>
      </c>
      <c r="E52" s="115"/>
      <c r="F52" s="115">
        <v>1</v>
      </c>
      <c r="G52" s="115">
        <v>1</v>
      </c>
      <c r="H52" s="115"/>
      <c r="I52" s="115"/>
      <c r="J52" s="115"/>
      <c r="K52" s="115"/>
    </row>
    <row r="53" spans="1:11" x14ac:dyDescent="0.3">
      <c r="A53" s="15" t="s">
        <v>320</v>
      </c>
      <c r="B53" s="16"/>
      <c r="C53" s="116">
        <f t="shared" ref="C53:E53" si="14">SUM(C47:C52)</f>
        <v>3</v>
      </c>
      <c r="D53" s="116">
        <f t="shared" si="14"/>
        <v>3</v>
      </c>
      <c r="E53" s="116">
        <f t="shared" si="14"/>
        <v>1</v>
      </c>
      <c r="F53" s="116">
        <f t="shared" ref="F53:I53" si="15">SUM(F47:F52)</f>
        <v>3</v>
      </c>
      <c r="G53" s="116">
        <f t="shared" ref="G53" si="16">SUM(G47:G52)</f>
        <v>3</v>
      </c>
      <c r="H53" s="116">
        <f t="shared" si="15"/>
        <v>2</v>
      </c>
      <c r="I53" s="116">
        <f t="shared" si="15"/>
        <v>2</v>
      </c>
      <c r="J53" s="116"/>
      <c r="K53" s="116"/>
    </row>
    <row r="54" spans="1:11" x14ac:dyDescent="0.3">
      <c r="A54" s="15"/>
      <c r="B54" s="16"/>
      <c r="C54" s="116"/>
      <c r="D54" s="116"/>
      <c r="F54" s="116"/>
      <c r="G54" s="116"/>
    </row>
    <row r="55" spans="1:11" x14ac:dyDescent="0.3">
      <c r="A55" s="4" t="s">
        <v>321</v>
      </c>
      <c r="B55" s="12" t="s">
        <v>233</v>
      </c>
      <c r="C55" s="112"/>
      <c r="D55" s="112"/>
      <c r="E55" s="112">
        <v>1</v>
      </c>
      <c r="F55" s="112"/>
      <c r="G55" s="112"/>
      <c r="H55" s="112">
        <v>1</v>
      </c>
      <c r="I55" s="112"/>
      <c r="J55" s="112"/>
      <c r="K55" s="112"/>
    </row>
    <row r="56" spans="1:11" x14ac:dyDescent="0.3">
      <c r="A56" s="10" t="s">
        <v>322</v>
      </c>
      <c r="B56" s="13" t="s">
        <v>323</v>
      </c>
      <c r="E56" s="120">
        <v>1</v>
      </c>
      <c r="H56" s="120">
        <v>1</v>
      </c>
    </row>
    <row r="57" spans="1:11" x14ac:dyDescent="0.3">
      <c r="A57" s="10" t="s">
        <v>324</v>
      </c>
      <c r="B57" s="17" t="s">
        <v>103</v>
      </c>
      <c r="C57" s="2">
        <v>1</v>
      </c>
      <c r="D57" s="2">
        <v>1</v>
      </c>
      <c r="F57" s="2">
        <v>1</v>
      </c>
      <c r="G57" s="2">
        <v>1</v>
      </c>
      <c r="H57" s="2">
        <v>1</v>
      </c>
      <c r="I57" s="2">
        <v>1</v>
      </c>
    </row>
    <row r="58" spans="1:11" x14ac:dyDescent="0.3">
      <c r="A58" s="5" t="s">
        <v>325</v>
      </c>
      <c r="B58" s="17" t="s">
        <v>99</v>
      </c>
      <c r="H58" s="2">
        <v>1</v>
      </c>
      <c r="I58" s="2">
        <v>1</v>
      </c>
    </row>
    <row r="59" spans="1:11" x14ac:dyDescent="0.3">
      <c r="A59" s="5" t="s">
        <v>326</v>
      </c>
      <c r="B59" s="17" t="s">
        <v>99</v>
      </c>
      <c r="C59" s="2">
        <v>1</v>
      </c>
      <c r="D59" s="2">
        <v>1</v>
      </c>
      <c r="F59" s="2">
        <v>1</v>
      </c>
      <c r="G59" s="2">
        <v>1</v>
      </c>
    </row>
    <row r="60" spans="1:11" x14ac:dyDescent="0.3">
      <c r="A60" s="5" t="s">
        <v>327</v>
      </c>
      <c r="B60" s="17" t="s">
        <v>101</v>
      </c>
      <c r="H60" s="2">
        <v>1</v>
      </c>
      <c r="I60" s="2">
        <v>1</v>
      </c>
    </row>
    <row r="61" spans="1:11" x14ac:dyDescent="0.3">
      <c r="A61" s="5" t="s">
        <v>328</v>
      </c>
      <c r="B61" s="17" t="s">
        <v>101</v>
      </c>
      <c r="C61" s="2">
        <v>1</v>
      </c>
      <c r="D61" s="2">
        <v>1</v>
      </c>
      <c r="F61" s="2">
        <v>1</v>
      </c>
      <c r="G61" s="2">
        <v>1</v>
      </c>
    </row>
    <row r="62" spans="1:11" x14ac:dyDescent="0.3">
      <c r="A62" s="6" t="s">
        <v>329</v>
      </c>
      <c r="B62" s="18" t="s">
        <v>101</v>
      </c>
      <c r="C62" s="115">
        <v>1</v>
      </c>
      <c r="D62" s="115">
        <v>1</v>
      </c>
      <c r="E62" s="115"/>
      <c r="F62" s="115">
        <v>1</v>
      </c>
      <c r="G62" s="115">
        <v>1</v>
      </c>
      <c r="H62" s="115"/>
      <c r="I62" s="115"/>
      <c r="J62" s="115"/>
      <c r="K62" s="115"/>
    </row>
    <row r="63" spans="1:11" x14ac:dyDescent="0.3">
      <c r="A63" s="15" t="s">
        <v>330</v>
      </c>
      <c r="B63" s="16"/>
      <c r="C63" s="116">
        <f t="shared" ref="C63:E63" si="17">SUM(C55:C62)</f>
        <v>4</v>
      </c>
      <c r="D63" s="116">
        <f t="shared" si="17"/>
        <v>4</v>
      </c>
      <c r="E63" s="116">
        <f t="shared" si="17"/>
        <v>2</v>
      </c>
      <c r="F63" s="116">
        <f t="shared" ref="F63:I63" si="18">SUM(F55:F62)</f>
        <v>4</v>
      </c>
      <c r="G63" s="116">
        <f t="shared" ref="G63" si="19">SUM(G55:G62)</f>
        <v>4</v>
      </c>
      <c r="H63" s="116">
        <f t="shared" si="18"/>
        <v>5</v>
      </c>
      <c r="I63" s="116">
        <f t="shared" si="18"/>
        <v>3</v>
      </c>
      <c r="J63" s="116"/>
      <c r="K63" s="116"/>
    </row>
    <row r="64" spans="1:11" x14ac:dyDescent="0.3">
      <c r="A64" s="15"/>
      <c r="B64" s="16"/>
      <c r="C64" s="116"/>
      <c r="D64" s="116"/>
      <c r="E64" s="116"/>
      <c r="F64" s="116"/>
      <c r="G64" s="116"/>
      <c r="H64" s="116"/>
      <c r="I64" s="116"/>
      <c r="J64" s="116"/>
      <c r="K64" s="116"/>
    </row>
    <row r="65" spans="1:11" x14ac:dyDescent="0.3">
      <c r="A65" s="47">
        <v>809</v>
      </c>
      <c r="B65" s="48" t="s">
        <v>331</v>
      </c>
      <c r="C65" s="135"/>
      <c r="D65" s="135"/>
      <c r="E65" s="135"/>
      <c r="F65" s="135"/>
      <c r="G65" s="135"/>
      <c r="H65" s="135"/>
      <c r="I65" s="135"/>
      <c r="J65" s="135"/>
      <c r="K65" s="135"/>
    </row>
    <row r="66" spans="1:11" x14ac:dyDescent="0.3">
      <c r="A66" s="15" t="s">
        <v>332</v>
      </c>
      <c r="B66" s="13"/>
      <c r="C66" s="153">
        <v>2</v>
      </c>
      <c r="D66" s="2">
        <f t="shared" ref="D66:I66" si="20">SUM(D65)</f>
        <v>0</v>
      </c>
      <c r="E66" s="2">
        <f t="shared" si="20"/>
        <v>0</v>
      </c>
      <c r="F66" s="2">
        <f t="shared" si="20"/>
        <v>0</v>
      </c>
      <c r="G66" s="2">
        <f t="shared" ref="G66" si="21">SUM(G65)</f>
        <v>0</v>
      </c>
      <c r="H66" s="2">
        <f t="shared" si="20"/>
        <v>0</v>
      </c>
      <c r="I66" s="2">
        <f t="shared" si="20"/>
        <v>0</v>
      </c>
    </row>
    <row r="67" spans="1:11" x14ac:dyDescent="0.3">
      <c r="A67" s="5"/>
      <c r="B67" s="13"/>
    </row>
    <row r="68" spans="1:11" x14ac:dyDescent="0.3">
      <c r="A68" s="20" t="s">
        <v>333</v>
      </c>
      <c r="B68" s="21"/>
      <c r="C68" s="116">
        <f t="shared" ref="C68:J68" si="22">C5+C13+C21+C29+C37+C45+C53+C63+C66</f>
        <v>26</v>
      </c>
      <c r="D68" s="116">
        <f t="shared" si="22"/>
        <v>24</v>
      </c>
      <c r="E68" s="116">
        <f t="shared" si="22"/>
        <v>8</v>
      </c>
      <c r="F68" s="116">
        <f t="shared" si="22"/>
        <v>24</v>
      </c>
      <c r="G68" s="116">
        <f t="shared" ref="G68" si="23">G5+G13+G21+G29+G37+G45+G53+G63+G66</f>
        <v>24</v>
      </c>
      <c r="H68" s="116">
        <f t="shared" si="22"/>
        <v>24</v>
      </c>
      <c r="I68" s="116">
        <f t="shared" si="22"/>
        <v>17</v>
      </c>
      <c r="J68" s="116">
        <f t="shared" si="22"/>
        <v>1</v>
      </c>
      <c r="K68" s="116">
        <v>17</v>
      </c>
    </row>
    <row r="71" spans="1:11" x14ac:dyDescent="0.3">
      <c r="A71" s="101" t="s">
        <v>334</v>
      </c>
      <c r="B71" s="104" t="s">
        <v>335</v>
      </c>
      <c r="C71" s="142"/>
      <c r="D71" s="142"/>
      <c r="E71" s="142"/>
    </row>
  </sheetData>
  <sheetProtection algorithmName="SHA-512" hashValue="ELLt+oexTOUX+TOdOC3Gk12AYpCUCO83gnSUgqahhO6vwN73GlEFbvtGptGd1BMdSItG0aCPalUST8RFv2lxhA==" saltValue="VJzKQKP7mQ+2qZthHKwDQg==" spinCount="100000" sheet="1" selectLockedCells="1" selectUn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J108"/>
  <sheetViews>
    <sheetView zoomScale="90" zoomScaleNormal="90" workbookViewId="0">
      <pane xSplit="2" ySplit="1" topLeftCell="C2" activePane="bottomRight" state="frozen"/>
      <selection pane="topRight" activeCell="H8" sqref="H8"/>
      <selection pane="bottomLeft" activeCell="H8" sqref="H8"/>
      <selection pane="bottomRight" activeCell="K85" sqref="K85"/>
    </sheetView>
  </sheetViews>
  <sheetFormatPr defaultRowHeight="14.4" x14ac:dyDescent="0.3"/>
  <cols>
    <col min="1" max="1" width="25.5546875" customWidth="1"/>
    <col min="2" max="2" width="31.5546875" customWidth="1"/>
    <col min="3" max="10" width="16.109375" style="2" customWidth="1"/>
  </cols>
  <sheetData>
    <row r="1" spans="1:10" ht="57.6" x14ac:dyDescent="0.3">
      <c r="A1" s="65" t="s">
        <v>336</v>
      </c>
      <c r="B1" s="110" t="s">
        <v>95</v>
      </c>
      <c r="C1" s="111" t="s">
        <v>39</v>
      </c>
      <c r="D1" s="111" t="s">
        <v>40</v>
      </c>
      <c r="E1" s="111" t="s">
        <v>41</v>
      </c>
      <c r="F1" s="111" t="s">
        <v>42</v>
      </c>
      <c r="G1" s="111" t="s">
        <v>43</v>
      </c>
      <c r="H1" s="111" t="s">
        <v>44</v>
      </c>
      <c r="I1" s="111" t="s">
        <v>273</v>
      </c>
      <c r="J1" s="111" t="s">
        <v>97</v>
      </c>
    </row>
    <row r="2" spans="1:10" x14ac:dyDescent="0.3">
      <c r="A2" s="56" t="s">
        <v>337</v>
      </c>
      <c r="B2" s="22" t="s">
        <v>99</v>
      </c>
      <c r="C2" s="129"/>
      <c r="D2" s="129"/>
      <c r="E2" s="129"/>
      <c r="F2" s="129"/>
      <c r="G2" s="129">
        <v>1</v>
      </c>
      <c r="H2" s="129">
        <v>1</v>
      </c>
      <c r="I2" s="129"/>
      <c r="J2" s="129"/>
    </row>
    <row r="3" spans="1:10" x14ac:dyDescent="0.3">
      <c r="A3" s="57" t="s">
        <v>338</v>
      </c>
      <c r="B3" s="23" t="s">
        <v>99</v>
      </c>
      <c r="C3" s="127">
        <v>1</v>
      </c>
      <c r="D3" s="127">
        <v>1</v>
      </c>
      <c r="E3" s="127"/>
      <c r="F3" s="127">
        <v>1</v>
      </c>
      <c r="G3" s="127"/>
      <c r="H3" s="127"/>
      <c r="I3" s="127"/>
      <c r="J3" s="127"/>
    </row>
    <row r="4" spans="1:10" x14ac:dyDescent="0.3">
      <c r="A4" s="57" t="s">
        <v>339</v>
      </c>
      <c r="B4" s="23" t="s">
        <v>99</v>
      </c>
      <c r="C4" s="127">
        <v>1</v>
      </c>
      <c r="D4" s="127">
        <v>1</v>
      </c>
      <c r="E4" s="127"/>
      <c r="F4" s="127">
        <v>1</v>
      </c>
      <c r="G4" s="127"/>
      <c r="H4" s="127"/>
      <c r="I4" s="127"/>
      <c r="J4" s="127"/>
    </row>
    <row r="5" spans="1:10" x14ac:dyDescent="0.3">
      <c r="A5" s="57" t="s">
        <v>340</v>
      </c>
      <c r="B5" s="23" t="s">
        <v>103</v>
      </c>
      <c r="C5" s="127">
        <v>1</v>
      </c>
      <c r="D5" s="127">
        <v>1</v>
      </c>
      <c r="E5" s="127"/>
      <c r="F5" s="127">
        <v>1</v>
      </c>
      <c r="G5" s="127">
        <v>1</v>
      </c>
      <c r="H5" s="127">
        <v>1</v>
      </c>
      <c r="I5" s="127"/>
      <c r="J5" s="127"/>
    </row>
    <row r="6" spans="1:10" x14ac:dyDescent="0.3">
      <c r="A6" s="57" t="s">
        <v>341</v>
      </c>
      <c r="B6" s="23" t="s">
        <v>101</v>
      </c>
      <c r="C6" s="127"/>
      <c r="D6" s="127"/>
      <c r="E6" s="127"/>
      <c r="F6" s="127"/>
      <c r="G6" s="127">
        <v>1</v>
      </c>
      <c r="H6" s="127">
        <v>1</v>
      </c>
      <c r="I6" s="127"/>
      <c r="J6" s="127"/>
    </row>
    <row r="7" spans="1:10" x14ac:dyDescent="0.3">
      <c r="A7" s="57" t="s">
        <v>342</v>
      </c>
      <c r="B7" s="23" t="s">
        <v>101</v>
      </c>
      <c r="C7" s="127">
        <v>1</v>
      </c>
      <c r="D7" s="127">
        <v>1</v>
      </c>
      <c r="E7" s="127"/>
      <c r="F7" s="127">
        <v>1</v>
      </c>
      <c r="G7" s="127"/>
      <c r="H7" s="127"/>
      <c r="I7" s="127"/>
      <c r="J7" s="127"/>
    </row>
    <row r="8" spans="1:10" x14ac:dyDescent="0.3">
      <c r="A8" s="57" t="s">
        <v>343</v>
      </c>
      <c r="B8" s="23" t="s">
        <v>101</v>
      </c>
      <c r="C8" s="127">
        <v>1</v>
      </c>
      <c r="D8" s="127">
        <v>1</v>
      </c>
      <c r="E8" s="127"/>
      <c r="F8" s="127">
        <v>1</v>
      </c>
      <c r="G8" s="127"/>
      <c r="H8" s="127"/>
      <c r="I8" s="127"/>
      <c r="J8" s="127"/>
    </row>
    <row r="9" spans="1:10" x14ac:dyDescent="0.3">
      <c r="A9" s="57" t="s">
        <v>344</v>
      </c>
      <c r="B9" s="23" t="s">
        <v>114</v>
      </c>
      <c r="C9" s="127"/>
      <c r="D9" s="127"/>
      <c r="E9" s="127">
        <v>1</v>
      </c>
      <c r="F9" s="127"/>
      <c r="G9" s="127">
        <v>1</v>
      </c>
      <c r="H9" s="127"/>
      <c r="I9" s="127"/>
      <c r="J9" s="127"/>
    </row>
    <row r="10" spans="1:10" x14ac:dyDescent="0.3">
      <c r="A10" s="57" t="s">
        <v>345</v>
      </c>
      <c r="B10" s="23" t="s">
        <v>99</v>
      </c>
      <c r="C10" s="127"/>
      <c r="D10" s="127"/>
      <c r="E10" s="127"/>
      <c r="F10" s="127"/>
      <c r="G10" s="127">
        <v>1</v>
      </c>
      <c r="H10" s="127">
        <v>1</v>
      </c>
      <c r="I10" s="127"/>
      <c r="J10" s="127"/>
    </row>
    <row r="11" spans="1:10" x14ac:dyDescent="0.3">
      <c r="A11" s="57" t="s">
        <v>346</v>
      </c>
      <c r="B11" s="23" t="s">
        <v>99</v>
      </c>
      <c r="C11" s="127">
        <v>1</v>
      </c>
      <c r="D11" s="127">
        <v>1</v>
      </c>
      <c r="E11" s="127"/>
      <c r="F11" s="127">
        <v>1</v>
      </c>
      <c r="G11" s="127"/>
      <c r="H11" s="127"/>
      <c r="I11" s="127"/>
      <c r="J11" s="127"/>
    </row>
    <row r="12" spans="1:10" x14ac:dyDescent="0.3">
      <c r="A12" s="57" t="s">
        <v>347</v>
      </c>
      <c r="B12" s="23" t="s">
        <v>99</v>
      </c>
      <c r="C12" s="127">
        <v>1</v>
      </c>
      <c r="D12" s="127">
        <v>1</v>
      </c>
      <c r="E12" s="127"/>
      <c r="F12" s="127">
        <v>1</v>
      </c>
      <c r="G12" s="127"/>
      <c r="H12" s="127"/>
      <c r="I12" s="127"/>
      <c r="J12" s="127"/>
    </row>
    <row r="13" spans="1:10" x14ac:dyDescent="0.3">
      <c r="A13" s="57" t="s">
        <v>348</v>
      </c>
      <c r="B13" s="23" t="s">
        <v>101</v>
      </c>
      <c r="C13" s="127"/>
      <c r="D13" s="127"/>
      <c r="E13" s="127"/>
      <c r="F13" s="127"/>
      <c r="G13" s="127">
        <v>1</v>
      </c>
      <c r="H13" s="127">
        <v>1</v>
      </c>
      <c r="I13" s="127"/>
      <c r="J13" s="127"/>
    </row>
    <row r="14" spans="1:10" x14ac:dyDescent="0.3">
      <c r="A14" s="57" t="s">
        <v>349</v>
      </c>
      <c r="B14" s="23" t="s">
        <v>101</v>
      </c>
      <c r="C14" s="127">
        <v>1</v>
      </c>
      <c r="D14" s="127">
        <v>1</v>
      </c>
      <c r="E14" s="127"/>
      <c r="F14" s="127">
        <v>1</v>
      </c>
      <c r="G14" s="127"/>
      <c r="H14" s="127"/>
      <c r="I14" s="127"/>
      <c r="J14" s="127"/>
    </row>
    <row r="15" spans="1:10" x14ac:dyDescent="0.3">
      <c r="A15" s="58" t="s">
        <v>350</v>
      </c>
      <c r="B15" s="24" t="s">
        <v>101</v>
      </c>
      <c r="C15" s="128">
        <v>1</v>
      </c>
      <c r="D15" s="128">
        <v>1</v>
      </c>
      <c r="E15" s="128"/>
      <c r="F15" s="128">
        <v>1</v>
      </c>
      <c r="G15" s="128"/>
      <c r="H15" s="128"/>
      <c r="I15" s="128"/>
      <c r="J15" s="128"/>
    </row>
    <row r="16" spans="1:10" x14ac:dyDescent="0.3">
      <c r="A16" s="15" t="s">
        <v>278</v>
      </c>
      <c r="B16" s="16"/>
      <c r="C16" s="116">
        <f>SUM(C2:C15)</f>
        <v>9</v>
      </c>
      <c r="D16" s="116">
        <f t="shared" ref="D16:H16" si="0">SUM(D2:D15)</f>
        <v>9</v>
      </c>
      <c r="E16" s="116">
        <f t="shared" si="0"/>
        <v>1</v>
      </c>
      <c r="F16" s="116">
        <f t="shared" si="0"/>
        <v>9</v>
      </c>
      <c r="G16" s="116">
        <f t="shared" si="0"/>
        <v>6</v>
      </c>
      <c r="H16" s="116">
        <f t="shared" si="0"/>
        <v>5</v>
      </c>
      <c r="I16" s="116">
        <v>1</v>
      </c>
      <c r="J16" s="116"/>
    </row>
    <row r="17" spans="1:10" x14ac:dyDescent="0.3">
      <c r="A17" s="5"/>
      <c r="B17" s="13"/>
    </row>
    <row r="18" spans="1:10" x14ac:dyDescent="0.3">
      <c r="A18" s="56" t="s">
        <v>351</v>
      </c>
      <c r="B18" s="22" t="s">
        <v>99</v>
      </c>
      <c r="C18" s="129"/>
      <c r="D18" s="129"/>
      <c r="E18" s="129"/>
      <c r="F18" s="129"/>
      <c r="G18" s="129">
        <v>1</v>
      </c>
      <c r="H18" s="129">
        <v>1</v>
      </c>
      <c r="I18" s="129"/>
      <c r="J18" s="129"/>
    </row>
    <row r="19" spans="1:10" x14ac:dyDescent="0.3">
      <c r="A19" s="57" t="s">
        <v>352</v>
      </c>
      <c r="B19" s="23" t="s">
        <v>99</v>
      </c>
      <c r="C19" s="127">
        <v>1</v>
      </c>
      <c r="D19" s="127">
        <v>1</v>
      </c>
      <c r="E19" s="127"/>
      <c r="F19" s="127">
        <v>1</v>
      </c>
      <c r="G19" s="127"/>
      <c r="H19" s="127"/>
      <c r="I19" s="127"/>
      <c r="J19" s="127"/>
    </row>
    <row r="20" spans="1:10" x14ac:dyDescent="0.3">
      <c r="A20" s="57" t="s">
        <v>353</v>
      </c>
      <c r="B20" s="23" t="s">
        <v>99</v>
      </c>
      <c r="C20" s="127">
        <v>1</v>
      </c>
      <c r="D20" s="127">
        <v>1</v>
      </c>
      <c r="E20" s="127"/>
      <c r="F20" s="127">
        <v>1</v>
      </c>
      <c r="G20" s="127"/>
      <c r="H20" s="127"/>
      <c r="I20" s="127"/>
      <c r="J20" s="127"/>
    </row>
    <row r="21" spans="1:10" x14ac:dyDescent="0.3">
      <c r="A21" s="57" t="s">
        <v>354</v>
      </c>
      <c r="B21" s="23" t="s">
        <v>101</v>
      </c>
      <c r="C21" s="127"/>
      <c r="D21" s="127"/>
      <c r="E21" s="127"/>
      <c r="F21" s="127"/>
      <c r="G21" s="127">
        <v>1</v>
      </c>
      <c r="H21" s="127">
        <v>1</v>
      </c>
      <c r="I21" s="127"/>
      <c r="J21" s="127"/>
    </row>
    <row r="22" spans="1:10" x14ac:dyDescent="0.3">
      <c r="A22" s="57" t="s">
        <v>355</v>
      </c>
      <c r="B22" s="13" t="s">
        <v>101</v>
      </c>
      <c r="C22" s="127">
        <v>1</v>
      </c>
      <c r="D22" s="127">
        <v>1</v>
      </c>
      <c r="E22" s="127"/>
      <c r="F22" s="127">
        <v>1</v>
      </c>
      <c r="G22" s="127"/>
      <c r="H22" s="127"/>
      <c r="I22" s="127"/>
      <c r="J22" s="127"/>
    </row>
    <row r="23" spans="1:10" x14ac:dyDescent="0.3">
      <c r="A23" s="57" t="s">
        <v>356</v>
      </c>
      <c r="B23" s="13" t="s">
        <v>101</v>
      </c>
      <c r="C23" s="127">
        <v>1</v>
      </c>
      <c r="D23" s="127">
        <v>1</v>
      </c>
      <c r="E23" s="127"/>
      <c r="F23" s="127">
        <v>1</v>
      </c>
      <c r="G23" s="127"/>
      <c r="H23" s="127"/>
      <c r="I23" s="127"/>
      <c r="J23" s="127"/>
    </row>
    <row r="24" spans="1:10" x14ac:dyDescent="0.3">
      <c r="A24" s="23" t="s">
        <v>357</v>
      </c>
      <c r="B24" s="23" t="s">
        <v>114</v>
      </c>
      <c r="C24" s="127"/>
      <c r="D24" s="127"/>
      <c r="E24" s="127">
        <v>1</v>
      </c>
      <c r="F24" s="127"/>
      <c r="G24" s="127">
        <v>1</v>
      </c>
      <c r="H24" s="127"/>
      <c r="I24" s="127"/>
      <c r="J24" s="127"/>
    </row>
    <row r="25" spans="1:10" x14ac:dyDescent="0.3">
      <c r="A25" s="57" t="s">
        <v>358</v>
      </c>
      <c r="B25" s="13" t="s">
        <v>114</v>
      </c>
      <c r="C25" s="127"/>
      <c r="D25" s="127"/>
      <c r="E25" s="127">
        <v>1</v>
      </c>
      <c r="F25" s="127"/>
      <c r="G25" s="127">
        <v>1</v>
      </c>
      <c r="H25" s="127"/>
      <c r="I25" s="127"/>
      <c r="J25" s="127"/>
    </row>
    <row r="26" spans="1:10" x14ac:dyDescent="0.3">
      <c r="A26" s="23" t="s">
        <v>359</v>
      </c>
      <c r="B26" s="23" t="s">
        <v>114</v>
      </c>
      <c r="C26" s="127"/>
      <c r="D26" s="127"/>
      <c r="E26" s="127">
        <v>1</v>
      </c>
      <c r="F26" s="127"/>
      <c r="G26" s="127">
        <v>1</v>
      </c>
      <c r="H26" s="127"/>
      <c r="I26" s="127"/>
      <c r="J26" s="127"/>
    </row>
    <row r="27" spans="1:10" x14ac:dyDescent="0.3">
      <c r="A27" s="23" t="s">
        <v>360</v>
      </c>
      <c r="B27" s="23" t="s">
        <v>99</v>
      </c>
      <c r="C27" s="127"/>
      <c r="D27" s="127"/>
      <c r="E27" s="127"/>
      <c r="F27" s="127"/>
      <c r="G27" s="127">
        <v>1</v>
      </c>
      <c r="H27" s="127">
        <v>1</v>
      </c>
      <c r="I27" s="127"/>
      <c r="J27" s="127"/>
    </row>
    <row r="28" spans="1:10" x14ac:dyDescent="0.3">
      <c r="A28" s="57" t="s">
        <v>361</v>
      </c>
      <c r="B28" s="23" t="s">
        <v>99</v>
      </c>
      <c r="C28" s="127">
        <v>1</v>
      </c>
      <c r="D28" s="127">
        <v>1</v>
      </c>
      <c r="E28" s="127"/>
      <c r="F28" s="127">
        <v>1</v>
      </c>
      <c r="G28" s="127"/>
      <c r="H28" s="127"/>
      <c r="I28" s="127"/>
      <c r="J28" s="127"/>
    </row>
    <row r="29" spans="1:10" x14ac:dyDescent="0.3">
      <c r="A29" s="57" t="s">
        <v>362</v>
      </c>
      <c r="B29" s="23" t="s">
        <v>99</v>
      </c>
      <c r="C29" s="127">
        <v>1</v>
      </c>
      <c r="D29" s="127">
        <v>1</v>
      </c>
      <c r="E29" s="127"/>
      <c r="F29" s="127">
        <v>1</v>
      </c>
      <c r="G29" s="127"/>
      <c r="H29" s="127"/>
      <c r="I29" s="127"/>
      <c r="J29" s="127"/>
    </row>
    <row r="30" spans="1:10" x14ac:dyDescent="0.3">
      <c r="A30" s="57" t="s">
        <v>363</v>
      </c>
      <c r="B30" s="23" t="s">
        <v>101</v>
      </c>
      <c r="C30" s="127"/>
      <c r="D30" s="127"/>
      <c r="E30" s="127"/>
      <c r="F30" s="127"/>
      <c r="G30" s="127">
        <v>1</v>
      </c>
      <c r="H30" s="127">
        <v>1</v>
      </c>
      <c r="I30" s="127"/>
      <c r="J30" s="127"/>
    </row>
    <row r="31" spans="1:10" x14ac:dyDescent="0.3">
      <c r="A31" s="57" t="s">
        <v>364</v>
      </c>
      <c r="B31" s="23" t="s">
        <v>101</v>
      </c>
      <c r="C31" s="127">
        <v>1</v>
      </c>
      <c r="D31" s="127">
        <v>1</v>
      </c>
      <c r="E31" s="127"/>
      <c r="F31" s="127">
        <v>1</v>
      </c>
      <c r="G31" s="127"/>
      <c r="H31" s="127"/>
      <c r="I31" s="127"/>
      <c r="J31" s="127"/>
    </row>
    <row r="32" spans="1:10" x14ac:dyDescent="0.3">
      <c r="A32" s="58" t="s">
        <v>365</v>
      </c>
      <c r="B32" s="24" t="s">
        <v>101</v>
      </c>
      <c r="C32" s="128">
        <v>1</v>
      </c>
      <c r="D32" s="128">
        <v>1</v>
      </c>
      <c r="E32" s="128"/>
      <c r="F32" s="128">
        <v>1</v>
      </c>
      <c r="G32" s="128"/>
      <c r="H32" s="128"/>
      <c r="I32" s="128"/>
      <c r="J32" s="128"/>
    </row>
    <row r="33" spans="1:10" x14ac:dyDescent="0.3">
      <c r="A33" s="15" t="s">
        <v>285</v>
      </c>
      <c r="B33" s="16"/>
      <c r="C33" s="116">
        <f>SUM(C18:C32)</f>
        <v>8</v>
      </c>
      <c r="D33" s="116">
        <f t="shared" ref="D33:E33" si="1">SUM(D18:D32)</f>
        <v>8</v>
      </c>
      <c r="E33" s="116">
        <f t="shared" si="1"/>
        <v>3</v>
      </c>
      <c r="F33" s="116">
        <f t="shared" ref="F33:H33" si="2">SUM(F18:F32)</f>
        <v>8</v>
      </c>
      <c r="G33" s="116">
        <f t="shared" si="2"/>
        <v>7</v>
      </c>
      <c r="H33" s="116">
        <f t="shared" si="2"/>
        <v>4</v>
      </c>
      <c r="I33" s="116"/>
      <c r="J33" s="116"/>
    </row>
    <row r="34" spans="1:10" x14ac:dyDescent="0.3">
      <c r="A34" s="5"/>
      <c r="B34" s="13"/>
    </row>
    <row r="35" spans="1:10" x14ac:dyDescent="0.3">
      <c r="A35" s="56" t="s">
        <v>366</v>
      </c>
      <c r="B35" s="22" t="s">
        <v>99</v>
      </c>
      <c r="C35" s="129"/>
      <c r="D35" s="129"/>
      <c r="E35" s="129"/>
      <c r="F35" s="129"/>
      <c r="G35" s="129">
        <v>1</v>
      </c>
      <c r="H35" s="129">
        <v>1</v>
      </c>
      <c r="I35" s="129"/>
      <c r="J35" s="129"/>
    </row>
    <row r="36" spans="1:10" x14ac:dyDescent="0.3">
      <c r="A36" s="57" t="s">
        <v>367</v>
      </c>
      <c r="B36" s="23" t="s">
        <v>99</v>
      </c>
      <c r="C36" s="127">
        <v>1</v>
      </c>
      <c r="D36" s="127">
        <v>1</v>
      </c>
      <c r="E36" s="127"/>
      <c r="F36" s="127">
        <v>1</v>
      </c>
      <c r="G36" s="127"/>
      <c r="H36" s="127"/>
      <c r="I36" s="127"/>
      <c r="J36" s="127"/>
    </row>
    <row r="37" spans="1:10" x14ac:dyDescent="0.3">
      <c r="A37" s="57" t="s">
        <v>368</v>
      </c>
      <c r="B37" s="23" t="s">
        <v>99</v>
      </c>
      <c r="C37" s="127">
        <v>1</v>
      </c>
      <c r="D37" s="127">
        <v>1</v>
      </c>
      <c r="E37" s="127"/>
      <c r="F37" s="127">
        <v>1</v>
      </c>
      <c r="G37" s="127"/>
      <c r="H37" s="127"/>
      <c r="I37" s="127"/>
      <c r="J37" s="127"/>
    </row>
    <row r="38" spans="1:10" x14ac:dyDescent="0.3">
      <c r="A38" s="57" t="s">
        <v>369</v>
      </c>
      <c r="B38" s="23" t="s">
        <v>101</v>
      </c>
      <c r="C38" s="127"/>
      <c r="D38" s="127"/>
      <c r="E38" s="127"/>
      <c r="F38" s="127"/>
      <c r="G38" s="127">
        <v>1</v>
      </c>
      <c r="H38" s="127">
        <v>1</v>
      </c>
      <c r="I38" s="127"/>
      <c r="J38" s="127"/>
    </row>
    <row r="39" spans="1:10" x14ac:dyDescent="0.3">
      <c r="A39" s="57" t="s">
        <v>370</v>
      </c>
      <c r="B39" s="13" t="s">
        <v>101</v>
      </c>
      <c r="C39" s="127">
        <v>1</v>
      </c>
      <c r="D39" s="127">
        <v>1</v>
      </c>
      <c r="E39" s="127"/>
      <c r="F39" s="127">
        <v>1</v>
      </c>
      <c r="G39" s="127"/>
      <c r="H39" s="127"/>
      <c r="I39" s="127"/>
      <c r="J39" s="127"/>
    </row>
    <row r="40" spans="1:10" x14ac:dyDescent="0.3">
      <c r="A40" s="57" t="s">
        <v>371</v>
      </c>
      <c r="B40" s="13" t="s">
        <v>101</v>
      </c>
      <c r="C40" s="127">
        <v>1</v>
      </c>
      <c r="D40" s="127">
        <v>1</v>
      </c>
      <c r="E40" s="127"/>
      <c r="F40" s="127">
        <v>1</v>
      </c>
      <c r="G40" s="127"/>
      <c r="H40" s="127"/>
      <c r="I40" s="127"/>
      <c r="J40" s="127"/>
    </row>
    <row r="41" spans="1:10" x14ac:dyDescent="0.3">
      <c r="A41" s="23" t="s">
        <v>357</v>
      </c>
      <c r="B41" s="23" t="s">
        <v>114</v>
      </c>
      <c r="C41" s="127"/>
      <c r="D41" s="127"/>
      <c r="E41" s="127">
        <v>1</v>
      </c>
      <c r="F41" s="127"/>
      <c r="G41" s="127">
        <v>1</v>
      </c>
      <c r="H41" s="127"/>
      <c r="I41" s="127"/>
      <c r="J41" s="127"/>
    </row>
    <row r="42" spans="1:10" x14ac:dyDescent="0.3">
      <c r="A42" s="57" t="s">
        <v>372</v>
      </c>
      <c r="B42" s="23" t="s">
        <v>114</v>
      </c>
      <c r="C42" s="127"/>
      <c r="D42" s="127"/>
      <c r="E42" s="127">
        <v>1</v>
      </c>
      <c r="F42" s="127"/>
      <c r="G42" s="127">
        <v>1</v>
      </c>
      <c r="H42" s="127"/>
      <c r="I42" s="127"/>
      <c r="J42" s="127"/>
    </row>
    <row r="43" spans="1:10" x14ac:dyDescent="0.3">
      <c r="A43" s="57" t="s">
        <v>373</v>
      </c>
      <c r="B43" s="23" t="s">
        <v>99</v>
      </c>
      <c r="C43" s="127"/>
      <c r="D43" s="127"/>
      <c r="E43" s="127"/>
      <c r="F43" s="127"/>
      <c r="G43" s="127">
        <v>1</v>
      </c>
      <c r="H43" s="127">
        <v>1</v>
      </c>
      <c r="I43" s="127"/>
      <c r="J43" s="127"/>
    </row>
    <row r="44" spans="1:10" x14ac:dyDescent="0.3">
      <c r="A44" s="57" t="s">
        <v>374</v>
      </c>
      <c r="B44" s="23" t="s">
        <v>99</v>
      </c>
      <c r="C44" s="127">
        <v>1</v>
      </c>
      <c r="D44" s="127">
        <v>1</v>
      </c>
      <c r="E44" s="127"/>
      <c r="F44" s="127">
        <v>1</v>
      </c>
      <c r="G44" s="127"/>
      <c r="H44" s="127"/>
      <c r="I44" s="127"/>
      <c r="J44" s="127"/>
    </row>
    <row r="45" spans="1:10" x14ac:dyDescent="0.3">
      <c r="A45" s="57" t="s">
        <v>375</v>
      </c>
      <c r="B45" s="23" t="s">
        <v>99</v>
      </c>
      <c r="C45" s="127">
        <v>1</v>
      </c>
      <c r="D45" s="127">
        <v>1</v>
      </c>
      <c r="E45" s="127"/>
      <c r="F45" s="127">
        <v>1</v>
      </c>
      <c r="G45" s="127"/>
      <c r="H45" s="127"/>
      <c r="I45" s="127"/>
      <c r="J45" s="127"/>
    </row>
    <row r="46" spans="1:10" x14ac:dyDescent="0.3">
      <c r="A46" s="57" t="s">
        <v>376</v>
      </c>
      <c r="B46" s="23" t="s">
        <v>101</v>
      </c>
      <c r="C46" s="127"/>
      <c r="D46" s="127"/>
      <c r="E46" s="127"/>
      <c r="F46" s="127"/>
      <c r="G46" s="127">
        <v>1</v>
      </c>
      <c r="H46" s="127">
        <v>1</v>
      </c>
      <c r="I46" s="127"/>
      <c r="J46" s="127"/>
    </row>
    <row r="47" spans="1:10" x14ac:dyDescent="0.3">
      <c r="A47" s="57" t="s">
        <v>377</v>
      </c>
      <c r="B47" s="23" t="s">
        <v>101</v>
      </c>
      <c r="C47" s="127">
        <v>1</v>
      </c>
      <c r="D47" s="127">
        <v>1</v>
      </c>
      <c r="E47" s="127"/>
      <c r="F47" s="127">
        <v>1</v>
      </c>
      <c r="G47" s="127"/>
      <c r="H47" s="127"/>
      <c r="I47" s="127"/>
      <c r="J47" s="127"/>
    </row>
    <row r="48" spans="1:10" x14ac:dyDescent="0.3">
      <c r="A48" s="58" t="s">
        <v>378</v>
      </c>
      <c r="B48" s="24" t="s">
        <v>101</v>
      </c>
      <c r="C48" s="128">
        <v>1</v>
      </c>
      <c r="D48" s="128">
        <v>1</v>
      </c>
      <c r="E48" s="128"/>
      <c r="F48" s="128">
        <v>1</v>
      </c>
      <c r="G48" s="128"/>
      <c r="H48" s="128"/>
      <c r="I48" s="128"/>
      <c r="J48" s="128"/>
    </row>
    <row r="49" spans="1:10" x14ac:dyDescent="0.3">
      <c r="A49" s="15" t="s">
        <v>292</v>
      </c>
      <c r="B49" s="16"/>
      <c r="C49" s="116">
        <f t="shared" ref="C49:H49" si="3">SUM(C35:C48)</f>
        <v>8</v>
      </c>
      <c r="D49" s="116">
        <f t="shared" si="3"/>
        <v>8</v>
      </c>
      <c r="E49" s="116">
        <f t="shared" si="3"/>
        <v>2</v>
      </c>
      <c r="F49" s="116">
        <f t="shared" si="3"/>
        <v>8</v>
      </c>
      <c r="G49" s="116">
        <f t="shared" si="3"/>
        <v>6</v>
      </c>
      <c r="H49" s="116">
        <f t="shared" si="3"/>
        <v>4</v>
      </c>
      <c r="I49" s="116"/>
      <c r="J49" s="116"/>
    </row>
    <row r="50" spans="1:10" x14ac:dyDescent="0.3">
      <c r="A50" s="5"/>
      <c r="B50" s="13"/>
    </row>
    <row r="51" spans="1:10" x14ac:dyDescent="0.3">
      <c r="A51" s="56" t="s">
        <v>379</v>
      </c>
      <c r="B51" s="22" t="s">
        <v>99</v>
      </c>
      <c r="C51" s="129"/>
      <c r="D51" s="129"/>
      <c r="E51" s="129"/>
      <c r="F51" s="129"/>
      <c r="G51" s="129">
        <v>1</v>
      </c>
      <c r="H51" s="129">
        <v>1</v>
      </c>
      <c r="I51" s="129"/>
      <c r="J51" s="129"/>
    </row>
    <row r="52" spans="1:10" x14ac:dyDescent="0.3">
      <c r="A52" s="57" t="s">
        <v>380</v>
      </c>
      <c r="B52" s="23" t="s">
        <v>99</v>
      </c>
      <c r="C52" s="127">
        <v>1</v>
      </c>
      <c r="D52" s="127">
        <v>1</v>
      </c>
      <c r="E52" s="127"/>
      <c r="F52" s="127">
        <v>1</v>
      </c>
      <c r="G52" s="127"/>
      <c r="H52" s="127"/>
      <c r="I52" s="127"/>
      <c r="J52" s="127"/>
    </row>
    <row r="53" spans="1:10" x14ac:dyDescent="0.3">
      <c r="A53" s="57" t="s">
        <v>381</v>
      </c>
      <c r="B53" s="23" t="s">
        <v>99</v>
      </c>
      <c r="C53" s="127">
        <v>1</v>
      </c>
      <c r="D53" s="127">
        <v>1</v>
      </c>
      <c r="E53" s="127"/>
      <c r="F53" s="127">
        <v>1</v>
      </c>
      <c r="G53" s="127"/>
      <c r="H53" s="127"/>
      <c r="I53" s="127"/>
      <c r="J53" s="127"/>
    </row>
    <row r="54" spans="1:10" x14ac:dyDescent="0.3">
      <c r="A54" s="57" t="s">
        <v>382</v>
      </c>
      <c r="B54" s="23" t="s">
        <v>101</v>
      </c>
      <c r="C54" s="127"/>
      <c r="D54" s="127"/>
      <c r="E54" s="127"/>
      <c r="F54" s="127"/>
      <c r="G54" s="127">
        <v>1</v>
      </c>
      <c r="H54" s="127">
        <v>1</v>
      </c>
      <c r="I54" s="127"/>
      <c r="J54" s="127"/>
    </row>
    <row r="55" spans="1:10" x14ac:dyDescent="0.3">
      <c r="A55" s="57" t="s">
        <v>383</v>
      </c>
      <c r="B55" s="13" t="s">
        <v>101</v>
      </c>
      <c r="C55" s="127">
        <v>1</v>
      </c>
      <c r="D55" s="127">
        <v>1</v>
      </c>
      <c r="E55" s="127"/>
      <c r="F55" s="127">
        <v>1</v>
      </c>
      <c r="G55" s="127"/>
      <c r="H55" s="127"/>
      <c r="I55" s="127"/>
      <c r="J55" s="127"/>
    </row>
    <row r="56" spans="1:10" x14ac:dyDescent="0.3">
      <c r="A56" s="57" t="s">
        <v>384</v>
      </c>
      <c r="B56" s="13" t="s">
        <v>101</v>
      </c>
      <c r="C56" s="127">
        <v>1</v>
      </c>
      <c r="D56" s="127">
        <v>1</v>
      </c>
      <c r="E56" s="127"/>
      <c r="F56" s="127">
        <v>1</v>
      </c>
      <c r="G56" s="127"/>
      <c r="H56" s="127"/>
      <c r="I56" s="127"/>
      <c r="J56" s="127"/>
    </row>
    <row r="57" spans="1:10" x14ac:dyDescent="0.3">
      <c r="A57" s="57" t="s">
        <v>385</v>
      </c>
      <c r="B57" s="13" t="s">
        <v>103</v>
      </c>
      <c r="C57" s="127">
        <v>1</v>
      </c>
      <c r="D57" s="127">
        <v>1</v>
      </c>
      <c r="E57" s="127"/>
      <c r="F57" s="127">
        <v>1</v>
      </c>
      <c r="G57" s="127">
        <v>1</v>
      </c>
      <c r="H57" s="127">
        <v>1</v>
      </c>
      <c r="I57" s="127"/>
      <c r="J57" s="127"/>
    </row>
    <row r="58" spans="1:10" x14ac:dyDescent="0.3">
      <c r="A58" s="52" t="s">
        <v>386</v>
      </c>
      <c r="B58" s="13" t="s">
        <v>114</v>
      </c>
      <c r="C58" s="127"/>
      <c r="D58" s="127"/>
      <c r="E58" s="127">
        <v>1</v>
      </c>
      <c r="F58" s="127"/>
      <c r="G58" s="127">
        <v>1</v>
      </c>
      <c r="H58" s="127"/>
      <c r="I58" s="127"/>
      <c r="J58" s="127"/>
    </row>
    <row r="59" spans="1:10" x14ac:dyDescent="0.3">
      <c r="A59" s="52" t="s">
        <v>387</v>
      </c>
      <c r="B59" s="13" t="s">
        <v>114</v>
      </c>
      <c r="C59" s="127"/>
      <c r="D59" s="127"/>
      <c r="E59" s="127">
        <v>1</v>
      </c>
      <c r="F59" s="127"/>
      <c r="G59" s="127">
        <v>1</v>
      </c>
      <c r="H59" s="127"/>
      <c r="I59" s="127"/>
      <c r="J59" s="127"/>
    </row>
    <row r="60" spans="1:10" x14ac:dyDescent="0.3">
      <c r="A60" s="57" t="s">
        <v>388</v>
      </c>
      <c r="B60" s="23" t="s">
        <v>99</v>
      </c>
      <c r="C60" s="127"/>
      <c r="D60" s="127"/>
      <c r="E60" s="127"/>
      <c r="F60" s="127"/>
      <c r="G60" s="127">
        <v>1</v>
      </c>
      <c r="H60" s="127">
        <v>1</v>
      </c>
      <c r="I60" s="127"/>
      <c r="J60" s="127"/>
    </row>
    <row r="61" spans="1:10" x14ac:dyDescent="0.3">
      <c r="A61" s="57" t="s">
        <v>389</v>
      </c>
      <c r="B61" s="23" t="s">
        <v>99</v>
      </c>
      <c r="C61" s="127">
        <v>1</v>
      </c>
      <c r="D61" s="127">
        <v>1</v>
      </c>
      <c r="E61" s="127"/>
      <c r="F61" s="127">
        <v>1</v>
      </c>
      <c r="G61" s="127"/>
      <c r="H61" s="127"/>
      <c r="I61" s="127"/>
      <c r="J61" s="127"/>
    </row>
    <row r="62" spans="1:10" x14ac:dyDescent="0.3">
      <c r="A62" s="57" t="s">
        <v>390</v>
      </c>
      <c r="B62" s="23" t="s">
        <v>99</v>
      </c>
      <c r="C62" s="127">
        <v>1</v>
      </c>
      <c r="D62" s="127">
        <v>1</v>
      </c>
      <c r="E62" s="127"/>
      <c r="F62" s="127">
        <v>1</v>
      </c>
      <c r="G62" s="127"/>
      <c r="H62" s="127"/>
      <c r="I62" s="127"/>
      <c r="J62" s="127"/>
    </row>
    <row r="63" spans="1:10" x14ac:dyDescent="0.3">
      <c r="A63" s="57" t="s">
        <v>391</v>
      </c>
      <c r="B63" s="23" t="s">
        <v>101</v>
      </c>
      <c r="C63" s="127"/>
      <c r="D63" s="127"/>
      <c r="E63" s="127"/>
      <c r="F63" s="127"/>
      <c r="G63" s="127">
        <v>1</v>
      </c>
      <c r="H63" s="127">
        <v>1</v>
      </c>
      <c r="I63" s="127"/>
      <c r="J63" s="127"/>
    </row>
    <row r="64" spans="1:10" x14ac:dyDescent="0.3">
      <c r="A64" s="57" t="s">
        <v>392</v>
      </c>
      <c r="B64" s="23" t="s">
        <v>101</v>
      </c>
      <c r="C64" s="127">
        <v>1</v>
      </c>
      <c r="D64" s="127">
        <v>1</v>
      </c>
      <c r="E64" s="127"/>
      <c r="F64" s="127">
        <v>1</v>
      </c>
      <c r="G64" s="127"/>
      <c r="H64" s="127"/>
      <c r="I64" s="127"/>
      <c r="J64" s="127"/>
    </row>
    <row r="65" spans="1:10" x14ac:dyDescent="0.3">
      <c r="A65" s="58" t="s">
        <v>393</v>
      </c>
      <c r="B65" s="24" t="s">
        <v>101</v>
      </c>
      <c r="C65" s="128">
        <v>1</v>
      </c>
      <c r="D65" s="128">
        <v>1</v>
      </c>
      <c r="E65" s="128"/>
      <c r="F65" s="128">
        <v>1</v>
      </c>
      <c r="G65" s="128"/>
      <c r="H65" s="128"/>
      <c r="I65" s="128"/>
      <c r="J65" s="128"/>
    </row>
    <row r="66" spans="1:10" x14ac:dyDescent="0.3">
      <c r="A66" s="15" t="s">
        <v>299</v>
      </c>
      <c r="B66" s="16"/>
      <c r="C66" s="116">
        <f>SUM(C51:C65)</f>
        <v>9</v>
      </c>
      <c r="D66" s="116">
        <f t="shared" ref="D66:E66" si="4">SUM(D51:D65)</f>
        <v>9</v>
      </c>
      <c r="E66" s="116">
        <f t="shared" si="4"/>
        <v>2</v>
      </c>
      <c r="F66" s="116">
        <f t="shared" ref="F66:H66" si="5">SUM(F51:F65)</f>
        <v>9</v>
      </c>
      <c r="G66" s="116">
        <f t="shared" si="5"/>
        <v>7</v>
      </c>
      <c r="H66" s="116">
        <f t="shared" si="5"/>
        <v>5</v>
      </c>
      <c r="I66" s="116"/>
      <c r="J66" s="116"/>
    </row>
    <row r="67" spans="1:10" x14ac:dyDescent="0.3">
      <c r="A67" s="15"/>
      <c r="B67" s="16"/>
      <c r="C67" s="116"/>
      <c r="D67" s="116"/>
      <c r="E67" s="116"/>
      <c r="F67" s="116"/>
      <c r="G67" s="116"/>
      <c r="H67" s="116"/>
      <c r="I67" s="116"/>
      <c r="J67" s="116"/>
    </row>
    <row r="68" spans="1:10" x14ac:dyDescent="0.3">
      <c r="A68" s="56" t="s">
        <v>394</v>
      </c>
      <c r="B68" s="22" t="s">
        <v>99</v>
      </c>
      <c r="C68" s="129"/>
      <c r="D68" s="129"/>
      <c r="E68" s="129"/>
      <c r="F68" s="129"/>
      <c r="G68" s="129">
        <v>1</v>
      </c>
      <c r="H68" s="129">
        <v>1</v>
      </c>
      <c r="I68" s="129"/>
      <c r="J68" s="129"/>
    </row>
    <row r="69" spans="1:10" x14ac:dyDescent="0.3">
      <c r="A69" s="57" t="s">
        <v>395</v>
      </c>
      <c r="B69" s="23" t="s">
        <v>99</v>
      </c>
      <c r="C69" s="127">
        <v>1</v>
      </c>
      <c r="D69" s="127">
        <v>1</v>
      </c>
      <c r="E69" s="127"/>
      <c r="F69" s="127">
        <v>1</v>
      </c>
      <c r="G69" s="127"/>
      <c r="H69" s="127"/>
      <c r="I69" s="127"/>
      <c r="J69" s="127"/>
    </row>
    <row r="70" spans="1:10" x14ac:dyDescent="0.3">
      <c r="A70" s="57" t="s">
        <v>396</v>
      </c>
      <c r="B70" s="23" t="s">
        <v>99</v>
      </c>
      <c r="C70" s="127">
        <v>1</v>
      </c>
      <c r="D70" s="127">
        <v>1</v>
      </c>
      <c r="E70" s="127"/>
      <c r="F70" s="127">
        <v>1</v>
      </c>
      <c r="G70" s="127"/>
      <c r="H70" s="127"/>
      <c r="I70" s="127"/>
      <c r="J70" s="127"/>
    </row>
    <row r="71" spans="1:10" x14ac:dyDescent="0.3">
      <c r="A71" s="57" t="s">
        <v>397</v>
      </c>
      <c r="B71" s="23" t="s">
        <v>101</v>
      </c>
      <c r="C71" s="127"/>
      <c r="D71" s="127"/>
      <c r="E71" s="127"/>
      <c r="F71" s="127"/>
      <c r="G71" s="127">
        <v>1</v>
      </c>
      <c r="H71" s="127">
        <v>1</v>
      </c>
      <c r="I71" s="127"/>
      <c r="J71" s="127"/>
    </row>
    <row r="72" spans="1:10" x14ac:dyDescent="0.3">
      <c r="A72" s="57" t="s">
        <v>398</v>
      </c>
      <c r="B72" s="13" t="s">
        <v>101</v>
      </c>
      <c r="C72" s="127">
        <v>1</v>
      </c>
      <c r="D72" s="127">
        <v>1</v>
      </c>
      <c r="E72" s="127"/>
      <c r="F72" s="127">
        <v>1</v>
      </c>
      <c r="G72" s="127"/>
      <c r="H72" s="127"/>
      <c r="I72" s="127"/>
      <c r="J72" s="127"/>
    </row>
    <row r="73" spans="1:10" x14ac:dyDescent="0.3">
      <c r="A73" s="57" t="s">
        <v>399</v>
      </c>
      <c r="B73" s="13" t="s">
        <v>101</v>
      </c>
      <c r="C73" s="127">
        <v>1</v>
      </c>
      <c r="D73" s="127">
        <v>1</v>
      </c>
      <c r="E73" s="127"/>
      <c r="F73" s="127">
        <v>1</v>
      </c>
      <c r="G73" s="127"/>
      <c r="H73" s="127"/>
      <c r="I73" s="127"/>
      <c r="J73" s="127"/>
    </row>
    <row r="74" spans="1:10" x14ac:dyDescent="0.3">
      <c r="A74" s="58" t="s">
        <v>400</v>
      </c>
      <c r="B74" s="14" t="s">
        <v>114</v>
      </c>
      <c r="C74" s="128"/>
      <c r="D74" s="128"/>
      <c r="E74" s="128">
        <v>1</v>
      </c>
      <c r="F74" s="128"/>
      <c r="G74" s="128">
        <v>1</v>
      </c>
      <c r="H74" s="128"/>
      <c r="I74" s="128"/>
      <c r="J74" s="128"/>
    </row>
    <row r="75" spans="1:10" x14ac:dyDescent="0.3">
      <c r="A75" s="15" t="s">
        <v>306</v>
      </c>
      <c r="B75" s="16"/>
      <c r="C75" s="116">
        <f>SUM(C68:C74)</f>
        <v>4</v>
      </c>
      <c r="D75" s="116">
        <f t="shared" ref="D75:E75" si="6">SUM(D68:D74)</f>
        <v>4</v>
      </c>
      <c r="E75" s="116">
        <f t="shared" si="6"/>
        <v>1</v>
      </c>
      <c r="F75" s="116">
        <f t="shared" ref="F75:H75" si="7">SUM(F68:F74)</f>
        <v>4</v>
      </c>
      <c r="G75" s="116">
        <f t="shared" si="7"/>
        <v>3</v>
      </c>
      <c r="H75" s="116">
        <f t="shared" si="7"/>
        <v>2</v>
      </c>
      <c r="I75" s="116"/>
      <c r="J75" s="116"/>
    </row>
    <row r="76" spans="1:10" x14ac:dyDescent="0.3">
      <c r="A76" s="15"/>
      <c r="B76" s="16"/>
      <c r="C76" s="116"/>
      <c r="D76" s="116"/>
      <c r="E76" s="116"/>
      <c r="F76" s="116"/>
      <c r="G76" s="116"/>
      <c r="H76" s="116"/>
      <c r="I76" s="116"/>
      <c r="J76" s="116"/>
    </row>
    <row r="77" spans="1:10" x14ac:dyDescent="0.3">
      <c r="A77" s="56" t="s">
        <v>401</v>
      </c>
      <c r="B77" s="22" t="s">
        <v>99</v>
      </c>
      <c r="C77" s="129"/>
      <c r="D77" s="129"/>
      <c r="E77" s="129"/>
      <c r="F77" s="129"/>
      <c r="G77" s="129">
        <v>1</v>
      </c>
      <c r="H77" s="129">
        <v>1</v>
      </c>
      <c r="I77" s="129"/>
      <c r="J77" s="129"/>
    </row>
    <row r="78" spans="1:10" x14ac:dyDescent="0.3">
      <c r="A78" s="57" t="s">
        <v>402</v>
      </c>
      <c r="B78" s="23" t="s">
        <v>99</v>
      </c>
      <c r="C78" s="127">
        <v>1</v>
      </c>
      <c r="D78" s="127">
        <v>1</v>
      </c>
      <c r="E78" s="127"/>
      <c r="F78" s="127">
        <v>1</v>
      </c>
      <c r="G78" s="127"/>
      <c r="H78" s="127"/>
      <c r="I78" s="127"/>
      <c r="J78" s="127"/>
    </row>
    <row r="79" spans="1:10" x14ac:dyDescent="0.3">
      <c r="A79" s="57" t="s">
        <v>403</v>
      </c>
      <c r="B79" s="23" t="s">
        <v>99</v>
      </c>
      <c r="C79" s="127">
        <v>1</v>
      </c>
      <c r="D79" s="127">
        <v>1</v>
      </c>
      <c r="E79" s="127"/>
      <c r="F79" s="127">
        <v>1</v>
      </c>
      <c r="G79" s="127"/>
      <c r="H79" s="127"/>
      <c r="I79" s="127"/>
      <c r="J79" s="127"/>
    </row>
    <row r="80" spans="1:10" x14ac:dyDescent="0.3">
      <c r="A80" s="57" t="s">
        <v>404</v>
      </c>
      <c r="B80" s="23" t="s">
        <v>101</v>
      </c>
      <c r="C80" s="127"/>
      <c r="D80" s="127"/>
      <c r="E80" s="127"/>
      <c r="F80" s="127"/>
      <c r="G80" s="127">
        <v>1</v>
      </c>
      <c r="H80" s="127">
        <v>1</v>
      </c>
      <c r="I80" s="127"/>
      <c r="J80" s="127"/>
    </row>
    <row r="81" spans="1:10" x14ac:dyDescent="0.3">
      <c r="A81" s="57" t="s">
        <v>405</v>
      </c>
      <c r="B81" s="13" t="s">
        <v>101</v>
      </c>
      <c r="C81" s="127">
        <v>1</v>
      </c>
      <c r="D81" s="127">
        <v>1</v>
      </c>
      <c r="E81" s="127"/>
      <c r="F81" s="127">
        <v>1</v>
      </c>
      <c r="G81" s="127"/>
      <c r="H81" s="127"/>
      <c r="I81" s="127"/>
      <c r="J81" s="127"/>
    </row>
    <row r="82" spans="1:10" x14ac:dyDescent="0.3">
      <c r="A82" s="57" t="s">
        <v>406</v>
      </c>
      <c r="B82" s="13" t="s">
        <v>101</v>
      </c>
      <c r="C82" s="127">
        <v>1</v>
      </c>
      <c r="D82" s="127">
        <v>1</v>
      </c>
      <c r="E82" s="127"/>
      <c r="F82" s="127">
        <v>1</v>
      </c>
      <c r="G82" s="127"/>
      <c r="H82" s="127"/>
      <c r="I82" s="127"/>
      <c r="J82" s="127"/>
    </row>
    <row r="83" spans="1:10" x14ac:dyDescent="0.3">
      <c r="A83" s="58" t="s">
        <v>407</v>
      </c>
      <c r="B83" s="14" t="s">
        <v>114</v>
      </c>
      <c r="C83" s="128"/>
      <c r="D83" s="128"/>
      <c r="E83" s="128">
        <v>1</v>
      </c>
      <c r="F83" s="128"/>
      <c r="G83" s="128">
        <v>1</v>
      </c>
      <c r="H83" s="128"/>
      <c r="I83" s="128"/>
      <c r="J83" s="128"/>
    </row>
    <row r="84" spans="1:10" x14ac:dyDescent="0.3">
      <c r="A84" s="15" t="s">
        <v>313</v>
      </c>
      <c r="B84" s="16"/>
      <c r="C84" s="116">
        <f>SUM(C77:C83)</f>
        <v>4</v>
      </c>
      <c r="D84" s="116">
        <f t="shared" ref="D84:E84" si="8">SUM(D77:D83)</f>
        <v>4</v>
      </c>
      <c r="E84" s="116">
        <f t="shared" si="8"/>
        <v>1</v>
      </c>
      <c r="F84" s="116">
        <f t="shared" ref="F84:H84" si="9">SUM(F77:F83)</f>
        <v>4</v>
      </c>
      <c r="G84" s="116">
        <f t="shared" si="9"/>
        <v>3</v>
      </c>
      <c r="H84" s="116">
        <f t="shared" si="9"/>
        <v>2</v>
      </c>
      <c r="I84" s="116"/>
      <c r="J84" s="116"/>
    </row>
    <row r="85" spans="1:10" x14ac:dyDescent="0.3">
      <c r="A85" s="15"/>
      <c r="B85" s="16"/>
      <c r="C85" s="116"/>
      <c r="D85" s="116"/>
      <c r="E85" s="116"/>
      <c r="F85" s="116"/>
      <c r="G85" s="116"/>
      <c r="H85" s="116"/>
      <c r="I85" s="116"/>
      <c r="J85" s="116"/>
    </row>
    <row r="86" spans="1:10" x14ac:dyDescent="0.3">
      <c r="A86" s="56" t="s">
        <v>408</v>
      </c>
      <c r="B86" s="22" t="s">
        <v>99</v>
      </c>
      <c r="C86" s="129"/>
      <c r="D86" s="129"/>
      <c r="E86" s="129"/>
      <c r="F86" s="129"/>
      <c r="G86" s="129">
        <v>1</v>
      </c>
      <c r="H86" s="129">
        <v>1</v>
      </c>
      <c r="I86" s="129"/>
      <c r="J86" s="129"/>
    </row>
    <row r="87" spans="1:10" x14ac:dyDescent="0.3">
      <c r="A87" s="57" t="s">
        <v>409</v>
      </c>
      <c r="B87" s="23" t="s">
        <v>99</v>
      </c>
      <c r="C87" s="127">
        <v>1</v>
      </c>
      <c r="D87" s="127">
        <v>1</v>
      </c>
      <c r="E87" s="127"/>
      <c r="F87" s="127">
        <v>1</v>
      </c>
      <c r="G87" s="127"/>
      <c r="H87" s="127"/>
      <c r="I87" s="127"/>
      <c r="J87" s="127"/>
    </row>
    <row r="88" spans="1:10" x14ac:dyDescent="0.3">
      <c r="A88" s="57" t="s">
        <v>410</v>
      </c>
      <c r="B88" s="23" t="s">
        <v>99</v>
      </c>
      <c r="C88" s="127">
        <v>1</v>
      </c>
      <c r="D88" s="127">
        <v>1</v>
      </c>
      <c r="E88" s="127"/>
      <c r="F88" s="127">
        <v>1</v>
      </c>
      <c r="G88" s="127"/>
      <c r="H88" s="127"/>
      <c r="I88" s="127"/>
      <c r="J88" s="127"/>
    </row>
    <row r="89" spans="1:10" x14ac:dyDescent="0.3">
      <c r="A89" s="57" t="s">
        <v>411</v>
      </c>
      <c r="B89" s="23" t="s">
        <v>101</v>
      </c>
      <c r="C89" s="127"/>
      <c r="D89" s="127"/>
      <c r="E89" s="127"/>
      <c r="F89" s="127"/>
      <c r="G89" s="127">
        <v>1</v>
      </c>
      <c r="H89" s="127">
        <v>1</v>
      </c>
      <c r="I89" s="127"/>
      <c r="J89" s="127"/>
    </row>
    <row r="90" spans="1:10" x14ac:dyDescent="0.3">
      <c r="A90" s="57" t="s">
        <v>412</v>
      </c>
      <c r="B90" s="13" t="s">
        <v>101</v>
      </c>
      <c r="C90" s="127">
        <v>1</v>
      </c>
      <c r="D90" s="127">
        <v>1</v>
      </c>
      <c r="E90" s="127"/>
      <c r="F90" s="127">
        <v>1</v>
      </c>
      <c r="G90" s="127"/>
      <c r="H90" s="127"/>
      <c r="I90" s="127"/>
      <c r="J90" s="127"/>
    </row>
    <row r="91" spans="1:10" x14ac:dyDescent="0.3">
      <c r="A91" s="57" t="s">
        <v>413</v>
      </c>
      <c r="B91" s="13" t="s">
        <v>101</v>
      </c>
      <c r="C91" s="127">
        <v>1</v>
      </c>
      <c r="D91" s="127">
        <v>1</v>
      </c>
      <c r="E91" s="127"/>
      <c r="F91" s="127">
        <v>1</v>
      </c>
      <c r="G91" s="127"/>
      <c r="H91" s="127"/>
      <c r="I91" s="127"/>
      <c r="J91" s="127"/>
    </row>
    <row r="92" spans="1:10" x14ac:dyDescent="0.3">
      <c r="A92" s="57" t="s">
        <v>414</v>
      </c>
      <c r="B92" s="13" t="s">
        <v>415</v>
      </c>
      <c r="C92" s="127"/>
      <c r="D92" s="127"/>
      <c r="E92" s="127"/>
      <c r="F92" s="127"/>
      <c r="G92" s="127"/>
      <c r="H92" s="127"/>
      <c r="I92" s="127"/>
      <c r="J92" s="127"/>
    </row>
    <row r="93" spans="1:10" x14ac:dyDescent="0.3">
      <c r="A93" s="6" t="s">
        <v>416</v>
      </c>
      <c r="B93" s="14" t="s">
        <v>417</v>
      </c>
      <c r="C93" s="115"/>
      <c r="D93" s="115"/>
      <c r="E93" s="115"/>
      <c r="F93" s="115"/>
      <c r="G93" s="115"/>
      <c r="H93" s="115"/>
      <c r="I93" s="115"/>
      <c r="J93" s="115"/>
    </row>
    <row r="94" spans="1:10" x14ac:dyDescent="0.3">
      <c r="A94" s="15" t="s">
        <v>320</v>
      </c>
      <c r="B94" s="16"/>
      <c r="C94" s="116">
        <f>SUM(C86:C93)</f>
        <v>4</v>
      </c>
      <c r="D94" s="116">
        <f t="shared" ref="D94:E94" si="10">SUM(D86:D93)</f>
        <v>4</v>
      </c>
      <c r="E94" s="116">
        <f t="shared" si="10"/>
        <v>0</v>
      </c>
      <c r="F94" s="116">
        <f t="shared" ref="F94:H94" si="11">SUM(F86:F93)</f>
        <v>4</v>
      </c>
      <c r="G94" s="116">
        <f t="shared" si="11"/>
        <v>2</v>
      </c>
      <c r="H94" s="116">
        <f t="shared" si="11"/>
        <v>2</v>
      </c>
      <c r="I94" s="116"/>
      <c r="J94" s="116"/>
    </row>
    <row r="95" spans="1:10" x14ac:dyDescent="0.3">
      <c r="A95" s="15"/>
      <c r="B95" s="16"/>
      <c r="C95" s="116"/>
      <c r="D95" s="116"/>
      <c r="E95" s="116"/>
      <c r="F95" s="116"/>
      <c r="G95" s="116"/>
      <c r="H95" s="116"/>
      <c r="I95" s="116"/>
      <c r="J95" s="116"/>
    </row>
    <row r="96" spans="1:10" x14ac:dyDescent="0.3">
      <c r="A96" s="27" t="s">
        <v>418</v>
      </c>
      <c r="B96" s="12" t="s">
        <v>99</v>
      </c>
      <c r="C96" s="112"/>
      <c r="D96" s="112"/>
      <c r="E96" s="112"/>
      <c r="F96" s="112"/>
      <c r="G96" s="112">
        <v>1</v>
      </c>
      <c r="H96" s="112">
        <v>1</v>
      </c>
      <c r="I96" s="112"/>
      <c r="J96" s="112"/>
    </row>
    <row r="97" spans="1:10" x14ac:dyDescent="0.3">
      <c r="A97" s="5" t="s">
        <v>419</v>
      </c>
      <c r="B97" s="13" t="s">
        <v>99</v>
      </c>
      <c r="C97" s="2">
        <v>1</v>
      </c>
      <c r="D97" s="2">
        <v>1</v>
      </c>
      <c r="F97" s="2">
        <v>1</v>
      </c>
    </row>
    <row r="98" spans="1:10" x14ac:dyDescent="0.3">
      <c r="A98" s="5" t="s">
        <v>420</v>
      </c>
      <c r="B98" s="13" t="s">
        <v>101</v>
      </c>
      <c r="G98" s="2">
        <v>1</v>
      </c>
      <c r="H98" s="2">
        <v>1</v>
      </c>
    </row>
    <row r="99" spans="1:10" x14ac:dyDescent="0.3">
      <c r="A99" s="6" t="s">
        <v>421</v>
      </c>
      <c r="B99" s="14" t="s">
        <v>101</v>
      </c>
      <c r="C99" s="115">
        <v>1</v>
      </c>
      <c r="D99" s="115">
        <v>1</v>
      </c>
      <c r="E99" s="115"/>
      <c r="F99" s="115">
        <v>1</v>
      </c>
      <c r="G99" s="115"/>
      <c r="H99" s="115"/>
      <c r="I99" s="115"/>
      <c r="J99" s="115"/>
    </row>
    <row r="100" spans="1:10" x14ac:dyDescent="0.3">
      <c r="A100" s="15" t="s">
        <v>330</v>
      </c>
      <c r="B100" s="16"/>
      <c r="C100" s="116">
        <f t="shared" ref="C100:E100" si="12">SUM(C96:C99)</f>
        <v>2</v>
      </c>
      <c r="D100" s="116">
        <f t="shared" si="12"/>
        <v>2</v>
      </c>
      <c r="E100" s="116">
        <f t="shared" si="12"/>
        <v>0</v>
      </c>
      <c r="F100" s="116">
        <f t="shared" ref="F100:H100" si="13">SUM(F96:F99)</f>
        <v>2</v>
      </c>
      <c r="G100" s="116">
        <f t="shared" si="13"/>
        <v>2</v>
      </c>
      <c r="H100" s="116">
        <f t="shared" si="13"/>
        <v>2</v>
      </c>
      <c r="I100" s="116"/>
      <c r="J100" s="116"/>
    </row>
    <row r="101" spans="1:10" x14ac:dyDescent="0.3">
      <c r="A101" s="5"/>
      <c r="B101" s="13"/>
    </row>
    <row r="102" spans="1:10" x14ac:dyDescent="0.3">
      <c r="A102" s="25" t="s">
        <v>422</v>
      </c>
      <c r="B102" s="26"/>
      <c r="C102" s="116">
        <f t="shared" ref="C102:I102" si="14">C16+C33+C49+C66+C75+C84+C94+C100</f>
        <v>48</v>
      </c>
      <c r="D102" s="116">
        <f t="shared" si="14"/>
        <v>48</v>
      </c>
      <c r="E102" s="116">
        <f t="shared" si="14"/>
        <v>10</v>
      </c>
      <c r="F102" s="116">
        <f t="shared" si="14"/>
        <v>48</v>
      </c>
      <c r="G102" s="116">
        <f t="shared" si="14"/>
        <v>36</v>
      </c>
      <c r="H102" s="116">
        <f t="shared" si="14"/>
        <v>26</v>
      </c>
      <c r="I102" s="116">
        <f t="shared" si="14"/>
        <v>1</v>
      </c>
      <c r="J102" s="116">
        <v>27</v>
      </c>
    </row>
    <row r="105" spans="1:10" x14ac:dyDescent="0.3">
      <c r="A105" s="105"/>
      <c r="B105" s="105"/>
      <c r="C105" s="114"/>
      <c r="D105" s="114"/>
      <c r="E105" s="114"/>
    </row>
    <row r="108" spans="1:10" x14ac:dyDescent="0.3">
      <c r="C108" s="148"/>
    </row>
  </sheetData>
  <sheetProtection algorithmName="SHA-512" hashValue="UvtnjNZDTmgI+bA9/N69QXiIzGsYhXXV+wbmdFQgjRgUqdFxG0nbtp153vAleGoue9cf3GiKU3BXoSOWJ9tWlA==" saltValue="xsDQsmoUNeFDAryUUeNNBg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J94"/>
  <sheetViews>
    <sheetView zoomScale="96" zoomScaleNormal="96" workbookViewId="0">
      <pane xSplit="2" ySplit="1" topLeftCell="C2" activePane="bottomRight" state="frozen"/>
      <selection pane="topRight" activeCell="H8" sqref="H8"/>
      <selection pane="bottomLeft" activeCell="H8" sqref="H8"/>
      <selection pane="bottomRight" activeCell="A21" sqref="A21"/>
    </sheetView>
  </sheetViews>
  <sheetFormatPr defaultRowHeight="14.4" x14ac:dyDescent="0.3"/>
  <cols>
    <col min="1" max="1" width="25.5546875" customWidth="1"/>
    <col min="2" max="2" width="31.5546875" customWidth="1"/>
    <col min="3" max="10" width="16.109375" style="2" customWidth="1"/>
  </cols>
  <sheetData>
    <row r="1" spans="1:10" ht="57.6" x14ac:dyDescent="0.3">
      <c r="A1" s="65" t="s">
        <v>423</v>
      </c>
      <c r="B1" s="110" t="s">
        <v>95</v>
      </c>
      <c r="C1" s="111" t="s">
        <v>39</v>
      </c>
      <c r="D1" s="111" t="s">
        <v>40</v>
      </c>
      <c r="E1" s="111" t="s">
        <v>41</v>
      </c>
      <c r="F1" s="111" t="s">
        <v>42</v>
      </c>
      <c r="G1" s="111" t="s">
        <v>43</v>
      </c>
      <c r="H1" s="111" t="s">
        <v>44</v>
      </c>
      <c r="I1" s="111" t="s">
        <v>273</v>
      </c>
      <c r="J1" s="111" t="s">
        <v>97</v>
      </c>
    </row>
    <row r="2" spans="1:10" x14ac:dyDescent="0.3">
      <c r="A2" s="27" t="s">
        <v>424</v>
      </c>
      <c r="B2" s="12" t="s">
        <v>99</v>
      </c>
      <c r="C2" s="112"/>
      <c r="D2" s="112"/>
      <c r="E2" s="112"/>
      <c r="F2" s="112"/>
      <c r="G2" s="112">
        <v>1</v>
      </c>
      <c r="H2" s="112">
        <v>1</v>
      </c>
      <c r="I2" s="112"/>
      <c r="J2" s="112"/>
    </row>
    <row r="3" spans="1:10" x14ac:dyDescent="0.3">
      <c r="A3" s="5" t="s">
        <v>425</v>
      </c>
      <c r="B3" s="13" t="s">
        <v>99</v>
      </c>
      <c r="C3" s="2">
        <v>1</v>
      </c>
      <c r="D3" s="2">
        <v>1</v>
      </c>
      <c r="F3" s="2">
        <v>1</v>
      </c>
    </row>
    <row r="4" spans="1:10" x14ac:dyDescent="0.3">
      <c r="A4" s="5" t="s">
        <v>426</v>
      </c>
      <c r="B4" s="13" t="s">
        <v>101</v>
      </c>
      <c r="G4" s="2">
        <v>2</v>
      </c>
      <c r="H4" s="2">
        <v>1</v>
      </c>
    </row>
    <row r="5" spans="1:10" x14ac:dyDescent="0.3">
      <c r="A5" s="5" t="s">
        <v>427</v>
      </c>
      <c r="B5" s="13" t="s">
        <v>101</v>
      </c>
      <c r="C5" s="2">
        <v>1</v>
      </c>
      <c r="D5" s="2">
        <v>1</v>
      </c>
      <c r="F5" s="2">
        <v>1</v>
      </c>
    </row>
    <row r="6" spans="1:10" x14ac:dyDescent="0.3">
      <c r="A6" s="5" t="s">
        <v>428</v>
      </c>
      <c r="B6" s="13" t="s">
        <v>101</v>
      </c>
      <c r="C6" s="2">
        <v>1</v>
      </c>
      <c r="D6" s="2">
        <v>1</v>
      </c>
      <c r="F6" s="2">
        <v>1</v>
      </c>
    </row>
    <row r="7" spans="1:10" x14ac:dyDescent="0.3">
      <c r="A7" s="5" t="s">
        <v>429</v>
      </c>
      <c r="B7" s="13" t="s">
        <v>430</v>
      </c>
    </row>
    <row r="8" spans="1:10" x14ac:dyDescent="0.3">
      <c r="A8" s="5" t="s">
        <v>431</v>
      </c>
      <c r="B8" s="13" t="s">
        <v>99</v>
      </c>
      <c r="G8" s="2">
        <v>1</v>
      </c>
      <c r="H8" s="2">
        <v>1</v>
      </c>
    </row>
    <row r="9" spans="1:10" x14ac:dyDescent="0.3">
      <c r="A9" s="5" t="s">
        <v>432</v>
      </c>
      <c r="B9" s="13" t="s">
        <v>99</v>
      </c>
      <c r="C9" s="2">
        <v>1</v>
      </c>
      <c r="D9" s="2">
        <v>1</v>
      </c>
      <c r="F9" s="2">
        <v>1</v>
      </c>
    </row>
    <row r="10" spans="1:10" x14ac:dyDescent="0.3">
      <c r="A10" s="5" t="s">
        <v>433</v>
      </c>
      <c r="B10" s="13" t="s">
        <v>101</v>
      </c>
      <c r="G10" s="2">
        <v>2</v>
      </c>
      <c r="H10" s="2">
        <v>1</v>
      </c>
    </row>
    <row r="11" spans="1:10" x14ac:dyDescent="0.3">
      <c r="A11" s="5" t="s">
        <v>434</v>
      </c>
      <c r="B11" s="13" t="s">
        <v>101</v>
      </c>
      <c r="C11" s="2">
        <v>1</v>
      </c>
      <c r="D11" s="2">
        <v>1</v>
      </c>
      <c r="F11" s="2">
        <v>1</v>
      </c>
    </row>
    <row r="12" spans="1:10" x14ac:dyDescent="0.3">
      <c r="A12" s="6" t="s">
        <v>435</v>
      </c>
      <c r="B12" s="14" t="s">
        <v>103</v>
      </c>
      <c r="C12" s="115">
        <v>1</v>
      </c>
      <c r="D12" s="115">
        <v>1</v>
      </c>
      <c r="E12" s="115"/>
      <c r="F12" s="115">
        <v>1</v>
      </c>
      <c r="G12" s="115">
        <v>1</v>
      </c>
      <c r="H12" s="115">
        <v>1</v>
      </c>
      <c r="I12" s="115"/>
      <c r="J12" s="115"/>
    </row>
    <row r="13" spans="1:10" x14ac:dyDescent="0.3">
      <c r="A13" s="15" t="s">
        <v>278</v>
      </c>
      <c r="B13" s="16"/>
      <c r="C13" s="116">
        <f t="shared" ref="C13:H13" si="0">SUM(C2:C12)</f>
        <v>6</v>
      </c>
      <c r="D13" s="116">
        <f t="shared" si="0"/>
        <v>6</v>
      </c>
      <c r="E13" s="116">
        <f t="shared" si="0"/>
        <v>0</v>
      </c>
      <c r="F13" s="116">
        <f t="shared" si="0"/>
        <v>6</v>
      </c>
      <c r="G13" s="116">
        <f t="shared" si="0"/>
        <v>7</v>
      </c>
      <c r="H13" s="116">
        <f t="shared" si="0"/>
        <v>5</v>
      </c>
      <c r="I13" s="116">
        <v>1</v>
      </c>
      <c r="J13" s="116">
        <v>21</v>
      </c>
    </row>
    <row r="14" spans="1:10" x14ac:dyDescent="0.3">
      <c r="A14" s="5"/>
      <c r="B14" s="13"/>
    </row>
    <row r="15" spans="1:10" x14ac:dyDescent="0.3">
      <c r="A15" s="27" t="s">
        <v>436</v>
      </c>
      <c r="B15" s="12" t="s">
        <v>99</v>
      </c>
      <c r="C15" s="112"/>
      <c r="D15" s="112"/>
      <c r="E15" s="112"/>
      <c r="F15" s="112"/>
      <c r="G15" s="112"/>
      <c r="H15" s="112"/>
      <c r="I15" s="112"/>
      <c r="J15" s="112"/>
    </row>
    <row r="16" spans="1:10" x14ac:dyDescent="0.3">
      <c r="A16" s="5" t="s">
        <v>437</v>
      </c>
      <c r="B16" s="13" t="s">
        <v>99</v>
      </c>
    </row>
    <row r="17" spans="1:10" x14ac:dyDescent="0.3">
      <c r="A17" s="5" t="s">
        <v>438</v>
      </c>
      <c r="B17" s="13" t="s">
        <v>101</v>
      </c>
    </row>
    <row r="18" spans="1:10" x14ac:dyDescent="0.3">
      <c r="A18" s="5" t="s">
        <v>439</v>
      </c>
      <c r="B18" s="13" t="s">
        <v>101</v>
      </c>
    </row>
    <row r="19" spans="1:10" x14ac:dyDescent="0.3">
      <c r="A19" s="5" t="s">
        <v>440</v>
      </c>
      <c r="B19" s="13" t="s">
        <v>101</v>
      </c>
    </row>
    <row r="20" spans="1:10" x14ac:dyDescent="0.3">
      <c r="A20" s="5" t="s">
        <v>441</v>
      </c>
      <c r="B20" s="13" t="s">
        <v>101</v>
      </c>
    </row>
    <row r="21" spans="1:10" x14ac:dyDescent="0.3">
      <c r="A21" s="5" t="s">
        <v>442</v>
      </c>
      <c r="B21" s="13" t="s">
        <v>101</v>
      </c>
    </row>
    <row r="22" spans="1:10" x14ac:dyDescent="0.3">
      <c r="A22" s="5" t="s">
        <v>443</v>
      </c>
      <c r="B22" s="13" t="s">
        <v>99</v>
      </c>
    </row>
    <row r="23" spans="1:10" x14ac:dyDescent="0.3">
      <c r="A23" s="5" t="s">
        <v>444</v>
      </c>
      <c r="B23" s="13" t="s">
        <v>99</v>
      </c>
    </row>
    <row r="24" spans="1:10" x14ac:dyDescent="0.3">
      <c r="A24" s="5" t="s">
        <v>445</v>
      </c>
      <c r="B24" s="13" t="s">
        <v>99</v>
      </c>
    </row>
    <row r="25" spans="1:10" x14ac:dyDescent="0.3">
      <c r="A25" s="6" t="s">
        <v>446</v>
      </c>
      <c r="B25" s="14" t="s">
        <v>114</v>
      </c>
      <c r="C25" s="115"/>
      <c r="D25" s="115"/>
      <c r="E25" s="115"/>
      <c r="F25" s="115"/>
      <c r="G25" s="115"/>
      <c r="H25" s="115"/>
      <c r="I25" s="115"/>
      <c r="J25" s="115"/>
    </row>
    <row r="26" spans="1:10" x14ac:dyDescent="0.3">
      <c r="A26" s="15" t="s">
        <v>285</v>
      </c>
      <c r="B26" s="16"/>
      <c r="C26" s="116">
        <f t="shared" ref="C26:H26" si="1">SUM(C15:C25)</f>
        <v>0</v>
      </c>
      <c r="D26" s="116">
        <f t="shared" si="1"/>
        <v>0</v>
      </c>
      <c r="E26" s="116">
        <f t="shared" si="1"/>
        <v>0</v>
      </c>
      <c r="F26" s="116">
        <f t="shared" si="1"/>
        <v>0</v>
      </c>
      <c r="G26" s="116">
        <f t="shared" si="1"/>
        <v>0</v>
      </c>
      <c r="H26" s="116">
        <f t="shared" si="1"/>
        <v>0</v>
      </c>
      <c r="I26" s="116"/>
      <c r="J26" s="116"/>
    </row>
    <row r="27" spans="1:10" x14ac:dyDescent="0.3">
      <c r="A27" s="15"/>
      <c r="B27" s="16"/>
      <c r="C27" s="116"/>
      <c r="D27" s="116"/>
      <c r="E27" s="116"/>
      <c r="F27" s="116"/>
      <c r="G27" s="116"/>
      <c r="H27" s="116"/>
      <c r="I27" s="116"/>
      <c r="J27" s="116"/>
    </row>
    <row r="28" spans="1:10" x14ac:dyDescent="0.3">
      <c r="A28" s="27" t="s">
        <v>447</v>
      </c>
      <c r="B28" s="12" t="s">
        <v>99</v>
      </c>
      <c r="C28" s="112"/>
      <c r="D28" s="112"/>
      <c r="E28" s="112"/>
      <c r="F28" s="112"/>
      <c r="G28" s="112">
        <v>1</v>
      </c>
      <c r="H28" s="112">
        <v>1</v>
      </c>
      <c r="I28" s="112"/>
      <c r="J28" s="112"/>
    </row>
    <row r="29" spans="1:10" x14ac:dyDescent="0.3">
      <c r="A29" s="5" t="s">
        <v>448</v>
      </c>
      <c r="B29" s="13" t="s">
        <v>99</v>
      </c>
      <c r="C29" s="2">
        <v>1</v>
      </c>
      <c r="D29" s="2">
        <v>1</v>
      </c>
      <c r="F29" s="2">
        <v>1</v>
      </c>
    </row>
    <row r="30" spans="1:10" x14ac:dyDescent="0.3">
      <c r="A30" s="5" t="s">
        <v>449</v>
      </c>
      <c r="B30" s="13" t="s">
        <v>101</v>
      </c>
      <c r="G30" s="2">
        <v>2</v>
      </c>
      <c r="H30" s="2">
        <v>2</v>
      </c>
    </row>
    <row r="31" spans="1:10" x14ac:dyDescent="0.3">
      <c r="A31" s="5" t="s">
        <v>450</v>
      </c>
      <c r="B31" s="13" t="s">
        <v>101</v>
      </c>
      <c r="C31" s="2">
        <v>1</v>
      </c>
      <c r="D31" s="2">
        <v>1</v>
      </c>
      <c r="F31" s="2">
        <v>1</v>
      </c>
    </row>
    <row r="32" spans="1:10" x14ac:dyDescent="0.3">
      <c r="A32" s="5" t="s">
        <v>451</v>
      </c>
      <c r="B32" s="13" t="s">
        <v>101</v>
      </c>
      <c r="C32" s="2">
        <v>1</v>
      </c>
      <c r="D32" s="2">
        <v>1</v>
      </c>
      <c r="F32" s="2">
        <v>1</v>
      </c>
    </row>
    <row r="33" spans="1:10" x14ac:dyDescent="0.3">
      <c r="A33" s="5" t="s">
        <v>452</v>
      </c>
      <c r="B33" s="13" t="s">
        <v>103</v>
      </c>
      <c r="C33" s="2">
        <v>1</v>
      </c>
      <c r="D33" s="2">
        <v>1</v>
      </c>
      <c r="F33" s="2">
        <v>1</v>
      </c>
      <c r="G33" s="2">
        <v>1</v>
      </c>
      <c r="H33" s="2">
        <v>1</v>
      </c>
    </row>
    <row r="34" spans="1:10" x14ac:dyDescent="0.3">
      <c r="A34" s="5" t="s">
        <v>453</v>
      </c>
      <c r="B34" s="13" t="s">
        <v>417</v>
      </c>
      <c r="E34" s="2">
        <v>0</v>
      </c>
    </row>
    <row r="35" spans="1:10" x14ac:dyDescent="0.3">
      <c r="A35" s="5" t="s">
        <v>454</v>
      </c>
      <c r="B35" s="13" t="s">
        <v>417</v>
      </c>
      <c r="E35" s="2">
        <v>0</v>
      </c>
    </row>
    <row r="36" spans="1:10" x14ac:dyDescent="0.3">
      <c r="A36" s="5" t="s">
        <v>455</v>
      </c>
      <c r="B36" s="13" t="s">
        <v>101</v>
      </c>
      <c r="G36" s="2">
        <v>1</v>
      </c>
      <c r="H36" s="2">
        <v>1</v>
      </c>
    </row>
    <row r="37" spans="1:10" x14ac:dyDescent="0.3">
      <c r="A37" s="5" t="s">
        <v>456</v>
      </c>
      <c r="B37" s="13" t="s">
        <v>101</v>
      </c>
      <c r="C37" s="2">
        <v>1</v>
      </c>
      <c r="D37" s="2">
        <v>1</v>
      </c>
      <c r="F37" s="2">
        <v>1</v>
      </c>
    </row>
    <row r="38" spans="1:10" x14ac:dyDescent="0.3">
      <c r="A38" s="5" t="s">
        <v>457</v>
      </c>
      <c r="B38" s="13" t="s">
        <v>99</v>
      </c>
      <c r="G38" s="2">
        <v>2</v>
      </c>
      <c r="H38" s="2">
        <v>2</v>
      </c>
    </row>
    <row r="39" spans="1:10" x14ac:dyDescent="0.3">
      <c r="A39" s="5" t="s">
        <v>458</v>
      </c>
      <c r="B39" s="13" t="s">
        <v>99</v>
      </c>
      <c r="C39" s="2">
        <v>1</v>
      </c>
      <c r="D39" s="2">
        <v>1</v>
      </c>
      <c r="F39" s="2">
        <v>1</v>
      </c>
    </row>
    <row r="40" spans="1:10" x14ac:dyDescent="0.3">
      <c r="A40" s="5" t="s">
        <v>459</v>
      </c>
      <c r="B40" s="13" t="s">
        <v>99</v>
      </c>
      <c r="C40" s="2">
        <v>1</v>
      </c>
      <c r="D40" s="2">
        <v>1</v>
      </c>
      <c r="F40" s="2">
        <v>1</v>
      </c>
    </row>
    <row r="41" spans="1:10" x14ac:dyDescent="0.3">
      <c r="A41" s="6" t="s">
        <v>460</v>
      </c>
      <c r="B41" s="14" t="s">
        <v>103</v>
      </c>
      <c r="C41" s="115">
        <v>1</v>
      </c>
      <c r="D41" s="115">
        <v>1</v>
      </c>
      <c r="E41" s="115"/>
      <c r="F41" s="115">
        <v>1</v>
      </c>
      <c r="G41" s="115">
        <v>1</v>
      </c>
      <c r="H41" s="115">
        <v>1</v>
      </c>
      <c r="I41" s="115"/>
      <c r="J41" s="115"/>
    </row>
    <row r="42" spans="1:10" x14ac:dyDescent="0.3">
      <c r="A42" s="15" t="s">
        <v>292</v>
      </c>
      <c r="B42" s="16"/>
      <c r="C42" s="116">
        <f t="shared" ref="C42:H42" si="2">SUM(C28:C41)</f>
        <v>8</v>
      </c>
      <c r="D42" s="116">
        <f t="shared" si="2"/>
        <v>8</v>
      </c>
      <c r="E42" s="116">
        <f t="shared" si="2"/>
        <v>0</v>
      </c>
      <c r="F42" s="116">
        <f t="shared" si="2"/>
        <v>8</v>
      </c>
      <c r="G42" s="116">
        <f t="shared" si="2"/>
        <v>8</v>
      </c>
      <c r="H42" s="116">
        <f t="shared" si="2"/>
        <v>8</v>
      </c>
      <c r="I42" s="116"/>
      <c r="J42" s="116"/>
    </row>
    <row r="43" spans="1:10" x14ac:dyDescent="0.3">
      <c r="A43" s="5"/>
      <c r="B43" s="13"/>
    </row>
    <row r="44" spans="1:10" x14ac:dyDescent="0.3">
      <c r="A44" s="27" t="s">
        <v>461</v>
      </c>
      <c r="B44" s="12" t="s">
        <v>99</v>
      </c>
      <c r="C44" s="112"/>
      <c r="D44" s="112"/>
      <c r="E44" s="112"/>
      <c r="F44" s="112"/>
      <c r="G44" s="112">
        <v>2</v>
      </c>
      <c r="H44" s="112">
        <v>1</v>
      </c>
      <c r="I44" s="112"/>
      <c r="J44" s="112"/>
    </row>
    <row r="45" spans="1:10" x14ac:dyDescent="0.3">
      <c r="A45" s="5" t="s">
        <v>462</v>
      </c>
      <c r="B45" s="13" t="s">
        <v>99</v>
      </c>
      <c r="C45" s="2">
        <v>1</v>
      </c>
      <c r="D45" s="2">
        <v>1</v>
      </c>
      <c r="F45" s="2">
        <v>1</v>
      </c>
    </row>
    <row r="46" spans="1:10" x14ac:dyDescent="0.3">
      <c r="A46" s="5" t="s">
        <v>463</v>
      </c>
      <c r="B46" s="13" t="s">
        <v>99</v>
      </c>
      <c r="C46" s="2">
        <v>1</v>
      </c>
      <c r="D46" s="2">
        <v>1</v>
      </c>
      <c r="F46" s="2">
        <v>1</v>
      </c>
    </row>
    <row r="47" spans="1:10" x14ac:dyDescent="0.3">
      <c r="A47" s="5" t="s">
        <v>464</v>
      </c>
      <c r="B47" s="13" t="s">
        <v>101</v>
      </c>
      <c r="G47" s="2">
        <v>1</v>
      </c>
      <c r="H47" s="2">
        <v>1</v>
      </c>
    </row>
    <row r="48" spans="1:10" x14ac:dyDescent="0.3">
      <c r="A48" s="6" t="s">
        <v>465</v>
      </c>
      <c r="B48" s="14" t="s">
        <v>101</v>
      </c>
      <c r="C48" s="115">
        <v>1</v>
      </c>
      <c r="D48" s="115">
        <v>1</v>
      </c>
      <c r="E48" s="115"/>
      <c r="F48" s="115">
        <v>1</v>
      </c>
      <c r="G48" s="115"/>
      <c r="H48" s="115"/>
      <c r="I48" s="115"/>
      <c r="J48" s="115"/>
    </row>
    <row r="49" spans="1:10" s="1" customFormat="1" x14ac:dyDescent="0.3">
      <c r="A49" s="15" t="s">
        <v>466</v>
      </c>
      <c r="B49" s="16"/>
      <c r="C49" s="116">
        <f t="shared" ref="C49:H49" si="3">SUM(C44:C48)</f>
        <v>3</v>
      </c>
      <c r="D49" s="116">
        <f t="shared" si="3"/>
        <v>3</v>
      </c>
      <c r="E49" s="116">
        <f t="shared" si="3"/>
        <v>0</v>
      </c>
      <c r="F49" s="116">
        <f t="shared" si="3"/>
        <v>3</v>
      </c>
      <c r="G49" s="116">
        <f t="shared" si="3"/>
        <v>3</v>
      </c>
      <c r="H49" s="116">
        <f t="shared" si="3"/>
        <v>2</v>
      </c>
      <c r="I49" s="116"/>
      <c r="J49" s="116"/>
    </row>
    <row r="50" spans="1:10" x14ac:dyDescent="0.3">
      <c r="A50" s="5"/>
      <c r="B50" s="13"/>
    </row>
    <row r="51" spans="1:10" x14ac:dyDescent="0.3">
      <c r="A51" s="27" t="s">
        <v>467</v>
      </c>
      <c r="B51" s="12" t="s">
        <v>114</v>
      </c>
      <c r="C51" s="112"/>
      <c r="D51" s="112"/>
      <c r="E51" s="112">
        <v>1</v>
      </c>
      <c r="F51" s="112"/>
      <c r="G51" s="112"/>
      <c r="H51" s="112"/>
      <c r="I51" s="112"/>
      <c r="J51" s="112"/>
    </row>
    <row r="52" spans="1:10" x14ac:dyDescent="0.3">
      <c r="A52" s="5" t="s">
        <v>468</v>
      </c>
      <c r="B52" s="13" t="s">
        <v>99</v>
      </c>
      <c r="G52" s="2">
        <v>1</v>
      </c>
      <c r="H52" s="2">
        <v>1</v>
      </c>
    </row>
    <row r="53" spans="1:10" x14ac:dyDescent="0.3">
      <c r="A53" s="5" t="s">
        <v>469</v>
      </c>
      <c r="B53" s="13" t="s">
        <v>99</v>
      </c>
      <c r="C53" s="2">
        <v>1</v>
      </c>
      <c r="D53" s="2">
        <v>1</v>
      </c>
      <c r="F53" s="2">
        <v>1</v>
      </c>
    </row>
    <row r="54" spans="1:10" x14ac:dyDescent="0.3">
      <c r="A54" s="5" t="s">
        <v>470</v>
      </c>
      <c r="B54" s="13" t="s">
        <v>101</v>
      </c>
      <c r="G54" s="2">
        <v>2</v>
      </c>
      <c r="H54" s="2">
        <v>1</v>
      </c>
    </row>
    <row r="55" spans="1:10" x14ac:dyDescent="0.3">
      <c r="A55" s="5" t="s">
        <v>471</v>
      </c>
      <c r="B55" s="13" t="s">
        <v>101</v>
      </c>
      <c r="C55" s="2">
        <v>1</v>
      </c>
      <c r="D55" s="2">
        <v>1</v>
      </c>
      <c r="F55" s="2">
        <v>1</v>
      </c>
    </row>
    <row r="56" spans="1:10" x14ac:dyDescent="0.3">
      <c r="A56" s="6" t="s">
        <v>472</v>
      </c>
      <c r="B56" s="14" t="s">
        <v>101</v>
      </c>
      <c r="C56" s="115">
        <v>1</v>
      </c>
      <c r="D56" s="115">
        <v>1</v>
      </c>
      <c r="E56" s="115"/>
      <c r="F56" s="115">
        <v>1</v>
      </c>
      <c r="G56" s="115"/>
      <c r="H56" s="115"/>
      <c r="I56" s="115"/>
      <c r="J56" s="115"/>
    </row>
    <row r="57" spans="1:10" x14ac:dyDescent="0.3">
      <c r="A57" s="15" t="s">
        <v>473</v>
      </c>
      <c r="B57" s="16"/>
      <c r="C57" s="116">
        <f t="shared" ref="C57:H57" si="4">SUM(C51:C56)</f>
        <v>3</v>
      </c>
      <c r="D57" s="116">
        <f t="shared" si="4"/>
        <v>3</v>
      </c>
      <c r="E57" s="116">
        <f t="shared" si="4"/>
        <v>1</v>
      </c>
      <c r="F57" s="116">
        <f t="shared" si="4"/>
        <v>3</v>
      </c>
      <c r="G57" s="116">
        <f t="shared" si="4"/>
        <v>3</v>
      </c>
      <c r="H57" s="116">
        <f t="shared" si="4"/>
        <v>2</v>
      </c>
      <c r="I57" s="116"/>
      <c r="J57" s="116"/>
    </row>
    <row r="58" spans="1:10" x14ac:dyDescent="0.3">
      <c r="A58" s="5"/>
      <c r="B58" s="13"/>
    </row>
    <row r="59" spans="1:10" x14ac:dyDescent="0.3">
      <c r="A59" s="27" t="s">
        <v>474</v>
      </c>
      <c r="B59" s="12" t="s">
        <v>114</v>
      </c>
      <c r="C59" s="112"/>
      <c r="D59" s="112"/>
      <c r="E59" s="112">
        <v>1</v>
      </c>
      <c r="F59" s="112"/>
      <c r="G59" s="112"/>
      <c r="H59" s="112"/>
      <c r="I59" s="112"/>
      <c r="J59" s="112"/>
    </row>
    <row r="60" spans="1:10" x14ac:dyDescent="0.3">
      <c r="A60" s="5" t="s">
        <v>475</v>
      </c>
      <c r="B60" s="13" t="s">
        <v>99</v>
      </c>
      <c r="G60" s="2">
        <v>1</v>
      </c>
      <c r="H60" s="2">
        <v>1</v>
      </c>
    </row>
    <row r="61" spans="1:10" x14ac:dyDescent="0.3">
      <c r="A61" s="5" t="s">
        <v>476</v>
      </c>
      <c r="B61" s="13" t="s">
        <v>99</v>
      </c>
      <c r="C61" s="2">
        <v>1</v>
      </c>
      <c r="D61" s="2">
        <v>1</v>
      </c>
      <c r="F61" s="2">
        <v>1</v>
      </c>
    </row>
    <row r="62" spans="1:10" x14ac:dyDescent="0.3">
      <c r="A62" s="5" t="s">
        <v>477</v>
      </c>
      <c r="B62" s="13" t="s">
        <v>101</v>
      </c>
      <c r="G62" s="2">
        <v>2</v>
      </c>
      <c r="H62" s="2">
        <v>1</v>
      </c>
    </row>
    <row r="63" spans="1:10" x14ac:dyDescent="0.3">
      <c r="A63" s="5" t="s">
        <v>478</v>
      </c>
      <c r="B63" s="13" t="s">
        <v>101</v>
      </c>
      <c r="C63" s="2">
        <v>1</v>
      </c>
      <c r="D63" s="2">
        <v>1</v>
      </c>
      <c r="F63" s="2">
        <v>1</v>
      </c>
    </row>
    <row r="64" spans="1:10" x14ac:dyDescent="0.3">
      <c r="A64" s="6" t="s">
        <v>479</v>
      </c>
      <c r="B64" s="14" t="s">
        <v>101</v>
      </c>
      <c r="C64" s="115">
        <v>1</v>
      </c>
      <c r="D64" s="115">
        <v>1</v>
      </c>
      <c r="E64" s="115"/>
      <c r="F64" s="115">
        <v>1</v>
      </c>
      <c r="G64" s="115"/>
      <c r="H64" s="115"/>
      <c r="I64" s="115"/>
      <c r="J64" s="115"/>
    </row>
    <row r="65" spans="1:10" x14ac:dyDescent="0.3">
      <c r="A65" s="15" t="s">
        <v>480</v>
      </c>
      <c r="B65" s="16"/>
      <c r="C65" s="116">
        <f t="shared" ref="C65:H65" si="5">SUM(C59:C64)</f>
        <v>3</v>
      </c>
      <c r="D65" s="116">
        <f t="shared" si="5"/>
        <v>3</v>
      </c>
      <c r="E65" s="116">
        <f t="shared" si="5"/>
        <v>1</v>
      </c>
      <c r="F65" s="116">
        <f t="shared" si="5"/>
        <v>3</v>
      </c>
      <c r="G65" s="116">
        <f t="shared" si="5"/>
        <v>3</v>
      </c>
      <c r="H65" s="116">
        <f t="shared" si="5"/>
        <v>2</v>
      </c>
      <c r="I65" s="116"/>
      <c r="J65" s="116"/>
    </row>
    <row r="66" spans="1:10" x14ac:dyDescent="0.3">
      <c r="A66" s="15"/>
      <c r="B66" s="16"/>
      <c r="C66" s="116"/>
      <c r="D66" s="116"/>
      <c r="E66" s="116"/>
      <c r="F66" s="116"/>
      <c r="G66" s="116"/>
      <c r="H66" s="116"/>
      <c r="I66" s="116"/>
      <c r="J66" s="116"/>
    </row>
    <row r="67" spans="1:10" x14ac:dyDescent="0.3">
      <c r="A67" s="27" t="s">
        <v>481</v>
      </c>
      <c r="B67" s="12" t="s">
        <v>114</v>
      </c>
      <c r="C67" s="112"/>
      <c r="D67" s="112"/>
      <c r="E67" s="112">
        <v>1</v>
      </c>
      <c r="F67" s="112"/>
      <c r="G67" s="112"/>
      <c r="H67" s="112"/>
      <c r="I67" s="112"/>
      <c r="J67" s="112"/>
    </row>
    <row r="68" spans="1:10" x14ac:dyDescent="0.3">
      <c r="A68" s="5" t="s">
        <v>482</v>
      </c>
      <c r="B68" s="13" t="s">
        <v>99</v>
      </c>
      <c r="G68" s="2">
        <v>1</v>
      </c>
      <c r="H68" s="2">
        <v>1</v>
      </c>
    </row>
    <row r="69" spans="1:10" x14ac:dyDescent="0.3">
      <c r="A69" s="5" t="s">
        <v>483</v>
      </c>
      <c r="B69" s="13" t="s">
        <v>99</v>
      </c>
      <c r="C69" s="2">
        <v>1</v>
      </c>
      <c r="D69" s="2">
        <v>1</v>
      </c>
      <c r="F69" s="2">
        <v>1</v>
      </c>
    </row>
    <row r="70" spans="1:10" x14ac:dyDescent="0.3">
      <c r="A70" s="5" t="s">
        <v>484</v>
      </c>
      <c r="B70" s="13" t="s">
        <v>101</v>
      </c>
      <c r="G70" s="2">
        <v>2</v>
      </c>
      <c r="H70" s="2">
        <v>1</v>
      </c>
    </row>
    <row r="71" spans="1:10" x14ac:dyDescent="0.3">
      <c r="A71" s="5" t="s">
        <v>485</v>
      </c>
      <c r="B71" s="13" t="s">
        <v>101</v>
      </c>
      <c r="C71" s="2">
        <v>1</v>
      </c>
      <c r="D71" s="2">
        <v>1</v>
      </c>
      <c r="F71" s="2">
        <v>1</v>
      </c>
    </row>
    <row r="72" spans="1:10" x14ac:dyDescent="0.3">
      <c r="A72" s="6" t="s">
        <v>486</v>
      </c>
      <c r="B72" s="14" t="s">
        <v>101</v>
      </c>
      <c r="C72" s="115">
        <v>1</v>
      </c>
      <c r="D72" s="115">
        <v>1</v>
      </c>
      <c r="E72" s="115"/>
      <c r="F72" s="115">
        <v>1</v>
      </c>
      <c r="G72" s="115"/>
      <c r="H72" s="115"/>
      <c r="I72" s="115"/>
      <c r="J72" s="115"/>
    </row>
    <row r="73" spans="1:10" x14ac:dyDescent="0.3">
      <c r="A73" s="15" t="s">
        <v>487</v>
      </c>
      <c r="B73" s="16"/>
      <c r="C73" s="116">
        <f t="shared" ref="C73:H73" si="6">SUM(C67:C72)</f>
        <v>3</v>
      </c>
      <c r="D73" s="116">
        <f t="shared" si="6"/>
        <v>3</v>
      </c>
      <c r="E73" s="116">
        <f t="shared" si="6"/>
        <v>1</v>
      </c>
      <c r="F73" s="116">
        <f t="shared" si="6"/>
        <v>3</v>
      </c>
      <c r="G73" s="116">
        <f t="shared" si="6"/>
        <v>3</v>
      </c>
      <c r="H73" s="116">
        <f t="shared" si="6"/>
        <v>2</v>
      </c>
      <c r="I73" s="116"/>
      <c r="J73" s="116"/>
    </row>
    <row r="74" spans="1:10" x14ac:dyDescent="0.3">
      <c r="A74" s="15"/>
      <c r="B74" s="16"/>
      <c r="C74" s="116"/>
      <c r="D74" s="116"/>
      <c r="E74" s="116"/>
      <c r="F74" s="116"/>
      <c r="G74" s="116"/>
      <c r="H74" s="116"/>
      <c r="I74" s="116"/>
      <c r="J74" s="116"/>
    </row>
    <row r="75" spans="1:10" x14ac:dyDescent="0.3">
      <c r="A75" s="27" t="s">
        <v>488</v>
      </c>
      <c r="B75" s="12" t="s">
        <v>114</v>
      </c>
      <c r="C75" s="112"/>
      <c r="D75" s="112"/>
      <c r="E75" s="112">
        <v>1</v>
      </c>
      <c r="F75" s="112"/>
      <c r="G75" s="112"/>
      <c r="H75" s="112"/>
      <c r="I75" s="112"/>
      <c r="J75" s="112"/>
    </row>
    <row r="76" spans="1:10" x14ac:dyDescent="0.3">
      <c r="A76" s="5" t="s">
        <v>489</v>
      </c>
      <c r="B76" s="13" t="s">
        <v>99</v>
      </c>
      <c r="G76" s="2">
        <v>1</v>
      </c>
      <c r="H76" s="2">
        <v>1</v>
      </c>
    </row>
    <row r="77" spans="1:10" x14ac:dyDescent="0.3">
      <c r="A77" s="5" t="s">
        <v>490</v>
      </c>
      <c r="B77" s="13" t="s">
        <v>99</v>
      </c>
      <c r="C77" s="2">
        <v>1</v>
      </c>
      <c r="D77" s="2">
        <v>1</v>
      </c>
      <c r="F77" s="2">
        <v>1</v>
      </c>
    </row>
    <row r="78" spans="1:10" x14ac:dyDescent="0.3">
      <c r="A78" s="5" t="s">
        <v>491</v>
      </c>
      <c r="B78" s="13" t="s">
        <v>101</v>
      </c>
      <c r="G78" s="2">
        <v>2</v>
      </c>
      <c r="H78" s="2">
        <v>1</v>
      </c>
    </row>
    <row r="79" spans="1:10" x14ac:dyDescent="0.3">
      <c r="A79" s="5" t="s">
        <v>492</v>
      </c>
      <c r="B79" s="13" t="s">
        <v>101</v>
      </c>
      <c r="C79" s="2">
        <v>1</v>
      </c>
      <c r="D79" s="2">
        <v>1</v>
      </c>
      <c r="F79" s="2">
        <v>1</v>
      </c>
    </row>
    <row r="80" spans="1:10" x14ac:dyDescent="0.3">
      <c r="A80" s="6" t="s">
        <v>493</v>
      </c>
      <c r="B80" s="14" t="s">
        <v>101</v>
      </c>
      <c r="C80" s="115">
        <v>1</v>
      </c>
      <c r="D80" s="115">
        <v>1</v>
      </c>
      <c r="E80" s="115"/>
      <c r="F80" s="115">
        <v>1</v>
      </c>
      <c r="G80" s="115"/>
      <c r="H80" s="115"/>
      <c r="I80" s="115"/>
      <c r="J80" s="115"/>
    </row>
    <row r="81" spans="1:10" x14ac:dyDescent="0.3">
      <c r="A81" s="15" t="s">
        <v>494</v>
      </c>
      <c r="B81" s="16"/>
      <c r="C81" s="116">
        <f t="shared" ref="C81:H81" si="7">SUM(C75:C80)</f>
        <v>3</v>
      </c>
      <c r="D81" s="116">
        <f t="shared" si="7"/>
        <v>3</v>
      </c>
      <c r="E81" s="116">
        <f t="shared" si="7"/>
        <v>1</v>
      </c>
      <c r="F81" s="116">
        <f t="shared" si="7"/>
        <v>3</v>
      </c>
      <c r="G81" s="116">
        <f t="shared" si="7"/>
        <v>3</v>
      </c>
      <c r="H81" s="116">
        <f t="shared" si="7"/>
        <v>2</v>
      </c>
      <c r="I81" s="116"/>
      <c r="J81" s="116"/>
    </row>
    <row r="82" spans="1:10" x14ac:dyDescent="0.3">
      <c r="A82" s="15"/>
      <c r="B82" s="16"/>
      <c r="C82" s="116"/>
      <c r="D82" s="116"/>
      <c r="E82" s="116"/>
      <c r="F82" s="116"/>
      <c r="G82" s="116"/>
      <c r="H82" s="116"/>
      <c r="I82" s="116"/>
      <c r="J82" s="116"/>
    </row>
    <row r="83" spans="1:10" x14ac:dyDescent="0.3">
      <c r="A83" s="27" t="s">
        <v>495</v>
      </c>
      <c r="B83" s="12" t="s">
        <v>114</v>
      </c>
      <c r="C83" s="112"/>
      <c r="D83" s="112"/>
      <c r="E83" s="112">
        <v>1</v>
      </c>
      <c r="F83" s="112"/>
      <c r="G83" s="156">
        <v>1</v>
      </c>
      <c r="H83" s="118"/>
      <c r="I83" s="118"/>
      <c r="J83" s="118"/>
    </row>
    <row r="84" spans="1:10" x14ac:dyDescent="0.3">
      <c r="A84" s="5" t="s">
        <v>496</v>
      </c>
      <c r="B84" s="13" t="s">
        <v>99</v>
      </c>
      <c r="G84" s="2">
        <v>1</v>
      </c>
      <c r="H84" s="2">
        <v>1</v>
      </c>
    </row>
    <row r="85" spans="1:10" x14ac:dyDescent="0.3">
      <c r="A85" s="5" t="s">
        <v>497</v>
      </c>
      <c r="B85" s="13" t="s">
        <v>99</v>
      </c>
      <c r="C85" s="2">
        <v>1</v>
      </c>
      <c r="D85" s="2">
        <v>1</v>
      </c>
      <c r="F85" s="2">
        <v>1</v>
      </c>
    </row>
    <row r="86" spans="1:10" x14ac:dyDescent="0.3">
      <c r="A86" s="5" t="s">
        <v>498</v>
      </c>
      <c r="B86" s="13" t="s">
        <v>101</v>
      </c>
      <c r="G86" s="2">
        <v>1</v>
      </c>
      <c r="H86" s="2">
        <v>1</v>
      </c>
    </row>
    <row r="87" spans="1:10" x14ac:dyDescent="0.3">
      <c r="A87" s="6" t="s">
        <v>499</v>
      </c>
      <c r="B87" s="14" t="s">
        <v>101</v>
      </c>
      <c r="C87" s="115">
        <v>1</v>
      </c>
      <c r="D87" s="115">
        <v>1</v>
      </c>
      <c r="E87" s="115"/>
      <c r="F87" s="115">
        <v>1</v>
      </c>
      <c r="G87" s="115"/>
      <c r="H87" s="115"/>
      <c r="I87" s="115"/>
      <c r="J87" s="115"/>
    </row>
    <row r="88" spans="1:10" x14ac:dyDescent="0.3">
      <c r="A88" s="15" t="s">
        <v>500</v>
      </c>
      <c r="B88" s="16"/>
      <c r="C88" s="116">
        <f t="shared" ref="C88:H88" si="8">SUM(C83:C87)</f>
        <v>2</v>
      </c>
      <c r="D88" s="116">
        <f t="shared" si="8"/>
        <v>2</v>
      </c>
      <c r="E88" s="116">
        <f t="shared" si="8"/>
        <v>1</v>
      </c>
      <c r="F88" s="116">
        <f t="shared" si="8"/>
        <v>2</v>
      </c>
      <c r="G88" s="116">
        <f t="shared" si="8"/>
        <v>3</v>
      </c>
      <c r="H88" s="116">
        <f t="shared" si="8"/>
        <v>2</v>
      </c>
      <c r="I88" s="116"/>
      <c r="J88" s="116"/>
    </row>
    <row r="89" spans="1:10" x14ac:dyDescent="0.3">
      <c r="A89" s="15"/>
      <c r="B89" s="16"/>
      <c r="C89" s="116"/>
      <c r="D89" s="116"/>
      <c r="E89" s="116"/>
      <c r="F89" s="116"/>
      <c r="G89" s="116"/>
      <c r="H89" s="116"/>
      <c r="I89" s="116"/>
      <c r="J89" s="116"/>
    </row>
    <row r="90" spans="1:10" x14ac:dyDescent="0.3">
      <c r="A90" s="15"/>
      <c r="B90" s="16"/>
      <c r="C90" s="116"/>
      <c r="D90" s="116"/>
      <c r="E90" s="116"/>
      <c r="F90" s="116"/>
      <c r="G90" s="116"/>
      <c r="H90" s="116"/>
      <c r="I90" s="116"/>
      <c r="J90" s="116"/>
    </row>
    <row r="91" spans="1:10" x14ac:dyDescent="0.3">
      <c r="A91" s="25" t="s">
        <v>501</v>
      </c>
      <c r="B91" s="26"/>
      <c r="C91" s="116">
        <f>C13+C26+C42+C49+C57+C65+C73+C81+C88</f>
        <v>31</v>
      </c>
      <c r="D91" s="116">
        <f t="shared" ref="D91:J91" si="9">D13+D26+D42+D49+D57+D65+D73+D81+D88</f>
        <v>31</v>
      </c>
      <c r="E91" s="116">
        <f t="shared" si="9"/>
        <v>5</v>
      </c>
      <c r="F91" s="116">
        <f t="shared" si="9"/>
        <v>31</v>
      </c>
      <c r="G91" s="116">
        <f t="shared" si="9"/>
        <v>33</v>
      </c>
      <c r="H91" s="116">
        <f t="shared" si="9"/>
        <v>25</v>
      </c>
      <c r="I91" s="116">
        <f t="shared" si="9"/>
        <v>1</v>
      </c>
      <c r="J91" s="116">
        <f t="shared" si="9"/>
        <v>21</v>
      </c>
    </row>
    <row r="94" spans="1:10" x14ac:dyDescent="0.3">
      <c r="A94" s="155"/>
    </row>
  </sheetData>
  <sheetProtection algorithmName="SHA-512" hashValue="IboRri06ek09aTjxm0XdQ9wyxGH9MYl/Jzmz8ia3nwi8dR2osVRvlDIWuhOrilxGofVoqwRybcK+Kq+BGav/yw==" saltValue="pnhekZRp7CAKwKLrRu5z/Q==" spinCount="100000" sheet="1"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A1:K149"/>
  <sheetViews>
    <sheetView zoomScale="85" zoomScaleNormal="85" workbookViewId="0">
      <pane xSplit="2" ySplit="1" topLeftCell="C2" activePane="bottomRight" state="frozen"/>
      <selection pane="topRight" activeCell="H8" sqref="H8"/>
      <selection pane="bottomLeft" activeCell="H8" sqref="H8"/>
      <selection pane="bottomRight"/>
    </sheetView>
  </sheetViews>
  <sheetFormatPr defaultRowHeight="14.4" x14ac:dyDescent="0.3"/>
  <cols>
    <col min="1" max="1" width="25.5546875" customWidth="1"/>
    <col min="2" max="2" width="31.5546875" customWidth="1"/>
    <col min="3" max="10" width="16.109375" style="2" customWidth="1"/>
  </cols>
  <sheetData>
    <row r="1" spans="1:11" ht="57.6" x14ac:dyDescent="0.3">
      <c r="A1" s="65" t="s">
        <v>502</v>
      </c>
      <c r="B1" s="110" t="s">
        <v>95</v>
      </c>
      <c r="C1" s="111" t="s">
        <v>39</v>
      </c>
      <c r="D1" s="111" t="s">
        <v>40</v>
      </c>
      <c r="E1" s="111" t="s">
        <v>41</v>
      </c>
      <c r="F1" s="111" t="s">
        <v>42</v>
      </c>
      <c r="G1" s="111" t="s">
        <v>43</v>
      </c>
      <c r="H1" s="111" t="s">
        <v>44</v>
      </c>
      <c r="I1" s="111" t="s">
        <v>273</v>
      </c>
      <c r="J1" s="111" t="s">
        <v>97</v>
      </c>
      <c r="K1" s="111"/>
    </row>
    <row r="2" spans="1:11" x14ac:dyDescent="0.3">
      <c r="A2" s="5" t="s">
        <v>503</v>
      </c>
      <c r="B2" s="13" t="s">
        <v>101</v>
      </c>
      <c r="E2" s="153">
        <v>1</v>
      </c>
      <c r="G2" s="2">
        <v>1</v>
      </c>
    </row>
    <row r="3" spans="1:11" x14ac:dyDescent="0.3">
      <c r="A3" s="5" t="s">
        <v>504</v>
      </c>
      <c r="B3" s="13" t="s">
        <v>101</v>
      </c>
      <c r="C3" s="2">
        <v>1</v>
      </c>
      <c r="D3" s="2">
        <v>1</v>
      </c>
      <c r="F3" s="2">
        <v>1</v>
      </c>
    </row>
    <row r="4" spans="1:11" x14ac:dyDescent="0.3">
      <c r="A4" s="6" t="s">
        <v>505</v>
      </c>
      <c r="B4" s="14" t="s">
        <v>103</v>
      </c>
      <c r="C4" s="115">
        <v>1</v>
      </c>
      <c r="D4" s="115">
        <v>1</v>
      </c>
      <c r="E4" s="115"/>
      <c r="F4" s="115">
        <v>1</v>
      </c>
      <c r="G4" s="115">
        <v>1</v>
      </c>
      <c r="H4" s="115">
        <v>1</v>
      </c>
      <c r="I4" s="115"/>
      <c r="J4" s="115"/>
    </row>
    <row r="5" spans="1:11" x14ac:dyDescent="0.3">
      <c r="A5" s="15" t="s">
        <v>278</v>
      </c>
      <c r="B5" s="16"/>
      <c r="C5" s="116">
        <f t="shared" ref="C5:H5" si="0">SUM(C2:C4)</f>
        <v>2</v>
      </c>
      <c r="D5" s="116">
        <f t="shared" si="0"/>
        <v>2</v>
      </c>
      <c r="E5" s="116">
        <f t="shared" si="0"/>
        <v>1</v>
      </c>
      <c r="F5" s="116">
        <f t="shared" si="0"/>
        <v>2</v>
      </c>
      <c r="G5" s="116">
        <f t="shared" si="0"/>
        <v>2</v>
      </c>
      <c r="H5" s="116">
        <f t="shared" si="0"/>
        <v>1</v>
      </c>
      <c r="I5" s="116">
        <v>1</v>
      </c>
      <c r="J5" s="116"/>
    </row>
    <row r="6" spans="1:11" x14ac:dyDescent="0.3">
      <c r="A6" s="5"/>
      <c r="B6" s="13"/>
    </row>
    <row r="7" spans="1:11" x14ac:dyDescent="0.3">
      <c r="A7" s="27" t="s">
        <v>506</v>
      </c>
      <c r="B7" s="12" t="s">
        <v>99</v>
      </c>
      <c r="C7" s="112"/>
      <c r="D7" s="112"/>
      <c r="E7" s="112"/>
      <c r="F7" s="112"/>
      <c r="G7" s="112">
        <v>1</v>
      </c>
      <c r="H7" s="112">
        <v>1</v>
      </c>
      <c r="I7" s="112"/>
      <c r="J7" s="112"/>
    </row>
    <row r="8" spans="1:11" x14ac:dyDescent="0.3">
      <c r="A8" s="5" t="s">
        <v>507</v>
      </c>
      <c r="B8" s="13" t="s">
        <v>99</v>
      </c>
      <c r="C8" s="2">
        <v>1</v>
      </c>
      <c r="D8" s="2">
        <v>1</v>
      </c>
      <c r="F8" s="2">
        <v>1</v>
      </c>
    </row>
    <row r="9" spans="1:11" x14ac:dyDescent="0.3">
      <c r="A9" s="5" t="s">
        <v>508</v>
      </c>
      <c r="B9" s="13" t="s">
        <v>101</v>
      </c>
      <c r="G9" s="2">
        <v>1</v>
      </c>
      <c r="H9" s="2">
        <v>1</v>
      </c>
    </row>
    <row r="10" spans="1:11" x14ac:dyDescent="0.3">
      <c r="A10" s="5" t="s">
        <v>509</v>
      </c>
      <c r="B10" s="13" t="s">
        <v>101</v>
      </c>
      <c r="C10" s="2">
        <v>1</v>
      </c>
      <c r="D10" s="2">
        <v>1</v>
      </c>
      <c r="F10" s="2">
        <v>1</v>
      </c>
    </row>
    <row r="11" spans="1:11" x14ac:dyDescent="0.3">
      <c r="A11" s="5" t="s">
        <v>510</v>
      </c>
      <c r="B11" s="13" t="s">
        <v>99</v>
      </c>
      <c r="E11" s="2">
        <v>1</v>
      </c>
      <c r="G11" s="2">
        <v>1</v>
      </c>
    </row>
    <row r="12" spans="1:11" x14ac:dyDescent="0.3">
      <c r="A12" s="5" t="s">
        <v>511</v>
      </c>
      <c r="B12" s="13" t="s">
        <v>99</v>
      </c>
      <c r="C12" s="2">
        <v>1</v>
      </c>
      <c r="D12" s="2">
        <v>1</v>
      </c>
      <c r="F12" s="2">
        <v>1</v>
      </c>
    </row>
    <row r="13" spans="1:11" x14ac:dyDescent="0.3">
      <c r="A13" s="5" t="s">
        <v>512</v>
      </c>
      <c r="B13" s="13" t="s">
        <v>101</v>
      </c>
      <c r="E13" s="2">
        <v>1</v>
      </c>
      <c r="G13" s="2">
        <v>1</v>
      </c>
    </row>
    <row r="14" spans="1:11" x14ac:dyDescent="0.3">
      <c r="A14" s="6" t="s">
        <v>513</v>
      </c>
      <c r="B14" s="14" t="s">
        <v>101</v>
      </c>
      <c r="C14" s="115">
        <v>1</v>
      </c>
      <c r="D14" s="115">
        <v>1</v>
      </c>
      <c r="E14" s="115"/>
      <c r="F14" s="115">
        <v>1</v>
      </c>
      <c r="G14" s="115"/>
      <c r="H14" s="115"/>
      <c r="I14" s="115"/>
      <c r="J14" s="115"/>
    </row>
    <row r="15" spans="1:11" x14ac:dyDescent="0.3">
      <c r="A15" s="15" t="s">
        <v>285</v>
      </c>
      <c r="B15" s="16"/>
      <c r="C15" s="116">
        <f t="shared" ref="C15:H15" si="1">SUM(C7:C14)</f>
        <v>4</v>
      </c>
      <c r="D15" s="116">
        <f t="shared" si="1"/>
        <v>4</v>
      </c>
      <c r="E15" s="116">
        <f t="shared" si="1"/>
        <v>2</v>
      </c>
      <c r="F15" s="116">
        <f t="shared" si="1"/>
        <v>4</v>
      </c>
      <c r="G15" s="116">
        <f t="shared" si="1"/>
        <v>4</v>
      </c>
      <c r="H15" s="116">
        <f t="shared" si="1"/>
        <v>2</v>
      </c>
      <c r="I15" s="116"/>
      <c r="J15" s="116"/>
    </row>
    <row r="16" spans="1:11" x14ac:dyDescent="0.3">
      <c r="A16" s="15"/>
      <c r="B16" s="16"/>
      <c r="C16" s="116"/>
      <c r="D16" s="116"/>
      <c r="E16" s="116"/>
      <c r="F16" s="116"/>
      <c r="G16" s="116"/>
      <c r="H16" s="116"/>
      <c r="I16" s="116"/>
      <c r="J16" s="116"/>
    </row>
    <row r="17" spans="1:10" x14ac:dyDescent="0.3">
      <c r="A17" s="27" t="s">
        <v>514</v>
      </c>
      <c r="B17" s="12" t="s">
        <v>99</v>
      </c>
      <c r="C17" s="112"/>
      <c r="D17" s="112"/>
      <c r="E17" s="112"/>
      <c r="F17" s="112"/>
      <c r="G17" s="112">
        <v>1</v>
      </c>
      <c r="H17" s="112">
        <v>1</v>
      </c>
      <c r="I17" s="112"/>
      <c r="J17" s="112"/>
    </row>
    <row r="18" spans="1:10" x14ac:dyDescent="0.3">
      <c r="A18" s="5" t="s">
        <v>515</v>
      </c>
      <c r="B18" s="13" t="s">
        <v>99</v>
      </c>
      <c r="C18" s="2">
        <v>1</v>
      </c>
      <c r="D18" s="2">
        <v>1</v>
      </c>
      <c r="F18" s="2">
        <v>1</v>
      </c>
    </row>
    <row r="19" spans="1:10" x14ac:dyDescent="0.3">
      <c r="A19" s="5" t="s">
        <v>516</v>
      </c>
      <c r="B19" s="13" t="s">
        <v>99</v>
      </c>
      <c r="C19" s="2">
        <v>1</v>
      </c>
      <c r="D19" s="2">
        <v>1</v>
      </c>
      <c r="F19" s="2">
        <v>1</v>
      </c>
    </row>
    <row r="20" spans="1:10" x14ac:dyDescent="0.3">
      <c r="A20" s="5" t="s">
        <v>517</v>
      </c>
      <c r="B20" s="13" t="s">
        <v>101</v>
      </c>
      <c r="G20" s="2">
        <v>1</v>
      </c>
      <c r="H20" s="2">
        <v>1</v>
      </c>
    </row>
    <row r="21" spans="1:10" x14ac:dyDescent="0.3">
      <c r="A21" s="5" t="s">
        <v>518</v>
      </c>
      <c r="B21" s="13" t="s">
        <v>101</v>
      </c>
      <c r="C21" s="2">
        <v>1</v>
      </c>
      <c r="D21" s="2">
        <v>1</v>
      </c>
      <c r="F21" s="2">
        <v>1</v>
      </c>
    </row>
    <row r="22" spans="1:10" x14ac:dyDescent="0.3">
      <c r="A22" s="5" t="s">
        <v>519</v>
      </c>
      <c r="B22" s="13" t="s">
        <v>101</v>
      </c>
      <c r="C22" s="2">
        <v>1</v>
      </c>
      <c r="D22" s="2">
        <v>1</v>
      </c>
      <c r="F22" s="2">
        <v>1</v>
      </c>
    </row>
    <row r="23" spans="1:10" x14ac:dyDescent="0.3">
      <c r="A23" s="5" t="s">
        <v>520</v>
      </c>
      <c r="B23" s="13" t="s">
        <v>114</v>
      </c>
      <c r="E23" s="2">
        <v>1</v>
      </c>
      <c r="G23" s="2">
        <v>1</v>
      </c>
    </row>
    <row r="24" spans="1:10" x14ac:dyDescent="0.3">
      <c r="A24" s="5" t="s">
        <v>521</v>
      </c>
      <c r="B24" s="13" t="s">
        <v>99</v>
      </c>
      <c r="E24" s="2">
        <v>1</v>
      </c>
      <c r="G24" s="2">
        <v>1</v>
      </c>
    </row>
    <row r="25" spans="1:10" x14ac:dyDescent="0.3">
      <c r="A25" s="5" t="s">
        <v>522</v>
      </c>
      <c r="B25" s="13" t="s">
        <v>99</v>
      </c>
      <c r="C25" s="2">
        <v>1</v>
      </c>
      <c r="D25" s="2">
        <v>1</v>
      </c>
      <c r="F25" s="2">
        <v>1</v>
      </c>
    </row>
    <row r="26" spans="1:10" x14ac:dyDescent="0.3">
      <c r="A26" s="5" t="s">
        <v>523</v>
      </c>
      <c r="B26" s="13" t="s">
        <v>101</v>
      </c>
      <c r="E26" s="2">
        <v>1</v>
      </c>
      <c r="G26" s="2">
        <v>1</v>
      </c>
    </row>
    <row r="27" spans="1:10" x14ac:dyDescent="0.3">
      <c r="A27" s="6" t="s">
        <v>524</v>
      </c>
      <c r="B27" s="14" t="s">
        <v>101</v>
      </c>
      <c r="C27" s="115">
        <v>1</v>
      </c>
      <c r="D27" s="115">
        <v>1</v>
      </c>
      <c r="E27" s="115"/>
      <c r="F27" s="115">
        <v>1</v>
      </c>
      <c r="G27" s="115"/>
      <c r="H27" s="115"/>
      <c r="I27" s="115"/>
      <c r="J27" s="115"/>
    </row>
    <row r="28" spans="1:10" x14ac:dyDescent="0.3">
      <c r="A28" s="15" t="s">
        <v>292</v>
      </c>
      <c r="B28" s="16"/>
      <c r="C28" s="116">
        <f>SUM(C17:C27)</f>
        <v>6</v>
      </c>
      <c r="D28" s="116">
        <f>SUM(D17:D27)</f>
        <v>6</v>
      </c>
      <c r="E28" s="116">
        <f t="shared" ref="E28" si="2">SUM(E17:E27)</f>
        <v>3</v>
      </c>
      <c r="F28" s="116">
        <f>SUM(F17:F27)</f>
        <v>6</v>
      </c>
      <c r="G28" s="116">
        <f t="shared" ref="G28:H28" si="3">SUM(G17:G27)</f>
        <v>5</v>
      </c>
      <c r="H28" s="116">
        <f t="shared" si="3"/>
        <v>2</v>
      </c>
      <c r="I28" s="116"/>
      <c r="J28" s="116"/>
    </row>
    <row r="29" spans="1:10" x14ac:dyDescent="0.3">
      <c r="A29" s="5"/>
      <c r="B29" s="13"/>
    </row>
    <row r="30" spans="1:10" x14ac:dyDescent="0.3">
      <c r="A30" s="27" t="s">
        <v>525</v>
      </c>
      <c r="B30" s="12" t="s">
        <v>233</v>
      </c>
      <c r="C30" s="112"/>
      <c r="D30" s="112"/>
      <c r="E30" s="112">
        <v>1</v>
      </c>
      <c r="F30" s="112"/>
      <c r="G30" s="112">
        <v>1</v>
      </c>
      <c r="H30" s="112"/>
      <c r="I30" s="112"/>
      <c r="J30" s="112"/>
    </row>
    <row r="31" spans="1:10" x14ac:dyDescent="0.3">
      <c r="A31" s="5" t="s">
        <v>526</v>
      </c>
      <c r="B31" s="13" t="s">
        <v>99</v>
      </c>
      <c r="G31" s="2">
        <v>1</v>
      </c>
      <c r="H31" s="2">
        <v>1</v>
      </c>
    </row>
    <row r="32" spans="1:10" x14ac:dyDescent="0.3">
      <c r="A32" s="5" t="s">
        <v>527</v>
      </c>
      <c r="B32" s="13" t="s">
        <v>99</v>
      </c>
      <c r="C32" s="2">
        <v>1</v>
      </c>
      <c r="D32" s="2">
        <v>1</v>
      </c>
      <c r="F32" s="2">
        <v>1</v>
      </c>
    </row>
    <row r="33" spans="1:10" x14ac:dyDescent="0.3">
      <c r="A33" s="5" t="s">
        <v>528</v>
      </c>
      <c r="B33" s="13" t="s">
        <v>99</v>
      </c>
      <c r="C33" s="2">
        <v>1</v>
      </c>
      <c r="D33" s="2">
        <v>1</v>
      </c>
      <c r="F33" s="2">
        <v>1</v>
      </c>
    </row>
    <row r="34" spans="1:10" x14ac:dyDescent="0.3">
      <c r="A34" s="5" t="s">
        <v>529</v>
      </c>
      <c r="B34" s="13" t="s">
        <v>101</v>
      </c>
      <c r="G34" s="2">
        <v>1</v>
      </c>
      <c r="H34" s="2">
        <v>1</v>
      </c>
    </row>
    <row r="35" spans="1:10" x14ac:dyDescent="0.3">
      <c r="A35" s="5" t="s">
        <v>530</v>
      </c>
      <c r="B35" s="13" t="s">
        <v>101</v>
      </c>
      <c r="C35" s="2">
        <v>1</v>
      </c>
      <c r="D35" s="2">
        <v>1</v>
      </c>
      <c r="F35" s="2">
        <v>1</v>
      </c>
    </row>
    <row r="36" spans="1:10" x14ac:dyDescent="0.3">
      <c r="A36" s="5" t="s">
        <v>531</v>
      </c>
      <c r="B36" s="13" t="s">
        <v>101</v>
      </c>
      <c r="C36" s="2">
        <v>1</v>
      </c>
      <c r="D36" s="2">
        <v>1</v>
      </c>
      <c r="F36" s="2">
        <v>1</v>
      </c>
    </row>
    <row r="37" spans="1:10" x14ac:dyDescent="0.3">
      <c r="A37" s="5" t="s">
        <v>532</v>
      </c>
      <c r="B37" s="13" t="s">
        <v>114</v>
      </c>
      <c r="E37" s="2">
        <v>1</v>
      </c>
      <c r="G37" s="123">
        <v>1</v>
      </c>
    </row>
    <row r="38" spans="1:10" x14ac:dyDescent="0.3">
      <c r="A38" s="5" t="s">
        <v>533</v>
      </c>
      <c r="B38" s="13" t="s">
        <v>99</v>
      </c>
      <c r="E38" s="2">
        <v>1</v>
      </c>
      <c r="G38" s="2">
        <v>1</v>
      </c>
    </row>
    <row r="39" spans="1:10" x14ac:dyDescent="0.3">
      <c r="A39" s="5" t="s">
        <v>534</v>
      </c>
      <c r="B39" s="13" t="s">
        <v>99</v>
      </c>
      <c r="C39" s="2">
        <v>1</v>
      </c>
      <c r="D39" s="2">
        <v>1</v>
      </c>
      <c r="F39" s="2">
        <v>1</v>
      </c>
    </row>
    <row r="40" spans="1:10" x14ac:dyDescent="0.3">
      <c r="A40" s="5" t="s">
        <v>535</v>
      </c>
      <c r="B40" s="13" t="s">
        <v>101</v>
      </c>
      <c r="E40" s="2">
        <v>1</v>
      </c>
      <c r="G40" s="2">
        <v>1</v>
      </c>
    </row>
    <row r="41" spans="1:10" x14ac:dyDescent="0.3">
      <c r="A41" s="6" t="s">
        <v>536</v>
      </c>
      <c r="B41" s="14" t="s">
        <v>101</v>
      </c>
      <c r="C41" s="115">
        <v>1</v>
      </c>
      <c r="D41" s="115">
        <v>1</v>
      </c>
      <c r="E41" s="115"/>
      <c r="F41" s="115">
        <v>1</v>
      </c>
      <c r="G41" s="115"/>
      <c r="H41" s="115"/>
      <c r="I41" s="115"/>
      <c r="J41" s="115"/>
    </row>
    <row r="42" spans="1:10" x14ac:dyDescent="0.3">
      <c r="A42" s="15" t="s">
        <v>299</v>
      </c>
      <c r="B42" s="16"/>
      <c r="C42" s="116">
        <f t="shared" ref="C42:H42" si="4">SUM(C30:C41)</f>
        <v>6</v>
      </c>
      <c r="D42" s="116">
        <f t="shared" si="4"/>
        <v>6</v>
      </c>
      <c r="E42" s="116">
        <f t="shared" si="4"/>
        <v>4</v>
      </c>
      <c r="F42" s="116">
        <f t="shared" si="4"/>
        <v>6</v>
      </c>
      <c r="G42" s="116">
        <f t="shared" si="4"/>
        <v>6</v>
      </c>
      <c r="H42" s="116">
        <f t="shared" si="4"/>
        <v>2</v>
      </c>
      <c r="I42" s="116"/>
      <c r="J42" s="116"/>
    </row>
    <row r="43" spans="1:10" x14ac:dyDescent="0.3">
      <c r="A43" s="5"/>
      <c r="B43" s="13"/>
    </row>
    <row r="44" spans="1:10" x14ac:dyDescent="0.3">
      <c r="A44" s="27" t="s">
        <v>537</v>
      </c>
      <c r="B44" s="12" t="s">
        <v>99</v>
      </c>
      <c r="C44" s="112"/>
      <c r="D44" s="112"/>
      <c r="E44" s="112"/>
      <c r="F44" s="112"/>
      <c r="G44" s="112">
        <v>1</v>
      </c>
      <c r="H44" s="112">
        <v>1</v>
      </c>
      <c r="I44" s="112"/>
      <c r="J44" s="112"/>
    </row>
    <row r="45" spans="1:10" x14ac:dyDescent="0.3">
      <c r="A45" s="5" t="s">
        <v>538</v>
      </c>
      <c r="B45" s="13" t="s">
        <v>99</v>
      </c>
      <c r="C45" s="2">
        <v>1</v>
      </c>
      <c r="D45" s="2">
        <v>1</v>
      </c>
      <c r="F45" s="2">
        <v>1</v>
      </c>
    </row>
    <row r="46" spans="1:10" x14ac:dyDescent="0.3">
      <c r="A46" s="5" t="s">
        <v>539</v>
      </c>
      <c r="B46" s="13" t="s">
        <v>99</v>
      </c>
      <c r="C46" s="2">
        <v>1</v>
      </c>
      <c r="D46" s="2">
        <v>1</v>
      </c>
      <c r="F46" s="2">
        <v>1</v>
      </c>
    </row>
    <row r="47" spans="1:10" x14ac:dyDescent="0.3">
      <c r="A47" s="5" t="s">
        <v>540</v>
      </c>
      <c r="B47" s="13" t="s">
        <v>101</v>
      </c>
      <c r="G47" s="2">
        <v>1</v>
      </c>
      <c r="H47" s="2">
        <v>1</v>
      </c>
    </row>
    <row r="48" spans="1:10" x14ac:dyDescent="0.3">
      <c r="A48" s="5" t="s">
        <v>541</v>
      </c>
      <c r="B48" s="13" t="s">
        <v>101</v>
      </c>
      <c r="C48" s="2">
        <v>1</v>
      </c>
      <c r="D48" s="2">
        <v>1</v>
      </c>
      <c r="F48" s="2">
        <v>1</v>
      </c>
    </row>
    <row r="49" spans="1:10" x14ac:dyDescent="0.3">
      <c r="A49" s="5" t="s">
        <v>542</v>
      </c>
      <c r="B49" s="13" t="s">
        <v>101</v>
      </c>
      <c r="C49" s="2">
        <v>1</v>
      </c>
      <c r="D49" s="2">
        <v>1</v>
      </c>
      <c r="F49" s="2">
        <v>1</v>
      </c>
    </row>
    <row r="50" spans="1:10" x14ac:dyDescent="0.3">
      <c r="A50" s="5" t="s">
        <v>543</v>
      </c>
      <c r="B50" s="13" t="s">
        <v>114</v>
      </c>
      <c r="E50" s="2">
        <v>1</v>
      </c>
      <c r="G50" s="2">
        <v>1</v>
      </c>
    </row>
    <row r="51" spans="1:10" x14ac:dyDescent="0.3">
      <c r="A51" s="5" t="s">
        <v>544</v>
      </c>
      <c r="B51" s="13" t="s">
        <v>545</v>
      </c>
      <c r="E51" s="2">
        <v>1</v>
      </c>
    </row>
    <row r="52" spans="1:10" x14ac:dyDescent="0.3">
      <c r="A52" s="5" t="s">
        <v>546</v>
      </c>
      <c r="B52" s="13" t="s">
        <v>99</v>
      </c>
      <c r="E52" s="2">
        <v>1</v>
      </c>
      <c r="G52" s="2">
        <v>1</v>
      </c>
    </row>
    <row r="53" spans="1:10" x14ac:dyDescent="0.3">
      <c r="A53" s="5" t="s">
        <v>547</v>
      </c>
      <c r="B53" s="13" t="s">
        <v>99</v>
      </c>
      <c r="C53" s="2">
        <v>1</v>
      </c>
      <c r="D53" s="2">
        <v>1</v>
      </c>
      <c r="F53" s="2">
        <v>1</v>
      </c>
    </row>
    <row r="54" spans="1:10" x14ac:dyDescent="0.3">
      <c r="A54" s="5" t="s">
        <v>548</v>
      </c>
      <c r="B54" s="13" t="s">
        <v>101</v>
      </c>
      <c r="E54" s="2">
        <v>1</v>
      </c>
      <c r="G54" s="2">
        <v>1</v>
      </c>
    </row>
    <row r="55" spans="1:10" x14ac:dyDescent="0.3">
      <c r="A55" s="6" t="s">
        <v>549</v>
      </c>
      <c r="B55" s="14" t="s">
        <v>101</v>
      </c>
      <c r="C55" s="115">
        <v>1</v>
      </c>
      <c r="D55" s="115">
        <v>1</v>
      </c>
      <c r="E55" s="115"/>
      <c r="F55" s="115">
        <v>1</v>
      </c>
      <c r="G55" s="115"/>
      <c r="H55" s="115"/>
      <c r="I55" s="115"/>
      <c r="J55" s="115"/>
    </row>
    <row r="56" spans="1:10" x14ac:dyDescent="0.3">
      <c r="A56" s="15" t="s">
        <v>306</v>
      </c>
      <c r="B56" s="16"/>
      <c r="C56" s="116">
        <f>SUM(C44:C55)</f>
        <v>6</v>
      </c>
      <c r="D56" s="116">
        <f>SUM(D44:D55)</f>
        <v>6</v>
      </c>
      <c r="E56" s="116">
        <f t="shared" ref="E56" si="5">SUM(E44:E55)</f>
        <v>4</v>
      </c>
      <c r="F56" s="116">
        <f>SUM(F44:F55)</f>
        <v>6</v>
      </c>
      <c r="G56" s="116">
        <f t="shared" ref="G56:H56" si="6">SUM(G44:G55)</f>
        <v>5</v>
      </c>
      <c r="H56" s="116">
        <f t="shared" si="6"/>
        <v>2</v>
      </c>
      <c r="I56" s="116"/>
      <c r="J56" s="116"/>
    </row>
    <row r="57" spans="1:10" x14ac:dyDescent="0.3">
      <c r="A57" s="15"/>
      <c r="B57" s="16"/>
      <c r="C57" s="116"/>
      <c r="D57" s="116"/>
      <c r="E57" s="116"/>
      <c r="F57" s="116"/>
      <c r="G57" s="116"/>
      <c r="H57" s="116"/>
      <c r="I57" s="116"/>
      <c r="J57" s="116"/>
    </row>
    <row r="58" spans="1:10" x14ac:dyDescent="0.3">
      <c r="A58" s="27" t="s">
        <v>550</v>
      </c>
      <c r="B58" s="12" t="s">
        <v>99</v>
      </c>
      <c r="C58" s="112"/>
      <c r="D58" s="112"/>
      <c r="E58" s="112"/>
      <c r="F58" s="112"/>
      <c r="G58" s="112">
        <v>1</v>
      </c>
      <c r="H58" s="112">
        <v>1</v>
      </c>
      <c r="I58" s="112"/>
      <c r="J58" s="112"/>
    </row>
    <row r="59" spans="1:10" x14ac:dyDescent="0.3">
      <c r="A59" s="5" t="s">
        <v>551</v>
      </c>
      <c r="B59" s="13" t="s">
        <v>99</v>
      </c>
      <c r="C59" s="2">
        <v>1</v>
      </c>
      <c r="D59" s="2">
        <v>1</v>
      </c>
      <c r="F59" s="2">
        <v>1</v>
      </c>
    </row>
    <row r="60" spans="1:10" x14ac:dyDescent="0.3">
      <c r="A60" s="5" t="s">
        <v>552</v>
      </c>
      <c r="B60" s="13" t="s">
        <v>99</v>
      </c>
      <c r="C60" s="2">
        <v>1</v>
      </c>
      <c r="D60" s="2">
        <v>1</v>
      </c>
      <c r="F60" s="2">
        <v>1</v>
      </c>
    </row>
    <row r="61" spans="1:10" x14ac:dyDescent="0.3">
      <c r="A61" s="5" t="s">
        <v>553</v>
      </c>
      <c r="B61" s="13" t="s">
        <v>101</v>
      </c>
      <c r="G61" s="2">
        <v>1</v>
      </c>
      <c r="H61" s="2">
        <v>1</v>
      </c>
    </row>
    <row r="62" spans="1:10" x14ac:dyDescent="0.3">
      <c r="A62" s="5" t="s">
        <v>554</v>
      </c>
      <c r="B62" s="13" t="s">
        <v>101</v>
      </c>
      <c r="C62" s="2">
        <v>1</v>
      </c>
      <c r="D62" s="2">
        <v>1</v>
      </c>
      <c r="F62" s="2">
        <v>1</v>
      </c>
    </row>
    <row r="63" spans="1:10" x14ac:dyDescent="0.3">
      <c r="A63" s="5" t="s">
        <v>555</v>
      </c>
      <c r="B63" s="13" t="s">
        <v>101</v>
      </c>
      <c r="C63" s="2">
        <v>1</v>
      </c>
      <c r="D63" s="2">
        <v>1</v>
      </c>
      <c r="F63" s="2">
        <v>1</v>
      </c>
    </row>
    <row r="64" spans="1:10" x14ac:dyDescent="0.3">
      <c r="A64" s="5" t="s">
        <v>556</v>
      </c>
      <c r="B64" s="13" t="s">
        <v>114</v>
      </c>
      <c r="E64" s="2">
        <v>1</v>
      </c>
      <c r="G64" s="2">
        <v>1</v>
      </c>
    </row>
    <row r="65" spans="1:10" x14ac:dyDescent="0.3">
      <c r="A65" s="5" t="s">
        <v>557</v>
      </c>
      <c r="B65" s="13" t="s">
        <v>99</v>
      </c>
      <c r="E65" s="2">
        <v>1</v>
      </c>
      <c r="G65" s="2">
        <v>1</v>
      </c>
    </row>
    <row r="66" spans="1:10" x14ac:dyDescent="0.3">
      <c r="A66" s="5" t="s">
        <v>558</v>
      </c>
      <c r="B66" s="13" t="s">
        <v>99</v>
      </c>
      <c r="C66" s="2">
        <v>1</v>
      </c>
      <c r="D66" s="2">
        <v>1</v>
      </c>
      <c r="F66" s="2">
        <v>1</v>
      </c>
    </row>
    <row r="67" spans="1:10" x14ac:dyDescent="0.3">
      <c r="A67" s="5" t="s">
        <v>559</v>
      </c>
      <c r="B67" s="13" t="s">
        <v>101</v>
      </c>
      <c r="E67" s="2">
        <v>1</v>
      </c>
      <c r="G67" s="2">
        <v>1</v>
      </c>
    </row>
    <row r="68" spans="1:10" x14ac:dyDescent="0.3">
      <c r="A68" s="6" t="s">
        <v>560</v>
      </c>
      <c r="B68" s="14" t="s">
        <v>101</v>
      </c>
      <c r="C68" s="115">
        <v>1</v>
      </c>
      <c r="D68" s="115">
        <v>1</v>
      </c>
      <c r="E68" s="115"/>
      <c r="F68" s="115">
        <v>1</v>
      </c>
      <c r="G68" s="115"/>
      <c r="H68" s="115"/>
      <c r="I68" s="115"/>
      <c r="J68" s="115"/>
    </row>
    <row r="69" spans="1:10" x14ac:dyDescent="0.3">
      <c r="A69" s="15" t="s">
        <v>313</v>
      </c>
      <c r="B69" s="16"/>
      <c r="C69" s="116">
        <f>SUM(C58:C68)</f>
        <v>6</v>
      </c>
      <c r="D69" s="116">
        <f>SUM(D58:D68)</f>
        <v>6</v>
      </c>
      <c r="E69" s="116">
        <f t="shared" ref="E69" si="7">SUM(E58:E68)</f>
        <v>3</v>
      </c>
      <c r="F69" s="116">
        <f>SUM(F58:F68)</f>
        <v>6</v>
      </c>
      <c r="G69" s="116">
        <f t="shared" ref="G69:H69" si="8">SUM(G58:G68)</f>
        <v>5</v>
      </c>
      <c r="H69" s="116">
        <f t="shared" si="8"/>
        <v>2</v>
      </c>
      <c r="I69" s="116"/>
      <c r="J69" s="116"/>
    </row>
    <row r="70" spans="1:10" x14ac:dyDescent="0.3">
      <c r="A70" s="15"/>
      <c r="B70" s="16"/>
      <c r="C70" s="116"/>
      <c r="D70" s="116"/>
      <c r="E70" s="116"/>
      <c r="F70" s="116"/>
      <c r="G70" s="116"/>
      <c r="H70" s="116"/>
      <c r="I70" s="116"/>
      <c r="J70" s="116"/>
    </row>
    <row r="71" spans="1:10" x14ac:dyDescent="0.3">
      <c r="A71" s="27" t="s">
        <v>561</v>
      </c>
      <c r="B71" s="12" t="s">
        <v>114</v>
      </c>
      <c r="C71" s="112"/>
      <c r="D71" s="112"/>
      <c r="E71" s="112">
        <v>1</v>
      </c>
      <c r="F71" s="112"/>
      <c r="G71" s="112">
        <v>1</v>
      </c>
      <c r="H71" s="112"/>
      <c r="I71" s="112"/>
      <c r="J71" s="112"/>
    </row>
    <row r="72" spans="1:10" x14ac:dyDescent="0.3">
      <c r="A72" s="5" t="s">
        <v>562</v>
      </c>
      <c r="B72" s="13" t="s">
        <v>99</v>
      </c>
      <c r="G72" s="2">
        <v>1</v>
      </c>
      <c r="H72" s="2">
        <v>1</v>
      </c>
    </row>
    <row r="73" spans="1:10" x14ac:dyDescent="0.3">
      <c r="A73" s="5" t="s">
        <v>563</v>
      </c>
      <c r="B73" s="13" t="s">
        <v>99</v>
      </c>
      <c r="C73" s="2">
        <v>1</v>
      </c>
      <c r="D73" s="2">
        <v>1</v>
      </c>
      <c r="F73" s="2">
        <v>1</v>
      </c>
    </row>
    <row r="74" spans="1:10" x14ac:dyDescent="0.3">
      <c r="A74" s="5" t="s">
        <v>564</v>
      </c>
      <c r="B74" s="13" t="s">
        <v>99</v>
      </c>
      <c r="C74" s="2">
        <v>1</v>
      </c>
      <c r="D74" s="2">
        <v>1</v>
      </c>
      <c r="F74" s="2">
        <v>1</v>
      </c>
    </row>
    <row r="75" spans="1:10" x14ac:dyDescent="0.3">
      <c r="A75" s="5" t="s">
        <v>565</v>
      </c>
      <c r="B75" s="13" t="s">
        <v>101</v>
      </c>
      <c r="G75" s="2">
        <v>1</v>
      </c>
      <c r="H75" s="2">
        <v>1</v>
      </c>
    </row>
    <row r="76" spans="1:10" x14ac:dyDescent="0.3">
      <c r="A76" s="5" t="s">
        <v>566</v>
      </c>
      <c r="B76" s="13" t="s">
        <v>101</v>
      </c>
      <c r="C76" s="2">
        <v>1</v>
      </c>
      <c r="D76" s="2">
        <v>1</v>
      </c>
      <c r="F76" s="2">
        <v>1</v>
      </c>
    </row>
    <row r="77" spans="1:10" x14ac:dyDescent="0.3">
      <c r="A77" s="6" t="s">
        <v>567</v>
      </c>
      <c r="B77" s="14" t="s">
        <v>101</v>
      </c>
      <c r="C77" s="115">
        <v>1</v>
      </c>
      <c r="D77" s="115">
        <v>1</v>
      </c>
      <c r="E77" s="115"/>
      <c r="F77" s="115">
        <v>1</v>
      </c>
      <c r="G77" s="115"/>
      <c r="H77" s="115"/>
      <c r="I77" s="115"/>
      <c r="J77" s="115"/>
    </row>
    <row r="78" spans="1:10" x14ac:dyDescent="0.3">
      <c r="A78" s="15" t="s">
        <v>320</v>
      </c>
      <c r="B78" s="16"/>
      <c r="C78" s="116">
        <f>SUM(C71:C77)</f>
        <v>4</v>
      </c>
      <c r="D78" s="116">
        <f>SUM(D71:D77)</f>
        <v>4</v>
      </c>
      <c r="E78" s="116">
        <f t="shared" ref="E78" si="9">SUM(E71:E77)</f>
        <v>1</v>
      </c>
      <c r="F78" s="116">
        <f>SUM(F71:F77)</f>
        <v>4</v>
      </c>
      <c r="G78" s="116">
        <f t="shared" ref="G78:H78" si="10">SUM(G71:G77)</f>
        <v>3</v>
      </c>
      <c r="H78" s="116">
        <f t="shared" si="10"/>
        <v>2</v>
      </c>
      <c r="I78" s="116"/>
      <c r="J78" s="116"/>
    </row>
    <row r="79" spans="1:10" x14ac:dyDescent="0.3">
      <c r="A79" s="15"/>
      <c r="B79" s="16"/>
      <c r="C79" s="116"/>
      <c r="D79" s="116"/>
      <c r="E79" s="116"/>
      <c r="F79" s="116"/>
      <c r="G79" s="116"/>
      <c r="H79" s="116"/>
      <c r="I79" s="116"/>
      <c r="J79" s="116"/>
    </row>
    <row r="80" spans="1:10" x14ac:dyDescent="0.3">
      <c r="A80" s="27" t="s">
        <v>568</v>
      </c>
      <c r="B80" s="12" t="s">
        <v>114</v>
      </c>
      <c r="C80" s="112"/>
      <c r="D80" s="112"/>
      <c r="E80" s="112">
        <v>1</v>
      </c>
      <c r="F80" s="112"/>
      <c r="G80" s="112">
        <v>1</v>
      </c>
      <c r="H80" s="112"/>
      <c r="I80" s="112"/>
      <c r="J80" s="112"/>
    </row>
    <row r="81" spans="1:10" x14ac:dyDescent="0.3">
      <c r="A81" s="5" t="s">
        <v>569</v>
      </c>
      <c r="B81" s="13" t="s">
        <v>99</v>
      </c>
      <c r="G81" s="2">
        <v>1</v>
      </c>
      <c r="H81" s="2">
        <v>1</v>
      </c>
    </row>
    <row r="82" spans="1:10" x14ac:dyDescent="0.3">
      <c r="A82" s="5" t="s">
        <v>570</v>
      </c>
      <c r="B82" s="13" t="s">
        <v>99</v>
      </c>
      <c r="C82" s="2">
        <v>1</v>
      </c>
      <c r="D82" s="2">
        <v>1</v>
      </c>
      <c r="F82" s="2">
        <v>1</v>
      </c>
    </row>
    <row r="83" spans="1:10" x14ac:dyDescent="0.3">
      <c r="A83" s="5" t="s">
        <v>571</v>
      </c>
      <c r="B83" s="13" t="s">
        <v>99</v>
      </c>
      <c r="C83" s="2">
        <v>1</v>
      </c>
      <c r="D83" s="2">
        <v>1</v>
      </c>
      <c r="F83" s="2">
        <v>1</v>
      </c>
    </row>
    <row r="84" spans="1:10" x14ac:dyDescent="0.3">
      <c r="A84" s="5" t="s">
        <v>572</v>
      </c>
      <c r="B84" s="13" t="s">
        <v>101</v>
      </c>
      <c r="G84" s="2">
        <v>1</v>
      </c>
      <c r="H84" s="2">
        <v>1</v>
      </c>
    </row>
    <row r="85" spans="1:10" x14ac:dyDescent="0.3">
      <c r="A85" s="5" t="s">
        <v>573</v>
      </c>
      <c r="B85" s="13" t="s">
        <v>101</v>
      </c>
      <c r="C85" s="2">
        <v>1</v>
      </c>
      <c r="D85" s="2">
        <v>1</v>
      </c>
      <c r="F85" s="2">
        <v>1</v>
      </c>
    </row>
    <row r="86" spans="1:10" x14ac:dyDescent="0.3">
      <c r="A86" s="6" t="s">
        <v>574</v>
      </c>
      <c r="B86" s="14" t="s">
        <v>101</v>
      </c>
      <c r="C86" s="115">
        <v>1</v>
      </c>
      <c r="D86" s="115">
        <v>1</v>
      </c>
      <c r="E86" s="115"/>
      <c r="F86" s="115">
        <v>1</v>
      </c>
      <c r="G86" s="115"/>
      <c r="H86" s="115"/>
      <c r="I86" s="115"/>
      <c r="J86" s="115"/>
    </row>
    <row r="87" spans="1:10" x14ac:dyDescent="0.3">
      <c r="A87" s="15" t="s">
        <v>330</v>
      </c>
      <c r="B87" s="16"/>
      <c r="C87" s="116">
        <f>SUM(C80:C86)</f>
        <v>4</v>
      </c>
      <c r="D87" s="116">
        <f>SUM(D80:D86)</f>
        <v>4</v>
      </c>
      <c r="E87" s="116">
        <f t="shared" ref="E87" si="11">SUM(E80:E86)</f>
        <v>1</v>
      </c>
      <c r="F87" s="116">
        <f>SUM(F80:F86)</f>
        <v>4</v>
      </c>
      <c r="G87" s="116">
        <f t="shared" ref="G87:H87" si="12">SUM(G80:G86)</f>
        <v>3</v>
      </c>
      <c r="H87" s="116">
        <f t="shared" si="12"/>
        <v>2</v>
      </c>
      <c r="I87" s="116"/>
      <c r="J87" s="116"/>
    </row>
    <row r="88" spans="1:10" x14ac:dyDescent="0.3">
      <c r="A88" s="15"/>
      <c r="B88" s="16"/>
      <c r="C88" s="116"/>
      <c r="D88" s="116"/>
      <c r="E88" s="116"/>
      <c r="F88" s="116"/>
      <c r="G88" s="116"/>
      <c r="H88" s="116"/>
      <c r="I88" s="116"/>
      <c r="J88" s="116"/>
    </row>
    <row r="89" spans="1:10" x14ac:dyDescent="0.3">
      <c r="A89" s="27" t="s">
        <v>575</v>
      </c>
      <c r="B89" s="12" t="s">
        <v>114</v>
      </c>
      <c r="C89" s="112"/>
      <c r="D89" s="112"/>
      <c r="E89" s="112">
        <v>1</v>
      </c>
      <c r="F89" s="112"/>
      <c r="G89" s="112">
        <v>1</v>
      </c>
      <c r="H89" s="112"/>
      <c r="I89" s="112"/>
      <c r="J89" s="112"/>
    </row>
    <row r="90" spans="1:10" x14ac:dyDescent="0.3">
      <c r="A90" s="5" t="s">
        <v>576</v>
      </c>
      <c r="B90" s="13" t="s">
        <v>99</v>
      </c>
      <c r="G90" s="2">
        <v>1</v>
      </c>
      <c r="H90" s="2">
        <v>1</v>
      </c>
    </row>
    <row r="91" spans="1:10" x14ac:dyDescent="0.3">
      <c r="A91" s="5" t="s">
        <v>577</v>
      </c>
      <c r="B91" s="13" t="s">
        <v>99</v>
      </c>
      <c r="C91" s="2">
        <v>1</v>
      </c>
      <c r="D91" s="2">
        <v>1</v>
      </c>
      <c r="F91" s="2">
        <v>1</v>
      </c>
    </row>
    <row r="92" spans="1:10" x14ac:dyDescent="0.3">
      <c r="A92" s="5" t="s">
        <v>578</v>
      </c>
      <c r="B92" s="13" t="s">
        <v>99</v>
      </c>
      <c r="C92" s="2">
        <v>1</v>
      </c>
      <c r="D92" s="2">
        <v>1</v>
      </c>
      <c r="F92" s="2">
        <v>1</v>
      </c>
    </row>
    <row r="93" spans="1:10" x14ac:dyDescent="0.3">
      <c r="A93" s="5" t="s">
        <v>579</v>
      </c>
      <c r="B93" s="13" t="s">
        <v>101</v>
      </c>
      <c r="G93" s="2">
        <v>1</v>
      </c>
      <c r="H93" s="2">
        <v>1</v>
      </c>
    </row>
    <row r="94" spans="1:10" x14ac:dyDescent="0.3">
      <c r="A94" s="5" t="s">
        <v>580</v>
      </c>
      <c r="B94" s="13" t="s">
        <v>101</v>
      </c>
      <c r="C94" s="2">
        <v>1</v>
      </c>
      <c r="D94" s="2">
        <v>1</v>
      </c>
      <c r="F94" s="2">
        <v>1</v>
      </c>
    </row>
    <row r="95" spans="1:10" x14ac:dyDescent="0.3">
      <c r="A95" s="6" t="s">
        <v>581</v>
      </c>
      <c r="B95" s="14" t="s">
        <v>101</v>
      </c>
      <c r="C95" s="115">
        <v>1</v>
      </c>
      <c r="D95" s="115">
        <v>1</v>
      </c>
      <c r="E95" s="115"/>
      <c r="F95" s="115">
        <v>1</v>
      </c>
      <c r="G95" s="115"/>
      <c r="H95" s="115"/>
      <c r="I95" s="115"/>
      <c r="J95" s="115"/>
    </row>
    <row r="96" spans="1:10" x14ac:dyDescent="0.3">
      <c r="A96" s="15" t="s">
        <v>332</v>
      </c>
      <c r="B96" s="16"/>
      <c r="C96" s="116">
        <f>SUM(C89:C95)</f>
        <v>4</v>
      </c>
      <c r="D96" s="116">
        <f>SUM(D89:D95)</f>
        <v>4</v>
      </c>
      <c r="E96" s="116">
        <f t="shared" ref="E96" si="13">SUM(E89:E95)</f>
        <v>1</v>
      </c>
      <c r="F96" s="116">
        <f>SUM(F89:F95)</f>
        <v>4</v>
      </c>
      <c r="G96" s="116">
        <f t="shared" ref="G96:H96" si="14">SUM(G89:G95)</f>
        <v>3</v>
      </c>
      <c r="H96" s="116">
        <f t="shared" si="14"/>
        <v>2</v>
      </c>
      <c r="I96" s="116"/>
      <c r="J96" s="116"/>
    </row>
    <row r="97" spans="1:10" x14ac:dyDescent="0.3">
      <c r="A97" s="15"/>
      <c r="B97" s="16"/>
      <c r="C97" s="116"/>
      <c r="D97" s="116"/>
      <c r="E97" s="116"/>
      <c r="F97" s="116"/>
      <c r="G97" s="116"/>
      <c r="H97" s="116"/>
      <c r="I97" s="116"/>
      <c r="J97" s="116"/>
    </row>
    <row r="98" spans="1:10" x14ac:dyDescent="0.3">
      <c r="A98" s="27" t="s">
        <v>582</v>
      </c>
      <c r="B98" s="12" t="s">
        <v>114</v>
      </c>
      <c r="C98" s="112"/>
      <c r="D98" s="112"/>
      <c r="E98" s="112">
        <v>1</v>
      </c>
      <c r="F98" s="112"/>
      <c r="G98" s="112">
        <v>1</v>
      </c>
      <c r="H98" s="112"/>
      <c r="I98" s="112"/>
      <c r="J98" s="112"/>
    </row>
    <row r="99" spans="1:10" x14ac:dyDescent="0.3">
      <c r="A99" s="5" t="s">
        <v>583</v>
      </c>
      <c r="B99" s="13" t="s">
        <v>99</v>
      </c>
      <c r="G99" s="2">
        <v>1</v>
      </c>
      <c r="H99" s="2">
        <v>1</v>
      </c>
    </row>
    <row r="100" spans="1:10" x14ac:dyDescent="0.3">
      <c r="A100" s="5" t="s">
        <v>584</v>
      </c>
      <c r="B100" s="13" t="s">
        <v>99</v>
      </c>
      <c r="C100" s="2">
        <v>1</v>
      </c>
      <c r="D100" s="2">
        <v>1</v>
      </c>
      <c r="F100" s="2">
        <v>1</v>
      </c>
    </row>
    <row r="101" spans="1:10" x14ac:dyDescent="0.3">
      <c r="A101" s="5" t="s">
        <v>585</v>
      </c>
      <c r="B101" s="13" t="s">
        <v>99</v>
      </c>
      <c r="C101" s="2">
        <v>1</v>
      </c>
      <c r="D101" s="2">
        <v>1</v>
      </c>
      <c r="F101" s="2">
        <v>1</v>
      </c>
    </row>
    <row r="102" spans="1:10" x14ac:dyDescent="0.3">
      <c r="A102" s="5" t="s">
        <v>586</v>
      </c>
      <c r="B102" s="13" t="s">
        <v>101</v>
      </c>
      <c r="G102" s="2">
        <v>1</v>
      </c>
      <c r="H102" s="2">
        <v>1</v>
      </c>
    </row>
    <row r="103" spans="1:10" x14ac:dyDescent="0.3">
      <c r="A103" s="5" t="s">
        <v>587</v>
      </c>
      <c r="B103" s="13" t="s">
        <v>101</v>
      </c>
      <c r="C103" s="2">
        <v>1</v>
      </c>
      <c r="D103" s="2">
        <v>1</v>
      </c>
      <c r="F103" s="2">
        <v>1</v>
      </c>
    </row>
    <row r="104" spans="1:10" x14ac:dyDescent="0.3">
      <c r="A104" s="6" t="s">
        <v>588</v>
      </c>
      <c r="B104" s="14" t="s">
        <v>101</v>
      </c>
      <c r="C104" s="115">
        <v>1</v>
      </c>
      <c r="D104" s="115">
        <v>1</v>
      </c>
      <c r="E104" s="115"/>
      <c r="F104" s="115">
        <v>1</v>
      </c>
      <c r="G104" s="115"/>
      <c r="H104" s="115"/>
      <c r="I104" s="115"/>
      <c r="J104" s="115"/>
    </row>
    <row r="105" spans="1:10" x14ac:dyDescent="0.3">
      <c r="A105" s="15" t="s">
        <v>589</v>
      </c>
      <c r="B105" s="16"/>
      <c r="C105" s="116">
        <f>SUM(C98:C104)</f>
        <v>4</v>
      </c>
      <c r="D105" s="116">
        <f>SUM(D98:D104)</f>
        <v>4</v>
      </c>
      <c r="E105" s="116">
        <f t="shared" ref="E105" si="15">SUM(E98:E104)</f>
        <v>1</v>
      </c>
      <c r="F105" s="116">
        <f>SUM(F98:F104)</f>
        <v>4</v>
      </c>
      <c r="G105" s="116">
        <f t="shared" ref="G105:H105" si="16">SUM(G98:G104)</f>
        <v>3</v>
      </c>
      <c r="H105" s="116">
        <f t="shared" si="16"/>
        <v>2</v>
      </c>
      <c r="I105" s="116"/>
      <c r="J105" s="116"/>
    </row>
    <row r="106" spans="1:10" x14ac:dyDescent="0.3">
      <c r="A106" s="15"/>
      <c r="B106" s="16"/>
      <c r="C106" s="116"/>
      <c r="D106" s="116"/>
      <c r="E106" s="116"/>
      <c r="F106" s="116"/>
      <c r="G106" s="116"/>
      <c r="H106" s="116"/>
      <c r="I106" s="116"/>
      <c r="J106" s="116"/>
    </row>
    <row r="107" spans="1:10" x14ac:dyDescent="0.3">
      <c r="A107" s="27" t="s">
        <v>590</v>
      </c>
      <c r="B107" s="12" t="s">
        <v>114</v>
      </c>
      <c r="C107" s="112"/>
      <c r="D107" s="112"/>
      <c r="E107" s="112">
        <v>1</v>
      </c>
      <c r="F107" s="112"/>
      <c r="G107" s="112">
        <v>1</v>
      </c>
      <c r="H107" s="112"/>
      <c r="I107" s="112"/>
      <c r="J107" s="112"/>
    </row>
    <row r="108" spans="1:10" x14ac:dyDescent="0.3">
      <c r="A108" s="5" t="s">
        <v>591</v>
      </c>
      <c r="B108" s="13" t="s">
        <v>99</v>
      </c>
      <c r="G108" s="2">
        <v>1</v>
      </c>
      <c r="H108" s="2">
        <v>1</v>
      </c>
    </row>
    <row r="109" spans="1:10" x14ac:dyDescent="0.3">
      <c r="A109" s="5" t="s">
        <v>592</v>
      </c>
      <c r="B109" s="13" t="s">
        <v>99</v>
      </c>
      <c r="C109" s="2">
        <v>1</v>
      </c>
      <c r="D109" s="2">
        <v>1</v>
      </c>
      <c r="F109" s="2">
        <v>1</v>
      </c>
    </row>
    <row r="110" spans="1:10" x14ac:dyDescent="0.3">
      <c r="A110" s="5" t="s">
        <v>593</v>
      </c>
      <c r="B110" s="13" t="s">
        <v>99</v>
      </c>
      <c r="C110" s="2">
        <v>1</v>
      </c>
      <c r="D110" s="2">
        <v>1</v>
      </c>
      <c r="F110" s="2">
        <v>1</v>
      </c>
    </row>
    <row r="111" spans="1:10" x14ac:dyDescent="0.3">
      <c r="A111" s="5" t="s">
        <v>594</v>
      </c>
      <c r="B111" s="13" t="s">
        <v>101</v>
      </c>
      <c r="G111" s="2">
        <v>1</v>
      </c>
      <c r="H111" s="2">
        <v>1</v>
      </c>
    </row>
    <row r="112" spans="1:10" x14ac:dyDescent="0.3">
      <c r="A112" s="5" t="s">
        <v>595</v>
      </c>
      <c r="B112" s="13" t="s">
        <v>101</v>
      </c>
      <c r="C112" s="2">
        <v>1</v>
      </c>
      <c r="D112" s="2">
        <v>1</v>
      </c>
      <c r="F112" s="2">
        <v>1</v>
      </c>
    </row>
    <row r="113" spans="1:10" x14ac:dyDescent="0.3">
      <c r="A113" s="6" t="s">
        <v>596</v>
      </c>
      <c r="B113" s="14" t="s">
        <v>101</v>
      </c>
      <c r="C113" s="115">
        <v>1</v>
      </c>
      <c r="D113" s="115">
        <v>1</v>
      </c>
      <c r="E113" s="115"/>
      <c r="F113" s="115">
        <v>1</v>
      </c>
      <c r="G113" s="115"/>
      <c r="H113" s="115"/>
      <c r="I113" s="115"/>
      <c r="J113" s="115"/>
    </row>
    <row r="114" spans="1:10" x14ac:dyDescent="0.3">
      <c r="A114" s="15" t="s">
        <v>597</v>
      </c>
      <c r="B114" s="16"/>
      <c r="C114" s="116">
        <f>SUM(C107:C113)</f>
        <v>4</v>
      </c>
      <c r="D114" s="116">
        <f>SUM(D107:D113)</f>
        <v>4</v>
      </c>
      <c r="E114" s="116">
        <f t="shared" ref="E114" si="17">SUM(E107:E113)</f>
        <v>1</v>
      </c>
      <c r="F114" s="116">
        <f>SUM(F107:F113)</f>
        <v>4</v>
      </c>
      <c r="G114" s="116">
        <f t="shared" ref="G114:H114" si="18">SUM(G107:G113)</f>
        <v>3</v>
      </c>
      <c r="H114" s="116">
        <f t="shared" si="18"/>
        <v>2</v>
      </c>
      <c r="I114" s="116"/>
      <c r="J114" s="116"/>
    </row>
    <row r="115" spans="1:10" x14ac:dyDescent="0.3">
      <c r="A115" s="15"/>
      <c r="B115" s="16"/>
      <c r="C115" s="116"/>
      <c r="D115" s="116"/>
      <c r="E115" s="116"/>
      <c r="F115" s="116"/>
      <c r="G115" s="116"/>
      <c r="H115" s="116"/>
      <c r="I115" s="116"/>
      <c r="J115" s="116"/>
    </row>
    <row r="116" spans="1:10" x14ac:dyDescent="0.3">
      <c r="A116" s="27" t="s">
        <v>598</v>
      </c>
      <c r="B116" s="12" t="s">
        <v>114</v>
      </c>
      <c r="C116" s="112"/>
      <c r="D116" s="112"/>
      <c r="E116" s="112">
        <v>1</v>
      </c>
      <c r="F116" s="112"/>
      <c r="G116" s="112">
        <v>1</v>
      </c>
      <c r="H116" s="112"/>
      <c r="I116" s="112"/>
      <c r="J116" s="112"/>
    </row>
    <row r="117" spans="1:10" x14ac:dyDescent="0.3">
      <c r="A117" s="5" t="s">
        <v>599</v>
      </c>
      <c r="B117" s="13" t="s">
        <v>99</v>
      </c>
      <c r="G117" s="2">
        <v>1</v>
      </c>
      <c r="H117" s="2">
        <v>1</v>
      </c>
    </row>
    <row r="118" spans="1:10" x14ac:dyDescent="0.3">
      <c r="A118" s="5" t="s">
        <v>600</v>
      </c>
      <c r="B118" s="13" t="s">
        <v>99</v>
      </c>
      <c r="C118" s="2">
        <v>1</v>
      </c>
      <c r="D118" s="2">
        <v>1</v>
      </c>
      <c r="F118" s="2">
        <v>1</v>
      </c>
    </row>
    <row r="119" spans="1:10" x14ac:dyDescent="0.3">
      <c r="A119" s="5" t="s">
        <v>601</v>
      </c>
      <c r="B119" s="13" t="s">
        <v>99</v>
      </c>
      <c r="C119" s="2">
        <v>1</v>
      </c>
      <c r="D119" s="2">
        <v>1</v>
      </c>
      <c r="F119" s="2">
        <v>1</v>
      </c>
    </row>
    <row r="120" spans="1:10" x14ac:dyDescent="0.3">
      <c r="A120" s="5" t="s">
        <v>602</v>
      </c>
      <c r="B120" s="13" t="s">
        <v>101</v>
      </c>
      <c r="G120" s="2">
        <v>1</v>
      </c>
      <c r="H120" s="2">
        <v>1</v>
      </c>
    </row>
    <row r="121" spans="1:10" x14ac:dyDescent="0.3">
      <c r="A121" s="5" t="s">
        <v>603</v>
      </c>
      <c r="B121" s="13" t="s">
        <v>101</v>
      </c>
      <c r="C121" s="2">
        <v>1</v>
      </c>
      <c r="D121" s="2">
        <v>1</v>
      </c>
      <c r="F121" s="2">
        <v>1</v>
      </c>
    </row>
    <row r="122" spans="1:10" x14ac:dyDescent="0.3">
      <c r="A122" s="6" t="s">
        <v>604</v>
      </c>
      <c r="B122" s="14" t="s">
        <v>101</v>
      </c>
      <c r="C122" s="115">
        <v>1</v>
      </c>
      <c r="D122" s="115">
        <v>1</v>
      </c>
      <c r="E122" s="115"/>
      <c r="F122" s="115">
        <v>1</v>
      </c>
      <c r="G122" s="115"/>
      <c r="H122" s="115"/>
      <c r="I122" s="115"/>
      <c r="J122" s="115"/>
    </row>
    <row r="123" spans="1:10" x14ac:dyDescent="0.3">
      <c r="A123" s="15" t="s">
        <v>605</v>
      </c>
      <c r="B123" s="16"/>
      <c r="C123" s="116">
        <f>SUM(C116:C122)</f>
        <v>4</v>
      </c>
      <c r="D123" s="116">
        <f>SUM(D116:D122)</f>
        <v>4</v>
      </c>
      <c r="E123" s="116">
        <f t="shared" ref="E123" si="19">SUM(E116:E122)</f>
        <v>1</v>
      </c>
      <c r="F123" s="116">
        <f>SUM(F116:F122)</f>
        <v>4</v>
      </c>
      <c r="G123" s="116">
        <f t="shared" ref="G123:H123" si="20">SUM(G116:G122)</f>
        <v>3</v>
      </c>
      <c r="H123" s="116">
        <f t="shared" si="20"/>
        <v>2</v>
      </c>
      <c r="I123" s="116"/>
      <c r="J123" s="116"/>
    </row>
    <row r="124" spans="1:10" x14ac:dyDescent="0.3">
      <c r="A124" s="15"/>
      <c r="B124" s="16"/>
      <c r="C124" s="116"/>
      <c r="D124" s="116"/>
      <c r="E124" s="116"/>
      <c r="F124" s="116"/>
      <c r="G124" s="116"/>
      <c r="H124" s="116"/>
      <c r="I124" s="116"/>
      <c r="J124" s="116"/>
    </row>
    <row r="125" spans="1:10" x14ac:dyDescent="0.3">
      <c r="A125" s="27" t="s">
        <v>606</v>
      </c>
      <c r="B125" s="12" t="s">
        <v>114</v>
      </c>
      <c r="C125" s="112"/>
      <c r="D125" s="112"/>
      <c r="E125" s="112">
        <v>1</v>
      </c>
      <c r="F125" s="112"/>
      <c r="G125" s="112">
        <v>1</v>
      </c>
      <c r="H125" s="112"/>
      <c r="I125" s="112"/>
      <c r="J125" s="112"/>
    </row>
    <row r="126" spans="1:10" x14ac:dyDescent="0.3">
      <c r="A126" s="5" t="s">
        <v>607</v>
      </c>
      <c r="B126" s="13" t="s">
        <v>103</v>
      </c>
      <c r="C126" s="2">
        <v>1</v>
      </c>
      <c r="D126" s="2">
        <v>1</v>
      </c>
      <c r="F126" s="2">
        <v>1</v>
      </c>
      <c r="G126" s="2">
        <v>1</v>
      </c>
      <c r="H126" s="2">
        <v>1</v>
      </c>
    </row>
    <row r="127" spans="1:10" x14ac:dyDescent="0.3">
      <c r="A127" s="5" t="s">
        <v>608</v>
      </c>
      <c r="B127" s="13" t="s">
        <v>99</v>
      </c>
      <c r="G127" s="2">
        <v>1</v>
      </c>
      <c r="H127" s="2">
        <v>1</v>
      </c>
    </row>
    <row r="128" spans="1:10" x14ac:dyDescent="0.3">
      <c r="A128" s="5" t="s">
        <v>609</v>
      </c>
      <c r="B128" s="13" t="s">
        <v>99</v>
      </c>
      <c r="C128" s="2">
        <v>1</v>
      </c>
      <c r="D128" s="2">
        <v>1</v>
      </c>
      <c r="F128" s="2">
        <v>1</v>
      </c>
    </row>
    <row r="129" spans="1:10" x14ac:dyDescent="0.3">
      <c r="A129" s="5" t="s">
        <v>610</v>
      </c>
      <c r="B129" s="13" t="s">
        <v>99</v>
      </c>
      <c r="C129" s="2">
        <v>1</v>
      </c>
      <c r="D129" s="2">
        <v>1</v>
      </c>
      <c r="F129" s="2">
        <v>1</v>
      </c>
    </row>
    <row r="130" spans="1:10" x14ac:dyDescent="0.3">
      <c r="A130" s="5" t="s">
        <v>611</v>
      </c>
      <c r="B130" s="13" t="s">
        <v>101</v>
      </c>
      <c r="G130" s="2">
        <v>1</v>
      </c>
      <c r="H130" s="2">
        <v>1</v>
      </c>
    </row>
    <row r="131" spans="1:10" x14ac:dyDescent="0.3">
      <c r="A131" s="5" t="s">
        <v>612</v>
      </c>
      <c r="B131" s="13" t="s">
        <v>101</v>
      </c>
      <c r="C131" s="2">
        <v>1</v>
      </c>
      <c r="D131" s="2">
        <v>1</v>
      </c>
      <c r="F131" s="2">
        <v>1</v>
      </c>
    </row>
    <row r="132" spans="1:10" x14ac:dyDescent="0.3">
      <c r="A132" s="6" t="s">
        <v>613</v>
      </c>
      <c r="B132" s="14" t="s">
        <v>101</v>
      </c>
      <c r="C132" s="115">
        <v>1</v>
      </c>
      <c r="D132" s="115">
        <v>1</v>
      </c>
      <c r="E132" s="115"/>
      <c r="F132" s="115">
        <v>1</v>
      </c>
      <c r="G132" s="115"/>
      <c r="H132" s="115"/>
      <c r="I132" s="115"/>
      <c r="J132" s="115"/>
    </row>
    <row r="133" spans="1:10" x14ac:dyDescent="0.3">
      <c r="A133" s="15" t="s">
        <v>614</v>
      </c>
      <c r="B133" s="16"/>
      <c r="C133" s="116">
        <f>SUM(C125:C132)</f>
        <v>5</v>
      </c>
      <c r="D133" s="116">
        <f>SUM(D125:D132)</f>
        <v>5</v>
      </c>
      <c r="E133" s="116">
        <f t="shared" ref="E133" si="21">SUM(E125:E132)</f>
        <v>1</v>
      </c>
      <c r="F133" s="116">
        <f>SUM(F125:F132)</f>
        <v>5</v>
      </c>
      <c r="G133" s="116">
        <f t="shared" ref="G133:H133" si="22">SUM(G125:G132)</f>
        <v>4</v>
      </c>
      <c r="H133" s="116">
        <f t="shared" si="22"/>
        <v>3</v>
      </c>
      <c r="I133" s="116"/>
      <c r="J133" s="116"/>
    </row>
    <row r="134" spans="1:10" x14ac:dyDescent="0.3">
      <c r="A134" s="15"/>
      <c r="B134" s="16"/>
      <c r="C134" s="116"/>
      <c r="D134" s="116"/>
      <c r="E134" s="116"/>
      <c r="F134" s="116"/>
      <c r="G134" s="116"/>
      <c r="H134" s="116"/>
      <c r="I134" s="116"/>
      <c r="J134" s="116"/>
    </row>
    <row r="135" spans="1:10" x14ac:dyDescent="0.3">
      <c r="A135" s="27" t="s">
        <v>615</v>
      </c>
      <c r="B135" s="12" t="s">
        <v>99</v>
      </c>
      <c r="C135" s="112"/>
      <c r="D135" s="112"/>
      <c r="E135" s="112"/>
      <c r="F135" s="112"/>
      <c r="G135" s="112">
        <v>1</v>
      </c>
      <c r="H135" s="112">
        <v>1</v>
      </c>
      <c r="I135" s="112"/>
      <c r="J135" s="112"/>
    </row>
    <row r="136" spans="1:10" x14ac:dyDescent="0.3">
      <c r="A136" s="5" t="s">
        <v>616</v>
      </c>
      <c r="B136" s="13" t="s">
        <v>99</v>
      </c>
      <c r="C136" s="2">
        <v>1</v>
      </c>
      <c r="D136" s="2">
        <v>1</v>
      </c>
      <c r="F136" s="2">
        <v>1</v>
      </c>
    </row>
    <row r="137" spans="1:10" x14ac:dyDescent="0.3">
      <c r="A137" s="5" t="s">
        <v>617</v>
      </c>
      <c r="B137" s="13" t="s">
        <v>99</v>
      </c>
      <c r="C137" s="2">
        <v>1</v>
      </c>
      <c r="D137" s="2">
        <v>1</v>
      </c>
      <c r="F137" s="2">
        <v>1</v>
      </c>
    </row>
    <row r="138" spans="1:10" x14ac:dyDescent="0.3">
      <c r="A138" s="5" t="s">
        <v>618</v>
      </c>
      <c r="B138" s="13" t="s">
        <v>101</v>
      </c>
      <c r="G138" s="2">
        <v>1</v>
      </c>
      <c r="H138" s="2">
        <v>1</v>
      </c>
    </row>
    <row r="139" spans="1:10" x14ac:dyDescent="0.3">
      <c r="A139" s="5" t="s">
        <v>619</v>
      </c>
      <c r="B139" s="13" t="s">
        <v>101</v>
      </c>
      <c r="C139" s="2">
        <v>1</v>
      </c>
      <c r="D139" s="2">
        <v>1</v>
      </c>
      <c r="F139" s="2">
        <v>1</v>
      </c>
    </row>
    <row r="140" spans="1:10" x14ac:dyDescent="0.3">
      <c r="A140" s="6" t="s">
        <v>620</v>
      </c>
      <c r="B140" s="14" t="s">
        <v>101</v>
      </c>
      <c r="C140" s="115">
        <v>1</v>
      </c>
      <c r="D140" s="115">
        <v>1</v>
      </c>
      <c r="E140" s="115"/>
      <c r="F140" s="115">
        <v>1</v>
      </c>
      <c r="G140" s="115"/>
      <c r="H140" s="115"/>
      <c r="I140" s="115"/>
      <c r="J140" s="115"/>
    </row>
    <row r="141" spans="1:10" x14ac:dyDescent="0.3">
      <c r="A141" s="28" t="s">
        <v>621</v>
      </c>
      <c r="B141" s="29"/>
      <c r="C141" s="116">
        <f t="shared" ref="C141:H141" si="23">SUM(C135:C140)</f>
        <v>4</v>
      </c>
      <c r="D141" s="116">
        <f t="shared" si="23"/>
        <v>4</v>
      </c>
      <c r="E141" s="116">
        <f t="shared" si="23"/>
        <v>0</v>
      </c>
      <c r="F141" s="116">
        <f t="shared" si="23"/>
        <v>4</v>
      </c>
      <c r="G141" s="116">
        <f t="shared" si="23"/>
        <v>2</v>
      </c>
      <c r="H141" s="116">
        <f t="shared" si="23"/>
        <v>2</v>
      </c>
      <c r="I141" s="116"/>
      <c r="J141" s="116"/>
    </row>
    <row r="142" spans="1:10" x14ac:dyDescent="0.3">
      <c r="A142" s="28"/>
      <c r="B142" s="29"/>
      <c r="C142" s="116"/>
      <c r="D142" s="116"/>
      <c r="E142" s="116"/>
      <c r="F142" s="116"/>
      <c r="G142" s="116"/>
      <c r="H142" s="116"/>
      <c r="I142" s="116"/>
      <c r="J142" s="116"/>
    </row>
    <row r="143" spans="1:10" x14ac:dyDescent="0.3">
      <c r="A143" s="30" t="s">
        <v>622</v>
      </c>
      <c r="B143" s="19" t="s">
        <v>99</v>
      </c>
      <c r="C143" s="112"/>
      <c r="D143" s="112"/>
      <c r="E143" s="112">
        <v>1</v>
      </c>
      <c r="F143" s="112"/>
      <c r="G143" s="112">
        <v>1</v>
      </c>
      <c r="H143" s="112"/>
      <c r="I143" s="112"/>
      <c r="J143" s="112"/>
    </row>
    <row r="144" spans="1:10" x14ac:dyDescent="0.3">
      <c r="A144" s="7" t="s">
        <v>623</v>
      </c>
      <c r="B144" s="17" t="s">
        <v>99</v>
      </c>
      <c r="C144" s="2">
        <v>1</v>
      </c>
      <c r="D144" s="2">
        <v>1</v>
      </c>
      <c r="F144" s="2">
        <v>1</v>
      </c>
    </row>
    <row r="145" spans="1:10" x14ac:dyDescent="0.3">
      <c r="A145" s="7" t="s">
        <v>624</v>
      </c>
      <c r="B145" s="17" t="s">
        <v>101</v>
      </c>
      <c r="E145" s="2">
        <v>1</v>
      </c>
    </row>
    <row r="146" spans="1:10" x14ac:dyDescent="0.3">
      <c r="A146" s="8" t="s">
        <v>625</v>
      </c>
      <c r="B146" s="18" t="s">
        <v>101</v>
      </c>
      <c r="C146" s="115">
        <v>1</v>
      </c>
      <c r="D146" s="115">
        <v>1</v>
      </c>
      <c r="F146" s="115">
        <v>1</v>
      </c>
      <c r="G146" s="115"/>
      <c r="H146" s="115"/>
      <c r="I146" s="115"/>
      <c r="J146" s="115"/>
    </row>
    <row r="147" spans="1:10" x14ac:dyDescent="0.3">
      <c r="A147" s="28" t="s">
        <v>626</v>
      </c>
      <c r="B147" s="29"/>
      <c r="C147" s="116">
        <f>SUM(C143:C146)</f>
        <v>2</v>
      </c>
      <c r="D147" s="116">
        <f>SUM(D143:D146)</f>
        <v>2</v>
      </c>
      <c r="E147" s="118">
        <f t="shared" ref="E147" si="24">SUM(E143:E146)</f>
        <v>2</v>
      </c>
      <c r="F147" s="116">
        <f>SUM(F143:F146)</f>
        <v>2</v>
      </c>
      <c r="G147" s="116">
        <f t="shared" ref="G147:H147" si="25">SUM(G143:G146)</f>
        <v>1</v>
      </c>
      <c r="H147" s="116">
        <f t="shared" si="25"/>
        <v>0</v>
      </c>
      <c r="I147" s="116"/>
      <c r="J147" s="116"/>
    </row>
    <row r="148" spans="1:10" x14ac:dyDescent="0.3">
      <c r="A148" s="15"/>
      <c r="B148" s="16"/>
      <c r="C148" s="116"/>
      <c r="D148" s="116"/>
      <c r="E148" s="116"/>
      <c r="F148" s="116"/>
      <c r="G148" s="116"/>
      <c r="H148" s="116"/>
      <c r="I148" s="116"/>
      <c r="J148" s="116"/>
    </row>
    <row r="149" spans="1:10" x14ac:dyDescent="0.3">
      <c r="A149" s="25" t="s">
        <v>627</v>
      </c>
      <c r="B149" s="26"/>
      <c r="C149" s="116">
        <f t="shared" ref="C149:I149" si="26">C5+C15+C28+C42+C56+C69+C78+C87+C96+C105+C114+C123+C133+C141+C147</f>
        <v>65</v>
      </c>
      <c r="D149" s="116">
        <f t="shared" si="26"/>
        <v>65</v>
      </c>
      <c r="E149" s="116">
        <f t="shared" si="26"/>
        <v>26</v>
      </c>
      <c r="F149" s="116">
        <f t="shared" si="26"/>
        <v>65</v>
      </c>
      <c r="G149" s="116">
        <f t="shared" si="26"/>
        <v>52</v>
      </c>
      <c r="H149" s="116">
        <f t="shared" si="26"/>
        <v>28</v>
      </c>
      <c r="I149" s="116">
        <f t="shared" si="26"/>
        <v>1</v>
      </c>
      <c r="J149" s="116">
        <v>35</v>
      </c>
    </row>
  </sheetData>
  <sheetProtection algorithmName="SHA-512" hashValue="4QpniPKl07qgKmtKNcLtfmbFWmEMJrM/1zGV+ICt1js2xqzlio9xiD+XyozxVO15cwDZyDWwdnAw60cOaMVh+A==" saltValue="wSDWaOAEINXOMu3yKIuOyw==" spinCount="100000" sheet="1" objects="1" scenarios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/>
  <dimension ref="A1:J141"/>
  <sheetViews>
    <sheetView zoomScale="80" zoomScaleNormal="80" workbookViewId="0">
      <pane xSplit="2" ySplit="1" topLeftCell="C109" activePane="bottomRight" state="frozen"/>
      <selection pane="topRight" activeCell="H8" sqref="H8"/>
      <selection pane="bottomLeft" activeCell="H8" sqref="H8"/>
      <selection pane="bottomRight" activeCell="K4" sqref="K4"/>
    </sheetView>
  </sheetViews>
  <sheetFormatPr defaultRowHeight="14.4" x14ac:dyDescent="0.3"/>
  <cols>
    <col min="1" max="1" width="16.109375" style="64" bestFit="1" customWidth="1"/>
    <col min="2" max="2" width="31.5546875" style="2" customWidth="1"/>
    <col min="3" max="10" width="16.109375" style="2" customWidth="1"/>
  </cols>
  <sheetData>
    <row r="1" spans="1:10" ht="57.6" x14ac:dyDescent="0.3">
      <c r="A1" s="65" t="s">
        <v>628</v>
      </c>
      <c r="B1" s="110" t="s">
        <v>95</v>
      </c>
      <c r="C1" s="111" t="s">
        <v>39</v>
      </c>
      <c r="D1" s="111" t="s">
        <v>40</v>
      </c>
      <c r="E1" s="111" t="s">
        <v>41</v>
      </c>
      <c r="F1" s="111" t="s">
        <v>42</v>
      </c>
      <c r="G1" s="111" t="s">
        <v>43</v>
      </c>
      <c r="H1" s="111" t="s">
        <v>44</v>
      </c>
      <c r="I1" s="111" t="s">
        <v>273</v>
      </c>
      <c r="J1" s="111" t="s">
        <v>97</v>
      </c>
    </row>
    <row r="2" spans="1:10" x14ac:dyDescent="0.3">
      <c r="A2" s="59" t="s">
        <v>629</v>
      </c>
      <c r="B2" s="31" t="s">
        <v>99</v>
      </c>
      <c r="C2" s="129"/>
      <c r="D2" s="129"/>
      <c r="E2" s="129"/>
      <c r="F2" s="129"/>
      <c r="G2" s="129">
        <v>1</v>
      </c>
      <c r="H2" s="129">
        <v>1</v>
      </c>
      <c r="I2" s="129" t="s">
        <v>630</v>
      </c>
      <c r="J2" s="129"/>
    </row>
    <row r="3" spans="1:10" x14ac:dyDescent="0.3">
      <c r="A3" s="60" t="s">
        <v>631</v>
      </c>
      <c r="B3" s="32" t="s">
        <v>99</v>
      </c>
      <c r="C3" s="127">
        <v>1</v>
      </c>
      <c r="D3" s="127">
        <v>1</v>
      </c>
      <c r="E3" s="127"/>
      <c r="F3" s="127">
        <v>1</v>
      </c>
      <c r="G3" s="127"/>
      <c r="H3" s="127"/>
      <c r="I3" s="127"/>
      <c r="J3" s="127"/>
    </row>
    <row r="4" spans="1:10" x14ac:dyDescent="0.3">
      <c r="A4" s="60" t="s">
        <v>632</v>
      </c>
      <c r="B4" s="32" t="s">
        <v>101</v>
      </c>
      <c r="C4" s="127"/>
      <c r="D4" s="127"/>
      <c r="E4" s="127"/>
      <c r="F4" s="127"/>
      <c r="G4" s="127">
        <v>1</v>
      </c>
      <c r="H4" s="127">
        <v>1</v>
      </c>
      <c r="I4" s="127" t="s">
        <v>630</v>
      </c>
      <c r="J4" s="127"/>
    </row>
    <row r="5" spans="1:10" x14ac:dyDescent="0.3">
      <c r="A5" s="60" t="s">
        <v>633</v>
      </c>
      <c r="B5" s="32" t="s">
        <v>101</v>
      </c>
      <c r="C5" s="127">
        <v>1</v>
      </c>
      <c r="D5" s="127">
        <v>1</v>
      </c>
      <c r="E5" s="127"/>
      <c r="F5" s="127">
        <v>1</v>
      </c>
      <c r="G5" s="127"/>
      <c r="H5" s="127"/>
      <c r="I5" s="127"/>
      <c r="J5" s="127"/>
    </row>
    <row r="6" spans="1:10" x14ac:dyDescent="0.3">
      <c r="A6" s="60" t="s">
        <v>634</v>
      </c>
      <c r="B6" s="32" t="s">
        <v>114</v>
      </c>
      <c r="C6" s="127"/>
      <c r="D6" s="127"/>
      <c r="E6" s="127">
        <v>1</v>
      </c>
      <c r="F6" s="127"/>
      <c r="G6" s="127">
        <v>1</v>
      </c>
      <c r="H6" s="127"/>
      <c r="I6" s="127"/>
      <c r="J6" s="127"/>
    </row>
    <row r="7" spans="1:10" x14ac:dyDescent="0.3">
      <c r="A7" s="60" t="s">
        <v>635</v>
      </c>
      <c r="B7" s="32" t="s">
        <v>101</v>
      </c>
      <c r="C7" s="127"/>
      <c r="D7" s="127"/>
      <c r="E7" s="127"/>
      <c r="F7" s="127"/>
      <c r="G7" s="127">
        <v>1</v>
      </c>
      <c r="H7" s="127">
        <v>1</v>
      </c>
      <c r="I7" s="127"/>
      <c r="J7" s="127"/>
    </row>
    <row r="8" spans="1:10" x14ac:dyDescent="0.3">
      <c r="A8" s="60" t="s">
        <v>636</v>
      </c>
      <c r="B8" s="32" t="s">
        <v>101</v>
      </c>
      <c r="C8" s="127">
        <v>1</v>
      </c>
      <c r="D8" s="127">
        <v>1</v>
      </c>
      <c r="E8" s="127"/>
      <c r="F8" s="127">
        <v>1</v>
      </c>
      <c r="G8" s="127"/>
      <c r="H8" s="127"/>
      <c r="I8" s="127"/>
      <c r="J8" s="127"/>
    </row>
    <row r="9" spans="1:10" x14ac:dyDescent="0.3">
      <c r="A9" s="60" t="s">
        <v>637</v>
      </c>
      <c r="B9" s="32" t="s">
        <v>103</v>
      </c>
      <c r="C9" s="127">
        <v>1</v>
      </c>
      <c r="D9" s="127">
        <v>1</v>
      </c>
      <c r="E9" s="127"/>
      <c r="F9" s="127">
        <v>1</v>
      </c>
      <c r="G9" s="127">
        <v>1</v>
      </c>
      <c r="H9" s="127">
        <v>1</v>
      </c>
      <c r="I9" s="127"/>
      <c r="J9" s="127"/>
    </row>
    <row r="10" spans="1:10" x14ac:dyDescent="0.3">
      <c r="A10" s="60" t="s">
        <v>638</v>
      </c>
      <c r="B10" s="32" t="s">
        <v>99</v>
      </c>
      <c r="C10" s="127"/>
      <c r="D10" s="127"/>
      <c r="E10" s="127"/>
      <c r="F10" s="127"/>
      <c r="G10" s="127">
        <v>1</v>
      </c>
      <c r="H10" s="127">
        <v>1</v>
      </c>
      <c r="I10" s="127"/>
      <c r="J10" s="127"/>
    </row>
    <row r="11" spans="1:10" x14ac:dyDescent="0.3">
      <c r="A11" s="61" t="s">
        <v>639</v>
      </c>
      <c r="B11" s="33" t="s">
        <v>99</v>
      </c>
      <c r="C11" s="128">
        <v>1</v>
      </c>
      <c r="D11" s="128">
        <v>1</v>
      </c>
      <c r="E11" s="128"/>
      <c r="F11" s="128">
        <v>1</v>
      </c>
      <c r="G11" s="128"/>
      <c r="H11" s="128"/>
      <c r="I11" s="128"/>
      <c r="J11" s="128"/>
    </row>
    <row r="12" spans="1:10" s="1" customFormat="1" x14ac:dyDescent="0.3">
      <c r="A12" s="62" t="s">
        <v>278</v>
      </c>
      <c r="B12" s="34"/>
      <c r="C12" s="141">
        <f t="shared" ref="C12:E12" si="0">SUM(C2:C11)</f>
        <v>5</v>
      </c>
      <c r="D12" s="141">
        <f t="shared" si="0"/>
        <v>5</v>
      </c>
      <c r="E12" s="141">
        <f t="shared" si="0"/>
        <v>1</v>
      </c>
      <c r="F12" s="141">
        <f t="shared" ref="F12:H12" si="1">SUM(F2:F11)</f>
        <v>5</v>
      </c>
      <c r="G12" s="141">
        <f t="shared" si="1"/>
        <v>6</v>
      </c>
      <c r="H12" s="141">
        <f t="shared" si="1"/>
        <v>5</v>
      </c>
      <c r="I12" s="141">
        <v>1</v>
      </c>
      <c r="J12" s="141"/>
    </row>
    <row r="13" spans="1:10" x14ac:dyDescent="0.3">
      <c r="A13" s="60"/>
      <c r="B13" s="32"/>
      <c r="C13" s="127"/>
      <c r="D13" s="127"/>
      <c r="E13" s="127"/>
      <c r="F13" s="127"/>
      <c r="G13" s="127"/>
      <c r="H13" s="127"/>
      <c r="I13" s="127"/>
      <c r="J13" s="127"/>
    </row>
    <row r="14" spans="1:10" x14ac:dyDescent="0.3">
      <c r="A14" s="59" t="s">
        <v>640</v>
      </c>
      <c r="B14" s="31" t="s">
        <v>99</v>
      </c>
      <c r="C14" s="129"/>
      <c r="D14" s="129"/>
      <c r="E14" s="129"/>
      <c r="F14" s="129"/>
      <c r="G14" s="129">
        <v>1</v>
      </c>
      <c r="H14" s="129">
        <v>1</v>
      </c>
      <c r="I14" s="129"/>
      <c r="J14" s="129"/>
    </row>
    <row r="15" spans="1:10" x14ac:dyDescent="0.3">
      <c r="A15" s="60" t="s">
        <v>641</v>
      </c>
      <c r="B15" s="32" t="s">
        <v>99</v>
      </c>
      <c r="C15" s="127">
        <v>1</v>
      </c>
      <c r="D15" s="127">
        <v>1</v>
      </c>
      <c r="E15" s="127"/>
      <c r="F15" s="127">
        <v>1</v>
      </c>
      <c r="G15" s="127"/>
      <c r="H15" s="127"/>
      <c r="I15" s="127"/>
      <c r="J15" s="127"/>
    </row>
    <row r="16" spans="1:10" x14ac:dyDescent="0.3">
      <c r="A16" s="60" t="s">
        <v>642</v>
      </c>
      <c r="B16" s="32" t="s">
        <v>99</v>
      </c>
      <c r="C16" s="127">
        <v>1</v>
      </c>
      <c r="D16" s="127">
        <v>1</v>
      </c>
      <c r="E16" s="127"/>
      <c r="F16" s="127">
        <v>1</v>
      </c>
      <c r="G16" s="127"/>
      <c r="H16" s="127"/>
      <c r="I16" s="127"/>
      <c r="J16" s="127"/>
    </row>
    <row r="17" spans="1:10" x14ac:dyDescent="0.3">
      <c r="A17" s="60" t="s">
        <v>643</v>
      </c>
      <c r="B17" s="32" t="s">
        <v>101</v>
      </c>
      <c r="C17" s="127"/>
      <c r="D17" s="127"/>
      <c r="E17" s="127"/>
      <c r="F17" s="127"/>
      <c r="G17" s="127">
        <v>1</v>
      </c>
      <c r="H17" s="127">
        <v>1</v>
      </c>
      <c r="I17" s="127"/>
      <c r="J17" s="127"/>
    </row>
    <row r="18" spans="1:10" x14ac:dyDescent="0.3">
      <c r="A18" s="60" t="s">
        <v>644</v>
      </c>
      <c r="B18" s="32" t="s">
        <v>101</v>
      </c>
      <c r="C18" s="127">
        <v>1</v>
      </c>
      <c r="D18" s="127">
        <v>1</v>
      </c>
      <c r="E18" s="127"/>
      <c r="F18" s="127">
        <v>1</v>
      </c>
      <c r="G18" s="127"/>
      <c r="H18" s="127"/>
      <c r="I18" s="127"/>
      <c r="J18" s="127"/>
    </row>
    <row r="19" spans="1:10" x14ac:dyDescent="0.3">
      <c r="A19" s="60" t="s">
        <v>645</v>
      </c>
      <c r="B19" s="32" t="s">
        <v>101</v>
      </c>
      <c r="C19" s="127">
        <v>1</v>
      </c>
      <c r="D19" s="127">
        <v>1</v>
      </c>
      <c r="E19" s="127"/>
      <c r="F19" s="127">
        <v>1</v>
      </c>
      <c r="G19" s="127"/>
      <c r="H19" s="127"/>
      <c r="I19" s="127"/>
      <c r="J19" s="127"/>
    </row>
    <row r="20" spans="1:10" x14ac:dyDescent="0.3">
      <c r="A20" s="146" t="s">
        <v>646</v>
      </c>
      <c r="B20" s="32"/>
      <c r="C20" s="127"/>
      <c r="D20" s="127"/>
      <c r="E20" s="127"/>
      <c r="F20" s="127"/>
      <c r="G20" s="145">
        <v>17</v>
      </c>
      <c r="H20" s="127"/>
      <c r="I20" s="127"/>
      <c r="J20" s="127"/>
    </row>
    <row r="21" spans="1:10" x14ac:dyDescent="0.3">
      <c r="A21" s="146" t="s">
        <v>647</v>
      </c>
      <c r="B21" s="32"/>
      <c r="C21" s="127"/>
      <c r="D21" s="127"/>
      <c r="E21" s="145">
        <v>1</v>
      </c>
      <c r="F21" s="127"/>
      <c r="G21" s="145">
        <v>1</v>
      </c>
      <c r="H21" s="127"/>
      <c r="I21" s="127"/>
      <c r="J21" s="127"/>
    </row>
    <row r="22" spans="1:10" x14ac:dyDescent="0.3">
      <c r="A22" s="60" t="s">
        <v>648</v>
      </c>
      <c r="B22" s="32" t="s">
        <v>114</v>
      </c>
      <c r="C22" s="127"/>
      <c r="D22" s="127"/>
      <c r="E22" s="127">
        <v>1</v>
      </c>
      <c r="F22" s="127"/>
      <c r="G22" s="127">
        <v>1</v>
      </c>
      <c r="H22" s="127"/>
      <c r="I22" s="127"/>
      <c r="J22" s="127"/>
    </row>
    <row r="23" spans="1:10" x14ac:dyDescent="0.3">
      <c r="A23" s="60" t="s">
        <v>649</v>
      </c>
      <c r="B23" s="32" t="s">
        <v>101</v>
      </c>
      <c r="C23" s="127"/>
      <c r="D23" s="127"/>
      <c r="E23" s="127"/>
      <c r="F23" s="127"/>
      <c r="G23" s="127">
        <v>1</v>
      </c>
      <c r="H23" s="127">
        <v>1</v>
      </c>
      <c r="I23" s="127"/>
      <c r="J23" s="127"/>
    </row>
    <row r="24" spans="1:10" x14ac:dyDescent="0.3">
      <c r="A24" s="60" t="s">
        <v>650</v>
      </c>
      <c r="B24" s="32" t="s">
        <v>101</v>
      </c>
      <c r="C24" s="127">
        <v>1</v>
      </c>
      <c r="D24" s="127">
        <v>1</v>
      </c>
      <c r="E24" s="127"/>
      <c r="F24" s="127">
        <v>1</v>
      </c>
      <c r="G24" s="127"/>
      <c r="H24" s="127"/>
      <c r="I24" s="127" t="s">
        <v>651</v>
      </c>
      <c r="J24" s="127"/>
    </row>
    <row r="25" spans="1:10" x14ac:dyDescent="0.3">
      <c r="A25" s="60" t="s">
        <v>652</v>
      </c>
      <c r="B25" s="32" t="s">
        <v>99</v>
      </c>
      <c r="C25" s="127"/>
      <c r="D25" s="127"/>
      <c r="E25" s="127"/>
      <c r="F25" s="127"/>
      <c r="G25" s="127">
        <v>1</v>
      </c>
      <c r="H25" s="127">
        <v>1</v>
      </c>
      <c r="I25" s="127"/>
      <c r="J25" s="127"/>
    </row>
    <row r="26" spans="1:10" x14ac:dyDescent="0.3">
      <c r="A26" s="61" t="s">
        <v>653</v>
      </c>
      <c r="B26" s="33" t="s">
        <v>99</v>
      </c>
      <c r="C26" s="128">
        <v>1</v>
      </c>
      <c r="D26" s="128">
        <v>1</v>
      </c>
      <c r="E26" s="128"/>
      <c r="F26" s="128">
        <v>1</v>
      </c>
      <c r="G26" s="128"/>
      <c r="H26" s="128"/>
      <c r="I26" s="128"/>
      <c r="J26" s="128"/>
    </row>
    <row r="27" spans="1:10" s="1" customFormat="1" x14ac:dyDescent="0.3">
      <c r="A27" s="62" t="s">
        <v>285</v>
      </c>
      <c r="B27" s="34"/>
      <c r="C27" s="116">
        <f t="shared" ref="C27:H27" si="2">SUM(C14:C26)</f>
        <v>6</v>
      </c>
      <c r="D27" s="116">
        <f t="shared" si="2"/>
        <v>6</v>
      </c>
      <c r="E27" s="116">
        <f t="shared" si="2"/>
        <v>2</v>
      </c>
      <c r="F27" s="116">
        <f t="shared" si="2"/>
        <v>6</v>
      </c>
      <c r="G27" s="116">
        <f t="shared" si="2"/>
        <v>23</v>
      </c>
      <c r="H27" s="116">
        <f t="shared" si="2"/>
        <v>4</v>
      </c>
      <c r="I27" s="116"/>
      <c r="J27" s="116"/>
    </row>
    <row r="28" spans="1:10" x14ac:dyDescent="0.3">
      <c r="A28" s="60"/>
      <c r="B28" s="32"/>
      <c r="C28" s="127"/>
      <c r="D28" s="127"/>
      <c r="E28" s="127"/>
      <c r="F28" s="127"/>
      <c r="G28" s="127"/>
      <c r="H28" s="127"/>
      <c r="I28" s="127"/>
      <c r="J28" s="127"/>
    </row>
    <row r="29" spans="1:10" x14ac:dyDescent="0.3">
      <c r="A29" s="30" t="s">
        <v>654</v>
      </c>
      <c r="B29" s="31" t="s">
        <v>99</v>
      </c>
      <c r="C29" s="112"/>
      <c r="D29" s="112"/>
      <c r="E29" s="112"/>
      <c r="F29" s="112"/>
      <c r="G29" s="112">
        <v>1</v>
      </c>
      <c r="H29" s="112">
        <v>1</v>
      </c>
      <c r="I29" s="112"/>
      <c r="J29" s="112"/>
    </row>
    <row r="30" spans="1:10" x14ac:dyDescent="0.3">
      <c r="A30" s="7" t="s">
        <v>655</v>
      </c>
      <c r="B30" s="32" t="s">
        <v>99</v>
      </c>
      <c r="C30" s="2">
        <v>1</v>
      </c>
      <c r="D30" s="2">
        <v>1</v>
      </c>
      <c r="F30" s="2">
        <v>1</v>
      </c>
    </row>
    <row r="31" spans="1:10" x14ac:dyDescent="0.3">
      <c r="A31" s="7" t="s">
        <v>656</v>
      </c>
      <c r="B31" s="32" t="s">
        <v>99</v>
      </c>
      <c r="C31" s="2">
        <v>1</v>
      </c>
      <c r="D31" s="2">
        <v>1</v>
      </c>
      <c r="F31" s="2">
        <v>1</v>
      </c>
    </row>
    <row r="32" spans="1:10" x14ac:dyDescent="0.3">
      <c r="A32" s="7" t="s">
        <v>657</v>
      </c>
      <c r="B32" s="32" t="s">
        <v>101</v>
      </c>
      <c r="G32" s="2">
        <v>1</v>
      </c>
      <c r="H32" s="2">
        <v>1</v>
      </c>
    </row>
    <row r="33" spans="1:10" x14ac:dyDescent="0.3">
      <c r="A33" s="7" t="s">
        <v>658</v>
      </c>
      <c r="B33" s="32" t="s">
        <v>101</v>
      </c>
      <c r="C33" s="2">
        <v>1</v>
      </c>
      <c r="D33" s="2">
        <v>1</v>
      </c>
      <c r="F33" s="2">
        <v>1</v>
      </c>
    </row>
    <row r="34" spans="1:10" x14ac:dyDescent="0.3">
      <c r="A34" s="7" t="s">
        <v>659</v>
      </c>
      <c r="B34" s="32" t="s">
        <v>101</v>
      </c>
      <c r="C34" s="2">
        <v>1</v>
      </c>
      <c r="D34" s="2">
        <v>1</v>
      </c>
      <c r="F34" s="2">
        <v>1</v>
      </c>
    </row>
    <row r="35" spans="1:10" x14ac:dyDescent="0.3">
      <c r="A35" s="146" t="s">
        <v>646</v>
      </c>
      <c r="B35" s="32"/>
      <c r="G35" s="143">
        <v>4</v>
      </c>
    </row>
    <row r="36" spans="1:10" x14ac:dyDescent="0.3">
      <c r="A36" s="146" t="s">
        <v>647</v>
      </c>
      <c r="B36" s="32"/>
      <c r="E36" s="143">
        <v>1</v>
      </c>
      <c r="G36" s="143">
        <v>1</v>
      </c>
    </row>
    <row r="37" spans="1:10" x14ac:dyDescent="0.3">
      <c r="A37" s="7" t="s">
        <v>660</v>
      </c>
      <c r="B37" s="35" t="s">
        <v>114</v>
      </c>
      <c r="E37" s="2">
        <v>1</v>
      </c>
      <c r="G37" s="127">
        <v>1</v>
      </c>
    </row>
    <row r="38" spans="1:10" x14ac:dyDescent="0.3">
      <c r="A38" s="76" t="s">
        <v>661</v>
      </c>
      <c r="B38" s="35" t="s">
        <v>114</v>
      </c>
      <c r="E38" s="2">
        <v>1</v>
      </c>
      <c r="G38" s="127">
        <v>1</v>
      </c>
    </row>
    <row r="39" spans="1:10" x14ac:dyDescent="0.3">
      <c r="A39" s="7" t="s">
        <v>662</v>
      </c>
      <c r="B39" s="32" t="s">
        <v>99</v>
      </c>
      <c r="G39" s="2">
        <v>1</v>
      </c>
      <c r="H39" s="2">
        <v>1</v>
      </c>
    </row>
    <row r="40" spans="1:10" x14ac:dyDescent="0.3">
      <c r="A40" s="7" t="s">
        <v>663</v>
      </c>
      <c r="B40" s="32" t="s">
        <v>99</v>
      </c>
      <c r="C40" s="2">
        <v>1</v>
      </c>
      <c r="D40" s="2">
        <v>1</v>
      </c>
      <c r="F40" s="2">
        <v>1</v>
      </c>
    </row>
    <row r="41" spans="1:10" x14ac:dyDescent="0.3">
      <c r="A41" s="7" t="s">
        <v>664</v>
      </c>
      <c r="B41" s="32" t="s">
        <v>101</v>
      </c>
      <c r="G41" s="2">
        <v>1</v>
      </c>
      <c r="H41" s="2">
        <v>1</v>
      </c>
    </row>
    <row r="42" spans="1:10" x14ac:dyDescent="0.3">
      <c r="A42" s="8" t="s">
        <v>665</v>
      </c>
      <c r="B42" s="33" t="s">
        <v>101</v>
      </c>
      <c r="C42" s="115">
        <v>1</v>
      </c>
      <c r="D42" s="115">
        <v>1</v>
      </c>
      <c r="E42" s="115"/>
      <c r="F42" s="115">
        <v>1</v>
      </c>
      <c r="G42" s="115"/>
      <c r="H42" s="115"/>
      <c r="I42" s="115"/>
      <c r="J42" s="115"/>
    </row>
    <row r="43" spans="1:10" x14ac:dyDescent="0.3">
      <c r="A43" s="28" t="s">
        <v>292</v>
      </c>
      <c r="B43" s="36"/>
      <c r="C43" s="116">
        <f t="shared" ref="C43:E43" si="3">SUM(C29:C42)</f>
        <v>6</v>
      </c>
      <c r="D43" s="116">
        <f t="shared" si="3"/>
        <v>6</v>
      </c>
      <c r="E43" s="116">
        <f t="shared" si="3"/>
        <v>3</v>
      </c>
      <c r="F43" s="116">
        <f t="shared" ref="F43:H43" si="4">SUM(F29:F42)</f>
        <v>6</v>
      </c>
      <c r="G43" s="116">
        <f t="shared" si="4"/>
        <v>11</v>
      </c>
      <c r="H43" s="116">
        <f t="shared" si="4"/>
        <v>4</v>
      </c>
      <c r="I43" s="116"/>
      <c r="J43" s="116"/>
    </row>
    <row r="44" spans="1:10" x14ac:dyDescent="0.3">
      <c r="A44" s="7"/>
      <c r="B44" s="35"/>
    </row>
    <row r="45" spans="1:10" x14ac:dyDescent="0.3">
      <c r="A45" s="30" t="s">
        <v>666</v>
      </c>
      <c r="B45" s="31" t="s">
        <v>99</v>
      </c>
      <c r="C45" s="112"/>
      <c r="D45" s="112"/>
      <c r="E45" s="112"/>
      <c r="F45" s="112"/>
      <c r="G45" s="112">
        <v>1</v>
      </c>
      <c r="H45" s="112">
        <v>1</v>
      </c>
      <c r="I45" s="112"/>
      <c r="J45" s="112"/>
    </row>
    <row r="46" spans="1:10" x14ac:dyDescent="0.3">
      <c r="A46" s="7" t="s">
        <v>667</v>
      </c>
      <c r="B46" s="32" t="s">
        <v>99</v>
      </c>
      <c r="C46" s="2">
        <v>1</v>
      </c>
      <c r="D46" s="2">
        <v>1</v>
      </c>
      <c r="F46" s="2">
        <v>1</v>
      </c>
    </row>
    <row r="47" spans="1:10" x14ac:dyDescent="0.3">
      <c r="A47" s="7" t="s">
        <v>668</v>
      </c>
      <c r="B47" s="32" t="s">
        <v>99</v>
      </c>
      <c r="C47" s="2">
        <v>1</v>
      </c>
      <c r="D47" s="2">
        <v>1</v>
      </c>
      <c r="F47" s="2">
        <v>1</v>
      </c>
    </row>
    <row r="48" spans="1:10" x14ac:dyDescent="0.3">
      <c r="A48" s="7" t="s">
        <v>669</v>
      </c>
      <c r="B48" s="32" t="s">
        <v>101</v>
      </c>
      <c r="G48" s="2">
        <v>1</v>
      </c>
      <c r="H48" s="2">
        <v>1</v>
      </c>
    </row>
    <row r="49" spans="1:10" x14ac:dyDescent="0.3">
      <c r="A49" s="7" t="s">
        <v>670</v>
      </c>
      <c r="B49" s="32" t="s">
        <v>101</v>
      </c>
      <c r="C49" s="2">
        <v>1</v>
      </c>
      <c r="D49" s="2">
        <v>1</v>
      </c>
      <c r="F49" s="2">
        <v>1</v>
      </c>
    </row>
    <row r="50" spans="1:10" x14ac:dyDescent="0.3">
      <c r="A50" s="7" t="s">
        <v>671</v>
      </c>
      <c r="B50" s="32" t="s">
        <v>101</v>
      </c>
      <c r="C50" s="2">
        <v>1</v>
      </c>
      <c r="D50" s="2">
        <v>1</v>
      </c>
      <c r="F50" s="2">
        <v>1</v>
      </c>
    </row>
    <row r="51" spans="1:10" x14ac:dyDescent="0.3">
      <c r="A51" s="7" t="s">
        <v>672</v>
      </c>
      <c r="B51" s="35" t="s">
        <v>114</v>
      </c>
      <c r="E51" s="2">
        <v>1</v>
      </c>
      <c r="G51" s="127">
        <v>1</v>
      </c>
    </row>
    <row r="52" spans="1:10" x14ac:dyDescent="0.3">
      <c r="A52" s="7" t="s">
        <v>673</v>
      </c>
      <c r="B52" s="32" t="s">
        <v>99</v>
      </c>
      <c r="G52" s="2">
        <v>1</v>
      </c>
      <c r="H52" s="2">
        <v>1</v>
      </c>
    </row>
    <row r="53" spans="1:10" x14ac:dyDescent="0.3">
      <c r="A53" s="7" t="s">
        <v>674</v>
      </c>
      <c r="B53" s="32" t="s">
        <v>99</v>
      </c>
      <c r="C53" s="2">
        <v>1</v>
      </c>
      <c r="D53" s="2">
        <v>1</v>
      </c>
      <c r="F53" s="2">
        <v>1</v>
      </c>
    </row>
    <row r="54" spans="1:10" x14ac:dyDescent="0.3">
      <c r="A54" s="7" t="s">
        <v>675</v>
      </c>
      <c r="B54" s="32" t="s">
        <v>101</v>
      </c>
      <c r="G54" s="2">
        <v>1</v>
      </c>
      <c r="H54" s="2">
        <v>1</v>
      </c>
    </row>
    <row r="55" spans="1:10" x14ac:dyDescent="0.3">
      <c r="A55" s="8" t="s">
        <v>676</v>
      </c>
      <c r="B55" s="33" t="s">
        <v>101</v>
      </c>
      <c r="C55" s="115">
        <v>1</v>
      </c>
      <c r="D55" s="115">
        <v>1</v>
      </c>
      <c r="E55" s="115"/>
      <c r="F55" s="115">
        <v>1</v>
      </c>
      <c r="G55" s="115"/>
      <c r="H55" s="115"/>
      <c r="I55" s="115"/>
      <c r="J55" s="115"/>
    </row>
    <row r="56" spans="1:10" x14ac:dyDescent="0.3">
      <c r="A56" s="28" t="s">
        <v>299</v>
      </c>
      <c r="B56" s="36"/>
      <c r="C56" s="116">
        <f t="shared" ref="C56:E56" si="5">SUM(C45:C55)</f>
        <v>6</v>
      </c>
      <c r="D56" s="116">
        <f t="shared" si="5"/>
        <v>6</v>
      </c>
      <c r="E56" s="116">
        <f t="shared" si="5"/>
        <v>1</v>
      </c>
      <c r="F56" s="116">
        <f t="shared" ref="F56:H56" si="6">SUM(F45:F55)</f>
        <v>6</v>
      </c>
      <c r="G56" s="116">
        <f t="shared" si="6"/>
        <v>5</v>
      </c>
      <c r="H56" s="116">
        <f t="shared" si="6"/>
        <v>4</v>
      </c>
      <c r="I56" s="116"/>
      <c r="J56" s="116"/>
    </row>
    <row r="57" spans="1:10" x14ac:dyDescent="0.3">
      <c r="A57" s="28"/>
      <c r="B57" s="36"/>
      <c r="C57" s="116"/>
      <c r="D57" s="116"/>
      <c r="E57" s="116"/>
      <c r="F57" s="116"/>
      <c r="G57" s="116"/>
      <c r="H57" s="116"/>
      <c r="I57" s="116"/>
      <c r="J57" s="116"/>
    </row>
    <row r="58" spans="1:10" x14ac:dyDescent="0.3">
      <c r="A58" s="30" t="s">
        <v>677</v>
      </c>
      <c r="B58" s="37" t="s">
        <v>114</v>
      </c>
      <c r="C58" s="112"/>
      <c r="D58" s="112"/>
      <c r="E58" s="112">
        <v>1</v>
      </c>
      <c r="F58" s="112"/>
      <c r="G58" s="129">
        <v>1</v>
      </c>
      <c r="H58" s="112"/>
      <c r="I58" s="112"/>
      <c r="J58" s="112"/>
    </row>
    <row r="59" spans="1:10" x14ac:dyDescent="0.3">
      <c r="A59" s="7" t="s">
        <v>678</v>
      </c>
      <c r="B59" s="35" t="s">
        <v>99</v>
      </c>
      <c r="G59" s="2">
        <v>1</v>
      </c>
      <c r="H59" s="2">
        <v>1</v>
      </c>
    </row>
    <row r="60" spans="1:10" x14ac:dyDescent="0.3">
      <c r="A60" s="7" t="s">
        <v>679</v>
      </c>
      <c r="B60" s="35" t="s">
        <v>99</v>
      </c>
      <c r="C60" s="2">
        <v>1</v>
      </c>
      <c r="D60" s="2">
        <v>1</v>
      </c>
      <c r="F60" s="2">
        <v>1</v>
      </c>
    </row>
    <row r="61" spans="1:10" x14ac:dyDescent="0.3">
      <c r="A61" s="7" t="s">
        <v>680</v>
      </c>
      <c r="B61" s="35" t="s">
        <v>101</v>
      </c>
      <c r="G61" s="2">
        <v>1</v>
      </c>
      <c r="H61" s="2">
        <v>1</v>
      </c>
    </row>
    <row r="62" spans="1:10" x14ac:dyDescent="0.3">
      <c r="A62" s="7" t="s">
        <v>681</v>
      </c>
      <c r="B62" s="35" t="s">
        <v>101</v>
      </c>
      <c r="C62" s="2">
        <v>1</v>
      </c>
      <c r="D62" s="2">
        <v>1</v>
      </c>
      <c r="F62" s="2">
        <v>1</v>
      </c>
    </row>
    <row r="63" spans="1:10" x14ac:dyDescent="0.3">
      <c r="A63" s="8" t="s">
        <v>682</v>
      </c>
      <c r="B63" s="38" t="s">
        <v>101</v>
      </c>
      <c r="C63" s="115">
        <v>1</v>
      </c>
      <c r="D63" s="115">
        <v>1</v>
      </c>
      <c r="E63" s="115"/>
      <c r="F63" s="115">
        <v>1</v>
      </c>
      <c r="G63" s="115"/>
      <c r="H63" s="115"/>
      <c r="I63" s="115"/>
      <c r="J63" s="115"/>
    </row>
    <row r="64" spans="1:10" x14ac:dyDescent="0.3">
      <c r="A64" s="28" t="s">
        <v>306</v>
      </c>
      <c r="B64" s="36"/>
      <c r="C64" s="116">
        <f t="shared" ref="C64:E64" si="7">SUM(C58:C63)</f>
        <v>3</v>
      </c>
      <c r="D64" s="116">
        <f t="shared" si="7"/>
        <v>3</v>
      </c>
      <c r="E64" s="116">
        <f t="shared" si="7"/>
        <v>1</v>
      </c>
      <c r="F64" s="116">
        <f t="shared" ref="F64:H64" si="8">SUM(F58:F63)</f>
        <v>3</v>
      </c>
      <c r="G64" s="116">
        <f t="shared" si="8"/>
        <v>3</v>
      </c>
      <c r="H64" s="116">
        <f t="shared" si="8"/>
        <v>2</v>
      </c>
      <c r="I64" s="116"/>
      <c r="J64" s="116"/>
    </row>
    <row r="65" spans="1:10" x14ac:dyDescent="0.3">
      <c r="A65" s="28"/>
      <c r="B65" s="36"/>
      <c r="C65" s="116"/>
      <c r="D65" s="116"/>
      <c r="E65" s="116"/>
      <c r="F65" s="116"/>
      <c r="G65" s="116"/>
      <c r="H65" s="116"/>
      <c r="I65" s="116"/>
      <c r="J65" s="116"/>
    </row>
    <row r="66" spans="1:10" x14ac:dyDescent="0.3">
      <c r="A66" s="30" t="s">
        <v>683</v>
      </c>
      <c r="B66" s="37" t="s">
        <v>114</v>
      </c>
      <c r="C66" s="112"/>
      <c r="D66" s="112"/>
      <c r="E66" s="112">
        <v>1</v>
      </c>
      <c r="F66" s="112"/>
      <c r="G66" s="129">
        <v>1</v>
      </c>
      <c r="H66" s="112"/>
      <c r="I66" s="112"/>
      <c r="J66" s="112"/>
    </row>
    <row r="67" spans="1:10" x14ac:dyDescent="0.3">
      <c r="A67" s="7" t="s">
        <v>684</v>
      </c>
      <c r="B67" s="35" t="s">
        <v>99</v>
      </c>
      <c r="G67" s="2">
        <v>1</v>
      </c>
      <c r="H67" s="2">
        <v>1</v>
      </c>
    </row>
    <row r="68" spans="1:10" x14ac:dyDescent="0.3">
      <c r="A68" s="7" t="s">
        <v>685</v>
      </c>
      <c r="B68" s="35" t="s">
        <v>99</v>
      </c>
      <c r="C68" s="2">
        <v>1</v>
      </c>
      <c r="D68" s="2">
        <v>1</v>
      </c>
      <c r="F68" s="2">
        <v>1</v>
      </c>
    </row>
    <row r="69" spans="1:10" x14ac:dyDescent="0.3">
      <c r="A69" s="7" t="s">
        <v>686</v>
      </c>
      <c r="B69" s="35" t="s">
        <v>101</v>
      </c>
      <c r="G69" s="2">
        <v>1</v>
      </c>
      <c r="H69" s="2">
        <v>1</v>
      </c>
    </row>
    <row r="70" spans="1:10" x14ac:dyDescent="0.3">
      <c r="A70" s="7" t="s">
        <v>687</v>
      </c>
      <c r="B70" s="35" t="s">
        <v>101</v>
      </c>
      <c r="C70" s="2">
        <v>1</v>
      </c>
      <c r="D70" s="2">
        <v>1</v>
      </c>
      <c r="F70" s="2">
        <v>1</v>
      </c>
    </row>
    <row r="71" spans="1:10" x14ac:dyDescent="0.3">
      <c r="A71" s="8" t="s">
        <v>688</v>
      </c>
      <c r="B71" s="38" t="s">
        <v>101</v>
      </c>
      <c r="C71" s="115">
        <v>1</v>
      </c>
      <c r="D71" s="115">
        <v>1</v>
      </c>
      <c r="E71" s="115"/>
      <c r="F71" s="115">
        <v>1</v>
      </c>
      <c r="G71" s="115"/>
      <c r="H71" s="115"/>
      <c r="I71" s="115"/>
      <c r="J71" s="115"/>
    </row>
    <row r="72" spans="1:10" x14ac:dyDescent="0.3">
      <c r="A72" s="28" t="s">
        <v>313</v>
      </c>
      <c r="B72" s="36"/>
      <c r="C72" s="116">
        <f t="shared" ref="C72:E72" si="9">SUM(C66:C71)</f>
        <v>3</v>
      </c>
      <c r="D72" s="116">
        <f t="shared" si="9"/>
        <v>3</v>
      </c>
      <c r="E72" s="116">
        <f t="shared" si="9"/>
        <v>1</v>
      </c>
      <c r="F72" s="116">
        <f t="shared" ref="F72:H72" si="10">SUM(F66:F71)</f>
        <v>3</v>
      </c>
      <c r="G72" s="116">
        <f t="shared" si="10"/>
        <v>3</v>
      </c>
      <c r="H72" s="116">
        <f t="shared" si="10"/>
        <v>2</v>
      </c>
      <c r="I72" s="116"/>
      <c r="J72" s="116"/>
    </row>
    <row r="73" spans="1:10" x14ac:dyDescent="0.3">
      <c r="A73" s="28"/>
      <c r="B73" s="36"/>
      <c r="C73" s="116"/>
      <c r="D73" s="116"/>
      <c r="E73" s="116"/>
      <c r="F73" s="116"/>
      <c r="G73" s="116"/>
      <c r="H73" s="116"/>
      <c r="I73" s="116"/>
      <c r="J73" s="116"/>
    </row>
    <row r="74" spans="1:10" x14ac:dyDescent="0.3">
      <c r="A74" s="30" t="s">
        <v>689</v>
      </c>
      <c r="B74" s="37" t="s">
        <v>114</v>
      </c>
      <c r="C74" s="112"/>
      <c r="D74" s="112"/>
      <c r="E74" s="112">
        <v>1</v>
      </c>
      <c r="F74" s="112"/>
      <c r="G74" s="129">
        <v>1</v>
      </c>
      <c r="H74" s="112"/>
      <c r="I74" s="112"/>
      <c r="J74" s="112"/>
    </row>
    <row r="75" spans="1:10" x14ac:dyDescent="0.3">
      <c r="A75" s="7" t="s">
        <v>690</v>
      </c>
      <c r="B75" s="35" t="s">
        <v>99</v>
      </c>
      <c r="G75" s="2">
        <v>1</v>
      </c>
      <c r="H75" s="2">
        <v>1</v>
      </c>
    </row>
    <row r="76" spans="1:10" x14ac:dyDescent="0.3">
      <c r="A76" s="7" t="s">
        <v>691</v>
      </c>
      <c r="B76" s="35" t="s">
        <v>99</v>
      </c>
      <c r="C76" s="2">
        <v>1</v>
      </c>
      <c r="D76" s="2">
        <v>1</v>
      </c>
      <c r="F76" s="2">
        <v>1</v>
      </c>
    </row>
    <row r="77" spans="1:10" x14ac:dyDescent="0.3">
      <c r="A77" s="7" t="s">
        <v>692</v>
      </c>
      <c r="B77" s="35" t="s">
        <v>101</v>
      </c>
      <c r="G77" s="2">
        <v>1</v>
      </c>
      <c r="H77" s="2">
        <v>1</v>
      </c>
    </row>
    <row r="78" spans="1:10" x14ac:dyDescent="0.3">
      <c r="A78" s="7" t="s">
        <v>693</v>
      </c>
      <c r="B78" s="35" t="s">
        <v>101</v>
      </c>
      <c r="C78" s="2">
        <v>1</v>
      </c>
      <c r="D78" s="2">
        <v>1</v>
      </c>
      <c r="F78" s="2">
        <v>1</v>
      </c>
    </row>
    <row r="79" spans="1:10" x14ac:dyDescent="0.3">
      <c r="A79" s="8" t="s">
        <v>694</v>
      </c>
      <c r="B79" s="38" t="s">
        <v>101</v>
      </c>
      <c r="C79" s="115">
        <v>1</v>
      </c>
      <c r="D79" s="115">
        <v>1</v>
      </c>
      <c r="E79" s="115"/>
      <c r="F79" s="115">
        <v>1</v>
      </c>
      <c r="G79" s="115"/>
      <c r="H79" s="115"/>
      <c r="I79" s="115"/>
      <c r="J79" s="115"/>
    </row>
    <row r="80" spans="1:10" x14ac:dyDescent="0.3">
      <c r="A80" s="28" t="s">
        <v>320</v>
      </c>
      <c r="B80" s="36"/>
      <c r="C80" s="116">
        <f t="shared" ref="C80:E80" si="11">SUM(C74:C79)</f>
        <v>3</v>
      </c>
      <c r="D80" s="116">
        <f t="shared" si="11"/>
        <v>3</v>
      </c>
      <c r="E80" s="116">
        <f t="shared" si="11"/>
        <v>1</v>
      </c>
      <c r="F80" s="116">
        <f t="shared" ref="F80:H80" si="12">SUM(F74:F79)</f>
        <v>3</v>
      </c>
      <c r="G80" s="116">
        <f t="shared" si="12"/>
        <v>3</v>
      </c>
      <c r="H80" s="116">
        <f t="shared" si="12"/>
        <v>2</v>
      </c>
      <c r="I80" s="116"/>
      <c r="J80" s="116"/>
    </row>
    <row r="81" spans="1:10" x14ac:dyDescent="0.3">
      <c r="A81" s="28"/>
      <c r="B81" s="36"/>
      <c r="C81" s="116"/>
      <c r="D81" s="116"/>
      <c r="E81" s="116"/>
      <c r="F81" s="116"/>
      <c r="G81" s="116"/>
      <c r="H81" s="116"/>
      <c r="I81" s="116"/>
      <c r="J81" s="116"/>
    </row>
    <row r="82" spans="1:10" x14ac:dyDescent="0.3">
      <c r="A82" s="30" t="s">
        <v>695</v>
      </c>
      <c r="B82" s="37" t="s">
        <v>114</v>
      </c>
      <c r="C82" s="112"/>
      <c r="D82" s="112"/>
      <c r="E82" s="112">
        <v>1</v>
      </c>
      <c r="F82" s="112"/>
      <c r="G82" s="112">
        <v>1</v>
      </c>
      <c r="H82" s="112"/>
      <c r="I82" s="112"/>
      <c r="J82" s="112"/>
    </row>
    <row r="83" spans="1:10" x14ac:dyDescent="0.3">
      <c r="A83" s="7" t="s">
        <v>696</v>
      </c>
      <c r="B83" s="35" t="s">
        <v>99</v>
      </c>
      <c r="G83" s="2">
        <v>1</v>
      </c>
      <c r="H83" s="2">
        <v>1</v>
      </c>
    </row>
    <row r="84" spans="1:10" x14ac:dyDescent="0.3">
      <c r="A84" s="7" t="s">
        <v>697</v>
      </c>
      <c r="B84" s="35" t="s">
        <v>99</v>
      </c>
      <c r="C84" s="2">
        <v>1</v>
      </c>
      <c r="D84" s="2">
        <v>1</v>
      </c>
      <c r="F84" s="2">
        <v>1</v>
      </c>
    </row>
    <row r="85" spans="1:10" x14ac:dyDescent="0.3">
      <c r="A85" s="8" t="s">
        <v>698</v>
      </c>
      <c r="B85" s="38" t="s">
        <v>103</v>
      </c>
      <c r="C85" s="115">
        <v>1</v>
      </c>
      <c r="D85" s="115">
        <v>1</v>
      </c>
      <c r="E85" s="115"/>
      <c r="F85" s="115">
        <v>1</v>
      </c>
      <c r="G85" s="115">
        <v>1</v>
      </c>
      <c r="H85" s="115">
        <v>1</v>
      </c>
      <c r="I85" s="115"/>
      <c r="J85" s="115"/>
    </row>
    <row r="86" spans="1:10" x14ac:dyDescent="0.3">
      <c r="A86" s="28" t="s">
        <v>330</v>
      </c>
      <c r="B86" s="36"/>
      <c r="C86" s="116">
        <f t="shared" ref="C86:E86" si="13">SUM(C82:C85)</f>
        <v>2</v>
      </c>
      <c r="D86" s="116">
        <f t="shared" si="13"/>
        <v>2</v>
      </c>
      <c r="E86" s="116">
        <f t="shared" si="13"/>
        <v>1</v>
      </c>
      <c r="F86" s="116">
        <f t="shared" ref="F86:H86" si="14">SUM(F82:F85)</f>
        <v>2</v>
      </c>
      <c r="G86" s="116">
        <f t="shared" si="14"/>
        <v>3</v>
      </c>
      <c r="H86" s="116">
        <f t="shared" si="14"/>
        <v>2</v>
      </c>
      <c r="I86" s="116"/>
      <c r="J86" s="116"/>
    </row>
    <row r="87" spans="1:10" x14ac:dyDescent="0.3">
      <c r="A87" s="28"/>
      <c r="B87" s="36"/>
      <c r="C87" s="116"/>
      <c r="D87" s="116"/>
      <c r="E87" s="116"/>
      <c r="F87" s="116"/>
      <c r="G87" s="116"/>
      <c r="H87" s="116"/>
      <c r="I87" s="116"/>
      <c r="J87" s="116"/>
    </row>
    <row r="88" spans="1:10" x14ac:dyDescent="0.3">
      <c r="A88" s="30" t="s">
        <v>699</v>
      </c>
      <c r="B88" s="37" t="s">
        <v>114</v>
      </c>
      <c r="C88" s="112"/>
      <c r="D88" s="112"/>
      <c r="E88" s="112">
        <v>1</v>
      </c>
      <c r="F88" s="112"/>
      <c r="G88" s="112">
        <v>1</v>
      </c>
      <c r="H88" s="112"/>
      <c r="I88" s="112"/>
      <c r="J88" s="112"/>
    </row>
    <row r="89" spans="1:10" x14ac:dyDescent="0.3">
      <c r="A89" s="7" t="s">
        <v>700</v>
      </c>
      <c r="B89" s="35" t="s">
        <v>99</v>
      </c>
      <c r="G89" s="2">
        <v>1</v>
      </c>
      <c r="H89" s="2">
        <v>1</v>
      </c>
    </row>
    <row r="90" spans="1:10" x14ac:dyDescent="0.3">
      <c r="A90" s="7" t="s">
        <v>701</v>
      </c>
      <c r="B90" s="35" t="s">
        <v>99</v>
      </c>
      <c r="C90" s="2">
        <v>1</v>
      </c>
      <c r="D90" s="2">
        <v>1</v>
      </c>
      <c r="F90" s="2">
        <v>1</v>
      </c>
    </row>
    <row r="91" spans="1:10" x14ac:dyDescent="0.3">
      <c r="A91" s="7" t="s">
        <v>702</v>
      </c>
      <c r="B91" s="35" t="s">
        <v>101</v>
      </c>
      <c r="G91" s="2">
        <v>1</v>
      </c>
      <c r="H91" s="2">
        <v>1</v>
      </c>
    </row>
    <row r="92" spans="1:10" x14ac:dyDescent="0.3">
      <c r="A92" s="7" t="s">
        <v>703</v>
      </c>
      <c r="B92" s="35" t="s">
        <v>101</v>
      </c>
      <c r="C92" s="2">
        <v>1</v>
      </c>
      <c r="D92" s="2">
        <v>1</v>
      </c>
      <c r="F92" s="2">
        <v>1</v>
      </c>
    </row>
    <row r="93" spans="1:10" x14ac:dyDescent="0.3">
      <c r="A93" s="8" t="s">
        <v>704</v>
      </c>
      <c r="B93" s="38" t="s">
        <v>101</v>
      </c>
      <c r="C93" s="115">
        <v>1</v>
      </c>
      <c r="D93" s="115">
        <v>1</v>
      </c>
      <c r="E93" s="115"/>
      <c r="F93" s="115">
        <v>1</v>
      </c>
      <c r="G93" s="115"/>
      <c r="H93" s="115"/>
      <c r="I93" s="115"/>
      <c r="J93" s="115"/>
    </row>
    <row r="94" spans="1:10" x14ac:dyDescent="0.3">
      <c r="A94" s="28" t="s">
        <v>332</v>
      </c>
      <c r="B94" s="36"/>
      <c r="C94" s="116">
        <f t="shared" ref="C94:E94" si="15">SUM(C88:C93)</f>
        <v>3</v>
      </c>
      <c r="D94" s="116">
        <f t="shared" si="15"/>
        <v>3</v>
      </c>
      <c r="E94" s="116">
        <f t="shared" si="15"/>
        <v>1</v>
      </c>
      <c r="F94" s="116">
        <f t="shared" ref="F94:H94" si="16">SUM(F88:F93)</f>
        <v>3</v>
      </c>
      <c r="G94" s="116">
        <f t="shared" si="16"/>
        <v>3</v>
      </c>
      <c r="H94" s="116">
        <f t="shared" si="16"/>
        <v>2</v>
      </c>
      <c r="I94" s="116"/>
      <c r="J94" s="116"/>
    </row>
    <row r="95" spans="1:10" x14ac:dyDescent="0.3">
      <c r="A95" s="28"/>
      <c r="B95" s="36"/>
      <c r="C95" s="116"/>
      <c r="D95" s="116"/>
      <c r="E95" s="116"/>
      <c r="F95" s="116"/>
      <c r="G95" s="116"/>
      <c r="H95" s="116"/>
      <c r="I95" s="116"/>
      <c r="J95" s="116"/>
    </row>
    <row r="96" spans="1:10" x14ac:dyDescent="0.3">
      <c r="A96" s="30" t="s">
        <v>705</v>
      </c>
      <c r="B96" s="37" t="s">
        <v>114</v>
      </c>
      <c r="C96" s="112"/>
      <c r="D96" s="112"/>
      <c r="E96" s="112">
        <v>1</v>
      </c>
      <c r="F96" s="112"/>
      <c r="G96" s="112">
        <v>1</v>
      </c>
      <c r="H96" s="112"/>
      <c r="I96" s="112"/>
      <c r="J96" s="112"/>
    </row>
    <row r="97" spans="1:10" x14ac:dyDescent="0.3">
      <c r="A97" s="7" t="s">
        <v>706</v>
      </c>
      <c r="B97" s="35" t="s">
        <v>99</v>
      </c>
      <c r="G97" s="2">
        <v>1</v>
      </c>
      <c r="H97" s="2">
        <v>1</v>
      </c>
    </row>
    <row r="98" spans="1:10" x14ac:dyDescent="0.3">
      <c r="A98" s="7" t="s">
        <v>707</v>
      </c>
      <c r="B98" s="35" t="s">
        <v>99</v>
      </c>
      <c r="C98" s="2">
        <v>1</v>
      </c>
      <c r="D98" s="2">
        <v>1</v>
      </c>
      <c r="F98" s="2">
        <v>1</v>
      </c>
    </row>
    <row r="99" spans="1:10" x14ac:dyDescent="0.3">
      <c r="A99" s="7" t="s">
        <v>708</v>
      </c>
      <c r="B99" s="35" t="s">
        <v>101</v>
      </c>
      <c r="G99" s="2">
        <v>1</v>
      </c>
      <c r="H99" s="2">
        <v>1</v>
      </c>
    </row>
    <row r="100" spans="1:10" x14ac:dyDescent="0.3">
      <c r="A100" s="7" t="s">
        <v>709</v>
      </c>
      <c r="B100" s="35" t="s">
        <v>101</v>
      </c>
      <c r="C100" s="2">
        <v>1</v>
      </c>
      <c r="D100" s="2">
        <v>1</v>
      </c>
      <c r="F100" s="2">
        <v>1</v>
      </c>
    </row>
    <row r="101" spans="1:10" x14ac:dyDescent="0.3">
      <c r="A101" s="8" t="s">
        <v>710</v>
      </c>
      <c r="B101" s="38" t="s">
        <v>101</v>
      </c>
      <c r="C101" s="115">
        <v>1</v>
      </c>
      <c r="D101" s="115">
        <v>1</v>
      </c>
      <c r="E101" s="115"/>
      <c r="F101" s="115">
        <v>1</v>
      </c>
      <c r="G101" s="115"/>
      <c r="H101" s="115"/>
      <c r="I101" s="115"/>
      <c r="J101" s="115"/>
    </row>
    <row r="102" spans="1:10" x14ac:dyDescent="0.3">
      <c r="A102" s="28" t="s">
        <v>589</v>
      </c>
      <c r="B102" s="36"/>
      <c r="C102" s="116">
        <f t="shared" ref="C102:E102" si="17">SUM(C96:C101)</f>
        <v>3</v>
      </c>
      <c r="D102" s="116">
        <f t="shared" si="17"/>
        <v>3</v>
      </c>
      <c r="E102" s="116">
        <f t="shared" si="17"/>
        <v>1</v>
      </c>
      <c r="F102" s="116">
        <f t="shared" ref="F102:H102" si="18">SUM(F96:F101)</f>
        <v>3</v>
      </c>
      <c r="G102" s="116">
        <f t="shared" si="18"/>
        <v>3</v>
      </c>
      <c r="H102" s="116">
        <f t="shared" si="18"/>
        <v>2</v>
      </c>
      <c r="I102" s="116"/>
      <c r="J102" s="116"/>
    </row>
    <row r="103" spans="1:10" x14ac:dyDescent="0.3">
      <c r="A103" s="7"/>
      <c r="B103" s="35"/>
    </row>
    <row r="104" spans="1:10" x14ac:dyDescent="0.3">
      <c r="A104" s="30" t="s">
        <v>711</v>
      </c>
      <c r="B104" s="37" t="s">
        <v>114</v>
      </c>
      <c r="C104" s="112"/>
      <c r="D104" s="112"/>
      <c r="E104" s="112">
        <v>1</v>
      </c>
      <c r="F104" s="112"/>
      <c r="G104" s="112">
        <v>1</v>
      </c>
      <c r="H104" s="112"/>
      <c r="I104" s="112"/>
      <c r="J104" s="112"/>
    </row>
    <row r="105" spans="1:10" x14ac:dyDescent="0.3">
      <c r="A105" s="7" t="s">
        <v>712</v>
      </c>
      <c r="B105" s="35" t="s">
        <v>99</v>
      </c>
      <c r="G105" s="2">
        <v>1</v>
      </c>
      <c r="H105" s="2">
        <v>1</v>
      </c>
    </row>
    <row r="106" spans="1:10" x14ac:dyDescent="0.3">
      <c r="A106" s="7" t="s">
        <v>713</v>
      </c>
      <c r="B106" s="35" t="s">
        <v>99</v>
      </c>
      <c r="C106" s="2">
        <v>1</v>
      </c>
      <c r="D106" s="2">
        <v>1</v>
      </c>
      <c r="F106" s="2">
        <v>1</v>
      </c>
    </row>
    <row r="107" spans="1:10" x14ac:dyDescent="0.3">
      <c r="A107" s="7" t="s">
        <v>714</v>
      </c>
      <c r="B107" s="35" t="s">
        <v>101</v>
      </c>
      <c r="G107" s="2">
        <v>1</v>
      </c>
      <c r="H107" s="2">
        <v>1</v>
      </c>
    </row>
    <row r="108" spans="1:10" x14ac:dyDescent="0.3">
      <c r="A108" s="7" t="s">
        <v>715</v>
      </c>
      <c r="B108" s="35" t="s">
        <v>101</v>
      </c>
      <c r="C108" s="2">
        <v>1</v>
      </c>
      <c r="D108" s="2">
        <v>1</v>
      </c>
      <c r="F108" s="2">
        <v>1</v>
      </c>
    </row>
    <row r="109" spans="1:10" x14ac:dyDescent="0.3">
      <c r="A109" s="8" t="s">
        <v>716</v>
      </c>
      <c r="B109" s="38" t="s">
        <v>101</v>
      </c>
      <c r="C109" s="115">
        <v>1</v>
      </c>
      <c r="D109" s="115">
        <v>1</v>
      </c>
      <c r="E109" s="115"/>
      <c r="F109" s="115">
        <v>1</v>
      </c>
      <c r="G109" s="115"/>
      <c r="H109" s="115"/>
      <c r="I109" s="115"/>
      <c r="J109" s="115"/>
    </row>
    <row r="110" spans="1:10" x14ac:dyDescent="0.3">
      <c r="A110" s="28" t="s">
        <v>597</v>
      </c>
      <c r="B110" s="36"/>
      <c r="C110" s="116">
        <f t="shared" ref="C110:E110" si="19">SUM(C104:C109)</f>
        <v>3</v>
      </c>
      <c r="D110" s="116">
        <f t="shared" si="19"/>
        <v>3</v>
      </c>
      <c r="E110" s="116">
        <f t="shared" si="19"/>
        <v>1</v>
      </c>
      <c r="F110" s="116">
        <f t="shared" ref="F110:H110" si="20">SUM(F104:F109)</f>
        <v>3</v>
      </c>
      <c r="G110" s="116">
        <f t="shared" si="20"/>
        <v>3</v>
      </c>
      <c r="H110" s="116">
        <f t="shared" si="20"/>
        <v>2</v>
      </c>
      <c r="I110" s="116"/>
      <c r="J110" s="116"/>
    </row>
    <row r="111" spans="1:10" x14ac:dyDescent="0.3">
      <c r="A111" s="28"/>
      <c r="B111" s="36"/>
      <c r="C111" s="116"/>
      <c r="D111" s="116"/>
      <c r="E111" s="116"/>
      <c r="F111" s="116"/>
      <c r="G111" s="116"/>
      <c r="H111" s="116"/>
      <c r="I111" s="116"/>
      <c r="J111" s="116"/>
    </row>
    <row r="112" spans="1:10" x14ac:dyDescent="0.3">
      <c r="A112" s="30" t="s">
        <v>717</v>
      </c>
      <c r="B112" s="37" t="s">
        <v>114</v>
      </c>
      <c r="C112" s="112"/>
      <c r="D112" s="112"/>
      <c r="E112" s="112">
        <v>1</v>
      </c>
      <c r="F112" s="112"/>
      <c r="G112" s="112">
        <v>1</v>
      </c>
      <c r="H112" s="112"/>
      <c r="I112" s="112"/>
      <c r="J112" s="112"/>
    </row>
    <row r="113" spans="1:10" x14ac:dyDescent="0.3">
      <c r="A113" s="7" t="s">
        <v>718</v>
      </c>
      <c r="B113" s="35" t="s">
        <v>99</v>
      </c>
      <c r="G113" s="2">
        <v>1</v>
      </c>
      <c r="H113" s="2">
        <v>1</v>
      </c>
    </row>
    <row r="114" spans="1:10" x14ac:dyDescent="0.3">
      <c r="A114" s="7" t="s">
        <v>719</v>
      </c>
      <c r="B114" s="35" t="s">
        <v>99</v>
      </c>
      <c r="C114" s="2">
        <v>1</v>
      </c>
      <c r="D114" s="2">
        <v>1</v>
      </c>
      <c r="F114" s="2">
        <v>1</v>
      </c>
    </row>
    <row r="115" spans="1:10" x14ac:dyDescent="0.3">
      <c r="A115" s="7" t="s">
        <v>720</v>
      </c>
      <c r="B115" s="35" t="s">
        <v>101</v>
      </c>
      <c r="G115" s="2">
        <v>1</v>
      </c>
      <c r="H115" s="2">
        <v>1</v>
      </c>
    </row>
    <row r="116" spans="1:10" x14ac:dyDescent="0.3">
      <c r="A116" s="7" t="s">
        <v>721</v>
      </c>
      <c r="B116" s="35" t="s">
        <v>101</v>
      </c>
      <c r="C116" s="2">
        <v>1</v>
      </c>
      <c r="D116" s="2">
        <v>1</v>
      </c>
      <c r="F116" s="2">
        <v>1</v>
      </c>
    </row>
    <row r="117" spans="1:10" x14ac:dyDescent="0.3">
      <c r="A117" s="8" t="s">
        <v>722</v>
      </c>
      <c r="B117" s="38" t="s">
        <v>101</v>
      </c>
      <c r="C117" s="115">
        <v>1</v>
      </c>
      <c r="D117" s="115">
        <v>1</v>
      </c>
      <c r="E117" s="115"/>
      <c r="F117" s="115">
        <v>1</v>
      </c>
      <c r="G117" s="115"/>
      <c r="H117" s="115"/>
      <c r="I117" s="115"/>
      <c r="J117" s="115"/>
    </row>
    <row r="118" spans="1:10" x14ac:dyDescent="0.3">
      <c r="A118" s="28" t="s">
        <v>605</v>
      </c>
      <c r="B118" s="36"/>
      <c r="C118" s="116">
        <f t="shared" ref="C118:E118" si="21">SUM(C112:C117)</f>
        <v>3</v>
      </c>
      <c r="D118" s="116">
        <f t="shared" si="21"/>
        <v>3</v>
      </c>
      <c r="E118" s="116">
        <f t="shared" si="21"/>
        <v>1</v>
      </c>
      <c r="F118" s="116">
        <f t="shared" ref="F118:H118" si="22">SUM(F112:F117)</f>
        <v>3</v>
      </c>
      <c r="G118" s="116">
        <f t="shared" si="22"/>
        <v>3</v>
      </c>
      <c r="H118" s="116">
        <f t="shared" si="22"/>
        <v>2</v>
      </c>
      <c r="I118" s="116"/>
      <c r="J118" s="116"/>
    </row>
    <row r="119" spans="1:10" x14ac:dyDescent="0.3">
      <c r="A119" s="28"/>
      <c r="B119" s="36"/>
      <c r="C119" s="116"/>
      <c r="D119" s="116"/>
      <c r="E119" s="116"/>
      <c r="F119" s="116"/>
      <c r="G119" s="116"/>
      <c r="H119" s="116"/>
      <c r="I119" s="116"/>
      <c r="J119" s="116"/>
    </row>
    <row r="120" spans="1:10" x14ac:dyDescent="0.3">
      <c r="A120" s="30" t="s">
        <v>723</v>
      </c>
      <c r="B120" s="37" t="s">
        <v>114</v>
      </c>
      <c r="C120" s="112"/>
      <c r="D120" s="112"/>
      <c r="E120" s="112">
        <v>1</v>
      </c>
      <c r="F120" s="112"/>
      <c r="G120" s="112">
        <v>1</v>
      </c>
      <c r="H120" s="112"/>
      <c r="I120" s="112"/>
      <c r="J120" s="112"/>
    </row>
    <row r="121" spans="1:10" x14ac:dyDescent="0.3">
      <c r="A121" s="7" t="s">
        <v>724</v>
      </c>
      <c r="B121" s="35" t="s">
        <v>99</v>
      </c>
      <c r="G121" s="2">
        <v>1</v>
      </c>
      <c r="H121" s="2">
        <v>1</v>
      </c>
    </row>
    <row r="122" spans="1:10" x14ac:dyDescent="0.3">
      <c r="A122" s="7" t="s">
        <v>725</v>
      </c>
      <c r="B122" s="35" t="s">
        <v>99</v>
      </c>
      <c r="C122" s="2">
        <v>1</v>
      </c>
      <c r="D122" s="2">
        <v>1</v>
      </c>
      <c r="F122" s="2">
        <v>1</v>
      </c>
    </row>
    <row r="123" spans="1:10" x14ac:dyDescent="0.3">
      <c r="A123" s="7" t="s">
        <v>726</v>
      </c>
      <c r="B123" s="35" t="s">
        <v>101</v>
      </c>
      <c r="G123" s="2">
        <v>1</v>
      </c>
      <c r="H123" s="2">
        <v>1</v>
      </c>
    </row>
    <row r="124" spans="1:10" x14ac:dyDescent="0.3">
      <c r="A124" s="7" t="s">
        <v>727</v>
      </c>
      <c r="B124" s="35" t="s">
        <v>101</v>
      </c>
      <c r="C124" s="2">
        <v>1</v>
      </c>
      <c r="D124" s="2">
        <v>1</v>
      </c>
      <c r="F124" s="2">
        <v>1</v>
      </c>
    </row>
    <row r="125" spans="1:10" x14ac:dyDescent="0.3">
      <c r="A125" s="8" t="s">
        <v>728</v>
      </c>
      <c r="B125" s="38" t="s">
        <v>101</v>
      </c>
      <c r="C125" s="115">
        <v>1</v>
      </c>
      <c r="D125" s="115">
        <v>1</v>
      </c>
      <c r="E125" s="115"/>
      <c r="F125" s="115">
        <v>1</v>
      </c>
      <c r="G125" s="115"/>
      <c r="H125" s="115"/>
      <c r="I125" s="115"/>
      <c r="J125" s="115"/>
    </row>
    <row r="126" spans="1:10" x14ac:dyDescent="0.3">
      <c r="A126" s="28" t="s">
        <v>614</v>
      </c>
      <c r="B126" s="36"/>
      <c r="C126" s="116">
        <f t="shared" ref="C126:E126" si="23">SUM(C120:C125)</f>
        <v>3</v>
      </c>
      <c r="D126" s="116">
        <f t="shared" si="23"/>
        <v>3</v>
      </c>
      <c r="E126" s="116">
        <f t="shared" si="23"/>
        <v>1</v>
      </c>
      <c r="F126" s="116">
        <f t="shared" ref="F126:H126" si="24">SUM(F120:F125)</f>
        <v>3</v>
      </c>
      <c r="G126" s="116">
        <f t="shared" si="24"/>
        <v>3</v>
      </c>
      <c r="H126" s="116">
        <f t="shared" si="24"/>
        <v>2</v>
      </c>
      <c r="I126" s="116"/>
      <c r="J126" s="116"/>
    </row>
    <row r="127" spans="1:10" x14ac:dyDescent="0.3">
      <c r="A127" s="28"/>
      <c r="B127" s="36"/>
      <c r="C127" s="116"/>
      <c r="D127" s="116"/>
      <c r="E127" s="116"/>
      <c r="F127" s="116"/>
      <c r="G127" s="116"/>
      <c r="H127" s="116"/>
      <c r="I127" s="116"/>
      <c r="J127" s="116"/>
    </row>
    <row r="128" spans="1:10" x14ac:dyDescent="0.3">
      <c r="A128" s="30" t="s">
        <v>729</v>
      </c>
      <c r="B128" s="37" t="s">
        <v>114</v>
      </c>
      <c r="C128" s="112"/>
      <c r="D128" s="112"/>
      <c r="E128" s="112">
        <v>1</v>
      </c>
      <c r="F128" s="112"/>
      <c r="G128" s="112">
        <v>1</v>
      </c>
      <c r="H128" s="112"/>
      <c r="I128" s="112"/>
      <c r="J128" s="112"/>
    </row>
    <row r="129" spans="1:10" x14ac:dyDescent="0.3">
      <c r="A129" s="7" t="s">
        <v>730</v>
      </c>
      <c r="B129" s="35" t="s">
        <v>99</v>
      </c>
      <c r="G129" s="2">
        <v>1</v>
      </c>
      <c r="H129" s="2">
        <v>1</v>
      </c>
    </row>
    <row r="130" spans="1:10" x14ac:dyDescent="0.3">
      <c r="A130" s="7" t="s">
        <v>731</v>
      </c>
      <c r="B130" s="35" t="s">
        <v>99</v>
      </c>
      <c r="C130" s="2">
        <v>1</v>
      </c>
      <c r="D130" s="2">
        <v>1</v>
      </c>
      <c r="F130" s="2">
        <v>1</v>
      </c>
    </row>
    <row r="131" spans="1:10" x14ac:dyDescent="0.3">
      <c r="A131" s="7" t="s">
        <v>732</v>
      </c>
      <c r="B131" s="35" t="s">
        <v>101</v>
      </c>
      <c r="G131" s="2">
        <v>1</v>
      </c>
      <c r="H131" s="2">
        <v>1</v>
      </c>
    </row>
    <row r="132" spans="1:10" x14ac:dyDescent="0.3">
      <c r="A132" s="7" t="s">
        <v>733</v>
      </c>
      <c r="B132" s="35" t="s">
        <v>101</v>
      </c>
      <c r="C132" s="2">
        <v>1</v>
      </c>
      <c r="D132" s="2">
        <v>1</v>
      </c>
      <c r="F132" s="2">
        <v>1</v>
      </c>
    </row>
    <row r="133" spans="1:10" x14ac:dyDescent="0.3">
      <c r="A133" s="8" t="s">
        <v>734</v>
      </c>
      <c r="B133" s="38" t="s">
        <v>101</v>
      </c>
      <c r="C133" s="115">
        <v>1</v>
      </c>
      <c r="D133" s="115">
        <v>1</v>
      </c>
      <c r="E133" s="115"/>
      <c r="F133" s="115">
        <v>1</v>
      </c>
      <c r="G133" s="115"/>
      <c r="H133" s="115"/>
      <c r="I133" s="115"/>
      <c r="J133" s="115"/>
    </row>
    <row r="134" spans="1:10" x14ac:dyDescent="0.3">
      <c r="A134" s="28" t="s">
        <v>621</v>
      </c>
      <c r="B134" s="36"/>
      <c r="C134" s="116">
        <f t="shared" ref="C134:E134" si="25">SUM(C128:C133)</f>
        <v>3</v>
      </c>
      <c r="D134" s="116">
        <f t="shared" si="25"/>
        <v>3</v>
      </c>
      <c r="E134" s="116">
        <f t="shared" si="25"/>
        <v>1</v>
      </c>
      <c r="F134" s="116">
        <f t="shared" ref="F134:H134" si="26">SUM(F128:F133)</f>
        <v>3</v>
      </c>
      <c r="G134" s="116">
        <f t="shared" si="26"/>
        <v>3</v>
      </c>
      <c r="H134" s="116">
        <f t="shared" si="26"/>
        <v>2</v>
      </c>
      <c r="I134" s="116"/>
      <c r="J134" s="116"/>
    </row>
    <row r="135" spans="1:10" x14ac:dyDescent="0.3">
      <c r="A135" s="28"/>
      <c r="B135" s="36"/>
      <c r="C135" s="116"/>
      <c r="D135" s="116"/>
      <c r="E135" s="116"/>
      <c r="F135" s="116"/>
      <c r="G135" s="116"/>
      <c r="H135" s="116"/>
      <c r="I135" s="116"/>
      <c r="J135" s="116"/>
    </row>
    <row r="136" spans="1:10" x14ac:dyDescent="0.3">
      <c r="A136" s="28"/>
      <c r="B136" s="36"/>
      <c r="C136" s="116"/>
      <c r="D136" s="116"/>
      <c r="E136" s="116"/>
      <c r="F136" s="116"/>
      <c r="G136" s="116"/>
      <c r="H136" s="116"/>
      <c r="I136" s="116"/>
      <c r="J136" s="116"/>
    </row>
    <row r="137" spans="1:10" x14ac:dyDescent="0.3">
      <c r="A137" s="63" t="s">
        <v>735</v>
      </c>
      <c r="B137" s="39"/>
      <c r="C137" s="116">
        <f t="shared" ref="C137:I137" si="27">C12+C27+C43+C56+C64+C72+C80+C86+C94+C102+C110+C118+C126+C134</f>
        <v>52</v>
      </c>
      <c r="D137" s="116">
        <f t="shared" si="27"/>
        <v>52</v>
      </c>
      <c r="E137" s="116">
        <f t="shared" si="27"/>
        <v>17</v>
      </c>
      <c r="F137" s="116">
        <f t="shared" si="27"/>
        <v>52</v>
      </c>
      <c r="G137" s="116">
        <f t="shared" si="27"/>
        <v>75</v>
      </c>
      <c r="H137" s="116">
        <f t="shared" si="27"/>
        <v>37</v>
      </c>
      <c r="I137" s="116">
        <f t="shared" si="27"/>
        <v>1</v>
      </c>
      <c r="J137" s="116">
        <v>25</v>
      </c>
    </row>
    <row r="140" spans="1:10" x14ac:dyDescent="0.3">
      <c r="A140" s="50" t="s">
        <v>736</v>
      </c>
      <c r="B140" s="2" t="s">
        <v>737</v>
      </c>
    </row>
    <row r="141" spans="1:10" x14ac:dyDescent="0.3">
      <c r="B141" s="2" t="s">
        <v>738</v>
      </c>
    </row>
  </sheetData>
  <sheetProtection algorithmName="SHA-512" hashValue="EGisJaRxB6zhReguGsxEslJYuf4LVgyuB8e+Gjrztvzlw8fdDMvxE6NCOdATQ5ruZxPCPFDCUymckxfLOwzAHg==" saltValue="zUrBQWCKrwA8/GJAm5HsNg==" spinCount="100000" sheet="1" objects="1" scenarios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7"/>
  <dimension ref="A1:J105"/>
  <sheetViews>
    <sheetView zoomScale="80" zoomScaleNormal="80" workbookViewId="0">
      <pane xSplit="2" ySplit="1" topLeftCell="C2" activePane="bottomRight" state="frozen"/>
      <selection pane="topRight" activeCell="H8" sqref="H8"/>
      <selection pane="bottomLeft" activeCell="H8" sqref="H8"/>
      <selection pane="bottomRight" activeCell="H20" sqref="H20"/>
    </sheetView>
  </sheetViews>
  <sheetFormatPr defaultRowHeight="14.4" x14ac:dyDescent="0.3"/>
  <cols>
    <col min="1" max="1" width="20.44140625" customWidth="1"/>
    <col min="2" max="2" width="30" customWidth="1"/>
    <col min="3" max="10" width="16.109375" style="2" customWidth="1"/>
  </cols>
  <sheetData>
    <row r="1" spans="1:10" ht="57.6" x14ac:dyDescent="0.3">
      <c r="A1" s="65" t="s">
        <v>739</v>
      </c>
      <c r="B1" s="110" t="s">
        <v>95</v>
      </c>
      <c r="C1" s="111" t="s">
        <v>39</v>
      </c>
      <c r="D1" s="111" t="s">
        <v>40</v>
      </c>
      <c r="E1" s="111" t="s">
        <v>41</v>
      </c>
      <c r="F1" s="111" t="s">
        <v>42</v>
      </c>
      <c r="G1" s="111" t="s">
        <v>43</v>
      </c>
      <c r="H1" s="111" t="s">
        <v>44</v>
      </c>
      <c r="I1" s="111" t="s">
        <v>273</v>
      </c>
      <c r="J1" s="111" t="s">
        <v>97</v>
      </c>
    </row>
    <row r="2" spans="1:10" x14ac:dyDescent="0.3">
      <c r="A2" s="27" t="s">
        <v>740</v>
      </c>
      <c r="B2" s="22" t="s">
        <v>233</v>
      </c>
      <c r="C2" s="129"/>
      <c r="D2" s="129"/>
      <c r="E2" s="112">
        <v>1</v>
      </c>
      <c r="F2" s="129"/>
      <c r="G2" s="112">
        <v>1</v>
      </c>
      <c r="H2" s="112"/>
      <c r="I2" s="112"/>
      <c r="J2" s="112"/>
    </row>
    <row r="3" spans="1:10" x14ac:dyDescent="0.3">
      <c r="A3" s="5" t="s">
        <v>741</v>
      </c>
      <c r="B3" s="13" t="s">
        <v>99</v>
      </c>
      <c r="G3" s="2">
        <v>1</v>
      </c>
      <c r="H3" s="2">
        <v>1</v>
      </c>
    </row>
    <row r="4" spans="1:10" x14ac:dyDescent="0.3">
      <c r="A4" s="5" t="s">
        <v>742</v>
      </c>
      <c r="B4" s="13" t="s">
        <v>99</v>
      </c>
      <c r="C4" s="2">
        <v>1</v>
      </c>
      <c r="D4" s="2">
        <v>1</v>
      </c>
      <c r="F4" s="2">
        <v>1</v>
      </c>
    </row>
    <row r="5" spans="1:10" x14ac:dyDescent="0.3">
      <c r="A5" s="5" t="s">
        <v>743</v>
      </c>
      <c r="B5" s="13" t="s">
        <v>99</v>
      </c>
      <c r="C5" s="2">
        <v>1</v>
      </c>
      <c r="D5" s="2">
        <v>1</v>
      </c>
      <c r="F5" s="2">
        <v>1</v>
      </c>
    </row>
    <row r="6" spans="1:10" x14ac:dyDescent="0.3">
      <c r="A6" s="5" t="s">
        <v>744</v>
      </c>
      <c r="B6" s="13" t="s">
        <v>101</v>
      </c>
      <c r="G6" s="2">
        <v>1</v>
      </c>
      <c r="H6" s="2">
        <v>1</v>
      </c>
    </row>
    <row r="7" spans="1:10" x14ac:dyDescent="0.3">
      <c r="A7" s="5" t="s">
        <v>745</v>
      </c>
      <c r="B7" s="13" t="s">
        <v>101</v>
      </c>
      <c r="C7" s="2">
        <v>1</v>
      </c>
      <c r="D7" s="2">
        <v>1</v>
      </c>
      <c r="F7" s="2">
        <v>1</v>
      </c>
    </row>
    <row r="8" spans="1:10" x14ac:dyDescent="0.3">
      <c r="A8" s="5" t="s">
        <v>746</v>
      </c>
      <c r="B8" s="13" t="s">
        <v>101</v>
      </c>
      <c r="C8" s="2">
        <v>1</v>
      </c>
      <c r="D8" s="2">
        <v>1</v>
      </c>
      <c r="F8" s="2">
        <v>1</v>
      </c>
    </row>
    <row r="9" spans="1:10" x14ac:dyDescent="0.3">
      <c r="A9" s="5" t="s">
        <v>747</v>
      </c>
      <c r="B9" s="13" t="s">
        <v>103</v>
      </c>
      <c r="C9" s="2">
        <v>1</v>
      </c>
      <c r="D9" s="2">
        <v>1</v>
      </c>
      <c r="F9" s="2">
        <v>1</v>
      </c>
      <c r="G9" s="2">
        <v>1</v>
      </c>
      <c r="H9" s="2">
        <v>1</v>
      </c>
    </row>
    <row r="10" spans="1:10" x14ac:dyDescent="0.3">
      <c r="A10" s="6" t="s">
        <v>748</v>
      </c>
      <c r="B10" s="14" t="s">
        <v>114</v>
      </c>
      <c r="C10" s="115"/>
      <c r="D10" s="115"/>
      <c r="E10" s="115">
        <v>1</v>
      </c>
      <c r="F10" s="115"/>
      <c r="G10" s="115">
        <v>1</v>
      </c>
      <c r="H10" s="115"/>
      <c r="I10" s="115"/>
      <c r="J10" s="115"/>
    </row>
    <row r="11" spans="1:10" x14ac:dyDescent="0.3">
      <c r="A11" s="15" t="s">
        <v>278</v>
      </c>
      <c r="B11" s="16"/>
      <c r="C11" s="116">
        <f>SUM(C2:C10)</f>
        <v>5</v>
      </c>
      <c r="D11" s="116">
        <f t="shared" ref="D11:E11" si="0">SUM(D2:D10)</f>
        <v>5</v>
      </c>
      <c r="E11" s="116">
        <f t="shared" si="0"/>
        <v>2</v>
      </c>
      <c r="F11" s="116">
        <f t="shared" ref="F11:H11" si="1">SUM(F2:F10)</f>
        <v>5</v>
      </c>
      <c r="G11" s="116">
        <f t="shared" si="1"/>
        <v>5</v>
      </c>
      <c r="H11" s="116">
        <f t="shared" si="1"/>
        <v>3</v>
      </c>
      <c r="I11" s="116">
        <v>1</v>
      </c>
      <c r="J11" s="116"/>
    </row>
    <row r="12" spans="1:10" x14ac:dyDescent="0.3">
      <c r="A12" s="5"/>
      <c r="B12" s="13"/>
    </row>
    <row r="13" spans="1:10" x14ac:dyDescent="0.3">
      <c r="A13" s="27" t="s">
        <v>749</v>
      </c>
      <c r="B13" s="12" t="s">
        <v>99</v>
      </c>
      <c r="C13" s="112"/>
      <c r="D13" s="112"/>
      <c r="E13" s="112"/>
      <c r="F13" s="112"/>
      <c r="G13" s="112">
        <v>1</v>
      </c>
      <c r="H13" s="112">
        <v>1</v>
      </c>
      <c r="I13" s="112"/>
      <c r="J13" s="112"/>
    </row>
    <row r="14" spans="1:10" x14ac:dyDescent="0.3">
      <c r="A14" s="5" t="s">
        <v>750</v>
      </c>
      <c r="B14" s="13" t="s">
        <v>99</v>
      </c>
      <c r="C14" s="2">
        <v>1</v>
      </c>
      <c r="D14" s="2">
        <v>1</v>
      </c>
      <c r="F14" s="2">
        <v>1</v>
      </c>
    </row>
    <row r="15" spans="1:10" x14ac:dyDescent="0.3">
      <c r="A15" s="5" t="s">
        <v>751</v>
      </c>
      <c r="B15" s="13" t="s">
        <v>99</v>
      </c>
      <c r="C15" s="2">
        <v>1</v>
      </c>
      <c r="D15" s="2">
        <v>1</v>
      </c>
      <c r="F15" s="2">
        <v>1</v>
      </c>
    </row>
    <row r="16" spans="1:10" x14ac:dyDescent="0.3">
      <c r="A16" s="5" t="s">
        <v>752</v>
      </c>
      <c r="B16" s="13" t="s">
        <v>101</v>
      </c>
      <c r="G16" s="2">
        <v>1</v>
      </c>
      <c r="H16" s="2">
        <v>1</v>
      </c>
    </row>
    <row r="17" spans="1:10" x14ac:dyDescent="0.3">
      <c r="A17" s="5" t="s">
        <v>753</v>
      </c>
      <c r="B17" s="13" t="s">
        <v>101</v>
      </c>
      <c r="C17" s="2">
        <v>1</v>
      </c>
      <c r="D17" s="2">
        <v>1</v>
      </c>
      <c r="F17" s="2">
        <v>1</v>
      </c>
    </row>
    <row r="18" spans="1:10" x14ac:dyDescent="0.3">
      <c r="A18" s="5" t="s">
        <v>754</v>
      </c>
      <c r="B18" s="13" t="s">
        <v>101</v>
      </c>
      <c r="C18" s="2">
        <v>1</v>
      </c>
      <c r="D18" s="2">
        <v>1</v>
      </c>
      <c r="F18" s="2">
        <v>1</v>
      </c>
    </row>
    <row r="19" spans="1:10" x14ac:dyDescent="0.3">
      <c r="A19" s="6" t="s">
        <v>755</v>
      </c>
      <c r="B19" s="14" t="s">
        <v>114</v>
      </c>
      <c r="C19" s="115"/>
      <c r="D19" s="115"/>
      <c r="E19" s="115">
        <v>1</v>
      </c>
      <c r="F19" s="115"/>
      <c r="G19" s="115">
        <v>1</v>
      </c>
      <c r="H19" s="115"/>
      <c r="I19" s="115"/>
      <c r="J19" s="115"/>
    </row>
    <row r="20" spans="1:10" x14ac:dyDescent="0.3">
      <c r="A20" s="15" t="s">
        <v>285</v>
      </c>
      <c r="B20" s="16"/>
      <c r="C20" s="116">
        <f t="shared" ref="C20:E20" si="2">SUM(C13:C19)</f>
        <v>4</v>
      </c>
      <c r="D20" s="116">
        <f t="shared" si="2"/>
        <v>4</v>
      </c>
      <c r="E20" s="116">
        <f t="shared" si="2"/>
        <v>1</v>
      </c>
      <c r="F20" s="116">
        <f t="shared" ref="F20:H20" si="3">SUM(F13:F19)</f>
        <v>4</v>
      </c>
      <c r="G20" s="116">
        <f t="shared" si="3"/>
        <v>3</v>
      </c>
      <c r="H20" s="116">
        <f t="shared" si="3"/>
        <v>2</v>
      </c>
      <c r="I20" s="116"/>
      <c r="J20" s="116"/>
    </row>
    <row r="21" spans="1:10" x14ac:dyDescent="0.3">
      <c r="A21" s="15"/>
      <c r="B21" s="16"/>
      <c r="C21" s="116"/>
      <c r="D21" s="116"/>
      <c r="E21" s="116"/>
      <c r="F21" s="116"/>
      <c r="G21" s="116"/>
      <c r="H21" s="116"/>
      <c r="I21" s="116"/>
      <c r="J21" s="116"/>
    </row>
    <row r="22" spans="1:10" x14ac:dyDescent="0.3">
      <c r="A22" s="27" t="s">
        <v>756</v>
      </c>
      <c r="B22" s="12" t="s">
        <v>99</v>
      </c>
      <c r="C22" s="112"/>
      <c r="D22" s="112"/>
      <c r="E22" s="112"/>
      <c r="F22" s="112"/>
      <c r="G22" s="112">
        <v>1</v>
      </c>
      <c r="H22" s="112">
        <v>1</v>
      </c>
      <c r="I22" s="112"/>
      <c r="J22" s="112"/>
    </row>
    <row r="23" spans="1:10" x14ac:dyDescent="0.3">
      <c r="A23" s="5" t="s">
        <v>757</v>
      </c>
      <c r="B23" s="13" t="s">
        <v>99</v>
      </c>
      <c r="C23" s="2">
        <v>1</v>
      </c>
      <c r="D23" s="2">
        <v>1</v>
      </c>
      <c r="F23" s="2">
        <v>1</v>
      </c>
    </row>
    <row r="24" spans="1:10" x14ac:dyDescent="0.3">
      <c r="A24" s="5" t="s">
        <v>758</v>
      </c>
      <c r="B24" s="13" t="s">
        <v>99</v>
      </c>
      <c r="C24" s="2">
        <v>1</v>
      </c>
      <c r="D24" s="2">
        <v>1</v>
      </c>
      <c r="F24" s="2">
        <v>1</v>
      </c>
    </row>
    <row r="25" spans="1:10" x14ac:dyDescent="0.3">
      <c r="A25" s="5" t="s">
        <v>759</v>
      </c>
      <c r="B25" s="13" t="s">
        <v>101</v>
      </c>
      <c r="G25" s="2">
        <v>1</v>
      </c>
      <c r="H25" s="2">
        <v>1</v>
      </c>
    </row>
    <row r="26" spans="1:10" x14ac:dyDescent="0.3">
      <c r="A26" s="5" t="s">
        <v>760</v>
      </c>
      <c r="B26" s="13" t="s">
        <v>101</v>
      </c>
      <c r="C26" s="2">
        <v>1</v>
      </c>
      <c r="D26" s="2">
        <v>1</v>
      </c>
      <c r="F26" s="2">
        <v>1</v>
      </c>
    </row>
    <row r="27" spans="1:10" x14ac:dyDescent="0.3">
      <c r="A27" s="5" t="s">
        <v>761</v>
      </c>
      <c r="B27" s="13" t="s">
        <v>101</v>
      </c>
      <c r="C27" s="2">
        <v>1</v>
      </c>
      <c r="D27" s="2">
        <v>1</v>
      </c>
      <c r="F27" s="2">
        <v>1</v>
      </c>
    </row>
    <row r="28" spans="1:10" x14ac:dyDescent="0.3">
      <c r="A28" s="5" t="s">
        <v>762</v>
      </c>
      <c r="B28" s="13" t="s">
        <v>323</v>
      </c>
      <c r="E28" s="2">
        <v>1</v>
      </c>
      <c r="G28" s="2">
        <v>1</v>
      </c>
    </row>
    <row r="29" spans="1:10" x14ac:dyDescent="0.3">
      <c r="A29" s="6" t="s">
        <v>763</v>
      </c>
      <c r="B29" s="14" t="s">
        <v>114</v>
      </c>
      <c r="C29" s="115"/>
      <c r="D29" s="115"/>
      <c r="E29" s="115">
        <v>1</v>
      </c>
      <c r="F29" s="115"/>
      <c r="G29" s="115">
        <v>1</v>
      </c>
      <c r="H29" s="115"/>
      <c r="I29" s="115"/>
      <c r="J29" s="115"/>
    </row>
    <row r="30" spans="1:10" x14ac:dyDescent="0.3">
      <c r="A30" s="15" t="s">
        <v>292</v>
      </c>
      <c r="B30" s="16"/>
      <c r="C30" s="116">
        <f t="shared" ref="C30:E30" si="4">SUM(C22:C29)</f>
        <v>4</v>
      </c>
      <c r="D30" s="116">
        <f t="shared" si="4"/>
        <v>4</v>
      </c>
      <c r="E30" s="116">
        <f t="shared" si="4"/>
        <v>2</v>
      </c>
      <c r="F30" s="116">
        <f t="shared" ref="F30:H30" si="5">SUM(F22:F29)</f>
        <v>4</v>
      </c>
      <c r="G30" s="116">
        <f t="shared" si="5"/>
        <v>4</v>
      </c>
      <c r="H30" s="116">
        <f t="shared" si="5"/>
        <v>2</v>
      </c>
      <c r="I30" s="116"/>
      <c r="J30" s="116"/>
    </row>
    <row r="31" spans="1:10" x14ac:dyDescent="0.3">
      <c r="A31" s="5"/>
      <c r="B31" s="13"/>
    </row>
    <row r="32" spans="1:10" x14ac:dyDescent="0.3">
      <c r="A32" s="27" t="s">
        <v>764</v>
      </c>
      <c r="B32" s="12" t="s">
        <v>765</v>
      </c>
      <c r="C32" s="113">
        <v>1</v>
      </c>
      <c r="D32" s="112">
        <v>1</v>
      </c>
      <c r="E32" s="112"/>
      <c r="F32" s="112">
        <v>1</v>
      </c>
      <c r="G32" s="112">
        <v>1</v>
      </c>
      <c r="H32" s="112">
        <v>1</v>
      </c>
      <c r="I32" s="112"/>
      <c r="J32" s="112"/>
    </row>
    <row r="33" spans="1:10" x14ac:dyDescent="0.3">
      <c r="A33" s="5" t="s">
        <v>766</v>
      </c>
      <c r="B33" s="13" t="s">
        <v>99</v>
      </c>
      <c r="G33" s="2">
        <v>1</v>
      </c>
      <c r="H33" s="2">
        <v>1</v>
      </c>
    </row>
    <row r="34" spans="1:10" x14ac:dyDescent="0.3">
      <c r="A34" s="5" t="s">
        <v>767</v>
      </c>
      <c r="B34" s="13" t="s">
        <v>99</v>
      </c>
      <c r="C34" s="2">
        <v>1</v>
      </c>
      <c r="D34" s="2">
        <v>1</v>
      </c>
      <c r="F34" s="2">
        <v>1</v>
      </c>
    </row>
    <row r="35" spans="1:10" x14ac:dyDescent="0.3">
      <c r="A35" s="5" t="s">
        <v>768</v>
      </c>
      <c r="B35" s="13" t="s">
        <v>99</v>
      </c>
      <c r="C35" s="2">
        <v>1</v>
      </c>
      <c r="D35" s="2">
        <v>1</v>
      </c>
      <c r="F35" s="2">
        <v>1</v>
      </c>
    </row>
    <row r="36" spans="1:10" x14ac:dyDescent="0.3">
      <c r="A36" s="5" t="s">
        <v>769</v>
      </c>
      <c r="B36" s="13" t="s">
        <v>101</v>
      </c>
      <c r="G36" s="2">
        <v>1</v>
      </c>
      <c r="H36" s="2">
        <v>1</v>
      </c>
    </row>
    <row r="37" spans="1:10" x14ac:dyDescent="0.3">
      <c r="A37" s="5" t="s">
        <v>770</v>
      </c>
      <c r="B37" s="13" t="s">
        <v>101</v>
      </c>
      <c r="C37" s="2">
        <v>1</v>
      </c>
      <c r="D37" s="2">
        <v>1</v>
      </c>
      <c r="F37" s="2">
        <v>1</v>
      </c>
    </row>
    <row r="38" spans="1:10" x14ac:dyDescent="0.3">
      <c r="A38" s="5" t="s">
        <v>771</v>
      </c>
      <c r="B38" s="13" t="s">
        <v>101</v>
      </c>
      <c r="C38" s="2">
        <v>1</v>
      </c>
      <c r="D38" s="2">
        <v>1</v>
      </c>
      <c r="F38" s="2">
        <v>1</v>
      </c>
    </row>
    <row r="39" spans="1:10" x14ac:dyDescent="0.3">
      <c r="A39" s="5" t="s">
        <v>772</v>
      </c>
      <c r="B39" s="13" t="s">
        <v>415</v>
      </c>
      <c r="E39" s="2">
        <v>0</v>
      </c>
    </row>
    <row r="40" spans="1:10" x14ac:dyDescent="0.3">
      <c r="A40" s="6" t="s">
        <v>773</v>
      </c>
      <c r="B40" s="14" t="s">
        <v>417</v>
      </c>
      <c r="C40" s="115"/>
      <c r="D40" s="115"/>
      <c r="E40" s="115">
        <v>1</v>
      </c>
      <c r="F40" s="115"/>
      <c r="G40" s="115"/>
      <c r="H40" s="115"/>
      <c r="I40" s="115"/>
      <c r="J40" s="115"/>
    </row>
    <row r="41" spans="1:10" x14ac:dyDescent="0.3">
      <c r="A41" s="15" t="s">
        <v>299</v>
      </c>
      <c r="B41" s="16"/>
      <c r="C41" s="116">
        <f t="shared" ref="C41:E41" si="6">SUM(C32:C40)</f>
        <v>5</v>
      </c>
      <c r="D41" s="116">
        <f t="shared" si="6"/>
        <v>5</v>
      </c>
      <c r="E41" s="116">
        <f t="shared" si="6"/>
        <v>1</v>
      </c>
      <c r="F41" s="116">
        <f t="shared" ref="F41:H41" si="7">SUM(F32:F40)</f>
        <v>5</v>
      </c>
      <c r="G41" s="116">
        <f t="shared" si="7"/>
        <v>3</v>
      </c>
      <c r="H41" s="116">
        <f t="shared" si="7"/>
        <v>3</v>
      </c>
      <c r="I41" s="116"/>
      <c r="J41" s="116"/>
    </row>
    <row r="42" spans="1:10" x14ac:dyDescent="0.3">
      <c r="A42" s="5"/>
      <c r="B42" s="13"/>
    </row>
    <row r="43" spans="1:10" x14ac:dyDescent="0.3">
      <c r="A43" s="27" t="s">
        <v>774</v>
      </c>
      <c r="B43" s="12" t="s">
        <v>101</v>
      </c>
      <c r="C43" s="112"/>
      <c r="D43" s="112"/>
      <c r="E43" s="112"/>
      <c r="F43" s="112"/>
      <c r="G43" s="112">
        <v>1</v>
      </c>
      <c r="H43" s="112">
        <v>1</v>
      </c>
      <c r="I43" s="112"/>
      <c r="J43" s="112"/>
    </row>
    <row r="44" spans="1:10" x14ac:dyDescent="0.3">
      <c r="A44" s="5" t="s">
        <v>775</v>
      </c>
      <c r="B44" s="13" t="s">
        <v>101</v>
      </c>
      <c r="C44" s="2">
        <v>1</v>
      </c>
      <c r="D44" s="2">
        <v>1</v>
      </c>
      <c r="F44" s="2">
        <v>1</v>
      </c>
    </row>
    <row r="45" spans="1:10" x14ac:dyDescent="0.3">
      <c r="A45" s="5" t="s">
        <v>776</v>
      </c>
      <c r="B45" s="13" t="s">
        <v>101</v>
      </c>
      <c r="C45" s="2">
        <v>1</v>
      </c>
      <c r="D45" s="2">
        <v>1</v>
      </c>
      <c r="F45" s="2">
        <v>1</v>
      </c>
    </row>
    <row r="46" spans="1:10" x14ac:dyDescent="0.3">
      <c r="A46" s="5" t="s">
        <v>777</v>
      </c>
      <c r="B46" s="13" t="s">
        <v>114</v>
      </c>
      <c r="E46" s="2">
        <v>1</v>
      </c>
      <c r="G46" s="2">
        <v>1</v>
      </c>
    </row>
    <row r="47" spans="1:10" x14ac:dyDescent="0.3">
      <c r="A47" s="5" t="s">
        <v>778</v>
      </c>
      <c r="B47" s="13" t="s">
        <v>99</v>
      </c>
      <c r="G47" s="2">
        <v>1</v>
      </c>
      <c r="H47" s="2">
        <v>1</v>
      </c>
    </row>
    <row r="48" spans="1:10" x14ac:dyDescent="0.3">
      <c r="A48" s="5" t="s">
        <v>779</v>
      </c>
      <c r="B48" s="13" t="s">
        <v>99</v>
      </c>
      <c r="C48" s="2">
        <v>1</v>
      </c>
      <c r="D48" s="2">
        <v>1</v>
      </c>
      <c r="F48" s="2">
        <v>1</v>
      </c>
    </row>
    <row r="49" spans="1:10" x14ac:dyDescent="0.3">
      <c r="A49" s="6" t="s">
        <v>780</v>
      </c>
      <c r="B49" s="14" t="s">
        <v>99</v>
      </c>
      <c r="C49" s="115">
        <v>1</v>
      </c>
      <c r="D49" s="115">
        <v>1</v>
      </c>
      <c r="E49" s="115"/>
      <c r="F49" s="115">
        <v>1</v>
      </c>
      <c r="G49" s="115"/>
      <c r="H49" s="115"/>
      <c r="I49" s="115"/>
      <c r="J49" s="115"/>
    </row>
    <row r="50" spans="1:10" x14ac:dyDescent="0.3">
      <c r="A50" s="15" t="s">
        <v>306</v>
      </c>
      <c r="B50" s="16"/>
      <c r="C50" s="116">
        <f t="shared" ref="C50:E50" si="8">SUM(C43:C49)</f>
        <v>4</v>
      </c>
      <c r="D50" s="116">
        <f t="shared" si="8"/>
        <v>4</v>
      </c>
      <c r="E50" s="116">
        <f t="shared" si="8"/>
        <v>1</v>
      </c>
      <c r="F50" s="116">
        <f t="shared" ref="F50:H50" si="9">SUM(F43:F49)</f>
        <v>4</v>
      </c>
      <c r="G50" s="116">
        <f t="shared" si="9"/>
        <v>3</v>
      </c>
      <c r="H50" s="116">
        <f t="shared" si="9"/>
        <v>2</v>
      </c>
      <c r="I50" s="116"/>
      <c r="J50" s="116"/>
    </row>
    <row r="51" spans="1:10" x14ac:dyDescent="0.3">
      <c r="A51" s="15"/>
      <c r="B51" s="16"/>
      <c r="C51" s="116"/>
      <c r="D51" s="116"/>
      <c r="E51" s="116"/>
      <c r="F51" s="116"/>
      <c r="G51" s="116"/>
      <c r="H51" s="116"/>
      <c r="I51" s="116"/>
      <c r="J51" s="116"/>
    </row>
    <row r="52" spans="1:10" x14ac:dyDescent="0.3">
      <c r="A52" s="27" t="s">
        <v>781</v>
      </c>
      <c r="B52" s="12" t="s">
        <v>101</v>
      </c>
      <c r="C52" s="112"/>
      <c r="D52" s="112"/>
      <c r="E52" s="112"/>
      <c r="F52" s="112"/>
      <c r="G52" s="112">
        <v>1</v>
      </c>
      <c r="H52" s="112">
        <v>1</v>
      </c>
      <c r="I52" s="112"/>
      <c r="J52" s="112"/>
    </row>
    <row r="53" spans="1:10" x14ac:dyDescent="0.3">
      <c r="A53" s="5" t="s">
        <v>782</v>
      </c>
      <c r="B53" s="13" t="s">
        <v>101</v>
      </c>
      <c r="C53" s="2">
        <v>1</v>
      </c>
      <c r="D53" s="2">
        <v>1</v>
      </c>
      <c r="F53" s="2">
        <v>1</v>
      </c>
    </row>
    <row r="54" spans="1:10" x14ac:dyDescent="0.3">
      <c r="A54" s="5" t="s">
        <v>783</v>
      </c>
      <c r="B54" s="13" t="s">
        <v>101</v>
      </c>
      <c r="C54" s="2">
        <v>1</v>
      </c>
      <c r="D54" s="2">
        <v>1</v>
      </c>
      <c r="F54" s="2">
        <v>1</v>
      </c>
    </row>
    <row r="55" spans="1:10" x14ac:dyDescent="0.3">
      <c r="A55" s="5" t="s">
        <v>784</v>
      </c>
      <c r="B55" s="13" t="s">
        <v>114</v>
      </c>
      <c r="E55" s="2">
        <v>1</v>
      </c>
      <c r="G55" s="2">
        <v>1</v>
      </c>
    </row>
    <row r="56" spans="1:10" x14ac:dyDescent="0.3">
      <c r="A56" s="5" t="s">
        <v>785</v>
      </c>
      <c r="B56" s="13" t="s">
        <v>99</v>
      </c>
      <c r="G56" s="2">
        <v>1</v>
      </c>
      <c r="H56" s="2">
        <v>1</v>
      </c>
    </row>
    <row r="57" spans="1:10" x14ac:dyDescent="0.3">
      <c r="A57" s="5" t="s">
        <v>786</v>
      </c>
      <c r="B57" s="13" t="s">
        <v>99</v>
      </c>
      <c r="C57" s="2">
        <v>1</v>
      </c>
      <c r="D57" s="2">
        <v>1</v>
      </c>
      <c r="F57" s="2">
        <v>1</v>
      </c>
    </row>
    <row r="58" spans="1:10" x14ac:dyDescent="0.3">
      <c r="A58" s="6" t="s">
        <v>787</v>
      </c>
      <c r="B58" s="14" t="s">
        <v>99</v>
      </c>
      <c r="C58" s="115">
        <v>1</v>
      </c>
      <c r="D58" s="115">
        <v>1</v>
      </c>
      <c r="E58" s="115"/>
      <c r="F58" s="115">
        <v>1</v>
      </c>
      <c r="G58" s="115"/>
      <c r="H58" s="115"/>
      <c r="I58" s="115"/>
      <c r="J58" s="115"/>
    </row>
    <row r="59" spans="1:10" x14ac:dyDescent="0.3">
      <c r="A59" s="15" t="s">
        <v>313</v>
      </c>
      <c r="B59" s="16"/>
      <c r="C59" s="116">
        <f t="shared" ref="C59:E59" si="10">SUM(C52:C58)</f>
        <v>4</v>
      </c>
      <c r="D59" s="116">
        <f t="shared" si="10"/>
        <v>4</v>
      </c>
      <c r="E59" s="116">
        <f t="shared" si="10"/>
        <v>1</v>
      </c>
      <c r="F59" s="116">
        <f t="shared" ref="F59:H59" si="11">SUM(F52:F58)</f>
        <v>4</v>
      </c>
      <c r="G59" s="116">
        <f t="shared" si="11"/>
        <v>3</v>
      </c>
      <c r="H59" s="116">
        <f t="shared" si="11"/>
        <v>2</v>
      </c>
      <c r="I59" s="116"/>
      <c r="J59" s="116"/>
    </row>
    <row r="60" spans="1:10" x14ac:dyDescent="0.3">
      <c r="A60" s="15"/>
      <c r="B60" s="16"/>
      <c r="C60" s="116"/>
      <c r="D60" s="116"/>
      <c r="E60" s="116"/>
      <c r="F60" s="116"/>
      <c r="G60" s="116"/>
      <c r="H60" s="116"/>
      <c r="I60" s="116"/>
      <c r="J60" s="116"/>
    </row>
    <row r="61" spans="1:10" x14ac:dyDescent="0.3">
      <c r="A61" s="27" t="s">
        <v>788</v>
      </c>
      <c r="B61" s="12" t="s">
        <v>101</v>
      </c>
      <c r="C61" s="112"/>
      <c r="D61" s="112"/>
      <c r="E61" s="112"/>
      <c r="F61" s="112"/>
      <c r="G61" s="112">
        <v>1</v>
      </c>
      <c r="H61" s="112">
        <v>1</v>
      </c>
      <c r="I61" s="112"/>
      <c r="J61" s="112"/>
    </row>
    <row r="62" spans="1:10" x14ac:dyDescent="0.3">
      <c r="A62" s="5" t="s">
        <v>789</v>
      </c>
      <c r="B62" s="13" t="s">
        <v>101</v>
      </c>
      <c r="C62" s="2">
        <v>1</v>
      </c>
      <c r="D62" s="2">
        <v>1</v>
      </c>
      <c r="F62" s="2">
        <v>1</v>
      </c>
    </row>
    <row r="63" spans="1:10" x14ac:dyDescent="0.3">
      <c r="A63" s="5" t="s">
        <v>790</v>
      </c>
      <c r="B63" s="13" t="s">
        <v>101</v>
      </c>
      <c r="C63" s="2">
        <v>1</v>
      </c>
      <c r="D63" s="2">
        <v>1</v>
      </c>
      <c r="F63" s="2">
        <v>1</v>
      </c>
    </row>
    <row r="64" spans="1:10" x14ac:dyDescent="0.3">
      <c r="A64" s="5" t="s">
        <v>791</v>
      </c>
      <c r="B64" s="13" t="s">
        <v>114</v>
      </c>
      <c r="E64" s="2">
        <v>1</v>
      </c>
      <c r="G64" s="2">
        <v>1</v>
      </c>
    </row>
    <row r="65" spans="1:10" x14ac:dyDescent="0.3">
      <c r="A65" s="5" t="s">
        <v>792</v>
      </c>
      <c r="B65" s="13" t="s">
        <v>99</v>
      </c>
      <c r="G65" s="2">
        <v>1</v>
      </c>
      <c r="H65" s="2">
        <v>1</v>
      </c>
    </row>
    <row r="66" spans="1:10" x14ac:dyDescent="0.3">
      <c r="A66" s="5" t="s">
        <v>793</v>
      </c>
      <c r="B66" s="13" t="s">
        <v>99</v>
      </c>
      <c r="C66" s="2">
        <v>1</v>
      </c>
      <c r="D66" s="2">
        <v>1</v>
      </c>
      <c r="F66" s="2">
        <v>1</v>
      </c>
    </row>
    <row r="67" spans="1:10" x14ac:dyDescent="0.3">
      <c r="A67" s="6" t="s">
        <v>794</v>
      </c>
      <c r="B67" s="14" t="s">
        <v>99</v>
      </c>
      <c r="C67" s="115">
        <v>1</v>
      </c>
      <c r="D67" s="115">
        <v>1</v>
      </c>
      <c r="E67" s="115"/>
      <c r="F67" s="115">
        <v>1</v>
      </c>
      <c r="G67" s="115"/>
      <c r="H67" s="115"/>
      <c r="I67" s="115"/>
      <c r="J67" s="115"/>
    </row>
    <row r="68" spans="1:10" x14ac:dyDescent="0.3">
      <c r="A68" s="15" t="s">
        <v>320</v>
      </c>
      <c r="B68" s="16"/>
      <c r="C68" s="116">
        <f t="shared" ref="C68:E68" si="12">SUM(C61:C67)</f>
        <v>4</v>
      </c>
      <c r="D68" s="116">
        <f t="shared" si="12"/>
        <v>4</v>
      </c>
      <c r="E68" s="116">
        <f t="shared" si="12"/>
        <v>1</v>
      </c>
      <c r="F68" s="116">
        <f t="shared" ref="F68:H68" si="13">SUM(F61:F67)</f>
        <v>4</v>
      </c>
      <c r="G68" s="116">
        <f t="shared" si="13"/>
        <v>3</v>
      </c>
      <c r="H68" s="116">
        <f t="shared" si="13"/>
        <v>2</v>
      </c>
      <c r="I68" s="116"/>
      <c r="J68" s="116"/>
    </row>
    <row r="69" spans="1:10" x14ac:dyDescent="0.3">
      <c r="A69" s="15"/>
      <c r="B69" s="16"/>
      <c r="C69" s="116"/>
      <c r="D69" s="116"/>
      <c r="E69" s="116"/>
      <c r="F69" s="116"/>
      <c r="G69" s="116"/>
      <c r="H69" s="116"/>
      <c r="I69" s="116"/>
      <c r="J69" s="116"/>
    </row>
    <row r="70" spans="1:10" x14ac:dyDescent="0.3">
      <c r="A70" s="27" t="s">
        <v>795</v>
      </c>
      <c r="B70" s="12" t="s">
        <v>101</v>
      </c>
      <c r="C70" s="112"/>
      <c r="D70" s="112"/>
      <c r="E70" s="112"/>
      <c r="F70" s="112"/>
      <c r="G70" s="112">
        <v>1</v>
      </c>
      <c r="H70" s="112">
        <v>1</v>
      </c>
      <c r="I70" s="112"/>
      <c r="J70" s="112"/>
    </row>
    <row r="71" spans="1:10" x14ac:dyDescent="0.3">
      <c r="A71" s="5" t="s">
        <v>796</v>
      </c>
      <c r="B71" s="13" t="s">
        <v>101</v>
      </c>
      <c r="C71" s="2">
        <v>1</v>
      </c>
      <c r="D71" s="2">
        <v>1</v>
      </c>
      <c r="F71" s="2">
        <v>1</v>
      </c>
    </row>
    <row r="72" spans="1:10" x14ac:dyDescent="0.3">
      <c r="A72" s="5" t="s">
        <v>797</v>
      </c>
      <c r="B72" s="13" t="s">
        <v>101</v>
      </c>
      <c r="C72" s="2">
        <v>1</v>
      </c>
      <c r="D72" s="2">
        <v>1</v>
      </c>
      <c r="F72" s="2">
        <v>1</v>
      </c>
    </row>
    <row r="73" spans="1:10" x14ac:dyDescent="0.3">
      <c r="A73" s="5" t="s">
        <v>798</v>
      </c>
      <c r="B73" s="13" t="s">
        <v>114</v>
      </c>
      <c r="E73" s="2">
        <v>1</v>
      </c>
      <c r="G73" s="2">
        <v>1</v>
      </c>
    </row>
    <row r="74" spans="1:10" x14ac:dyDescent="0.3">
      <c r="A74" s="5" t="s">
        <v>799</v>
      </c>
      <c r="B74" s="13" t="s">
        <v>99</v>
      </c>
      <c r="G74" s="2">
        <v>1</v>
      </c>
      <c r="H74" s="2">
        <v>1</v>
      </c>
    </row>
    <row r="75" spans="1:10" x14ac:dyDescent="0.3">
      <c r="A75" s="5" t="s">
        <v>800</v>
      </c>
      <c r="B75" s="13" t="s">
        <v>99</v>
      </c>
      <c r="C75" s="2">
        <v>1</v>
      </c>
      <c r="D75" s="2">
        <v>1</v>
      </c>
      <c r="F75" s="2">
        <v>1</v>
      </c>
    </row>
    <row r="76" spans="1:10" x14ac:dyDescent="0.3">
      <c r="A76" s="6" t="s">
        <v>801</v>
      </c>
      <c r="B76" s="14" t="s">
        <v>99</v>
      </c>
      <c r="C76" s="115">
        <v>1</v>
      </c>
      <c r="D76" s="115">
        <v>1</v>
      </c>
      <c r="E76" s="115"/>
      <c r="F76" s="115">
        <v>1</v>
      </c>
      <c r="G76" s="115"/>
      <c r="H76" s="115"/>
      <c r="I76" s="115"/>
      <c r="J76" s="115"/>
    </row>
    <row r="77" spans="1:10" x14ac:dyDescent="0.3">
      <c r="A77" s="15" t="s">
        <v>330</v>
      </c>
      <c r="B77" s="16"/>
      <c r="C77" s="116">
        <f t="shared" ref="C77:E77" si="14">SUM(C70:C76)</f>
        <v>4</v>
      </c>
      <c r="D77" s="116">
        <f t="shared" si="14"/>
        <v>4</v>
      </c>
      <c r="E77" s="116">
        <f t="shared" si="14"/>
        <v>1</v>
      </c>
      <c r="F77" s="116">
        <f t="shared" ref="F77:H77" si="15">SUM(F70:F76)</f>
        <v>4</v>
      </c>
      <c r="G77" s="116">
        <f t="shared" si="15"/>
        <v>3</v>
      </c>
      <c r="H77" s="116">
        <f t="shared" si="15"/>
        <v>2</v>
      </c>
      <c r="I77" s="116"/>
      <c r="J77" s="116"/>
    </row>
    <row r="78" spans="1:10" x14ac:dyDescent="0.3">
      <c r="A78" s="15"/>
      <c r="B78" s="16"/>
      <c r="C78" s="116"/>
      <c r="D78" s="116"/>
      <c r="E78" s="116"/>
      <c r="F78" s="116"/>
      <c r="G78" s="116"/>
      <c r="H78" s="116"/>
      <c r="I78" s="116"/>
      <c r="J78" s="116"/>
    </row>
    <row r="79" spans="1:10" ht="15" customHeight="1" x14ac:dyDescent="0.3">
      <c r="A79" s="27" t="s">
        <v>802</v>
      </c>
      <c r="B79" s="12" t="s">
        <v>101</v>
      </c>
      <c r="C79" s="112"/>
      <c r="D79" s="112"/>
      <c r="E79" s="112"/>
      <c r="F79" s="112"/>
      <c r="G79" s="112">
        <v>1</v>
      </c>
      <c r="H79" s="112">
        <v>1</v>
      </c>
      <c r="I79" s="112"/>
      <c r="J79" s="112"/>
    </row>
    <row r="80" spans="1:10" x14ac:dyDescent="0.3">
      <c r="A80" s="5" t="s">
        <v>803</v>
      </c>
      <c r="B80" s="13" t="s">
        <v>101</v>
      </c>
      <c r="C80" s="2">
        <v>1</v>
      </c>
      <c r="D80" s="2">
        <v>1</v>
      </c>
      <c r="F80" s="2">
        <v>1</v>
      </c>
    </row>
    <row r="81" spans="1:10" x14ac:dyDescent="0.3">
      <c r="A81" s="5" t="s">
        <v>804</v>
      </c>
      <c r="B81" s="13" t="s">
        <v>101</v>
      </c>
      <c r="C81" s="2">
        <v>1</v>
      </c>
      <c r="D81" s="2">
        <v>1</v>
      </c>
      <c r="F81" s="2">
        <v>1</v>
      </c>
    </row>
    <row r="82" spans="1:10" x14ac:dyDescent="0.3">
      <c r="A82" s="5" t="s">
        <v>805</v>
      </c>
      <c r="B82" s="13" t="s">
        <v>114</v>
      </c>
      <c r="E82" s="2">
        <v>1</v>
      </c>
      <c r="G82" s="2">
        <v>1</v>
      </c>
    </row>
    <row r="83" spans="1:10" x14ac:dyDescent="0.3">
      <c r="A83" s="5" t="s">
        <v>806</v>
      </c>
      <c r="B83" s="13" t="s">
        <v>99</v>
      </c>
      <c r="G83" s="2">
        <v>1</v>
      </c>
      <c r="H83" s="2">
        <v>1</v>
      </c>
    </row>
    <row r="84" spans="1:10" x14ac:dyDescent="0.3">
      <c r="A84" s="5" t="s">
        <v>807</v>
      </c>
      <c r="B84" s="13" t="s">
        <v>99</v>
      </c>
      <c r="C84" s="2">
        <v>1</v>
      </c>
      <c r="D84" s="2">
        <v>1</v>
      </c>
      <c r="F84" s="2">
        <v>1</v>
      </c>
    </row>
    <row r="85" spans="1:10" x14ac:dyDescent="0.3">
      <c r="A85" s="6" t="s">
        <v>808</v>
      </c>
      <c r="B85" s="14" t="s">
        <v>99</v>
      </c>
      <c r="C85" s="115">
        <v>1</v>
      </c>
      <c r="D85" s="115">
        <v>1</v>
      </c>
      <c r="E85" s="115"/>
      <c r="F85" s="115">
        <v>1</v>
      </c>
      <c r="G85" s="115"/>
      <c r="H85" s="115"/>
      <c r="I85" s="115"/>
      <c r="J85" s="115"/>
    </row>
    <row r="86" spans="1:10" x14ac:dyDescent="0.3">
      <c r="A86" s="15" t="s">
        <v>332</v>
      </c>
      <c r="B86" s="16"/>
      <c r="C86" s="116">
        <f t="shared" ref="C86:E86" si="16">SUM(C79:C85)</f>
        <v>4</v>
      </c>
      <c r="D86" s="116">
        <f t="shared" si="16"/>
        <v>4</v>
      </c>
      <c r="E86" s="116">
        <f t="shared" si="16"/>
        <v>1</v>
      </c>
      <c r="F86" s="116">
        <f t="shared" ref="F86:H86" si="17">SUM(F79:F85)</f>
        <v>4</v>
      </c>
      <c r="G86" s="116">
        <f t="shared" si="17"/>
        <v>3</v>
      </c>
      <c r="H86" s="116">
        <f t="shared" si="17"/>
        <v>2</v>
      </c>
      <c r="I86" s="116"/>
      <c r="J86" s="116"/>
    </row>
    <row r="87" spans="1:10" x14ac:dyDescent="0.3">
      <c r="A87" s="15"/>
      <c r="B87" s="16"/>
      <c r="C87" s="116"/>
      <c r="D87" s="116"/>
      <c r="E87" s="116"/>
      <c r="F87" s="116"/>
      <c r="G87" s="116"/>
      <c r="H87" s="116"/>
      <c r="I87" s="116"/>
      <c r="J87" s="116"/>
    </row>
    <row r="88" spans="1:10" x14ac:dyDescent="0.3">
      <c r="A88" s="27" t="s">
        <v>809</v>
      </c>
      <c r="B88" s="12" t="s">
        <v>101</v>
      </c>
      <c r="C88" s="112"/>
      <c r="D88" s="112"/>
      <c r="E88" s="112"/>
      <c r="F88" s="112"/>
      <c r="G88" s="112">
        <v>1</v>
      </c>
      <c r="H88" s="112">
        <v>1</v>
      </c>
      <c r="I88" s="112"/>
      <c r="J88" s="112"/>
    </row>
    <row r="89" spans="1:10" x14ac:dyDescent="0.3">
      <c r="A89" s="5" t="s">
        <v>810</v>
      </c>
      <c r="B89" s="13" t="s">
        <v>101</v>
      </c>
      <c r="C89" s="2">
        <v>1</v>
      </c>
      <c r="D89" s="2">
        <v>1</v>
      </c>
      <c r="F89" s="2">
        <v>1</v>
      </c>
    </row>
    <row r="90" spans="1:10" x14ac:dyDescent="0.3">
      <c r="A90" s="5" t="s">
        <v>811</v>
      </c>
      <c r="B90" s="13" t="s">
        <v>101</v>
      </c>
      <c r="C90" s="2">
        <v>1</v>
      </c>
      <c r="D90" s="2">
        <v>1</v>
      </c>
      <c r="F90" s="2">
        <v>1</v>
      </c>
    </row>
    <row r="91" spans="1:10" x14ac:dyDescent="0.3">
      <c r="A91" s="5" t="s">
        <v>812</v>
      </c>
      <c r="B91" s="13" t="s">
        <v>114</v>
      </c>
      <c r="E91" s="2">
        <v>1</v>
      </c>
      <c r="G91" s="2">
        <v>1</v>
      </c>
    </row>
    <row r="92" spans="1:10" x14ac:dyDescent="0.3">
      <c r="A92" s="5" t="s">
        <v>813</v>
      </c>
      <c r="B92" s="13" t="s">
        <v>99</v>
      </c>
      <c r="G92" s="2">
        <v>1</v>
      </c>
      <c r="H92" s="2">
        <v>1</v>
      </c>
    </row>
    <row r="93" spans="1:10" x14ac:dyDescent="0.3">
      <c r="A93" s="5" t="s">
        <v>814</v>
      </c>
      <c r="B93" s="13" t="s">
        <v>99</v>
      </c>
      <c r="C93" s="2">
        <v>1</v>
      </c>
      <c r="D93" s="2">
        <v>1</v>
      </c>
      <c r="F93" s="2">
        <v>1</v>
      </c>
    </row>
    <row r="94" spans="1:10" x14ac:dyDescent="0.3">
      <c r="A94" s="6" t="s">
        <v>815</v>
      </c>
      <c r="B94" s="14" t="s">
        <v>99</v>
      </c>
      <c r="C94" s="115">
        <v>1</v>
      </c>
      <c r="D94" s="115">
        <v>1</v>
      </c>
      <c r="E94" s="115"/>
      <c r="F94" s="115">
        <v>1</v>
      </c>
      <c r="G94" s="115"/>
      <c r="H94" s="115"/>
      <c r="I94" s="115"/>
      <c r="J94" s="115"/>
    </row>
    <row r="95" spans="1:10" x14ac:dyDescent="0.3">
      <c r="A95" s="15" t="s">
        <v>589</v>
      </c>
      <c r="B95" s="16"/>
      <c r="C95" s="116">
        <f t="shared" ref="C95:E95" si="18">SUM(C88:C94)</f>
        <v>4</v>
      </c>
      <c r="D95" s="116">
        <f t="shared" si="18"/>
        <v>4</v>
      </c>
      <c r="E95" s="116">
        <f t="shared" si="18"/>
        <v>1</v>
      </c>
      <c r="F95" s="116">
        <f t="shared" ref="F95:H95" si="19">SUM(F88:F94)</f>
        <v>4</v>
      </c>
      <c r="G95" s="116">
        <f t="shared" si="19"/>
        <v>3</v>
      </c>
      <c r="H95" s="116">
        <f t="shared" si="19"/>
        <v>2</v>
      </c>
      <c r="I95" s="116"/>
      <c r="J95" s="116"/>
    </row>
    <row r="96" spans="1:10" x14ac:dyDescent="0.3">
      <c r="A96" s="15"/>
      <c r="B96" s="16"/>
      <c r="C96" s="116"/>
      <c r="D96" s="116"/>
      <c r="E96" s="116"/>
      <c r="F96" s="116"/>
      <c r="G96" s="116"/>
      <c r="H96" s="116"/>
      <c r="I96" s="116"/>
      <c r="J96" s="116"/>
    </row>
    <row r="97" spans="1:10" x14ac:dyDescent="0.3">
      <c r="A97" s="5"/>
      <c r="B97" s="13"/>
    </row>
    <row r="98" spans="1:10" x14ac:dyDescent="0.3">
      <c r="A98" s="25" t="s">
        <v>816</v>
      </c>
      <c r="B98" s="26"/>
      <c r="C98" s="116">
        <f>C11+C20+C30+C41+C50+C59+C68+C77+C86+C95</f>
        <v>42</v>
      </c>
      <c r="D98" s="116">
        <f t="shared" ref="D98:E98" si="20">D11+D20+D30+D41+D50+D59+D68+D77+D86+D95</f>
        <v>42</v>
      </c>
      <c r="E98" s="116">
        <f t="shared" si="20"/>
        <v>12</v>
      </c>
      <c r="F98" s="116">
        <f t="shared" ref="F98:I98" si="21">F11+F20+F30+F41+F50+F59+F68+F77+F86+F95</f>
        <v>42</v>
      </c>
      <c r="G98" s="116">
        <f t="shared" si="21"/>
        <v>33</v>
      </c>
      <c r="H98" s="116">
        <f t="shared" si="21"/>
        <v>22</v>
      </c>
      <c r="I98" s="116">
        <f t="shared" si="21"/>
        <v>1</v>
      </c>
      <c r="J98" s="116">
        <v>21</v>
      </c>
    </row>
    <row r="99" spans="1:10" x14ac:dyDescent="0.3">
      <c r="A99" s="54"/>
      <c r="B99" s="54"/>
      <c r="C99" s="116"/>
      <c r="D99" s="116"/>
      <c r="E99" s="116"/>
      <c r="F99" s="116"/>
      <c r="G99" s="116"/>
      <c r="H99" s="116"/>
      <c r="I99" s="116"/>
      <c r="J99" s="116"/>
    </row>
    <row r="101" spans="1:10" x14ac:dyDescent="0.3">
      <c r="A101" s="2"/>
    </row>
    <row r="103" spans="1:10" x14ac:dyDescent="0.3">
      <c r="A103" s="2"/>
      <c r="B103" s="2"/>
    </row>
    <row r="104" spans="1:10" x14ac:dyDescent="0.3">
      <c r="A104" s="2"/>
      <c r="B104" s="2"/>
    </row>
    <row r="105" spans="1:10" x14ac:dyDescent="0.3">
      <c r="A105" s="2"/>
    </row>
  </sheetData>
  <sheetProtection algorithmName="SHA-512" hashValue="lpctBll7fMbNu467Z4WyJ6MRXo5PT02SmCvFDXcT45Cpgf0YZtLIM9ZkA15knAxxbTnMvNGJr7yBj+QsC3Aa4w==" saltValue="1quUi9JV1WhBAUxKE+2V/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tandaard document" ma:contentTypeID="0x01010000DE4F45DB4E6C4C8455F1EC030BB93D00C3B86330F681394F9563CB97F6CC9863" ma:contentTypeVersion="4" ma:contentTypeDescription="" ma:contentTypeScope="" ma:versionID="847b15065acae464b04dd43aecc96d36">
  <xsd:schema xmlns:xsd="http://www.w3.org/2001/XMLSchema" xmlns:xs="http://www.w3.org/2001/XMLSchema" xmlns:p="http://schemas.microsoft.com/office/2006/metadata/properties" xmlns:ns2="d3a92735-4626-485d-b499-1eae95cc67aa" targetNamespace="http://schemas.microsoft.com/office/2006/metadata/properties" ma:root="true" ma:fieldsID="63164df9e8391a99fbc6987092373160" ns2:_="">
    <xsd:import namespace="d3a92735-4626-485d-b499-1eae95cc67aa"/>
    <xsd:element name="properties">
      <xsd:complexType>
        <xsd:sequence>
          <xsd:element name="documentManagement">
            <xsd:complexType>
              <xsd:all>
                <xsd:element ref="ns2:p29d0d9ce849452a991e37f4008ef9d0" minOccurs="0"/>
                <xsd:element ref="ns2:TaxCatchAll" minOccurs="0"/>
                <xsd:element ref="ns2:TaxCatchAllLabel" minOccurs="0"/>
                <xsd:element ref="ns2:m859923d2c9f4ed7b56e3e0674abe4d6" minOccurs="0"/>
                <xsd:element ref="ns2:h738996ce8684051a859fd28e4a09c17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p29d0d9ce849452a991e37f4008ef9d0" ma:index="8" nillable="true" ma:taxonomy="true" ma:internalName="p29d0d9ce849452a991e37f4008ef9d0" ma:taxonomyFieldName="Archiefvormer" ma:displayName="Archiefvormer" ma:readOnly="false" ma:default="1;#SVB|75f70ad2-9ad6-4557-b3c1-5a3bfe422971" ma:fieldId="{929d0d9c-e849-452a-991e-37f4008ef9d0}" ma:sspId="117c692d-37fb-4c07-b4a8-e31ad0fd844b" ma:termSetId="8f923fb7-7f1b-4240-b24a-1d6dc7e946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e074546e-3143-4ac3-98ec-454cb2f1ffa0}" ma:internalName="TaxCatchAll" ma:showField="CatchAllData" ma:web="a2cf66fd-2032-4c16-8c49-84913b8548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074546e-3143-4ac3-98ec-454cb2f1ffa0}" ma:internalName="TaxCatchAllLabel" ma:readOnly="true" ma:showField="CatchAllDataLabel" ma:web="a2cf66fd-2032-4c16-8c49-84913b8548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859923d2c9f4ed7b56e3e0674abe4d6" ma:index="12" nillable="true" ma:taxonomy="true" ma:internalName="m859923d2c9f4ed7b56e3e0674abe4d6" ma:taxonomyFieldName="Organisatieonderdeel" ma:displayName="Organisatieonderdeel" ma:readOnly="false" ma:default="" ma:fieldId="{6859923d-2c9f-4ed7-b56e-3e0674abe4d6}" ma:sspId="117c692d-37fb-4c07-b4a8-e31ad0fd844b" ma:termSetId="a5ca7e11-aa4a-44c0-98a3-e1bd89bf78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38996ce8684051a859fd28e4a09c17" ma:index="14" nillable="true" ma:taxonomy="true" ma:internalName="h738996ce8684051a859fd28e4a09c17" ma:taxonomyFieldName="Procestype" ma:displayName="Procestype" ma:readOnly="false" ma:default="" ma:fieldId="{1738996c-e868-4051-a859-fd28e4a09c17}" ma:sspId="117c692d-37fb-4c07-b4a8-e31ad0fd844b" ma:termSetId="5d8406db-ddb9-4d30-96c8-e310baea39c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117c692d-37fb-4c07-b4a8-e31ad0fd844b" ContentTypeId="0x01010000DE4F45DB4E6C4C8455F1EC030BB93D" PreviousValue="false" LastSyncTimeStamp="2024-01-09T14:31:46.907Z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a92735-4626-485d-b499-1eae95cc67aa">
      <Value>5</Value>
      <Value>4</Value>
      <Value>1</Value>
    </TaxCatchAll>
    <m859923d2c9f4ed7b56e3e0674abe4d6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BV - Facilities - Accountmanagement</TermName>
          <TermId xmlns="http://schemas.microsoft.com/office/infopath/2007/PartnerControls">c0f345be-60c7-441a-9311-7664f368faed</TermId>
        </TermInfo>
      </Terms>
    </m859923d2c9f4ed7b56e3e0674abe4d6>
    <p29d0d9ce849452a991e37f4008ef9d0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SVB</TermName>
          <TermId xmlns="http://schemas.microsoft.com/office/infopath/2007/PartnerControls">75f70ad2-9ad6-4557-b3c1-5a3bfe422971</TermId>
        </TermInfo>
      </Terms>
    </p29d0d9ce849452a991e37f4008ef9d0>
    <h738996ce8684051a859fd28e4a09c17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Bedrijfsvoering op afdelingsniveau</TermName>
          <TermId xmlns="http://schemas.microsoft.com/office/infopath/2007/PartnerControls">60da5963-d00e-47c9-be14-cb098e0acc4e</TermId>
        </TermInfo>
      </Terms>
    </h738996ce8684051a859fd28e4a09c17>
  </documentManagement>
</p:properties>
</file>

<file path=customXml/itemProps1.xml><?xml version="1.0" encoding="utf-8"?>
<ds:datastoreItem xmlns:ds="http://schemas.openxmlformats.org/officeDocument/2006/customXml" ds:itemID="{65EB8CF0-79E0-48C3-954F-7E3FFDEF2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a92735-4626-485d-b499-1eae95cc67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C9AECC-3D60-4D9F-86AA-4F67631B3DC2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36A48E64-2AF8-4B0B-B165-4193BA19302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C1CBA31-8225-4900-83FC-2A7D31E6B04F}">
  <ds:schemaRefs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d3a92735-4626-485d-b499-1eae95cc67aa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Voorblad </vt:lpstr>
      <vt:lpstr>Totaal</vt:lpstr>
      <vt:lpstr>Amstelveen</vt:lpstr>
      <vt:lpstr>Breda</vt:lpstr>
      <vt:lpstr>Deventer</vt:lpstr>
      <vt:lpstr>Groningen</vt:lpstr>
      <vt:lpstr>Leiden</vt:lpstr>
      <vt:lpstr>Nijmegen</vt:lpstr>
      <vt:lpstr>Roermond</vt:lpstr>
      <vt:lpstr>Rotterdam</vt:lpstr>
      <vt:lpstr>Utrecht GvR</vt:lpstr>
      <vt:lpstr>Zaanstad</vt:lpstr>
      <vt:lpstr>Utrecht DPGB</vt:lpstr>
    </vt:vector>
  </TitlesOfParts>
  <Manager/>
  <Company>Sociale verzekeringsbank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Jansen, Hans (BR)</dc:creator>
  <cp:keywords/>
  <dc:description/>
  <cp:lastModifiedBy>Meyer, Jolanda (AV)</cp:lastModifiedBy>
  <cp:revision/>
  <dcterms:created xsi:type="dcterms:W3CDTF">2017-12-08T09:26:27Z</dcterms:created>
  <dcterms:modified xsi:type="dcterms:W3CDTF">2025-09-01T14:03:40Z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0x01010000DE4F45DB4E6C4C8455F1EC030BB93D00C3B86330F681394F9563CB97F6CC9863</vt:lpwstr>
  </property>
  <property fmtid="{D5CDD505-2E9C-101B-9397-08002B2CF9AE}" pid="3" name="MediaServiceImageTags">
    <vt:lpwstr/>
  </property>
  <property fmtid="{D5CDD505-2E9C-101B-9397-08002B2CF9AE}" pid="4" name="Procestype">
    <vt:lpwstr>4;#Bedrijfsvoering op afdelingsniveau|60da5963-d00e-47c9-be14-cb098e0acc4e</vt:lpwstr>
  </property>
  <property fmtid="{D5CDD505-2E9C-101B-9397-08002B2CF9AE}" pid="5" name="Organisatieonderdeel">
    <vt:lpwstr>5;#BV - Facilities - Accountmanagement|c0f345be-60c7-441a-9311-7664f368faed</vt:lpwstr>
  </property>
  <property fmtid="{D5CDD505-2E9C-101B-9397-08002B2CF9AE}" pid="6" name="Archiefvormer">
    <vt:lpwstr>1;#SVB|75f70ad2-9ad6-4557-b3c1-5a3bfe422971</vt:lpwstr>
  </property>
  <property fmtid="{D5CDD505-2E9C-101B-9397-08002B2CF9AE}" pid="7" name="lcf76f155ced4ddcb4097134ff3c332f">
    <vt:lpwstr/>
  </property>
  <property fmtid="{D5CDD505-2E9C-101B-9397-08002B2CF9AE}" pid="8" name="_dlc_DocIdItemGuid">
    <vt:lpwstr>9ba8ec21-bc42-400d-b5e8-2cc33cdd76a1</vt:lpwstr>
  </property>
  <property fmtid="{D5CDD505-2E9C-101B-9397-08002B2CF9AE}" pid="9" name="Order">
    <vt:r8>564300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</Properties>
</file>