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fakton.sharepoint.com/sites/111557/Shared Documents/Werkdocumenten/1. Tenderdocumenten/DEFINITIEF/"/>
    </mc:Choice>
  </mc:AlternateContent>
  <xr:revisionPtr revIDLastSave="8" documentId="8_{41ACBC64-660B-4687-9B74-F9E72F0FDBAA}" xr6:coauthVersionLast="47" xr6:coauthVersionMax="47" xr10:uidLastSave="{A00CB8C4-1992-4793-8267-9D9E0D4223EF}"/>
  <bookViews>
    <workbookView xWindow="-38510" yWindow="-9680" windowWidth="38620" windowHeight="21100" xr2:uid="{3E0ED0C8-1940-4DC3-9E8D-C58850FE792D}"/>
  </bookViews>
  <sheets>
    <sheet name="Toelichting " sheetId="1" r:id="rId1"/>
    <sheet name="REFERENTIE 1" sheetId="2" r:id="rId2"/>
    <sheet name="REFERENTIE 2" sheetId="7" r:id="rId3"/>
    <sheet name="REFERENTIE 3" sheetId="8" r:id="rId4"/>
    <sheet name="REFERENTIE 4" sheetId="10" r:id="rId5"/>
    <sheet name="Sheet1" sheetId="9" state="hidden" r:id="rId6"/>
    <sheet name="Config" sheetId="3" state="hidden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L18" i="1"/>
  <c r="R18" i="1" s="1"/>
  <c r="L19" i="1"/>
  <c r="R19" i="1" s="1"/>
  <c r="L20" i="1"/>
  <c r="R20" i="1" s="1"/>
  <c r="L21" i="1"/>
  <c r="R21" i="1" s="1"/>
  <c r="L17" i="1"/>
  <c r="R17" i="1" s="1"/>
  <c r="E28" i="10"/>
  <c r="D28" i="10"/>
  <c r="E27" i="10"/>
  <c r="D27" i="10"/>
  <c r="E26" i="10"/>
  <c r="D26" i="10"/>
  <c r="E25" i="10"/>
  <c r="D25" i="10"/>
  <c r="E24" i="10"/>
  <c r="D24" i="10"/>
  <c r="I7" i="1"/>
  <c r="E28" i="8"/>
  <c r="D28" i="8"/>
  <c r="E27" i="8"/>
  <c r="D27" i="8"/>
  <c r="E26" i="8"/>
  <c r="D26" i="8"/>
  <c r="E25" i="8"/>
  <c r="D25" i="8"/>
  <c r="E24" i="8"/>
  <c r="D24" i="8"/>
  <c r="E28" i="7"/>
  <c r="D28" i="7"/>
  <c r="E27" i="7"/>
  <c r="D27" i="7"/>
  <c r="E26" i="7"/>
  <c r="D26" i="7"/>
  <c r="E25" i="7"/>
  <c r="D25" i="7"/>
  <c r="E24" i="7"/>
  <c r="D24" i="7"/>
  <c r="E25" i="2"/>
  <c r="E26" i="2"/>
  <c r="E27" i="2"/>
  <c r="E28" i="2"/>
  <c r="E24" i="2"/>
  <c r="I9" i="1"/>
  <c r="K21" i="1"/>
  <c r="Q21" i="1" s="1"/>
  <c r="K20" i="1"/>
  <c r="Q20" i="1" s="1"/>
  <c r="J21" i="1"/>
  <c r="P21" i="1" s="1"/>
  <c r="I21" i="1"/>
  <c r="I8" i="1"/>
  <c r="K18" i="1"/>
  <c r="Q18" i="1" s="1"/>
  <c r="K19" i="1"/>
  <c r="Q19" i="1" s="1"/>
  <c r="K17" i="1"/>
  <c r="Q17" i="1" s="1"/>
  <c r="J18" i="1"/>
  <c r="P18" i="1" s="1"/>
  <c r="J19" i="1"/>
  <c r="P19" i="1" s="1"/>
  <c r="J20" i="1"/>
  <c r="P20" i="1" s="1"/>
  <c r="J17" i="1"/>
  <c r="P17" i="1" s="1"/>
  <c r="O21" i="1" l="1"/>
  <c r="H21" i="1" s="1"/>
  <c r="N21" i="1"/>
  <c r="I17" i="1"/>
  <c r="D25" i="2"/>
  <c r="D26" i="2"/>
  <c r="D27" i="2"/>
  <c r="D28" i="2"/>
  <c r="D24" i="2"/>
  <c r="I18" i="1"/>
  <c r="N18" i="1" s="1"/>
  <c r="I19" i="1"/>
  <c r="I20" i="1"/>
  <c r="N20" i="1" s="1"/>
  <c r="T21" i="1" l="1"/>
  <c r="G17" i="1"/>
  <c r="N17" i="1"/>
  <c r="O17" i="1"/>
  <c r="H17" i="1" s="1"/>
  <c r="N19" i="1"/>
  <c r="G19" i="1"/>
  <c r="O19" i="1"/>
  <c r="H19" i="1" s="1"/>
  <c r="G18" i="1"/>
  <c r="O18" i="1"/>
  <c r="H18" i="1" s="1"/>
  <c r="O20" i="1"/>
  <c r="H20" i="1" s="1"/>
  <c r="T17" i="1" l="1"/>
  <c r="T19" i="1"/>
  <c r="T18" i="1"/>
  <c r="T20" i="1"/>
  <c r="H22" i="1"/>
</calcChain>
</file>

<file path=xl/sharedStrings.xml><?xml version="1.0" encoding="utf-8"?>
<sst xmlns="http://schemas.openxmlformats.org/spreadsheetml/2006/main" count="207" uniqueCount="74">
  <si>
    <t>Datum format:</t>
  </si>
  <si>
    <t>Inschrijver</t>
  </si>
  <si>
    <t>Referentie 1</t>
  </si>
  <si>
    <t>Referentie 2</t>
  </si>
  <si>
    <t>Referentie 3</t>
  </si>
  <si>
    <t>De referenties moeten voldoen aan onderstaande punten:</t>
  </si>
  <si>
    <t>-</t>
  </si>
  <si>
    <t>CHECK (INVULLLEN OP REFERENTIE-TABBLAD)</t>
  </si>
  <si>
    <t>REFERENTIE 1</t>
  </si>
  <si>
    <t>REFERENTIE 2</t>
  </si>
  <si>
    <t>REFERENTIE 3</t>
  </si>
  <si>
    <t>1.</t>
  </si>
  <si>
    <t>3.</t>
  </si>
  <si>
    <t>4.</t>
  </si>
  <si>
    <t>5.</t>
  </si>
  <si>
    <t>2.</t>
  </si>
  <si>
    <t xml:space="preserve">Voor het aanleveren van uw referenties vragen wij u dit document te gebruiken. Voor elke referentie gebruikt u een van de tabbladen. Op deze tabbladen kunt u de grijze vlakken invullen. Per referentie vragen wij om: </t>
  </si>
  <si>
    <t xml:space="preserve">- </t>
  </si>
  <si>
    <t>Naam project</t>
  </si>
  <si>
    <t>Adres</t>
  </si>
  <si>
    <t>Postcode en plaats</t>
  </si>
  <si>
    <t xml:space="preserve">Looptijd van ontwikkeling tot realisatie </t>
  </si>
  <si>
    <t>Ontwikkelperiode</t>
  </si>
  <si>
    <t>Realisatieperiode (start bouw tot oplevering)</t>
  </si>
  <si>
    <t>Rol van de inschrijver in dit project</t>
  </si>
  <si>
    <t>Aantal woningen</t>
  </si>
  <si>
    <t>Overig programma</t>
  </si>
  <si>
    <t>[max 250 woorden]</t>
  </si>
  <si>
    <t>Geef aan of uw referentie voldoet aan onderstaande eisen. N.B. uw referentie hoeft niet aan alle eisen te voldoen, uw referenties gezamelijk moeten wel aan de referentie eisen voldoen</t>
  </si>
  <si>
    <t>[ Ja of Nee]</t>
  </si>
  <si>
    <t xml:space="preserve">[ toelichting max. 100 woorden ] </t>
  </si>
  <si>
    <t>Verbeeldingen</t>
  </si>
  <si>
    <t>Beeld 1</t>
  </si>
  <si>
    <t xml:space="preserve">[afbeelding 1] </t>
  </si>
  <si>
    <t>Beeld 2</t>
  </si>
  <si>
    <t xml:space="preserve">[afbeelding 2] </t>
  </si>
  <si>
    <t>Beeld 3</t>
  </si>
  <si>
    <t xml:space="preserve">[afbeelding 3] </t>
  </si>
  <si>
    <t>Ja</t>
  </si>
  <si>
    <t>Nee</t>
  </si>
  <si>
    <t>Voldoet</t>
  </si>
  <si>
    <t>Voldoet niet</t>
  </si>
  <si>
    <t>Projectinformatie</t>
  </si>
  <si>
    <t>Verbeeldingen (maximaal 3 afbeelingen)</t>
  </si>
  <si>
    <t>Toelichting op passendheid referentie (maximaal 250 woorden)</t>
  </si>
  <si>
    <t>&lt; naam partij &gt;</t>
  </si>
  <si>
    <t>Consortium (architect, stedenbouwer, et cetera) indien van toepassing</t>
  </si>
  <si>
    <t>Checklist referentie eisen</t>
  </si>
  <si>
    <t>Naam</t>
  </si>
  <si>
    <t>Contactgegevens referent*</t>
  </si>
  <si>
    <t>Contactgegevens (telefoonnummer)</t>
  </si>
  <si>
    <t>Contactgegevens referent</t>
  </si>
  <si>
    <t>Referentieformat</t>
  </si>
  <si>
    <t>Partnerselectie De Marshoeve</t>
  </si>
  <si>
    <t xml:space="preserve">*Gemeente Apeldoorn ontvangt graag de contactgegevens van de referentie voor wie u een project ontwikkelde. Zo kan de gemeente indien gewenst extra informatie opvragen over het proces, de samenwerking en het resultaat. </t>
  </si>
  <si>
    <t>Voor een nadere toelichting op de te behalen punten verwijzen wij naar de procesbrief.</t>
  </si>
  <si>
    <t>Eis</t>
  </si>
  <si>
    <t xml:space="preserve">Het ontwikkelen van een woningbouwproject met een mix van sociale (in samenwerking met woningcorporatie), middeldure en dure woningen </t>
  </si>
  <si>
    <t>Het ontwikkelen van een woningbouwproject met minimaal 50 woningen</t>
  </si>
  <si>
    <t>Het toepassen van 30% biobased materialen in 30% van het woonprogramma</t>
  </si>
  <si>
    <t>Het aanleggen en integreren van natuur in combinatie met een woonwijk</t>
  </si>
  <si>
    <t>TOTAAL PUNTEN</t>
  </si>
  <si>
    <t>Voor de overige referentie-criteria geldt dat het aanvullende criteria zijn, ze zijn gewenst maar niet verplicht.</t>
  </si>
  <si>
    <t>Pas onderstaand schema niet aan en vul uw scores in op de referentiebladen!</t>
  </si>
  <si>
    <t>Aan referentie-criteria 1, 2 en 3 moet minimaal één keer worden voldaan. Indien dit niet het geval is wordt uw inschrijving niet verder beoordeeld.</t>
  </si>
  <si>
    <t>n.v.t</t>
  </si>
  <si>
    <t>n.v.t.</t>
  </si>
  <si>
    <t>Het bedenken en toepassen van aantoonbaar succesvolle mitigerende maatregelen, om risico’s omtrent netcongestie en/of stikstof, die aanvankelijk een knelpunt vormde, te beheersen.</t>
  </si>
  <si>
    <t>Referentie 4</t>
  </si>
  <si>
    <t>REFERENTIE 4</t>
  </si>
  <si>
    <t xml:space="preserve">Voor Fase 1 van de partnerselectie van De Marshoeve vragen wij u om naast uw motivatiebrief vier referenties aan te leveren. Deze referenties moeten gezamelijk voldoen aan een aantal referentie eisen. </t>
  </si>
  <si>
    <t>De referenties zijn niet ouder dan 6 jaar gerekend vanaf de datum van indiening van deze indiening;</t>
  </si>
  <si>
    <r>
      <t xml:space="preserve">Wij vragen u vier </t>
    </r>
    <r>
      <rPr>
        <b/>
        <sz val="9"/>
        <color theme="1"/>
        <rFont val="Calibri"/>
        <family val="2"/>
      </rPr>
      <t>referenties</t>
    </r>
    <r>
      <rPr>
        <sz val="9"/>
        <color theme="1"/>
        <rFont val="Calibri"/>
        <family val="2"/>
      </rPr>
      <t xml:space="preserve"> aan te leveren die gezamenlijk aantonen dat u ervaring heeft met onderstaande </t>
    </r>
    <r>
      <rPr>
        <b/>
        <sz val="9"/>
        <color theme="1"/>
        <rFont val="Calibri"/>
        <family val="2"/>
      </rPr>
      <t>referentie criteria</t>
    </r>
    <r>
      <rPr>
        <sz val="9"/>
        <color theme="1"/>
        <rFont val="Calibri"/>
        <family val="2"/>
      </rPr>
      <t>:</t>
    </r>
  </si>
  <si>
    <t>De referenties zijn van lopende (start bouw) of opgeleverde projecten van de inschrijvende partijen in diens rol en hoedanigheid als risicodragend ontwikkelaar;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</si>
</sst>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9"/>
      <color theme="1"/>
      <name val="Calibri"/>
      <family val="2"/>
    </font>
    <font>
      <b/>
      <sz val="10"/>
      <color theme="0"/>
      <name val="Calibri"/>
      <family val="2"/>
    </font>
    <font>
      <sz val="8"/>
      <name val="Calibri"/>
      <family val="2"/>
    </font>
    <font>
      <sz val="9"/>
      <name val="Calibri"/>
      <family val="2"/>
    </font>
    <font>
      <b/>
      <u/>
      <sz val="9"/>
      <color theme="1"/>
      <name val="Calibri"/>
      <family val="2"/>
    </font>
    <font>
      <i/>
      <sz val="9"/>
      <color theme="0" tint="-0.3499862666707357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 wrapText="1"/>
    </xf>
    <xf numFmtId="0" fontId="0" fillId="0" borderId="0" xfId="0" quotePrefix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" fillId="0" borderId="2" xfId="0" applyFont="1" applyBorder="1"/>
    <xf numFmtId="0" fontId="1" fillId="0" borderId="5" xfId="0" applyFont="1" applyBorder="1" applyAlignment="1">
      <alignment vertical="top" wrapText="1"/>
    </xf>
    <xf numFmtId="0" fontId="1" fillId="0" borderId="7" xfId="0" applyFont="1" applyBorder="1"/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0" xfId="0" applyFont="1" applyBorder="1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0" xfId="0" applyAlignment="1">
      <alignment horizontal="left"/>
    </xf>
    <xf numFmtId="0" fontId="5" fillId="0" borderId="10" xfId="0" applyFont="1" applyBorder="1"/>
    <xf numFmtId="49" fontId="0" fillId="2" borderId="14" xfId="0" applyNumberFormat="1" applyFill="1" applyBorder="1"/>
    <xf numFmtId="0" fontId="0" fillId="0" borderId="5" xfId="0" applyBorder="1"/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9" fontId="0" fillId="0" borderId="14" xfId="0" applyNumberFormat="1" applyBorder="1"/>
    <xf numFmtId="49" fontId="0" fillId="2" borderId="15" xfId="0" applyNumberFormat="1" applyFill="1" applyBorder="1"/>
    <xf numFmtId="0" fontId="5" fillId="0" borderId="0" xfId="0" applyFont="1" applyAlignment="1">
      <alignment vertical="center" wrapText="1"/>
    </xf>
    <xf numFmtId="0" fontId="6" fillId="3" borderId="0" xfId="0" applyFont="1" applyFill="1"/>
    <xf numFmtId="14" fontId="6" fillId="3" borderId="0" xfId="0" applyNumberFormat="1" applyFont="1" applyFill="1"/>
    <xf numFmtId="0" fontId="0" fillId="0" borderId="0" xfId="0" quotePrefix="1" applyAlignment="1">
      <alignment horizontal="right"/>
    </xf>
    <xf numFmtId="0" fontId="0" fillId="0" borderId="0" xfId="0" quotePrefix="1" applyAlignment="1">
      <alignment horizontal="right" vertical="center" wrapText="1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2" borderId="6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4" xfId="0" applyFill="1" applyBorder="1" applyAlignment="1">
      <alignment vertical="center"/>
    </xf>
    <xf numFmtId="0" fontId="0" fillId="0" borderId="0" xfId="0" applyAlignment="1">
      <alignment vertical="top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1" fillId="0" borderId="3" xfId="0" applyFont="1" applyBorder="1"/>
    <xf numFmtId="0" fontId="1" fillId="0" borderId="8" xfId="0" applyFont="1" applyBorder="1"/>
    <xf numFmtId="0" fontId="5" fillId="0" borderId="11" xfId="0" applyFont="1" applyBorder="1"/>
    <xf numFmtId="0" fontId="9" fillId="0" borderId="0" xfId="0" applyFont="1"/>
    <xf numFmtId="0" fontId="0" fillId="0" borderId="5" xfId="0" applyBorder="1" applyAlignment="1">
      <alignment horizontal="left" vertical="center"/>
    </xf>
    <xf numFmtId="0" fontId="10" fillId="0" borderId="0" xfId="0" applyFont="1" applyAlignment="1">
      <alignment vertical="top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5" xfId="0" applyFont="1" applyBorder="1"/>
    <xf numFmtId="0" fontId="5" fillId="0" borderId="15" xfId="0" applyFont="1" applyBorder="1" applyAlignment="1">
      <alignment vertical="center" wrapText="1"/>
    </xf>
    <xf numFmtId="0" fontId="5" fillId="0" borderId="7" xfId="0" applyFont="1" applyBorder="1"/>
    <xf numFmtId="0" fontId="0" fillId="0" borderId="0" xfId="0" applyAlignment="1">
      <alignment horizontal="left" vertical="top" wrapText="1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49" fontId="0" fillId="0" borderId="0" xfId="0" applyNumberFormat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</cellXfs>
  <cellStyles count="1">
    <cellStyle name="Normal" xfId="0" builtinId="0"/>
  </cellStyles>
  <dxfs count="4">
    <dxf>
      <fill>
        <patternFill>
          <bgColor theme="9" tint="0.79998168889431442"/>
        </patternFill>
      </fill>
    </dxf>
    <dxf>
      <fill>
        <patternFill>
          <bgColor rgb="FFFF7C80"/>
        </patternFill>
      </fill>
    </dxf>
    <dxf>
      <fill>
        <patternFill>
          <bgColor theme="9" tint="0.79998168889431442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7C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252996</xdr:colOff>
      <xdr:row>0</xdr:row>
      <xdr:rowOff>95095</xdr:rowOff>
    </xdr:from>
    <xdr:to>
      <xdr:col>4</xdr:col>
      <xdr:colOff>922820</xdr:colOff>
      <xdr:row>2</xdr:row>
      <xdr:rowOff>75287</xdr:rowOff>
    </xdr:to>
    <xdr:pic>
      <xdr:nvPicPr>
        <xdr:cNvPr id="2" name="Afbeelding 3">
          <a:extLst>
            <a:ext uri="{FF2B5EF4-FFF2-40B4-BE49-F238E27FC236}">
              <a16:creationId xmlns:a16="http://schemas.microsoft.com/office/drawing/2014/main" id="{4E4FFA9F-F587-CE08-5CE1-FA1F07999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84375" y="95095"/>
          <a:ext cx="1212859" cy="2998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4893149</xdr:colOff>
      <xdr:row>0</xdr:row>
      <xdr:rowOff>93710</xdr:rowOff>
    </xdr:from>
    <xdr:to>
      <xdr:col>5</xdr:col>
      <xdr:colOff>1550</xdr:colOff>
      <xdr:row>1</xdr:row>
      <xdr:rowOff>144188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F977379-DDC1-4D55-B300-29C1CEDC8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3839" y="93710"/>
          <a:ext cx="2079606" cy="199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61F1BDC-D39B-44E0-B9D1-257CECCA1C24}">
  <we:reference id="d6c3a7c1-cb1a-4649-95cb-9da836bb1ac4" version="1.0.0.7" store="EXCatalog" storeType="EXCatalog"/>
  <we:alternateReferences/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17AB1-0632-41E3-9FD6-1BF8D1090BD5}">
  <dimension ref="A1:W32"/>
  <sheetViews>
    <sheetView showGridLines="0" tabSelected="1" zoomScale="130" zoomScaleNormal="130" workbookViewId="0">
      <selection activeCell="E13" sqref="E13"/>
    </sheetView>
  </sheetViews>
  <sheetFormatPr defaultColWidth="0" defaultRowHeight="12" zeroHeight="1" x14ac:dyDescent="0.3"/>
  <cols>
    <col min="1" max="2" width="1.109375" customWidth="1"/>
    <col min="3" max="4" width="4.77734375" customWidth="1"/>
    <col min="5" max="5" width="119.21875" customWidth="1"/>
    <col min="6" max="6" width="4.77734375" customWidth="1"/>
    <col min="7" max="8" width="14.77734375" customWidth="1"/>
    <col min="9" max="10" width="12.77734375" bestFit="1" customWidth="1"/>
    <col min="11" max="11" width="12.77734375" customWidth="1"/>
    <col min="12" max="12" width="12.44140625" bestFit="1" customWidth="1"/>
    <col min="13" max="13" width="9.109375" customWidth="1"/>
    <col min="14" max="16384" width="9.109375" hidden="1"/>
  </cols>
  <sheetData>
    <row r="1" spans="4:12" x14ac:dyDescent="0.3"/>
    <row r="2" spans="4:12" ht="13" x14ac:dyDescent="0.3">
      <c r="G2" s="35" t="s">
        <v>0</v>
      </c>
      <c r="H2" s="35"/>
      <c r="I2" s="36">
        <v>46003</v>
      </c>
    </row>
    <row r="3" spans="4:12" x14ac:dyDescent="0.3">
      <c r="E3" s="1"/>
      <c r="F3" s="1"/>
      <c r="G3" s="1"/>
      <c r="H3" s="1"/>
    </row>
    <row r="4" spans="4:12" ht="15.5" x14ac:dyDescent="0.35">
      <c r="D4" s="3" t="s">
        <v>53</v>
      </c>
    </row>
    <row r="5" spans="4:12" ht="14.5" x14ac:dyDescent="0.35">
      <c r="D5" s="2" t="s">
        <v>52</v>
      </c>
    </row>
    <row r="6" spans="4:12" x14ac:dyDescent="0.3">
      <c r="G6" s="14" t="s">
        <v>1</v>
      </c>
      <c r="H6" s="49"/>
      <c r="I6" s="62" t="s">
        <v>45</v>
      </c>
      <c r="J6" s="62"/>
      <c r="K6" s="63"/>
    </row>
    <row r="7" spans="4:12" x14ac:dyDescent="0.3">
      <c r="D7" s="61" t="s">
        <v>70</v>
      </c>
      <c r="E7" s="61"/>
      <c r="F7" s="8"/>
      <c r="G7" s="14" t="s">
        <v>2</v>
      </c>
      <c r="H7" s="49"/>
      <c r="I7" s="64">
        <f>'REFERENTIE 1'!G5</f>
        <v>0</v>
      </c>
      <c r="J7" s="65"/>
      <c r="K7" s="66"/>
    </row>
    <row r="8" spans="4:12" x14ac:dyDescent="0.3">
      <c r="D8" s="61"/>
      <c r="E8" s="61"/>
      <c r="G8" s="15" t="s">
        <v>3</v>
      </c>
      <c r="H8" s="57"/>
      <c r="I8" s="67">
        <f>'REFERENTIE 2'!G5</f>
        <v>0</v>
      </c>
      <c r="J8" s="68"/>
      <c r="K8" s="69"/>
    </row>
    <row r="9" spans="4:12" x14ac:dyDescent="0.3">
      <c r="D9" s="61"/>
      <c r="E9" s="61"/>
      <c r="G9" s="58" t="s">
        <v>4</v>
      </c>
      <c r="H9" s="1"/>
      <c r="I9" s="70">
        <f>'REFERENTIE 3'!G5</f>
        <v>0</v>
      </c>
      <c r="J9" s="70"/>
      <c r="K9" s="71"/>
    </row>
    <row r="10" spans="4:12" x14ac:dyDescent="0.3">
      <c r="D10" t="s">
        <v>5</v>
      </c>
      <c r="E10" s="1"/>
      <c r="G10" s="16" t="s">
        <v>68</v>
      </c>
      <c r="H10" s="50"/>
      <c r="I10" s="76">
        <f>'REFERENTIE 4'!G5</f>
        <v>0</v>
      </c>
      <c r="J10" s="76"/>
      <c r="K10" s="77"/>
    </row>
    <row r="11" spans="4:12" ht="24" x14ac:dyDescent="0.3">
      <c r="D11" s="39" t="s">
        <v>6</v>
      </c>
      <c r="E11" s="46" t="s">
        <v>73</v>
      </c>
      <c r="F11" s="4"/>
    </row>
    <row r="12" spans="4:12" x14ac:dyDescent="0.3">
      <c r="D12" s="37" t="s">
        <v>6</v>
      </c>
      <c r="E12" s="4" t="s">
        <v>71</v>
      </c>
      <c r="F12" s="4"/>
      <c r="G12" s="4"/>
      <c r="H12" s="4"/>
    </row>
    <row r="13" spans="4:12" s="48" customFormat="1" ht="12.5" customHeight="1" x14ac:dyDescent="0.3">
      <c r="D13" s="39" t="s">
        <v>6</v>
      </c>
      <c r="E13" s="6" t="s">
        <v>64</v>
      </c>
      <c r="F13" s="46"/>
      <c r="G13" s="46"/>
      <c r="H13" s="46"/>
      <c r="I13" s="46"/>
      <c r="J13" s="46"/>
      <c r="K13" s="46"/>
    </row>
    <row r="14" spans="4:12" s="48" customFormat="1" ht="12.5" customHeight="1" x14ac:dyDescent="0.3">
      <c r="D14" s="39" t="s">
        <v>6</v>
      </c>
      <c r="E14" s="6" t="s">
        <v>62</v>
      </c>
      <c r="F14" s="46"/>
      <c r="G14" s="54" t="s">
        <v>63</v>
      </c>
      <c r="H14" s="46"/>
      <c r="I14" s="46"/>
      <c r="J14" s="46"/>
      <c r="K14" s="46"/>
    </row>
    <row r="15" spans="4:12" x14ac:dyDescent="0.3">
      <c r="F15" s="4"/>
      <c r="G15" s="27" t="s">
        <v>7</v>
      </c>
      <c r="H15" s="51"/>
      <c r="I15" s="18"/>
      <c r="J15" s="18"/>
      <c r="K15" s="18"/>
      <c r="L15" s="19"/>
    </row>
    <row r="16" spans="4:12" x14ac:dyDescent="0.3">
      <c r="D16" t="s">
        <v>72</v>
      </c>
      <c r="E16" s="1"/>
      <c r="F16" s="4"/>
      <c r="G16" s="60"/>
      <c r="H16" s="27" t="s">
        <v>61</v>
      </c>
      <c r="I16" s="18" t="s">
        <v>8</v>
      </c>
      <c r="J16" s="18" t="s">
        <v>9</v>
      </c>
      <c r="K16" s="18" t="s">
        <v>10</v>
      </c>
      <c r="L16" s="19" t="s">
        <v>69</v>
      </c>
    </row>
    <row r="17" spans="3:23" x14ac:dyDescent="0.3">
      <c r="C17" s="52" t="s">
        <v>56</v>
      </c>
      <c r="D17" s="5" t="s">
        <v>11</v>
      </c>
      <c r="E17" s="72" t="s">
        <v>58</v>
      </c>
      <c r="F17" s="73"/>
      <c r="G17" s="59" t="str">
        <f>IF(OR(I17 = "Ja",J17 = "Ja", K17 = "Ja"),Config!$B$7, Config!$B$8)</f>
        <v>Voldoet niet</v>
      </c>
      <c r="H17" s="25">
        <f>IF(SUM(O17:R17)=4,10,IF(SUM(O17:R17)=3,8,IF(SUM(O17:R17)=2,6,IF(SUM(O17:R17)=1,4,0))))</f>
        <v>0</v>
      </c>
      <c r="I17" s="22" t="str">
        <f>'REFERENTIE 1'!F24</f>
        <v>[ Ja of Nee]</v>
      </c>
      <c r="J17" s="22" t="str">
        <f>'REFERENTIE 2'!F24</f>
        <v>[ Ja of Nee]</v>
      </c>
      <c r="K17" s="22" t="str">
        <f>'REFERENTIE 3'!F24</f>
        <v>[ Ja of Nee]</v>
      </c>
      <c r="L17" s="22" t="str">
        <f>'REFERENTIE 4'!F24</f>
        <v>[ Ja of Nee]</v>
      </c>
      <c r="N17">
        <f>IF(OR(I17 = "Ja", J17 = "Ja", K17 = "Ja",L17 = "Ja"), 1, 0)</f>
        <v>0</v>
      </c>
      <c r="O17">
        <f>IF(I17 = "Ja",1,0)</f>
        <v>0</v>
      </c>
      <c r="P17">
        <f>IF(J17 = "Ja",1,0)</f>
        <v>0</v>
      </c>
      <c r="Q17">
        <f>IF(K17 = "Ja",1,0)</f>
        <v>0</v>
      </c>
      <c r="R17">
        <f>IF(L17 = "Ja",1,0)</f>
        <v>0</v>
      </c>
      <c r="T17">
        <f>IF(SUM(O17:R17)=3,10,IF(SUM(O17:R17)=2,8,IF(SUM(O17:R17)=1,6,0)))</f>
        <v>0</v>
      </c>
      <c r="V17">
        <v>0</v>
      </c>
      <c r="W17">
        <v>0</v>
      </c>
    </row>
    <row r="18" spans="3:23" ht="11" customHeight="1" x14ac:dyDescent="0.3">
      <c r="C18" s="52" t="s">
        <v>56</v>
      </c>
      <c r="D18" s="5" t="s">
        <v>15</v>
      </c>
      <c r="E18" s="72" t="s">
        <v>57</v>
      </c>
      <c r="F18" s="73"/>
      <c r="G18" s="55" t="str">
        <f>IF(OR(I18 = "Ja",J18 = "Ja", K18 = "Ja"),Config!$B$7, Config!$B$8)</f>
        <v>Voldoet niet</v>
      </c>
      <c r="H18" s="25">
        <f t="shared" ref="H18:H21" si="0">IF(SUM(O18:R18)=4,10,IF(SUM(O18:R18)=3,8,IF(SUM(O18:R18)=2,6,IF(SUM(O18:R18)=1,4,0))))</f>
        <v>0</v>
      </c>
      <c r="I18" s="25" t="str">
        <f>'REFERENTIE 1'!F25</f>
        <v>[ Ja of Nee]</v>
      </c>
      <c r="J18" s="25" t="str">
        <f>'REFERENTIE 2'!F25</f>
        <v>[ Ja of Nee]</v>
      </c>
      <c r="K18" s="25" t="str">
        <f>'REFERENTIE 3'!F25</f>
        <v>[ Ja of Nee]</v>
      </c>
      <c r="L18" s="22" t="str">
        <f>'REFERENTIE 4'!F25</f>
        <v>[ Ja of Nee]</v>
      </c>
      <c r="N18">
        <f t="shared" ref="N18:N20" si="1">IF(OR(I18 = "Ja", J18 = "Ja", K18 = "Ja",L18 = "Ja"), 1, 0)</f>
        <v>0</v>
      </c>
      <c r="O18">
        <f t="shared" ref="O18:Q21" si="2">IF(I18 = "Ja",1,0)</f>
        <v>0</v>
      </c>
      <c r="P18">
        <f t="shared" si="2"/>
        <v>0</v>
      </c>
      <c r="Q18">
        <f t="shared" si="2"/>
        <v>0</v>
      </c>
      <c r="R18">
        <f t="shared" ref="R18:R21" si="3">IF(L18 = "Ja",1,0)</f>
        <v>0</v>
      </c>
      <c r="T18">
        <f t="shared" ref="T18:T20" si="4">IF(SUM(O18:R18)=3,10,IF(SUM(O18:R18)=2,8,IF(SUM(O18:R18)=1,6,0)))</f>
        <v>0</v>
      </c>
      <c r="V18">
        <v>6</v>
      </c>
      <c r="W18">
        <v>1</v>
      </c>
    </row>
    <row r="19" spans="3:23" x14ac:dyDescent="0.3">
      <c r="C19" s="52" t="s">
        <v>56</v>
      </c>
      <c r="D19" s="5" t="s">
        <v>12</v>
      </c>
      <c r="E19" s="72" t="s">
        <v>60</v>
      </c>
      <c r="F19" s="73"/>
      <c r="G19" s="55" t="str">
        <f>IF(OR(I19 = "Ja",J19 = "Ja", K19 = "Ja"),Config!$B$7, Config!$B$8)</f>
        <v>Voldoet niet</v>
      </c>
      <c r="H19" s="25">
        <f t="shared" si="0"/>
        <v>0</v>
      </c>
      <c r="I19" s="25" t="str">
        <f>'REFERENTIE 1'!F26</f>
        <v>[ Ja of Nee]</v>
      </c>
      <c r="J19" s="25" t="str">
        <f>'REFERENTIE 2'!F26</f>
        <v>[ Ja of Nee]</v>
      </c>
      <c r="K19" s="25" t="str">
        <f>'REFERENTIE 3'!F26</f>
        <v>[ Ja of Nee]</v>
      </c>
      <c r="L19" s="22" t="str">
        <f>'REFERENTIE 4'!F26</f>
        <v>[ Ja of Nee]</v>
      </c>
      <c r="N19">
        <f t="shared" si="1"/>
        <v>0</v>
      </c>
      <c r="O19">
        <f t="shared" si="2"/>
        <v>0</v>
      </c>
      <c r="P19">
        <f t="shared" si="2"/>
        <v>0</v>
      </c>
      <c r="Q19">
        <f t="shared" si="2"/>
        <v>0</v>
      </c>
      <c r="R19">
        <f t="shared" si="3"/>
        <v>0</v>
      </c>
      <c r="T19">
        <f t="shared" si="4"/>
        <v>0</v>
      </c>
      <c r="V19">
        <v>8</v>
      </c>
      <c r="W19">
        <v>2</v>
      </c>
    </row>
    <row r="20" spans="3:23" x14ac:dyDescent="0.3">
      <c r="D20" s="5" t="s">
        <v>13</v>
      </c>
      <c r="E20" s="74" t="s">
        <v>59</v>
      </c>
      <c r="F20" s="75"/>
      <c r="G20" s="55" t="s">
        <v>65</v>
      </c>
      <c r="H20" s="25">
        <f t="shared" si="0"/>
        <v>0</v>
      </c>
      <c r="I20" s="25" t="str">
        <f>'REFERENTIE 1'!F27</f>
        <v>[ Ja of Nee]</v>
      </c>
      <c r="J20" s="25" t="str">
        <f>'REFERENTIE 2'!F27</f>
        <v>[ Ja of Nee]</v>
      </c>
      <c r="K20" s="25" t="str">
        <f>'REFERENTIE 3'!F27</f>
        <v>[ Ja of Nee]</v>
      </c>
      <c r="L20" s="22" t="str">
        <f>'REFERENTIE 4'!F27</f>
        <v>[ Ja of Nee]</v>
      </c>
      <c r="N20">
        <f t="shared" si="1"/>
        <v>0</v>
      </c>
      <c r="O20">
        <f t="shared" si="2"/>
        <v>0</v>
      </c>
      <c r="P20">
        <f t="shared" si="2"/>
        <v>0</v>
      </c>
      <c r="Q20">
        <f t="shared" si="2"/>
        <v>0</v>
      </c>
      <c r="R20">
        <f t="shared" si="3"/>
        <v>0</v>
      </c>
      <c r="T20">
        <f t="shared" si="4"/>
        <v>0</v>
      </c>
      <c r="V20">
        <v>10</v>
      </c>
      <c r="W20">
        <v>3</v>
      </c>
    </row>
    <row r="21" spans="3:23" ht="23.5" customHeight="1" x14ac:dyDescent="0.3">
      <c r="D21" s="5" t="s">
        <v>14</v>
      </c>
      <c r="E21" s="72" t="s">
        <v>67</v>
      </c>
      <c r="F21" s="73"/>
      <c r="G21" s="55" t="s">
        <v>66</v>
      </c>
      <c r="H21" s="25">
        <f t="shared" si="0"/>
        <v>0</v>
      </c>
      <c r="I21" s="25" t="str">
        <f>'REFERENTIE 1'!F28</f>
        <v>[ Ja of Nee]</v>
      </c>
      <c r="J21" s="25" t="str">
        <f>'REFERENTIE 2'!F28</f>
        <v>[ Ja of Nee]</v>
      </c>
      <c r="K21" s="25" t="str">
        <f>'REFERENTIE 3'!F28</f>
        <v>[ Ja of Nee]</v>
      </c>
      <c r="L21" s="22" t="str">
        <f>'REFERENTIE 4'!F28</f>
        <v>[ Ja of Nee]</v>
      </c>
      <c r="N21">
        <f>IF(OR(I21 = "Ja", J21 = "Ja", K21 = "Ja",L21 = "Ja"), 1, 0)</f>
        <v>0</v>
      </c>
      <c r="O21">
        <f t="shared" si="2"/>
        <v>0</v>
      </c>
      <c r="P21">
        <f t="shared" si="2"/>
        <v>0</v>
      </c>
      <c r="Q21">
        <f t="shared" si="2"/>
        <v>0</v>
      </c>
      <c r="R21">
        <f t="shared" si="3"/>
        <v>0</v>
      </c>
      <c r="T21">
        <f>IF(SUM(O21:R21)=3,10,IF(SUM(O21:R21)=2,8,IF(SUM(O21:R21)=1,6,0)))</f>
        <v>0</v>
      </c>
    </row>
    <row r="22" spans="3:23" x14ac:dyDescent="0.3">
      <c r="E22" s="47"/>
      <c r="F22" s="4"/>
      <c r="G22" s="34"/>
      <c r="H22" s="56">
        <f>SUM($H$17:$H$21)</f>
        <v>0</v>
      </c>
    </row>
    <row r="23" spans="3:23" ht="25.4" customHeight="1" x14ac:dyDescent="0.3">
      <c r="D23" s="61" t="s">
        <v>16</v>
      </c>
      <c r="E23" s="61"/>
      <c r="F23" s="4"/>
    </row>
    <row r="24" spans="3:23" x14ac:dyDescent="0.3">
      <c r="D24" s="38" t="s">
        <v>17</v>
      </c>
      <c r="E24" s="7" t="s">
        <v>42</v>
      </c>
    </row>
    <row r="25" spans="3:23" x14ac:dyDescent="0.3">
      <c r="D25" s="38" t="s">
        <v>6</v>
      </c>
      <c r="E25" s="7" t="s">
        <v>51</v>
      </c>
    </row>
    <row r="26" spans="3:23" x14ac:dyDescent="0.3">
      <c r="D26" s="38" t="s">
        <v>17</v>
      </c>
      <c r="E26" s="6" t="s">
        <v>44</v>
      </c>
    </row>
    <row r="27" spans="3:23" x14ac:dyDescent="0.3">
      <c r="D27" s="38" t="s">
        <v>17</v>
      </c>
      <c r="E27" s="6" t="s">
        <v>47</v>
      </c>
    </row>
    <row r="28" spans="3:23" x14ac:dyDescent="0.3">
      <c r="D28" s="38" t="s">
        <v>17</v>
      </c>
      <c r="E28" s="40" t="s">
        <v>43</v>
      </c>
      <c r="F28" s="6"/>
      <c r="G28" s="6"/>
      <c r="H28" s="6"/>
    </row>
    <row r="29" spans="3:23" x14ac:dyDescent="0.3">
      <c r="D29" s="38"/>
      <c r="E29" s="7"/>
      <c r="F29" s="7"/>
      <c r="G29" s="7"/>
      <c r="H29" s="7"/>
    </row>
    <row r="30" spans="3:23" x14ac:dyDescent="0.3">
      <c r="D30" s="61" t="s">
        <v>55</v>
      </c>
      <c r="E30" s="61"/>
      <c r="F30" s="7"/>
      <c r="G30" s="7"/>
      <c r="H30" s="7"/>
    </row>
    <row r="31" spans="3:23" x14ac:dyDescent="0.3"/>
    <row r="32" spans="3:23" x14ac:dyDescent="0.3"/>
  </sheetData>
  <mergeCells count="13">
    <mergeCell ref="D23:E23"/>
    <mergeCell ref="D30:E30"/>
    <mergeCell ref="I6:K6"/>
    <mergeCell ref="I7:K7"/>
    <mergeCell ref="I8:K8"/>
    <mergeCell ref="I9:K9"/>
    <mergeCell ref="D7:E9"/>
    <mergeCell ref="E21:F21"/>
    <mergeCell ref="E20:F20"/>
    <mergeCell ref="E19:F19"/>
    <mergeCell ref="E18:F18"/>
    <mergeCell ref="E17:F17"/>
    <mergeCell ref="I10:K10"/>
  </mergeCells>
  <phoneticPr fontId="7" type="noConversion"/>
  <conditionalFormatting sqref="G17:G21">
    <cfRule type="expression" dxfId="3" priority="11">
      <formula>" = L15 = 0 "</formula>
    </cfRule>
    <cfRule type="expression" dxfId="2" priority="12">
      <formula>N17 = 1</formula>
    </cfRule>
  </conditionalFormatting>
  <conditionalFormatting sqref="G22:H22">
    <cfRule type="expression" dxfId="1" priority="9">
      <formula>" = L15 = 0 "</formula>
    </cfRule>
    <cfRule type="expression" dxfId="0" priority="10">
      <formula>M22 = 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DD766-04F7-4C87-9680-0DC3CA9B10E6}">
  <dimension ref="A1:K40"/>
  <sheetViews>
    <sheetView showGridLines="0" topLeftCell="C1" zoomScale="145" zoomScaleNormal="145" workbookViewId="0">
      <selection activeCell="F24" sqref="F24:F28"/>
    </sheetView>
  </sheetViews>
  <sheetFormatPr defaultColWidth="0" defaultRowHeight="12" zeroHeight="1" x14ac:dyDescent="0.3"/>
  <cols>
    <col min="1" max="4" width="4.33203125" customWidth="1"/>
    <col min="5" max="5" width="45.109375" customWidth="1"/>
    <col min="6" max="6" width="12.44140625" customWidth="1"/>
    <col min="7" max="7" width="55.44140625" customWidth="1"/>
    <col min="8" max="8" width="38" customWidth="1"/>
    <col min="9" max="11" width="9.109375" customWidth="1"/>
    <col min="12" max="16384" width="9.109375" hidden="1"/>
  </cols>
  <sheetData>
    <row r="1" spans="3:9" x14ac:dyDescent="0.3"/>
    <row r="2" spans="3:9" x14ac:dyDescent="0.3"/>
    <row r="3" spans="3:9" ht="15.5" x14ac:dyDescent="0.35">
      <c r="C3" s="3" t="s">
        <v>8</v>
      </c>
      <c r="D3" s="3"/>
      <c r="H3" s="12"/>
      <c r="I3" s="12"/>
    </row>
    <row r="4" spans="3:9" ht="13" x14ac:dyDescent="0.3">
      <c r="D4" s="17" t="s">
        <v>42</v>
      </c>
      <c r="E4" s="18"/>
      <c r="F4" s="18"/>
      <c r="G4" s="19"/>
      <c r="H4" s="23" t="s">
        <v>49</v>
      </c>
      <c r="I4" s="19"/>
    </row>
    <row r="5" spans="3:9" x14ac:dyDescent="0.3">
      <c r="D5" s="20" t="s">
        <v>18</v>
      </c>
      <c r="E5" s="9"/>
      <c r="F5" s="10"/>
      <c r="G5" s="28"/>
      <c r="H5" s="78" t="s">
        <v>48</v>
      </c>
      <c r="I5" s="79"/>
    </row>
    <row r="6" spans="3:9" x14ac:dyDescent="0.3">
      <c r="D6" s="21" t="s">
        <v>19</v>
      </c>
      <c r="F6" s="11"/>
      <c r="G6" s="28"/>
      <c r="H6" s="80" t="s">
        <v>50</v>
      </c>
      <c r="I6" s="81"/>
    </row>
    <row r="7" spans="3:9" x14ac:dyDescent="0.3">
      <c r="D7" s="21" t="s">
        <v>20</v>
      </c>
      <c r="F7" s="11"/>
      <c r="G7" s="28"/>
      <c r="H7" s="29"/>
      <c r="I7" s="11"/>
    </row>
    <row r="8" spans="3:9" ht="12" customHeight="1" x14ac:dyDescent="0.3">
      <c r="D8" s="29"/>
      <c r="F8" s="11"/>
      <c r="G8" s="32"/>
      <c r="H8" s="82" t="s">
        <v>54</v>
      </c>
      <c r="I8" s="83"/>
    </row>
    <row r="9" spans="3:9" ht="12" customHeight="1" x14ac:dyDescent="0.3">
      <c r="D9" s="29" t="s">
        <v>21</v>
      </c>
      <c r="F9" s="11"/>
      <c r="G9" s="28"/>
      <c r="H9" s="82"/>
      <c r="I9" s="83"/>
    </row>
    <row r="10" spans="3:9" x14ac:dyDescent="0.3">
      <c r="D10" s="29" t="s">
        <v>22</v>
      </c>
      <c r="F10" s="11"/>
      <c r="G10" s="28"/>
      <c r="H10" s="82"/>
      <c r="I10" s="83"/>
    </row>
    <row r="11" spans="3:9" x14ac:dyDescent="0.3">
      <c r="D11" s="29" t="s">
        <v>23</v>
      </c>
      <c r="F11" s="11"/>
      <c r="G11" s="28"/>
      <c r="H11" s="82"/>
      <c r="I11" s="83"/>
    </row>
    <row r="12" spans="3:9" x14ac:dyDescent="0.3">
      <c r="D12" s="29"/>
      <c r="F12" s="11"/>
      <c r="G12" s="32"/>
      <c r="H12" s="82"/>
      <c r="I12" s="83"/>
    </row>
    <row r="13" spans="3:9" x14ac:dyDescent="0.3">
      <c r="D13" s="29" t="s">
        <v>24</v>
      </c>
      <c r="F13" s="11"/>
      <c r="G13" s="28"/>
      <c r="H13" s="82"/>
      <c r="I13" s="83"/>
    </row>
    <row r="14" spans="3:9" x14ac:dyDescent="0.3">
      <c r="D14" s="29" t="s">
        <v>46</v>
      </c>
      <c r="F14" s="11"/>
      <c r="G14" s="28"/>
      <c r="H14" s="82"/>
      <c r="I14" s="83"/>
    </row>
    <row r="15" spans="3:9" x14ac:dyDescent="0.3">
      <c r="D15" s="29"/>
      <c r="F15" s="11"/>
      <c r="G15" s="32"/>
      <c r="H15" s="82"/>
      <c r="I15" s="83"/>
    </row>
    <row r="16" spans="3:9" x14ac:dyDescent="0.3">
      <c r="D16" s="21" t="s">
        <v>25</v>
      </c>
      <c r="F16" s="11"/>
      <c r="G16" s="28"/>
      <c r="H16" s="82"/>
      <c r="I16" s="83"/>
    </row>
    <row r="17" spans="4:9" x14ac:dyDescent="0.3">
      <c r="D17" s="22" t="s">
        <v>26</v>
      </c>
      <c r="E17" s="12"/>
      <c r="F17" s="13"/>
      <c r="G17" s="33"/>
      <c r="H17" s="84"/>
      <c r="I17" s="85"/>
    </row>
    <row r="18" spans="4:9" x14ac:dyDescent="0.3"/>
    <row r="19" spans="4:9" x14ac:dyDescent="0.3">
      <c r="D19" s="23" t="s">
        <v>44</v>
      </c>
      <c r="E19" s="25"/>
      <c r="F19" s="18"/>
      <c r="G19" s="19"/>
    </row>
    <row r="20" spans="4:9" ht="126" customHeight="1" x14ac:dyDescent="0.3">
      <c r="D20" s="89" t="s">
        <v>27</v>
      </c>
      <c r="E20" s="90"/>
      <c r="F20" s="90"/>
      <c r="G20" s="91"/>
    </row>
    <row r="21" spans="4:9" x14ac:dyDescent="0.3"/>
    <row r="22" spans="4:9" x14ac:dyDescent="0.3">
      <c r="D22" s="23" t="s">
        <v>47</v>
      </c>
      <c r="E22" s="18"/>
      <c r="F22" s="18"/>
      <c r="G22" s="19"/>
    </row>
    <row r="23" spans="4:9" s="26" customFormat="1" x14ac:dyDescent="0.3">
      <c r="D23" s="86" t="s">
        <v>28</v>
      </c>
      <c r="E23" s="87"/>
      <c r="F23" s="87"/>
      <c r="G23" s="88"/>
    </row>
    <row r="24" spans="4:9" s="26" customFormat="1" ht="37.5" customHeight="1" x14ac:dyDescent="0.3">
      <c r="D24" s="53" t="str">
        <f>'Toelichting '!D17</f>
        <v>1.</v>
      </c>
      <c r="E24" s="30" t="str">
        <f>'Toelichting '!E17</f>
        <v>Het ontwikkelen van een woningbouwproject met minimaal 50 woningen</v>
      </c>
      <c r="F24" s="45" t="s">
        <v>29</v>
      </c>
      <c r="G24" s="43" t="s">
        <v>30</v>
      </c>
    </row>
    <row r="25" spans="4:9" ht="37.5" customHeight="1" x14ac:dyDescent="0.3">
      <c r="D25" s="41" t="str">
        <f>'Toelichting '!D18</f>
        <v>2.</v>
      </c>
      <c r="E25" s="30" t="str">
        <f>'Toelichting '!E18</f>
        <v xml:space="preserve">Het ontwikkelen van een woningbouwproject met een mix van sociale (in samenwerking met woningcorporatie), middeldure en dure woningen </v>
      </c>
      <c r="F25" s="45" t="s">
        <v>29</v>
      </c>
      <c r="G25" s="43" t="s">
        <v>30</v>
      </c>
    </row>
    <row r="26" spans="4:9" ht="37.5" customHeight="1" x14ac:dyDescent="0.3">
      <c r="D26" s="41" t="str">
        <f>'Toelichting '!D19</f>
        <v>3.</v>
      </c>
      <c r="E26" s="30" t="str">
        <f>'Toelichting '!E19</f>
        <v>Het aanleggen en integreren van natuur in combinatie met een woonwijk</v>
      </c>
      <c r="F26" s="45" t="s">
        <v>29</v>
      </c>
      <c r="G26" s="43" t="s">
        <v>30</v>
      </c>
    </row>
    <row r="27" spans="4:9" ht="24" x14ac:dyDescent="0.3">
      <c r="D27" s="41" t="str">
        <f>'Toelichting '!D20</f>
        <v>4.</v>
      </c>
      <c r="E27" s="30" t="str">
        <f>'Toelichting '!E20</f>
        <v>Het toepassen van 30% biobased materialen in 30% van het woonprogramma</v>
      </c>
      <c r="F27" s="45" t="s">
        <v>29</v>
      </c>
      <c r="G27" s="43" t="s">
        <v>30</v>
      </c>
    </row>
    <row r="28" spans="4:9" ht="60.5" customHeight="1" x14ac:dyDescent="0.3">
      <c r="D28" s="42" t="str">
        <f>'Toelichting '!D21</f>
        <v>5.</v>
      </c>
      <c r="E28" s="31" t="str">
        <f>'Toelichting '!E21</f>
        <v>Het bedenken en toepassen van aantoonbaar succesvolle mitigerende maatregelen, om risico’s omtrent netcongestie en/of stikstof, die aanvankelijk een knelpunt vormde, te beheersen.</v>
      </c>
      <c r="F28" s="45" t="s">
        <v>29</v>
      </c>
      <c r="G28" s="44" t="s">
        <v>30</v>
      </c>
    </row>
    <row r="29" spans="4:9" ht="14.25" customHeight="1" x14ac:dyDescent="0.3">
      <c r="E29" s="24"/>
      <c r="F29" s="24"/>
    </row>
    <row r="30" spans="4:9" x14ac:dyDescent="0.3">
      <c r="D30" s="98" t="s">
        <v>31</v>
      </c>
      <c r="E30" s="99"/>
      <c r="F30" s="99"/>
      <c r="G30" s="100"/>
    </row>
    <row r="31" spans="4:9" ht="103.5" customHeight="1" x14ac:dyDescent="0.3">
      <c r="D31" s="92" t="s">
        <v>32</v>
      </c>
      <c r="E31" s="93"/>
      <c r="F31" s="90" t="s">
        <v>33</v>
      </c>
      <c r="G31" s="91"/>
    </row>
    <row r="32" spans="4:9" ht="103.5" customHeight="1" x14ac:dyDescent="0.3">
      <c r="D32" s="94" t="s">
        <v>34</v>
      </c>
      <c r="E32" s="95"/>
      <c r="F32" s="90" t="s">
        <v>35</v>
      </c>
      <c r="G32" s="91"/>
    </row>
    <row r="33" spans="4:7" ht="103.5" customHeight="1" x14ac:dyDescent="0.3">
      <c r="D33" s="96" t="s">
        <v>36</v>
      </c>
      <c r="E33" s="97"/>
      <c r="F33" s="90" t="s">
        <v>37</v>
      </c>
      <c r="G33" s="91"/>
    </row>
    <row r="34" spans="4:7" x14ac:dyDescent="0.3"/>
    <row r="35" spans="4:7" x14ac:dyDescent="0.3"/>
    <row r="36" spans="4:7" x14ac:dyDescent="0.3"/>
    <row r="37" spans="4:7" x14ac:dyDescent="0.3"/>
    <row r="38" spans="4:7" x14ac:dyDescent="0.3"/>
    <row r="39" spans="4:7" x14ac:dyDescent="0.3"/>
    <row r="40" spans="4:7" x14ac:dyDescent="0.3"/>
  </sheetData>
  <mergeCells count="12">
    <mergeCell ref="D31:E31"/>
    <mergeCell ref="D32:E32"/>
    <mergeCell ref="D33:E33"/>
    <mergeCell ref="D30:G30"/>
    <mergeCell ref="F31:G31"/>
    <mergeCell ref="F32:G32"/>
    <mergeCell ref="F33:G33"/>
    <mergeCell ref="H5:I5"/>
    <mergeCell ref="H6:I6"/>
    <mergeCell ref="H8:I17"/>
    <mergeCell ref="D23:G23"/>
    <mergeCell ref="D20:G2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2022EE-D3CF-4F47-81A8-A27F173E6F7E}">
          <x14:formula1>
            <xm:f>Config!$B$1:$B$3</xm:f>
          </x14:formula1>
          <xm:sqref>F24:F28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B6F65-DF13-4280-B76E-2094A5DD69E4}">
  <dimension ref="A1:J40"/>
  <sheetViews>
    <sheetView showGridLines="0" zoomScale="145" zoomScaleNormal="145" workbookViewId="0">
      <selection activeCell="F24" sqref="F24:F28"/>
    </sheetView>
  </sheetViews>
  <sheetFormatPr defaultColWidth="0" defaultRowHeight="12" zeroHeight="1" x14ac:dyDescent="0.3"/>
  <cols>
    <col min="1" max="4" width="4.33203125" customWidth="1"/>
    <col min="5" max="5" width="45.109375" customWidth="1"/>
    <col min="6" max="6" width="12.44140625" customWidth="1"/>
    <col min="7" max="7" width="55.44140625" customWidth="1"/>
    <col min="8" max="8" width="38" customWidth="1"/>
    <col min="9" max="10" width="9.109375" customWidth="1"/>
    <col min="11" max="11" width="9.109375" hidden="1" customWidth="1"/>
    <col min="12" max="16384" width="9.109375" hidden="1"/>
  </cols>
  <sheetData>
    <row r="1" spans="3:9" x14ac:dyDescent="0.3"/>
    <row r="2" spans="3:9" x14ac:dyDescent="0.3"/>
    <row r="3" spans="3:9" ht="15.5" x14ac:dyDescent="0.35">
      <c r="C3" s="3" t="s">
        <v>9</v>
      </c>
      <c r="D3" s="3"/>
      <c r="H3" s="12"/>
      <c r="I3" s="12"/>
    </row>
    <row r="4" spans="3:9" ht="13" x14ac:dyDescent="0.3">
      <c r="D4" s="17" t="s">
        <v>42</v>
      </c>
      <c r="E4" s="18"/>
      <c r="F4" s="18"/>
      <c r="G4" s="19"/>
      <c r="H4" s="23" t="s">
        <v>49</v>
      </c>
      <c r="I4" s="19"/>
    </row>
    <row r="5" spans="3:9" x14ac:dyDescent="0.3">
      <c r="D5" s="20" t="s">
        <v>18</v>
      </c>
      <c r="E5" s="9"/>
      <c r="F5" s="10"/>
      <c r="G5" s="28"/>
      <c r="H5" s="78" t="s">
        <v>48</v>
      </c>
      <c r="I5" s="79"/>
    </row>
    <row r="6" spans="3:9" x14ac:dyDescent="0.3">
      <c r="D6" s="21" t="s">
        <v>19</v>
      </c>
      <c r="F6" s="11"/>
      <c r="G6" s="28"/>
      <c r="H6" s="80" t="s">
        <v>50</v>
      </c>
      <c r="I6" s="81"/>
    </row>
    <row r="7" spans="3:9" x14ac:dyDescent="0.3">
      <c r="D7" s="21" t="s">
        <v>20</v>
      </c>
      <c r="F7" s="11"/>
      <c r="G7" s="28"/>
      <c r="H7" s="29"/>
      <c r="I7" s="11"/>
    </row>
    <row r="8" spans="3:9" ht="12" customHeight="1" x14ac:dyDescent="0.3">
      <c r="D8" s="29"/>
      <c r="F8" s="11"/>
      <c r="G8" s="32"/>
      <c r="H8" s="82" t="s">
        <v>54</v>
      </c>
      <c r="I8" s="83"/>
    </row>
    <row r="9" spans="3:9" ht="12" customHeight="1" x14ac:dyDescent="0.3">
      <c r="D9" s="29" t="s">
        <v>21</v>
      </c>
      <c r="F9" s="11"/>
      <c r="G9" s="28"/>
      <c r="H9" s="82"/>
      <c r="I9" s="83"/>
    </row>
    <row r="10" spans="3:9" x14ac:dyDescent="0.3">
      <c r="D10" s="29" t="s">
        <v>22</v>
      </c>
      <c r="F10" s="11"/>
      <c r="G10" s="28"/>
      <c r="H10" s="82"/>
      <c r="I10" s="83"/>
    </row>
    <row r="11" spans="3:9" x14ac:dyDescent="0.3">
      <c r="D11" s="29" t="s">
        <v>23</v>
      </c>
      <c r="F11" s="11"/>
      <c r="G11" s="28"/>
      <c r="H11" s="82"/>
      <c r="I11" s="83"/>
    </row>
    <row r="12" spans="3:9" x14ac:dyDescent="0.3">
      <c r="D12" s="29"/>
      <c r="F12" s="11"/>
      <c r="G12" s="32"/>
      <c r="H12" s="82"/>
      <c r="I12" s="83"/>
    </row>
    <row r="13" spans="3:9" x14ac:dyDescent="0.3">
      <c r="D13" s="29" t="s">
        <v>24</v>
      </c>
      <c r="F13" s="11"/>
      <c r="G13" s="28"/>
      <c r="H13" s="82"/>
      <c r="I13" s="83"/>
    </row>
    <row r="14" spans="3:9" x14ac:dyDescent="0.3">
      <c r="D14" s="29" t="s">
        <v>46</v>
      </c>
      <c r="F14" s="11"/>
      <c r="G14" s="28"/>
      <c r="H14" s="82"/>
      <c r="I14" s="83"/>
    </row>
    <row r="15" spans="3:9" x14ac:dyDescent="0.3">
      <c r="D15" s="29"/>
      <c r="F15" s="11"/>
      <c r="G15" s="32"/>
      <c r="H15" s="82"/>
      <c r="I15" s="83"/>
    </row>
    <row r="16" spans="3:9" x14ac:dyDescent="0.3">
      <c r="D16" s="21" t="s">
        <v>25</v>
      </c>
      <c r="F16" s="11"/>
      <c r="G16" s="28"/>
      <c r="H16" s="82"/>
      <c r="I16" s="83"/>
    </row>
    <row r="17" spans="4:9" x14ac:dyDescent="0.3">
      <c r="D17" s="22" t="s">
        <v>26</v>
      </c>
      <c r="E17" s="12"/>
      <c r="F17" s="13"/>
      <c r="G17" s="33"/>
      <c r="H17" s="84"/>
      <c r="I17" s="85"/>
    </row>
    <row r="18" spans="4:9" x14ac:dyDescent="0.3"/>
    <row r="19" spans="4:9" x14ac:dyDescent="0.3">
      <c r="D19" s="23" t="s">
        <v>44</v>
      </c>
      <c r="E19" s="25"/>
      <c r="F19" s="18"/>
      <c r="G19" s="19"/>
    </row>
    <row r="20" spans="4:9" ht="126" customHeight="1" x14ac:dyDescent="0.3">
      <c r="D20" s="89" t="s">
        <v>27</v>
      </c>
      <c r="E20" s="90"/>
      <c r="F20" s="90"/>
      <c r="G20" s="91"/>
    </row>
    <row r="21" spans="4:9" x14ac:dyDescent="0.3"/>
    <row r="22" spans="4:9" x14ac:dyDescent="0.3">
      <c r="D22" s="23" t="s">
        <v>47</v>
      </c>
      <c r="E22" s="18"/>
      <c r="F22" s="18"/>
      <c r="G22" s="19"/>
    </row>
    <row r="23" spans="4:9" s="26" customFormat="1" x14ac:dyDescent="0.3">
      <c r="D23" s="86" t="s">
        <v>28</v>
      </c>
      <c r="E23" s="87"/>
      <c r="F23" s="87"/>
      <c r="G23" s="88"/>
    </row>
    <row r="24" spans="4:9" s="26" customFormat="1" ht="37.5" customHeight="1" x14ac:dyDescent="0.3">
      <c r="D24" s="53" t="str">
        <f>'Toelichting '!D17</f>
        <v>1.</v>
      </c>
      <c r="E24" s="30" t="str">
        <f>'Toelichting '!E17</f>
        <v>Het ontwikkelen van een woningbouwproject met minimaal 50 woningen</v>
      </c>
      <c r="F24" s="45" t="s">
        <v>29</v>
      </c>
      <c r="G24" s="43" t="s">
        <v>30</v>
      </c>
    </row>
    <row r="25" spans="4:9" ht="37.5" customHeight="1" x14ac:dyDescent="0.3">
      <c r="D25" s="41" t="str">
        <f>'Toelichting '!D18</f>
        <v>2.</v>
      </c>
      <c r="E25" s="30" t="str">
        <f>'Toelichting '!E18</f>
        <v xml:space="preserve">Het ontwikkelen van een woningbouwproject met een mix van sociale (in samenwerking met woningcorporatie), middeldure en dure woningen </v>
      </c>
      <c r="F25" s="45" t="s">
        <v>29</v>
      </c>
      <c r="G25" s="43" t="s">
        <v>30</v>
      </c>
    </row>
    <row r="26" spans="4:9" ht="37.5" customHeight="1" x14ac:dyDescent="0.3">
      <c r="D26" s="41" t="str">
        <f>'Toelichting '!D19</f>
        <v>3.</v>
      </c>
      <c r="E26" s="30" t="str">
        <f>'Toelichting '!E19</f>
        <v>Het aanleggen en integreren van natuur in combinatie met een woonwijk</v>
      </c>
      <c r="F26" s="45" t="s">
        <v>29</v>
      </c>
      <c r="G26" s="43" t="s">
        <v>30</v>
      </c>
    </row>
    <row r="27" spans="4:9" ht="24" x14ac:dyDescent="0.3">
      <c r="D27" s="41" t="str">
        <f>'Toelichting '!D20</f>
        <v>4.</v>
      </c>
      <c r="E27" s="30" t="str">
        <f>'Toelichting '!E20</f>
        <v>Het toepassen van 30% biobased materialen in 30% van het woonprogramma</v>
      </c>
      <c r="F27" s="45" t="s">
        <v>29</v>
      </c>
      <c r="G27" s="43" t="s">
        <v>30</v>
      </c>
    </row>
    <row r="28" spans="4:9" ht="60" customHeight="1" x14ac:dyDescent="0.3">
      <c r="D28" s="42" t="str">
        <f>'Toelichting '!D21</f>
        <v>5.</v>
      </c>
      <c r="E28" s="31" t="str">
        <f>'Toelichting '!E21</f>
        <v>Het bedenken en toepassen van aantoonbaar succesvolle mitigerende maatregelen, om risico’s omtrent netcongestie en/of stikstof, die aanvankelijk een knelpunt vormde, te beheersen.</v>
      </c>
      <c r="F28" s="45" t="s">
        <v>29</v>
      </c>
      <c r="G28" s="44" t="s">
        <v>30</v>
      </c>
    </row>
    <row r="29" spans="4:9" ht="14.25" customHeight="1" x14ac:dyDescent="0.3">
      <c r="E29" s="24"/>
      <c r="F29" s="24"/>
    </row>
    <row r="30" spans="4:9" x14ac:dyDescent="0.3">
      <c r="D30" s="98" t="s">
        <v>31</v>
      </c>
      <c r="E30" s="99"/>
      <c r="F30" s="99"/>
      <c r="G30" s="100"/>
    </row>
    <row r="31" spans="4:9" ht="103.5" customHeight="1" x14ac:dyDescent="0.3">
      <c r="D31" s="92" t="s">
        <v>32</v>
      </c>
      <c r="E31" s="93"/>
      <c r="F31" s="90" t="s">
        <v>33</v>
      </c>
      <c r="G31" s="91"/>
    </row>
    <row r="32" spans="4:9" ht="103.5" customHeight="1" x14ac:dyDescent="0.3">
      <c r="D32" s="94" t="s">
        <v>34</v>
      </c>
      <c r="E32" s="95"/>
      <c r="F32" s="90" t="s">
        <v>35</v>
      </c>
      <c r="G32" s="91"/>
    </row>
    <row r="33" spans="4:7" ht="103.5" customHeight="1" x14ac:dyDescent="0.3">
      <c r="D33" s="96" t="s">
        <v>36</v>
      </c>
      <c r="E33" s="97"/>
      <c r="F33" s="90" t="s">
        <v>37</v>
      </c>
      <c r="G33" s="91"/>
    </row>
    <row r="34" spans="4:7" x14ac:dyDescent="0.3"/>
    <row r="35" spans="4:7" x14ac:dyDescent="0.3"/>
    <row r="36" spans="4:7" x14ac:dyDescent="0.3"/>
    <row r="37" spans="4:7" x14ac:dyDescent="0.3"/>
    <row r="38" spans="4:7" x14ac:dyDescent="0.3"/>
    <row r="39" spans="4:7" x14ac:dyDescent="0.3"/>
    <row r="40" spans="4:7" x14ac:dyDescent="0.3"/>
  </sheetData>
  <mergeCells count="12">
    <mergeCell ref="H5:I5"/>
    <mergeCell ref="H6:I6"/>
    <mergeCell ref="H8:I17"/>
    <mergeCell ref="D33:E33"/>
    <mergeCell ref="F33:G33"/>
    <mergeCell ref="D20:G20"/>
    <mergeCell ref="D23:G23"/>
    <mergeCell ref="D30:G30"/>
    <mergeCell ref="D31:E31"/>
    <mergeCell ref="F31:G31"/>
    <mergeCell ref="D32:E32"/>
    <mergeCell ref="F32:G3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E41DE90-01A5-4605-A556-03DB94E6E7C0}">
          <x14:formula1>
            <xm:f>Config!$B$1:$B$3</xm:f>
          </x14:formula1>
          <xm:sqref>F24:F28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814BD-C101-4F40-9398-63A38AE55B86}">
  <dimension ref="A1:K40"/>
  <sheetViews>
    <sheetView showGridLines="0" zoomScale="140" zoomScaleNormal="140" workbookViewId="0">
      <selection activeCell="F24" sqref="F24:F28"/>
    </sheetView>
  </sheetViews>
  <sheetFormatPr defaultColWidth="0" defaultRowHeight="12" zeroHeight="1" x14ac:dyDescent="0.3"/>
  <cols>
    <col min="1" max="4" width="4.33203125" customWidth="1"/>
    <col min="5" max="5" width="45.109375" customWidth="1"/>
    <col min="6" max="6" width="12.44140625" customWidth="1"/>
    <col min="7" max="7" width="55.44140625" customWidth="1"/>
    <col min="8" max="8" width="38" customWidth="1"/>
    <col min="9" max="11" width="9.109375" customWidth="1"/>
    <col min="12" max="16384" width="9.109375" hidden="1"/>
  </cols>
  <sheetData>
    <row r="1" spans="3:9" x14ac:dyDescent="0.3"/>
    <row r="2" spans="3:9" x14ac:dyDescent="0.3"/>
    <row r="3" spans="3:9" ht="15.5" x14ac:dyDescent="0.35">
      <c r="C3" s="3" t="s">
        <v>10</v>
      </c>
      <c r="D3" s="3"/>
      <c r="H3" s="12"/>
      <c r="I3" s="12"/>
    </row>
    <row r="4" spans="3:9" ht="13" x14ac:dyDescent="0.3">
      <c r="D4" s="17" t="s">
        <v>42</v>
      </c>
      <c r="E4" s="18"/>
      <c r="F4" s="18"/>
      <c r="G4" s="19"/>
      <c r="H4" s="23" t="s">
        <v>49</v>
      </c>
      <c r="I4" s="19"/>
    </row>
    <row r="5" spans="3:9" x14ac:dyDescent="0.3">
      <c r="D5" s="20" t="s">
        <v>18</v>
      </c>
      <c r="E5" s="9"/>
      <c r="F5" s="10"/>
      <c r="G5" s="28"/>
      <c r="H5" s="78" t="s">
        <v>48</v>
      </c>
      <c r="I5" s="79"/>
    </row>
    <row r="6" spans="3:9" x14ac:dyDescent="0.3">
      <c r="D6" s="21" t="s">
        <v>19</v>
      </c>
      <c r="F6" s="11"/>
      <c r="G6" s="28"/>
      <c r="H6" s="80" t="s">
        <v>50</v>
      </c>
      <c r="I6" s="81"/>
    </row>
    <row r="7" spans="3:9" x14ac:dyDescent="0.3">
      <c r="D7" s="21" t="s">
        <v>20</v>
      </c>
      <c r="F7" s="11"/>
      <c r="G7" s="28"/>
      <c r="H7" s="29"/>
      <c r="I7" s="11"/>
    </row>
    <row r="8" spans="3:9" ht="12" customHeight="1" x14ac:dyDescent="0.3">
      <c r="D8" s="29"/>
      <c r="F8" s="11"/>
      <c r="G8" s="32"/>
      <c r="H8" s="82" t="s">
        <v>54</v>
      </c>
      <c r="I8" s="83"/>
    </row>
    <row r="9" spans="3:9" ht="12" customHeight="1" x14ac:dyDescent="0.3">
      <c r="D9" s="29" t="s">
        <v>21</v>
      </c>
      <c r="F9" s="11"/>
      <c r="G9" s="28"/>
      <c r="H9" s="82"/>
      <c r="I9" s="83"/>
    </row>
    <row r="10" spans="3:9" x14ac:dyDescent="0.3">
      <c r="D10" s="29" t="s">
        <v>22</v>
      </c>
      <c r="F10" s="11"/>
      <c r="G10" s="28"/>
      <c r="H10" s="82"/>
      <c r="I10" s="83"/>
    </row>
    <row r="11" spans="3:9" x14ac:dyDescent="0.3">
      <c r="D11" s="29" t="s">
        <v>23</v>
      </c>
      <c r="F11" s="11"/>
      <c r="G11" s="28"/>
      <c r="H11" s="82"/>
      <c r="I11" s="83"/>
    </row>
    <row r="12" spans="3:9" x14ac:dyDescent="0.3">
      <c r="D12" s="29"/>
      <c r="F12" s="11"/>
      <c r="G12" s="32"/>
      <c r="H12" s="82"/>
      <c r="I12" s="83"/>
    </row>
    <row r="13" spans="3:9" x14ac:dyDescent="0.3">
      <c r="D13" s="29" t="s">
        <v>24</v>
      </c>
      <c r="F13" s="11"/>
      <c r="G13" s="28"/>
      <c r="H13" s="82"/>
      <c r="I13" s="83"/>
    </row>
    <row r="14" spans="3:9" x14ac:dyDescent="0.3">
      <c r="D14" s="29" t="s">
        <v>46</v>
      </c>
      <c r="F14" s="11"/>
      <c r="G14" s="28"/>
      <c r="H14" s="82"/>
      <c r="I14" s="83"/>
    </row>
    <row r="15" spans="3:9" x14ac:dyDescent="0.3">
      <c r="D15" s="29"/>
      <c r="F15" s="11"/>
      <c r="G15" s="32"/>
      <c r="H15" s="82"/>
      <c r="I15" s="83"/>
    </row>
    <row r="16" spans="3:9" x14ac:dyDescent="0.3">
      <c r="D16" s="21" t="s">
        <v>25</v>
      </c>
      <c r="F16" s="11"/>
      <c r="G16" s="28"/>
      <c r="H16" s="82"/>
      <c r="I16" s="83"/>
    </row>
    <row r="17" spans="4:9" x14ac:dyDescent="0.3">
      <c r="D17" s="22" t="s">
        <v>26</v>
      </c>
      <c r="E17" s="12"/>
      <c r="F17" s="13"/>
      <c r="G17" s="33"/>
      <c r="H17" s="84"/>
      <c r="I17" s="85"/>
    </row>
    <row r="18" spans="4:9" x14ac:dyDescent="0.3"/>
    <row r="19" spans="4:9" x14ac:dyDescent="0.3">
      <c r="D19" s="23" t="s">
        <v>44</v>
      </c>
      <c r="E19" s="25"/>
      <c r="F19" s="18"/>
      <c r="G19" s="19"/>
    </row>
    <row r="20" spans="4:9" ht="126" customHeight="1" x14ac:dyDescent="0.3">
      <c r="D20" s="89" t="s">
        <v>27</v>
      </c>
      <c r="E20" s="90"/>
      <c r="F20" s="90"/>
      <c r="G20" s="91"/>
    </row>
    <row r="21" spans="4:9" x14ac:dyDescent="0.3"/>
    <row r="22" spans="4:9" x14ac:dyDescent="0.3">
      <c r="D22" s="23" t="s">
        <v>47</v>
      </c>
      <c r="E22" s="18"/>
      <c r="F22" s="18"/>
      <c r="G22" s="19"/>
    </row>
    <row r="23" spans="4:9" s="26" customFormat="1" x14ac:dyDescent="0.3">
      <c r="D23" s="86" t="s">
        <v>28</v>
      </c>
      <c r="E23" s="87"/>
      <c r="F23" s="87"/>
      <c r="G23" s="88"/>
    </row>
    <row r="24" spans="4:9" s="26" customFormat="1" ht="37.5" customHeight="1" x14ac:dyDescent="0.3">
      <c r="D24" s="53" t="str">
        <f>'Toelichting '!D17</f>
        <v>1.</v>
      </c>
      <c r="E24" s="30" t="str">
        <f>'Toelichting '!E17</f>
        <v>Het ontwikkelen van een woningbouwproject met minimaal 50 woningen</v>
      </c>
      <c r="F24" s="45" t="s">
        <v>29</v>
      </c>
      <c r="G24" s="43" t="s">
        <v>30</v>
      </c>
    </row>
    <row r="25" spans="4:9" ht="37.5" customHeight="1" x14ac:dyDescent="0.3">
      <c r="D25" s="41" t="str">
        <f>'Toelichting '!D18</f>
        <v>2.</v>
      </c>
      <c r="E25" s="30" t="str">
        <f>'Toelichting '!E18</f>
        <v xml:space="preserve">Het ontwikkelen van een woningbouwproject met een mix van sociale (in samenwerking met woningcorporatie), middeldure en dure woningen </v>
      </c>
      <c r="F25" s="45" t="s">
        <v>29</v>
      </c>
      <c r="G25" s="43" t="s">
        <v>30</v>
      </c>
    </row>
    <row r="26" spans="4:9" ht="37.5" customHeight="1" x14ac:dyDescent="0.3">
      <c r="D26" s="41" t="str">
        <f>'Toelichting '!D19</f>
        <v>3.</v>
      </c>
      <c r="E26" s="30" t="str">
        <f>'Toelichting '!E19</f>
        <v>Het aanleggen en integreren van natuur in combinatie met een woonwijk</v>
      </c>
      <c r="F26" s="45" t="s">
        <v>29</v>
      </c>
      <c r="G26" s="43" t="s">
        <v>30</v>
      </c>
    </row>
    <row r="27" spans="4:9" ht="24" x14ac:dyDescent="0.3">
      <c r="D27" s="41" t="str">
        <f>'Toelichting '!D20</f>
        <v>4.</v>
      </c>
      <c r="E27" s="30" t="str">
        <f>'Toelichting '!E20</f>
        <v>Het toepassen van 30% biobased materialen in 30% van het woonprogramma</v>
      </c>
      <c r="F27" s="45" t="s">
        <v>29</v>
      </c>
      <c r="G27" s="43" t="s">
        <v>30</v>
      </c>
    </row>
    <row r="28" spans="4:9" ht="59.5" customHeight="1" x14ac:dyDescent="0.3">
      <c r="D28" s="42" t="str">
        <f>'Toelichting '!D21</f>
        <v>5.</v>
      </c>
      <c r="E28" s="31" t="str">
        <f>'Toelichting '!E21</f>
        <v>Het bedenken en toepassen van aantoonbaar succesvolle mitigerende maatregelen, om risico’s omtrent netcongestie en/of stikstof, die aanvankelijk een knelpunt vormde, te beheersen.</v>
      </c>
      <c r="F28" s="45" t="s">
        <v>29</v>
      </c>
      <c r="G28" s="44" t="s">
        <v>30</v>
      </c>
    </row>
    <row r="29" spans="4:9" ht="14.25" customHeight="1" x14ac:dyDescent="0.3">
      <c r="E29" s="24"/>
      <c r="F29" s="24"/>
    </row>
    <row r="30" spans="4:9" x14ac:dyDescent="0.3">
      <c r="D30" s="98" t="s">
        <v>31</v>
      </c>
      <c r="E30" s="99"/>
      <c r="F30" s="99"/>
      <c r="G30" s="100"/>
    </row>
    <row r="31" spans="4:9" ht="103.5" customHeight="1" x14ac:dyDescent="0.3">
      <c r="D31" s="92" t="s">
        <v>32</v>
      </c>
      <c r="E31" s="93"/>
      <c r="F31" s="90" t="s">
        <v>33</v>
      </c>
      <c r="G31" s="91"/>
    </row>
    <row r="32" spans="4:9" ht="103.5" customHeight="1" x14ac:dyDescent="0.3">
      <c r="D32" s="94" t="s">
        <v>34</v>
      </c>
      <c r="E32" s="95"/>
      <c r="F32" s="90" t="s">
        <v>35</v>
      </c>
      <c r="G32" s="91"/>
    </row>
    <row r="33" spans="4:7" ht="103.5" customHeight="1" x14ac:dyDescent="0.3">
      <c r="D33" s="96" t="s">
        <v>36</v>
      </c>
      <c r="E33" s="97"/>
      <c r="F33" s="90" t="s">
        <v>37</v>
      </c>
      <c r="G33" s="91"/>
    </row>
    <row r="34" spans="4:7" x14ac:dyDescent="0.3"/>
    <row r="35" spans="4:7" x14ac:dyDescent="0.3"/>
    <row r="36" spans="4:7" x14ac:dyDescent="0.3"/>
    <row r="37" spans="4:7" x14ac:dyDescent="0.3"/>
    <row r="38" spans="4:7" x14ac:dyDescent="0.3"/>
    <row r="39" spans="4:7" x14ac:dyDescent="0.3"/>
    <row r="40" spans="4:7" x14ac:dyDescent="0.3"/>
  </sheetData>
  <mergeCells count="12">
    <mergeCell ref="H5:I5"/>
    <mergeCell ref="H6:I6"/>
    <mergeCell ref="H8:I17"/>
    <mergeCell ref="D33:E33"/>
    <mergeCell ref="F33:G33"/>
    <mergeCell ref="D20:G20"/>
    <mergeCell ref="D23:G23"/>
    <mergeCell ref="D30:G30"/>
    <mergeCell ref="D31:E31"/>
    <mergeCell ref="F31:G31"/>
    <mergeCell ref="D32:E32"/>
    <mergeCell ref="F32:G3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3C51EC7-0D8C-413B-96EF-48D86F52CE77}">
          <x14:formula1>
            <xm:f>Config!$B$1:$B$3</xm:f>
          </x14:formula1>
          <xm:sqref>F24:F28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2D3AC-7350-4F5A-B25F-03622F545A07}">
  <dimension ref="A1:K40"/>
  <sheetViews>
    <sheetView showGridLines="0" zoomScale="140" zoomScaleNormal="140" workbookViewId="0">
      <selection activeCell="F24" sqref="F24:F28"/>
    </sheetView>
  </sheetViews>
  <sheetFormatPr defaultColWidth="0" defaultRowHeight="12" zeroHeight="1" x14ac:dyDescent="0.3"/>
  <cols>
    <col min="1" max="4" width="4.33203125" customWidth="1"/>
    <col min="5" max="5" width="45.109375" customWidth="1"/>
    <col min="6" max="6" width="12.44140625" customWidth="1"/>
    <col min="7" max="7" width="55.44140625" customWidth="1"/>
    <col min="8" max="8" width="38" customWidth="1"/>
    <col min="9" max="11" width="9.109375" customWidth="1"/>
    <col min="12" max="16384" width="9.109375" hidden="1"/>
  </cols>
  <sheetData>
    <row r="1" spans="3:9" x14ac:dyDescent="0.3"/>
    <row r="2" spans="3:9" x14ac:dyDescent="0.3"/>
    <row r="3" spans="3:9" ht="15.5" x14ac:dyDescent="0.35">
      <c r="C3" s="3" t="s">
        <v>69</v>
      </c>
      <c r="D3" s="3"/>
      <c r="H3" s="12"/>
      <c r="I3" s="12"/>
    </row>
    <row r="4" spans="3:9" ht="13" x14ac:dyDescent="0.3">
      <c r="D4" s="17" t="s">
        <v>42</v>
      </c>
      <c r="E4" s="18"/>
      <c r="F4" s="18"/>
      <c r="G4" s="19"/>
      <c r="H4" s="23" t="s">
        <v>49</v>
      </c>
      <c r="I4" s="19"/>
    </row>
    <row r="5" spans="3:9" x14ac:dyDescent="0.3">
      <c r="D5" s="20" t="s">
        <v>18</v>
      </c>
      <c r="E5" s="9"/>
      <c r="F5" s="10"/>
      <c r="G5" s="28"/>
      <c r="H5" s="78" t="s">
        <v>48</v>
      </c>
      <c r="I5" s="79"/>
    </row>
    <row r="6" spans="3:9" x14ac:dyDescent="0.3">
      <c r="D6" s="21" t="s">
        <v>19</v>
      </c>
      <c r="F6" s="11"/>
      <c r="G6" s="28"/>
      <c r="H6" s="80" t="s">
        <v>50</v>
      </c>
      <c r="I6" s="81"/>
    </row>
    <row r="7" spans="3:9" x14ac:dyDescent="0.3">
      <c r="D7" s="21" t="s">
        <v>20</v>
      </c>
      <c r="F7" s="11"/>
      <c r="G7" s="28"/>
      <c r="H7" s="29"/>
      <c r="I7" s="11"/>
    </row>
    <row r="8" spans="3:9" ht="12" customHeight="1" x14ac:dyDescent="0.3">
      <c r="D8" s="29"/>
      <c r="F8" s="11"/>
      <c r="G8" s="32"/>
      <c r="H8" s="82" t="s">
        <v>54</v>
      </c>
      <c r="I8" s="83"/>
    </row>
    <row r="9" spans="3:9" ht="12" customHeight="1" x14ac:dyDescent="0.3">
      <c r="D9" s="29" t="s">
        <v>21</v>
      </c>
      <c r="F9" s="11"/>
      <c r="G9" s="28"/>
      <c r="H9" s="82"/>
      <c r="I9" s="83"/>
    </row>
    <row r="10" spans="3:9" x14ac:dyDescent="0.3">
      <c r="D10" s="29" t="s">
        <v>22</v>
      </c>
      <c r="F10" s="11"/>
      <c r="G10" s="28"/>
      <c r="H10" s="82"/>
      <c r="I10" s="83"/>
    </row>
    <row r="11" spans="3:9" x14ac:dyDescent="0.3">
      <c r="D11" s="29" t="s">
        <v>23</v>
      </c>
      <c r="F11" s="11"/>
      <c r="G11" s="28"/>
      <c r="H11" s="82"/>
      <c r="I11" s="83"/>
    </row>
    <row r="12" spans="3:9" x14ac:dyDescent="0.3">
      <c r="D12" s="29"/>
      <c r="F12" s="11"/>
      <c r="G12" s="32"/>
      <c r="H12" s="82"/>
      <c r="I12" s="83"/>
    </row>
    <row r="13" spans="3:9" x14ac:dyDescent="0.3">
      <c r="D13" s="29" t="s">
        <v>24</v>
      </c>
      <c r="F13" s="11"/>
      <c r="G13" s="28"/>
      <c r="H13" s="82"/>
      <c r="I13" s="83"/>
    </row>
    <row r="14" spans="3:9" x14ac:dyDescent="0.3">
      <c r="D14" s="29" t="s">
        <v>46</v>
      </c>
      <c r="F14" s="11"/>
      <c r="G14" s="28"/>
      <c r="H14" s="82"/>
      <c r="I14" s="83"/>
    </row>
    <row r="15" spans="3:9" x14ac:dyDescent="0.3">
      <c r="D15" s="29"/>
      <c r="F15" s="11"/>
      <c r="G15" s="32"/>
      <c r="H15" s="82"/>
      <c r="I15" s="83"/>
    </row>
    <row r="16" spans="3:9" x14ac:dyDescent="0.3">
      <c r="D16" s="21" t="s">
        <v>25</v>
      </c>
      <c r="F16" s="11"/>
      <c r="G16" s="28"/>
      <c r="H16" s="82"/>
      <c r="I16" s="83"/>
    </row>
    <row r="17" spans="4:9" x14ac:dyDescent="0.3">
      <c r="D17" s="22" t="s">
        <v>26</v>
      </c>
      <c r="E17" s="12"/>
      <c r="F17" s="13"/>
      <c r="G17" s="33"/>
      <c r="H17" s="84"/>
      <c r="I17" s="85"/>
    </row>
    <row r="18" spans="4:9" x14ac:dyDescent="0.3"/>
    <row r="19" spans="4:9" x14ac:dyDescent="0.3">
      <c r="D19" s="23" t="s">
        <v>44</v>
      </c>
      <c r="E19" s="25"/>
      <c r="F19" s="18"/>
      <c r="G19" s="19"/>
    </row>
    <row r="20" spans="4:9" ht="126" customHeight="1" x14ac:dyDescent="0.3">
      <c r="D20" s="89" t="s">
        <v>27</v>
      </c>
      <c r="E20" s="90"/>
      <c r="F20" s="90"/>
      <c r="G20" s="91"/>
    </row>
    <row r="21" spans="4:9" x14ac:dyDescent="0.3"/>
    <row r="22" spans="4:9" x14ac:dyDescent="0.3">
      <c r="D22" s="23" t="s">
        <v>47</v>
      </c>
      <c r="E22" s="18"/>
      <c r="F22" s="18"/>
      <c r="G22" s="19"/>
    </row>
    <row r="23" spans="4:9" s="26" customFormat="1" x14ac:dyDescent="0.3">
      <c r="D23" s="86" t="s">
        <v>28</v>
      </c>
      <c r="E23" s="87"/>
      <c r="F23" s="87"/>
      <c r="G23" s="88"/>
    </row>
    <row r="24" spans="4:9" s="26" customFormat="1" ht="37.5" customHeight="1" x14ac:dyDescent="0.3">
      <c r="D24" s="53" t="str">
        <f>'Toelichting '!D17</f>
        <v>1.</v>
      </c>
      <c r="E24" s="30" t="str">
        <f>'Toelichting '!E17</f>
        <v>Het ontwikkelen van een woningbouwproject met minimaal 50 woningen</v>
      </c>
      <c r="F24" s="45" t="s">
        <v>29</v>
      </c>
      <c r="G24" s="43" t="s">
        <v>30</v>
      </c>
    </row>
    <row r="25" spans="4:9" ht="37.5" customHeight="1" x14ac:dyDescent="0.3">
      <c r="D25" s="41" t="str">
        <f>'Toelichting '!D18</f>
        <v>2.</v>
      </c>
      <c r="E25" s="30" t="str">
        <f>'Toelichting '!E18</f>
        <v xml:space="preserve">Het ontwikkelen van een woningbouwproject met een mix van sociale (in samenwerking met woningcorporatie), middeldure en dure woningen </v>
      </c>
      <c r="F25" s="45" t="s">
        <v>29</v>
      </c>
      <c r="G25" s="43" t="s">
        <v>30</v>
      </c>
    </row>
    <row r="26" spans="4:9" ht="37.5" customHeight="1" x14ac:dyDescent="0.3">
      <c r="D26" s="41" t="str">
        <f>'Toelichting '!D19</f>
        <v>3.</v>
      </c>
      <c r="E26" s="30" t="str">
        <f>'Toelichting '!E19</f>
        <v>Het aanleggen en integreren van natuur in combinatie met een woonwijk</v>
      </c>
      <c r="F26" s="45" t="s">
        <v>29</v>
      </c>
      <c r="G26" s="43" t="s">
        <v>30</v>
      </c>
    </row>
    <row r="27" spans="4:9" ht="24" x14ac:dyDescent="0.3">
      <c r="D27" s="41" t="str">
        <f>'Toelichting '!D20</f>
        <v>4.</v>
      </c>
      <c r="E27" s="30" t="str">
        <f>'Toelichting '!E20</f>
        <v>Het toepassen van 30% biobased materialen in 30% van het woonprogramma</v>
      </c>
      <c r="F27" s="45" t="s">
        <v>29</v>
      </c>
      <c r="G27" s="43" t="s">
        <v>30</v>
      </c>
    </row>
    <row r="28" spans="4:9" ht="59.5" customHeight="1" x14ac:dyDescent="0.3">
      <c r="D28" s="42" t="str">
        <f>'Toelichting '!D21</f>
        <v>5.</v>
      </c>
      <c r="E28" s="31" t="str">
        <f>'Toelichting '!E21</f>
        <v>Het bedenken en toepassen van aantoonbaar succesvolle mitigerende maatregelen, om risico’s omtrent netcongestie en/of stikstof, die aanvankelijk een knelpunt vormde, te beheersen.</v>
      </c>
      <c r="F28" s="45" t="s">
        <v>29</v>
      </c>
      <c r="G28" s="44" t="s">
        <v>30</v>
      </c>
    </row>
    <row r="29" spans="4:9" ht="14.25" customHeight="1" x14ac:dyDescent="0.3">
      <c r="E29" s="24"/>
      <c r="F29" s="24"/>
    </row>
    <row r="30" spans="4:9" x14ac:dyDescent="0.3">
      <c r="D30" s="98" t="s">
        <v>31</v>
      </c>
      <c r="E30" s="99"/>
      <c r="F30" s="99"/>
      <c r="G30" s="100"/>
    </row>
    <row r="31" spans="4:9" ht="103.5" customHeight="1" x14ac:dyDescent="0.3">
      <c r="D31" s="92" t="s">
        <v>32</v>
      </c>
      <c r="E31" s="93"/>
      <c r="F31" s="90" t="s">
        <v>33</v>
      </c>
      <c r="G31" s="91"/>
    </row>
    <row r="32" spans="4:9" ht="103.5" customHeight="1" x14ac:dyDescent="0.3">
      <c r="D32" s="94" t="s">
        <v>34</v>
      </c>
      <c r="E32" s="95"/>
      <c r="F32" s="90" t="s">
        <v>35</v>
      </c>
      <c r="G32" s="91"/>
    </row>
    <row r="33" spans="4:7" ht="103.5" customHeight="1" x14ac:dyDescent="0.3">
      <c r="D33" s="96" t="s">
        <v>36</v>
      </c>
      <c r="E33" s="97"/>
      <c r="F33" s="90" t="s">
        <v>37</v>
      </c>
      <c r="G33" s="91"/>
    </row>
    <row r="34" spans="4:7" x14ac:dyDescent="0.3"/>
    <row r="35" spans="4:7" x14ac:dyDescent="0.3"/>
    <row r="36" spans="4:7" x14ac:dyDescent="0.3"/>
    <row r="37" spans="4:7" x14ac:dyDescent="0.3"/>
    <row r="38" spans="4:7" x14ac:dyDescent="0.3"/>
    <row r="39" spans="4:7" x14ac:dyDescent="0.3"/>
    <row r="40" spans="4:7" x14ac:dyDescent="0.3"/>
  </sheetData>
  <mergeCells count="12">
    <mergeCell ref="D30:G30"/>
    <mergeCell ref="H5:I5"/>
    <mergeCell ref="H6:I6"/>
    <mergeCell ref="H8:I17"/>
    <mergeCell ref="D20:G20"/>
    <mergeCell ref="D23:G23"/>
    <mergeCell ref="D31:E31"/>
    <mergeCell ref="F31:G31"/>
    <mergeCell ref="D32:E32"/>
    <mergeCell ref="F32:G32"/>
    <mergeCell ref="D33:E33"/>
    <mergeCell ref="F33:G3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E366193-1495-4CC8-B207-2326AD3ED2ED}">
          <x14:formula1>
            <xm:f>Config!$B$1:$B$3</xm:f>
          </x14:formula1>
          <xm:sqref>F24:F28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73611-F578-4246-84C6-D6B3F87FDA2B}">
  <dimension ref="A1"/>
  <sheetViews>
    <sheetView workbookViewId="0"/>
  </sheetViews>
  <sheetFormatPr defaultRowHeight="12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4A2D0-E6CF-4079-8914-BF7192F2AF61}">
  <dimension ref="B1:B8"/>
  <sheetViews>
    <sheetView workbookViewId="0">
      <selection activeCell="B8" sqref="B8"/>
    </sheetView>
  </sheetViews>
  <sheetFormatPr defaultRowHeight="12" x14ac:dyDescent="0.3"/>
  <sheetData>
    <row r="1" spans="2:2" x14ac:dyDescent="0.3">
      <c r="B1" t="s">
        <v>29</v>
      </c>
    </row>
    <row r="2" spans="2:2" x14ac:dyDescent="0.3">
      <c r="B2" t="s">
        <v>38</v>
      </c>
    </row>
    <row r="3" spans="2:2" x14ac:dyDescent="0.3">
      <c r="B3" t="s">
        <v>39</v>
      </c>
    </row>
    <row r="7" spans="2:2" x14ac:dyDescent="0.3">
      <c r="B7" t="s">
        <v>40</v>
      </c>
    </row>
    <row r="8" spans="2:2" x14ac:dyDescent="0.3">
      <c r="B8" t="s">
        <v>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PSA_DocDate xmlns="53d5952e-107a-4ee6-964e-9352f9e22cff">2024-05-13T14:48:36+00:00</FPSA_DocDate>
    <Opdrachtgever xmlns="53d5952e-107a-4ee6-964e-9352f9e22cff" xsi:nil="true"/>
    <psa_ProcessCode xmlns="53d5952e-107a-4ee6-964e-9352f9e22cff" xsi:nil="true"/>
    <WorkAddress xmlns="http://schemas.microsoft.com/sharepoint/v3" xsi:nil="true"/>
    <psa_Partner xmlns="53d5952e-107a-4ee6-964e-9352f9e22cff">
      <UserInfo>
        <DisplayName/>
        <AccountId xsi:nil="true"/>
        <AccountType/>
      </UserInfo>
    </psa_Partner>
    <Kenmerk_x0020_document xmlns="53d5952e-107a-4ee6-964e-9352f9e22cf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sultancy Brief NL" ma:contentTypeID="0x010100E25C329622FA6949B3671257743E23B80016CAE0590D764462BBA05FCB6F61095E00E7A3A05601DDF34D95B786C9EB8640EF" ma:contentTypeVersion="2" ma:contentTypeDescription="" ma:contentTypeScope="" ma:versionID="b636a6efcf2d45c79d0c2038a02de1c2">
  <xsd:schema xmlns:xsd="http://www.w3.org/2001/XMLSchema" xmlns:xs="http://www.w3.org/2001/XMLSchema" xmlns:p="http://schemas.microsoft.com/office/2006/metadata/properties" xmlns:ns1="http://schemas.microsoft.com/sharepoint/v3" xmlns:ns2="53d5952e-107a-4ee6-964e-9352f9e22cff" targetNamespace="http://schemas.microsoft.com/office/2006/metadata/properties" ma:root="true" ma:fieldsID="b55f80114fd5e2a7771e8a31d1a13819" ns1:_="" ns2:_="">
    <xsd:import namespace="http://schemas.microsoft.com/sharepoint/v3"/>
    <xsd:import namespace="53d5952e-107a-4ee6-964e-9352f9e22cff"/>
    <xsd:element name="properties">
      <xsd:complexType>
        <xsd:sequence>
          <xsd:element name="documentManagement">
            <xsd:complexType>
              <xsd:all>
                <xsd:element ref="ns2:FPSA_DocDate" minOccurs="0"/>
                <xsd:element ref="ns2:psa_ProcessCode" minOccurs="0"/>
                <xsd:element ref="ns1:WorkAddress" minOccurs="0"/>
                <xsd:element ref="ns2:psa_Partner" minOccurs="0"/>
                <xsd:element ref="ns2:Opdrachtgever" minOccurs="0"/>
                <xsd:element ref="ns2:Kenmerk_x0020_docu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WorkAddress" ma:index="11" nillable="true" ma:displayName="Address" ma:internalName="WorkAddres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5952e-107a-4ee6-964e-9352f9e22cff" elementFormDefault="qualified">
    <xsd:import namespace="http://schemas.microsoft.com/office/2006/documentManagement/types"/>
    <xsd:import namespace="http://schemas.microsoft.com/office/infopath/2007/PartnerControls"/>
    <xsd:element name="FPSA_DocDate" ma:index="8" nillable="true" ma:displayName="Datum" ma:default="[today]" ma:format="DateOnly" ma:internalName="FPSA_DocDate">
      <xsd:simpleType>
        <xsd:restriction base="dms:DateTime"/>
      </xsd:simpleType>
    </xsd:element>
    <xsd:element name="psa_ProcessCode" ma:index="10" nillable="true" ma:displayName="Process Code" ma:indexed="true" ma:internalName="psa_ProcessCode">
      <xsd:simpleType>
        <xsd:restriction base="dms:Text"/>
      </xsd:simpleType>
    </xsd:element>
    <xsd:element name="psa_Partner" ma:index="12" nillable="true" ma:displayName="Partner" ma:SharePointGroup="17" ma:internalName="psa_Partner" ma:showField="PictureOnly_Size_48px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pdrachtgever" ma:index="13" nillable="true" ma:displayName="Opdrachtgever" ma:internalName="Opdrachtgever">
      <xsd:simpleType>
        <xsd:restriction base="dms:Text">
          <xsd:maxLength value="255"/>
        </xsd:restriction>
      </xsd:simpleType>
    </xsd:element>
    <xsd:element name="Kenmerk_x0020_document" ma:index="14" nillable="true" ma:displayName="Kenmerk document" ma:internalName="Kenmerk_x0020_docu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9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5c5958a3-e7b7-42a1-b42f-c62aa9688ccb" ContentTypeId="0x010100E25C329622FA6949B3671257743E23B80016CAE0590D764462BBA05FCB6F61095E" PreviousValue="false" LastSyncTimeStamp="2021-05-17T12:47:51.133Z"/>
</file>

<file path=customXml/itemProps1.xml><?xml version="1.0" encoding="utf-8"?>
<ds:datastoreItem xmlns:ds="http://schemas.openxmlformats.org/officeDocument/2006/customXml" ds:itemID="{A8D39EB6-BFD3-4533-B81B-CDDF5C161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977678-8422-4CE4-90A5-269B30EADCF5}">
  <ds:schemaRefs>
    <ds:schemaRef ds:uri="http://schemas.microsoft.com/office/2006/metadata/properties"/>
    <ds:schemaRef ds:uri="http://schemas.microsoft.com/office/infopath/2007/PartnerControls"/>
    <ds:schemaRef ds:uri="53d5952e-107a-4ee6-964e-9352f9e22cff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E13FE3F-48FD-4B99-B657-DB445DF949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3d5952e-107a-4ee6-964e-9352f9e22c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B033ECA-9E2F-4D8A-A1F0-AE0FB8F532F5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Toelichting </vt:lpstr>
      <vt:lpstr>REFERENTIE 1</vt:lpstr>
      <vt:lpstr>REFERENTIE 2</vt:lpstr>
      <vt:lpstr>REFERENTIE 3</vt:lpstr>
      <vt:lpstr>REFERENTIE 4</vt:lpstr>
      <vt:lpstr>Sheet1</vt:lpstr>
      <vt:lpstr>Config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Maysa Sloekers</dc:creator>
  <cp:keywords/>
  <dc:description/>
  <cp:lastModifiedBy>Maysa Sloekers</cp:lastModifiedBy>
  <cp:revision/>
  <dcterms:created xsi:type="dcterms:W3CDTF">2024-05-13T12:13:35Z</dcterms:created>
  <dcterms:modified xsi:type="dcterms:W3CDTF">2026-01-06T08:06:54Z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0x010100E25C329622FA6949B3671257743E23B80016CAE0590D764462BBA05FCB6F61095E00E7A3A05601DDF34D95B786C9EB8640EF</vt:lpwstr>
  </property>
</Properties>
</file>