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peterspoelstra/Library/Mobile Documents/com~apple~CloudDocs/SPA/SPA Pompadvies - Documenten/1 SPA/SPA Projecten/#Medemblik/2025/Aanbesteding Preventief en Correctief onderhoud rioolgemalen 2022-2026/NvI/"/>
    </mc:Choice>
  </mc:AlternateContent>
  <xr:revisionPtr revIDLastSave="0" documentId="8_{5CB722B3-92E5-3E41-8C4A-F433E9BD40DB}" xr6:coauthVersionLast="47" xr6:coauthVersionMax="47" xr10:uidLastSave="{00000000-0000-0000-0000-000000000000}"/>
  <bookViews>
    <workbookView xWindow="10940" yWindow="520" windowWidth="28880" windowHeight="31620" xr2:uid="{00000000-000D-0000-FFFF-FFFF00000000}"/>
  </bookViews>
  <sheets>
    <sheet name="Bijlage 1" sheetId="1" r:id="rId1"/>
  </sheets>
  <definedNames>
    <definedName name="_Ref320880082" localSheetId="0">'Bijlage 1'!#REF!</definedName>
    <definedName name="_Ref320880083" localSheetId="0">'Bijlage 1'!#REF!</definedName>
    <definedName name="_Ref323041830" localSheetId="0">'Bijlage 1'!#REF!</definedName>
    <definedName name="_Ref324409431" localSheetId="0">'Bijlage 1'!#REF!</definedName>
    <definedName name="_Ref324409433" localSheetId="0">'Bijlage 1'!#REF!</definedName>
    <definedName name="_Ref472667874" localSheetId="0">'Bijlage 1'!$B$18</definedName>
    <definedName name="_Ref472668001" localSheetId="0">'Bijlage 1'!$B$8</definedName>
    <definedName name="_Ref472668181" localSheetId="0">'Bijlage 1'!#REF!</definedName>
    <definedName name="_Ref472668488" localSheetId="0">'Bijlage 1'!$B$144</definedName>
    <definedName name="_Ref472669293" localSheetId="0">'Bijlage 1'!$B$27</definedName>
    <definedName name="_Toc323039406" localSheetId="0">'Bijlage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" l="1"/>
  <c r="G100" i="1" l="1"/>
  <c r="G39" i="1"/>
  <c r="G38" i="1"/>
  <c r="B32" i="1" l="1"/>
  <c r="B33" i="1" s="1"/>
  <c r="B34" i="1" s="1"/>
  <c r="B35" i="1" s="1"/>
  <c r="B36" i="1" s="1"/>
  <c r="B39" i="1" s="1"/>
  <c r="G32" i="1"/>
  <c r="G23" i="1"/>
  <c r="B38" i="1" l="1"/>
  <c r="B37" i="1"/>
  <c r="B40" i="1" s="1"/>
  <c r="G15" i="1" l="1"/>
  <c r="D143" i="1"/>
  <c r="G40" i="1" l="1"/>
  <c r="G3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1" i="1"/>
  <c r="G102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B49" i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2" i="1" s="1"/>
  <c r="B101" i="1" s="1"/>
  <c r="B103" i="1" s="1"/>
  <c r="B104" i="1" s="1"/>
  <c r="B105" i="1" s="1"/>
  <c r="B106" i="1" s="1"/>
  <c r="B107" i="1" s="1"/>
  <c r="B108" i="1" s="1"/>
  <c r="B109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G48" i="1"/>
  <c r="G47" i="1"/>
  <c r="G127" i="1" l="1"/>
  <c r="D149" i="1" s="1"/>
  <c r="D150" i="1"/>
  <c r="G35" i="1" l="1"/>
  <c r="G36" i="1"/>
  <c r="G34" i="1"/>
  <c r="G33" i="1"/>
  <c r="G31" i="1"/>
  <c r="G14" i="1"/>
  <c r="G13" i="1"/>
  <c r="G12" i="1"/>
  <c r="G25" i="1"/>
  <c r="G24" i="1"/>
  <c r="G22" i="1"/>
  <c r="G41" i="1" l="1"/>
  <c r="D148" i="1" s="1"/>
  <c r="G16" i="1"/>
  <c r="G26" i="1"/>
  <c r="D147" i="1" s="1"/>
  <c r="D146" i="1"/>
  <c r="D151" i="1" l="1"/>
</calcChain>
</file>

<file path=xl/sharedStrings.xml><?xml version="1.0" encoding="utf-8"?>
<sst xmlns="http://schemas.openxmlformats.org/spreadsheetml/2006/main" count="264" uniqueCount="156">
  <si>
    <t>Post nr.</t>
  </si>
  <si>
    <t>Omschrijving</t>
  </si>
  <si>
    <t>Eenheid</t>
  </si>
  <si>
    <t>Hoeveelheid</t>
  </si>
  <si>
    <t>Prijs per eenheid</t>
  </si>
  <si>
    <t>Prijs totaal</t>
  </si>
  <si>
    <t>Stuk</t>
  </si>
  <si>
    <t>Preventief onderhoud kleine installaties, type losse CVK</t>
  </si>
  <si>
    <t>Aanvullend reinigen van het bassin bij bergbezinkbassins</t>
  </si>
  <si>
    <t>Totaal (per jaar)</t>
  </si>
  <si>
    <t>Storing</t>
  </si>
  <si>
    <t>Uur</t>
  </si>
  <si>
    <t>Set</t>
  </si>
  <si>
    <t>Ophalen directie geleverde schakelunit minigemaal (aqualectra type Jazz) van gemeentewerf en plaatsen</t>
  </si>
  <si>
    <t>Leveren en plaatsen installatieautomaat C10</t>
  </si>
  <si>
    <t>Leveren en plaatsen installatieautomaat C16</t>
  </si>
  <si>
    <t>Leveren en vullen olie pomp</t>
  </si>
  <si>
    <t>liter</t>
  </si>
  <si>
    <t>Betonnen stelrand 90 x 90 x 5 cm leveren en verwerken incl. specie</t>
  </si>
  <si>
    <t>Betonnen stelrand 90 x 90 x 10 cm leveren en verwerken incl. specie</t>
  </si>
  <si>
    <t>ton</t>
  </si>
  <si>
    <t>Onderdeel</t>
  </si>
  <si>
    <t>Totaalprijs excl. BTW</t>
  </si>
  <si>
    <t>Hoeveelheid per jaar</t>
  </si>
  <si>
    <t>Plaatsen van te leveren of van gemeentewerf te halen pomp, type rioolgemaal (alle pompen die niet onder post 1 vallen)</t>
  </si>
  <si>
    <t>Flygt overige pompen</t>
  </si>
  <si>
    <t>Landustrie overige pompen</t>
  </si>
  <si>
    <t>Sulzer-ABS overige pompen</t>
  </si>
  <si>
    <t>Percentage</t>
  </si>
  <si>
    <t>stuk</t>
  </si>
  <si>
    <t>RVS sensorhouder voor drukopnemer</t>
  </si>
  <si>
    <t>Gasveren t.b.v. toegangsluiken gemaal</t>
  </si>
  <si>
    <t>RVS geleidebuishouder ABS 2" Hoofdgemalen</t>
  </si>
  <si>
    <t>m</t>
  </si>
  <si>
    <t>RVS geleidebuis ABS 2" Hoofdgemalen</t>
  </si>
  <si>
    <t>Stelpost</t>
  </si>
  <si>
    <t>Totaalprijs levering pompen excl. BTW, inclusief algemene kosten, winst en risico</t>
  </si>
  <si>
    <t>Waaier ABS Piranha S17/2 serie</t>
  </si>
  <si>
    <t>Waaier ABS Piranha S21/2 serie</t>
  </si>
  <si>
    <t>Waaier Flygt C 3057 serie</t>
  </si>
  <si>
    <t>Waaier Flygt M 3068 serie</t>
  </si>
  <si>
    <t>Waaier Landustrie DSP 22 serie</t>
  </si>
  <si>
    <t>Versnijder set ABS Piranha S17/2 serie</t>
  </si>
  <si>
    <t>Versnijder set ABS Piranha S21/2 serie</t>
  </si>
  <si>
    <t>Versnijder set Flygt M 3068 serie</t>
  </si>
  <si>
    <t>Versnijder set Landustrie DSP 22 serie</t>
  </si>
  <si>
    <t>Zuigdeksel ABS Piranha S17/2 serie</t>
  </si>
  <si>
    <t>Zuigdeksel ABS Piranha S21/2 serie</t>
  </si>
  <si>
    <t>Zuigdeksel Flygt M 3068 serie</t>
  </si>
  <si>
    <t>Zuigdeksel Landustrie DSP 22 serie</t>
  </si>
  <si>
    <t>Pompklauw ABS Geleideplaat NW80</t>
  </si>
  <si>
    <t>Pompklauw ABS U-profielpakking t.b.v. NW80</t>
  </si>
  <si>
    <t>Pompklauw ABS Geleideplaat NW100</t>
  </si>
  <si>
    <t>Pompklauw ABS U-profielpakking t.b.v. NW100</t>
  </si>
  <si>
    <t>Pompklauw ABS Geleideplaat NW150</t>
  </si>
  <si>
    <t>Pompklauw ABS U-profielpakking t.b.v. NW150</t>
  </si>
  <si>
    <t>Totaalprijs verrekenprijzen excl. BTW, inclusief arbeid, uitvoeringskosten, algemene kosten, winst en risico</t>
  </si>
  <si>
    <t>Preventief onderhoud kleine installaties (met uitzondering van losse CVK)</t>
  </si>
  <si>
    <t>Reinigen van grote installaties</t>
  </si>
  <si>
    <t>Reinigen van kleine installaties</t>
  </si>
  <si>
    <t>Inschrijfstaat behorende bij Europese aanbesteding reiniging, inspectie, preventief en correctief onderhoud gemalen, randvoorzieningen en drukriolering</t>
  </si>
  <si>
    <t>Bijlage 7  Inschrijfstaat perceel 3 Medemblik</t>
  </si>
  <si>
    <t>Tabel 7 Prijsoverzicht totaal van bovenstaande totaalprijzen per tabel</t>
  </si>
  <si>
    <t>Tabel 4 Prijsoverzicht verrekenprijzen leveringen (D)</t>
  </si>
  <si>
    <t>Totaal Tabel 3 Prijsoverzicht storingskosten  (C)</t>
  </si>
  <si>
    <t>Totaal Tabel 4 Prijsoverzicht verrekenprijzen leveringen (D)</t>
  </si>
  <si>
    <t>Totaal Tabel 5 Prijsoverzicht verrekenprijzen levering pompen (D)</t>
  </si>
  <si>
    <t>Flygt drukrioolpomp (t/m persaansluiting DN 65)</t>
  </si>
  <si>
    <t>Landustrie drukrioolpomp (t/m persaansluiting DN 65)</t>
  </si>
  <si>
    <t>Sulzer-ABS drukrioolpomp (t/m persaansluiting DN 65)</t>
  </si>
  <si>
    <t>Flygt onderdelen pompen</t>
  </si>
  <si>
    <t>Landustrie onderdelen pompen</t>
  </si>
  <si>
    <t>Sulzer-ABS onderdelen pompen</t>
  </si>
  <si>
    <t>Tabel 3 Prijsoverzicht storingskosten  ( C )</t>
  </si>
  <si>
    <t>Reinigen van kleine installaties, type losse CVK</t>
  </si>
  <si>
    <t>Overeenkomstig het PvE met kenmerk WF7-017 van de Gemeente Koggenland, Medemblik, Opmeer en SED  met bijlagen en, indien voorkomend, de nota(‘s) van inlichtingen</t>
  </si>
  <si>
    <t>Tabel 1 Prijsoverzicht reinigen (A)</t>
  </si>
  <si>
    <t>Tabel 2 Prijsoverzicht Inspectie en preventief onderhoud (B)</t>
  </si>
  <si>
    <t>Preventief onderhoud grote installaties (randvoorzieningen)</t>
  </si>
  <si>
    <t>Preventief onderhoud grote installaties (rioolgemalen)</t>
  </si>
  <si>
    <t>Inzet 1e monteur inclusief servicewagen voorzien van voldoende reserveonderdelen</t>
  </si>
  <si>
    <t>Inzet 2 monteur</t>
  </si>
  <si>
    <t>Inzet minikraan 3,5 ton, inclusief bediening</t>
  </si>
  <si>
    <t>Inzet vacuüm-/hogedrukcombiwagen, minimaal 5 m3 tankinhoud, inclusief bediening</t>
  </si>
  <si>
    <t>Plaatsen van te leveren of van gemeentewerf te halen pomp, type minigemaal (t/m 65mm persaansluiting)</t>
  </si>
  <si>
    <t>Hijsketting  rioolgemaal RVS 316, L=4m, incl. harpsluiting en veiligheidscertificaat</t>
  </si>
  <si>
    <t>Hijsketting  rioolgemaal RVS 316, L=5m, incl. harpsluiting en veiligheidscertificaat</t>
  </si>
  <si>
    <t>Hijsketting minigemaal RVS 316, L=2m, incl. harpsluiting en veiligheidscertificaat</t>
  </si>
  <si>
    <t>Geleidestangen minigemaal RVS 316 (2 stuks) voor minigemaal</t>
  </si>
  <si>
    <t>Geleidestang bevestigingsbeugel RVS 316 voor minigemaal</t>
  </si>
  <si>
    <t>Pompkabel L= 10m 4x1,5 mm2</t>
  </si>
  <si>
    <t>Pompkabel L= 20m 4x1,5 mm2</t>
  </si>
  <si>
    <t>Pompkabel L= 10m 7x1,5 mm2</t>
  </si>
  <si>
    <t>Balkeerklep 50mm RVS 316</t>
  </si>
  <si>
    <t>Balkeerklep 65mm GY</t>
  </si>
  <si>
    <t>Balkeerklep 80mm GY</t>
  </si>
  <si>
    <t>Balkeerklep 100mm GY</t>
  </si>
  <si>
    <t>Persafsluiter DN65 inclusief spindel</t>
  </si>
  <si>
    <t>Persafsluiter DN80 inclusief spindel</t>
  </si>
  <si>
    <t>Persafsluiter DN100 inclusief spindel</t>
  </si>
  <si>
    <t>Voetbocht DN65 Flygt/ABS, inclusief bijpassende geleide klauw</t>
  </si>
  <si>
    <t>DN80 Flygt/ABS, inclusief bijpassende geleide klauw</t>
  </si>
  <si>
    <t>Voetbocht DN100 Flygt/ABS, inclusief bijpassende geleide klauw</t>
  </si>
  <si>
    <t>Buitenopstellingkast minigemaal type PSZ445, RVS 304, inclusief RVS-sokkel</t>
  </si>
  <si>
    <t>Sschakelunit minigemaal (aqualectra, type jazz)</t>
  </si>
  <si>
    <t>Drukopnemer Vegawell 52</t>
  </si>
  <si>
    <t>Drukopnemer minigemaal, condor type type 1-ENS-10</t>
  </si>
  <si>
    <t>HDPE-leidingwerk t.b.v.DN 65</t>
  </si>
  <si>
    <t>HDPE-leidingwerk DN 65, hulpstukken, Y-stuk, T-stuk, bocht-stukken met flensverbinding</t>
  </si>
  <si>
    <t>HDPE-leidingwerk t.b.v. DN 80</t>
  </si>
  <si>
    <t>HDPE-leidingwerk DN 80, hulpstukken, Y-stuk, T-stuk, bocht-stukken met flensverbinding</t>
  </si>
  <si>
    <t>HDPE-leidingwerk t.b.v. DN 100</t>
  </si>
  <si>
    <t>HDPE-leidingwerk DN 100, hulpstukken, Y-stuk, T-stuk, bocht-stukken met flensverbinding</t>
  </si>
  <si>
    <t>(2 stuks) vlotter niveauregeling, inclusief vlottergewicht.</t>
  </si>
  <si>
    <t>Drukschakelaar niveauregeling type borrelbuis</t>
  </si>
  <si>
    <t>Luchtpompje niveauregeling type borrelbuis</t>
  </si>
  <si>
    <t>Magneetschakelaar direct start tot 3 kW</t>
  </si>
  <si>
    <t>Complete magneetschakelaar ster driehoek set  tot  7,5 kW incl. hulpcontacten</t>
  </si>
  <si>
    <t>Complete magneetschakelaar ster driehoek groter dan 7,5 kW incl. hulpcontacten</t>
  </si>
  <si>
    <t>Eaton Moeller aardlekschakelaar PFIM 40/4/003-A</t>
  </si>
  <si>
    <t>Motorbeveiligingschakelaar PKZM0-4 - 2,5-4A</t>
  </si>
  <si>
    <t>Motorbeveiligingschakelaar PKZM0-6,3 - 4-6,3A</t>
  </si>
  <si>
    <t>Motorbeveiligingschakelaar PKZM0-10 - 6,3-10A</t>
  </si>
  <si>
    <t xml:space="preserve">Motorbeveiligingschakelaar PKZM0-20 </t>
  </si>
  <si>
    <t>Thermisch blok 2 - 4,5 A</t>
  </si>
  <si>
    <t>Thermisch blok 4 - 7 A</t>
  </si>
  <si>
    <t>Thermisch blok 6 – 10 A</t>
  </si>
  <si>
    <t>Totaal Tabel 1 Prijsoverzicht reinigen (A)</t>
  </si>
  <si>
    <t>Totaal Tabel 2 Prijsoverzicht Inspectie en preventief onderhoud (B)</t>
  </si>
  <si>
    <t>Voorrijkosten per oproep (§ 2.13.6)</t>
  </si>
  <si>
    <t>Totaalbedrag voor storingskosten excl. BTW,  inclusief uitvoeringskosten, algemene kosten, winst en risico</t>
  </si>
  <si>
    <t>De Inschrijver:       …................................................................................. (naam en functie)</t>
  </si>
  <si>
    <t>Gedaan te ….....................................................(plaats) de ….................................................................................(datum)</t>
  </si>
  <si>
    <t xml:space="preserve">                          ….…….......................................................................... (handtekening)</t>
  </si>
  <si>
    <r>
      <t xml:space="preserve">In Tabel 2 wordt aangegeven wat de kosten zijn voor het reinigen als omschreven in het PVE. </t>
    </r>
    <r>
      <rPr>
        <u/>
        <sz val="12"/>
        <color theme="1"/>
        <rFont val="Calibri"/>
        <family val="2"/>
        <scheme val="minor"/>
      </rPr>
      <t>De aantallen zijn weergegeven per jaar.</t>
    </r>
  </si>
  <si>
    <r>
      <t xml:space="preserve">In Tabel 1 wordt aangegeven wat de kosten zijn voor de preventieve onderhoudswerkzaamheden als omschreven in het PVE. </t>
    </r>
    <r>
      <rPr>
        <u/>
        <sz val="12"/>
        <color theme="1"/>
        <rFont val="Calibri"/>
        <family val="2"/>
        <scheme val="minor"/>
      </rPr>
      <t>De aantallen zijn weergegeven per jaar.</t>
    </r>
  </si>
  <si>
    <r>
      <t xml:space="preserve">In Tabel 3 wordt aangegeven wat de kosten zijn voor het oplossen van storingen als omschreven in het PVE. </t>
    </r>
    <r>
      <rPr>
        <u/>
        <sz val="12"/>
        <color theme="1"/>
        <rFont val="Calibri"/>
        <family val="2"/>
        <scheme val="minor"/>
      </rPr>
      <t>De aantallen zijn weergegeven per jaar.</t>
    </r>
  </si>
  <si>
    <r>
      <t xml:space="preserve">In Tabel 4 wordt aangegeven wat de vaste verrekenprijzen zijn voor de te vervangen onderdelen met montage welke tijdens de inspectie, storings- en onderhoudswerkzaamheden aangegeven worden om vervangen c.q. vernieuwd te worden. 
</t>
    </r>
    <r>
      <rPr>
        <b/>
        <u/>
        <sz val="11"/>
        <color rgb="FF000000"/>
        <rFont val="Calibri"/>
        <family val="2"/>
        <scheme val="minor"/>
      </rPr>
      <t>De op te geven bedragen dienen inclusief levering materiaal, inzet materieel en  de benodigde arbeid te zijn voor het (terugkomen en) vervangen en/of vernieuwen van dit onderdeel.</t>
    </r>
    <r>
      <rPr>
        <sz val="11"/>
        <color rgb="FF000000"/>
        <rFont val="Calibri"/>
        <family val="2"/>
        <scheme val="minor"/>
      </rPr>
      <t xml:space="preserve"> Onderdelen als handschoenen, werkoveral, papier, zeep en persoonlijke beschermingsmiddelen etc. behoren tot de “standaard uitrusting” en zijn niet verrekenbaar.</t>
    </r>
  </si>
  <si>
    <t>Totale inschrijfsom perceel 3  excl. BTW  (in te vullen op het inschrijvingsbiljet bijlage 3 )</t>
  </si>
  <si>
    <t>Tabel 5 Prijsoverzicht verrekenprijzen levering pompen (D)</t>
  </si>
  <si>
    <t>In Tabel 5 wordt aangegeven wat de percentages zijn van de brutoprijzen van te leveren pompen als omschreven in het PVE, de prijzen worden jaarlijks aangepast naar de laatste prijslijsten van de leveranciers.</t>
  </si>
  <si>
    <t xml:space="preserve">Compleet leidingwerk minigemaal (voetbocht, rvs balkeerklep, persleiding incl. handafsluiter) incl. vervangen van muurdoorvoer en nieuwe koppeling buiten de put (incl. civiele werkzaamheden inzet zuigauto) </t>
  </si>
  <si>
    <t>Radarsensor vegapuls c11 met beugel</t>
  </si>
  <si>
    <t>Totaalprijs reiniging excl. BTW, inclusief inclusief voorrijkosten. uitvoeringskosten, algemene kosten, winst en risico</t>
  </si>
  <si>
    <t>Totaalprijs inspectie en preventief onderhoud excl. BTW, inclusief voorrijkosten, uitvoeringskosten, algemene kosten, winst en risico</t>
  </si>
  <si>
    <t>Afvoeren drijfvet, vuil en slib</t>
  </si>
  <si>
    <t>Halve baan afzetting</t>
  </si>
  <si>
    <t xml:space="preserve">Eaton Moeller aardlekschakelaar PFIM 25/4/003A en 03A </t>
  </si>
  <si>
    <r>
      <t xml:space="preserve">Alle genoemde eenheidsprijzen op de inschrijfstaat zijn </t>
    </r>
    <r>
      <rPr>
        <b/>
        <u/>
        <sz val="11"/>
        <color theme="1"/>
        <rFont val="Calibri"/>
        <family val="2"/>
        <scheme val="minor"/>
      </rPr>
      <t>inclusief</t>
    </r>
    <r>
      <rPr>
        <b/>
        <sz val="11"/>
        <color theme="1"/>
        <rFont val="Calibri"/>
        <family val="2"/>
        <scheme val="minor"/>
      </rPr>
      <t xml:space="preserve"> uitvoeringskosten, inclusief voorrijkosten (m.b.t. tabel 1 en 2), algemene kosten, winst en risico.</t>
    </r>
  </si>
  <si>
    <r>
      <t xml:space="preserve">Oplossen van urgente storingen aan </t>
    </r>
    <r>
      <rPr>
        <b/>
        <sz val="10"/>
        <color rgb="FF365F91"/>
        <rFont val="Calibri"/>
        <family val="2"/>
        <scheme val="minor"/>
      </rPr>
      <t>grote</t>
    </r>
    <r>
      <rPr>
        <sz val="10"/>
        <color rgb="FF365F91"/>
        <rFont val="Calibri"/>
        <family val="2"/>
        <scheme val="minor"/>
      </rPr>
      <t xml:space="preserve"> installaties tussen zaterdag 00:00 en zondag 23:59 uur (buiten kantoordagen) (dus nachten en weekenden) of op wettelijke vastgelegde feestdagen</t>
    </r>
  </si>
  <si>
    <r>
      <t xml:space="preserve">Oplossen van urgente storingen aan </t>
    </r>
    <r>
      <rPr>
        <b/>
        <sz val="10"/>
        <color rgb="FF365F91"/>
        <rFont val="Calibri"/>
        <family val="2"/>
        <scheme val="minor"/>
      </rPr>
      <t>grote</t>
    </r>
    <r>
      <rPr>
        <sz val="10"/>
        <color rgb="FF365F91"/>
        <rFont val="Calibri"/>
        <family val="2"/>
        <scheme val="minor"/>
      </rPr>
      <t xml:space="preserve"> installaties tussen maandag 00:00 en vrijdag 23:59 uur op kantoordagen</t>
    </r>
  </si>
  <si>
    <r>
      <t xml:space="preserve">Oplossen van urgente storingen aan </t>
    </r>
    <r>
      <rPr>
        <b/>
        <sz val="10"/>
        <color rgb="FF365F91"/>
        <rFont val="Calibri"/>
        <family val="2"/>
        <scheme val="minor"/>
      </rPr>
      <t>kleine</t>
    </r>
    <r>
      <rPr>
        <sz val="10"/>
        <color rgb="FF365F91"/>
        <rFont val="Calibri"/>
        <family val="2"/>
        <scheme val="minor"/>
      </rPr>
      <t xml:space="preserve"> installaties tussen maandag 00:00 en vrijdag 23:59 uur op kantoordagen</t>
    </r>
  </si>
  <si>
    <r>
      <t xml:space="preserve">Oplossen van hoog urgente storingen aan </t>
    </r>
    <r>
      <rPr>
        <b/>
        <sz val="10"/>
        <color rgb="FF365F91"/>
        <rFont val="Calibri"/>
        <family val="2"/>
        <scheme val="minor"/>
      </rPr>
      <t>grote</t>
    </r>
    <r>
      <rPr>
        <sz val="10"/>
        <color rgb="FF365F91"/>
        <rFont val="Calibri"/>
        <family val="2"/>
        <scheme val="minor"/>
      </rPr>
      <t xml:space="preserve"> installaties</t>
    </r>
  </si>
  <si>
    <r>
      <t xml:space="preserve">Oplossen van hoog urgente storingen aan </t>
    </r>
    <r>
      <rPr>
        <b/>
        <sz val="10"/>
        <color rgb="FF365F91"/>
        <rFont val="Calibri"/>
        <family val="2"/>
        <scheme val="minor"/>
      </rPr>
      <t>kleine</t>
    </r>
    <r>
      <rPr>
        <sz val="10"/>
        <color rgb="FF365F91"/>
        <rFont val="Calibri"/>
        <family val="2"/>
        <scheme val="minor"/>
      </rPr>
      <t xml:space="preserve"> installaties</t>
    </r>
  </si>
  <si>
    <t>Luchtslang niveauregeling type borrelbuis, lengte 5 mtr</t>
  </si>
  <si>
    <t>Luchtslang niveauregeling type open bel, lengte 5 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</si>
</sst>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65F91"/>
      <name val="Calibri"/>
      <family val="2"/>
      <scheme val="minor"/>
    </font>
    <font>
      <sz val="10"/>
      <color rgb="FF365F9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u/>
      <sz val="12"/>
      <color theme="1"/>
      <name val="Calibri"/>
      <family val="2"/>
      <scheme val="minor"/>
    </font>
    <font>
      <b/>
      <sz val="12"/>
      <color rgb="FF365F9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3DFEE"/>
        <bgColor rgb="FF000000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3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top"/>
    </xf>
    <xf numFmtId="0" fontId="12" fillId="0" borderId="4" xfId="0" applyFont="1" applyBorder="1"/>
    <xf numFmtId="0" fontId="13" fillId="0" borderId="5" xfId="0" applyFont="1" applyBorder="1" applyAlignment="1">
      <alignment vertical="top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2" fillId="0" borderId="10" xfId="0" applyFont="1" applyBorder="1"/>
    <xf numFmtId="0" fontId="15" fillId="0" borderId="11" xfId="0" applyFont="1" applyBorder="1" applyAlignment="1">
      <alignment vertical="top" wrapText="1"/>
    </xf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7" fillId="5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0" borderId="0" xfId="0" applyFont="1" applyAlignment="1">
      <alignment horizontal="left" indent="2"/>
    </xf>
    <xf numFmtId="0" fontId="22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0" fillId="3" borderId="11" xfId="0" applyFill="1" applyBorder="1"/>
    <xf numFmtId="0" fontId="2" fillId="3" borderId="10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left" vertical="center" wrapText="1" indent="5"/>
    </xf>
    <xf numFmtId="164" fontId="7" fillId="2" borderId="17" xfId="0" applyNumberFormat="1" applyFont="1" applyFill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 indent="5"/>
    </xf>
    <xf numFmtId="164" fontId="7" fillId="0" borderId="17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 indent="5"/>
    </xf>
    <xf numFmtId="164" fontId="8" fillId="0" borderId="17" xfId="0" applyNumberFormat="1" applyFont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11" xfId="0" applyFont="1" applyFill="1" applyBorder="1"/>
    <xf numFmtId="164" fontId="8" fillId="2" borderId="17" xfId="0" applyNumberFormat="1" applyFont="1" applyFill="1" applyBorder="1" applyAlignment="1">
      <alignment vertical="center" wrapText="1"/>
    </xf>
    <xf numFmtId="164" fontId="9" fillId="2" borderId="17" xfId="0" applyNumberFormat="1" applyFont="1" applyFill="1" applyBorder="1" applyAlignment="1">
      <alignment vertical="center" wrapText="1"/>
    </xf>
    <xf numFmtId="164" fontId="9" fillId="0" borderId="17" xfId="0" applyNumberFormat="1" applyFont="1" applyBorder="1" applyAlignment="1">
      <alignment vertical="center" wrapText="1"/>
    </xf>
    <xf numFmtId="0" fontId="9" fillId="2" borderId="16" xfId="0" applyFont="1" applyFill="1" applyBorder="1" applyAlignment="1">
      <alignment horizontal="left" vertical="center" wrapText="1" indent="5"/>
    </xf>
    <xf numFmtId="0" fontId="9" fillId="3" borderId="10" xfId="0" applyFont="1" applyFill="1" applyBorder="1" applyAlignment="1">
      <alignment horizontal="left" vertical="center" wrapText="1" indent="5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vertical="center" wrapText="1"/>
    </xf>
    <xf numFmtId="164" fontId="9" fillId="3" borderId="11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164" fontId="8" fillId="0" borderId="18" xfId="0" applyNumberFormat="1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164" fontId="9" fillId="2" borderId="2" xfId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/>
    </xf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/>
    <xf numFmtId="0" fontId="17" fillId="0" borderId="4" xfId="0" applyFont="1" applyBorder="1" applyAlignment="1">
      <alignment vertic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8" fillId="0" borderId="27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164" fontId="7" fillId="0" borderId="30" xfId="0" applyNumberFormat="1" applyFont="1" applyBorder="1" applyAlignment="1">
      <alignment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8" fillId="0" borderId="2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4" fillId="0" borderId="27" xfId="0" applyFont="1" applyBorder="1"/>
    <xf numFmtId="0" fontId="7" fillId="2" borderId="16" xfId="0" applyFont="1" applyFill="1" applyBorder="1" applyAlignment="1">
      <alignment vertical="center" wrapText="1"/>
    </xf>
    <xf numFmtId="0" fontId="0" fillId="0" borderId="1" xfId="0" applyBorder="1"/>
    <xf numFmtId="0" fontId="7" fillId="0" borderId="16" xfId="0" applyFont="1" applyBorder="1" applyAlignment="1">
      <alignment vertical="center" wrapText="1"/>
    </xf>
    <xf numFmtId="0" fontId="0" fillId="2" borderId="1" xfId="0" applyFill="1" applyBorder="1"/>
    <xf numFmtId="0" fontId="2" fillId="3" borderId="7" xfId="0" applyFont="1" applyFill="1" applyBorder="1" applyAlignment="1">
      <alignment vertical="center" wrapText="1"/>
    </xf>
    <xf numFmtId="0" fontId="3" fillId="3" borderId="8" xfId="0" applyFont="1" applyFill="1" applyBorder="1"/>
    <xf numFmtId="0" fontId="3" fillId="3" borderId="9" xfId="0" applyFont="1" applyFill="1" applyBorder="1"/>
    <xf numFmtId="0" fontId="8" fillId="0" borderId="2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9" fillId="4" borderId="7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2" fillId="0" borderId="10" xfId="0" applyFont="1" applyBorder="1"/>
    <xf numFmtId="0" fontId="0" fillId="0" borderId="0" xfId="0"/>
    <xf numFmtId="0" fontId="0" fillId="0" borderId="11" xfId="0" applyBorder="1"/>
    <xf numFmtId="0" fontId="22" fillId="0" borderId="7" xfId="0" applyFont="1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3DFEE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161240</xdr:colOff>
      <xdr:row>1</xdr:row>
      <xdr:rowOff>148166</xdr:rowOff>
    </xdr:from>
    <xdr:to>
      <xdr:col>6</xdr:col>
      <xdr:colOff>206587</xdr:colOff>
      <xdr:row>3</xdr:row>
      <xdr:rowOff>130112</xdr:rowOff>
    </xdr:to>
    <xdr:pic>
      <xdr:nvPicPr>
        <xdr:cNvPr id="3" name="Afbeelding 2" descr="Afbeelding met Lettertype, Graphics, ontwerp&#10;&#10;Door AI gegenereerde inhoud is mogelijk onjuist.">
          <a:extLst>
            <a:ext uri="{FF2B5EF4-FFF2-40B4-BE49-F238E27FC236}">
              <a16:creationId xmlns:a16="http://schemas.microsoft.com/office/drawing/2014/main" id="{C45CFB7E-66C3-B38C-2F6F-27075DD9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0907" y="455083"/>
          <a:ext cx="2087930" cy="1251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topLeftCell="A68" zoomScale="120" zoomScaleNormal="120" workbookViewId="0">
      <selection activeCell="C101" sqref="C101"/>
    </sheetView>
  </sheetViews>
  <sheetFormatPr baseColWidth="10" defaultColWidth="9.1640625" defaultRowHeight="15" x14ac:dyDescent="0.2"/>
  <cols>
    <col min="1" max="1" width="9.1640625" style="13"/>
    <col min="2" max="2" width="15.5" style="13" customWidth="1"/>
    <col min="3" max="3" width="83.6640625" style="13" customWidth="1"/>
    <col min="4" max="4" width="17.83203125" style="14" bestFit="1" customWidth="1"/>
    <col min="5" max="5" width="12.33203125" style="14" customWidth="1"/>
    <col min="6" max="6" width="14.5" style="13" bestFit="1" customWidth="1"/>
    <col min="7" max="7" width="13.5" style="13" bestFit="1" customWidth="1"/>
    <col min="8" max="16384" width="9.1640625" style="13"/>
  </cols>
  <sheetData>
    <row r="1" spans="2:9" ht="24" customHeight="1" thickBot="1" x14ac:dyDescent="0.25"/>
    <row r="2" spans="2:9" customFormat="1" ht="69" customHeight="1" x14ac:dyDescent="0.25">
      <c r="B2" s="24" t="s">
        <v>61</v>
      </c>
      <c r="C2" s="25"/>
      <c r="D2" s="26"/>
      <c r="E2" s="27"/>
      <c r="F2" s="28"/>
      <c r="G2" s="29"/>
      <c r="H2" s="23"/>
      <c r="I2" s="23"/>
    </row>
    <row r="3" spans="2:9" customFormat="1" ht="31" customHeight="1" x14ac:dyDescent="0.25">
      <c r="B3" s="30"/>
      <c r="C3" s="43"/>
      <c r="D3" s="44"/>
      <c r="E3" s="45"/>
      <c r="F3" s="46"/>
      <c r="G3" s="31"/>
      <c r="H3" s="23"/>
      <c r="I3" s="23"/>
    </row>
    <row r="4" spans="2:9" s="22" customFormat="1" ht="45" customHeight="1" x14ac:dyDescent="0.2">
      <c r="B4" s="103" t="s">
        <v>60</v>
      </c>
      <c r="C4" s="104"/>
      <c r="D4" s="104"/>
      <c r="E4" s="104"/>
      <c r="F4" s="104"/>
      <c r="G4" s="105"/>
    </row>
    <row r="5" spans="2:9" s="22" customFormat="1" ht="31" customHeight="1" x14ac:dyDescent="0.2">
      <c r="B5" s="103" t="s">
        <v>75</v>
      </c>
      <c r="C5" s="104"/>
      <c r="D5" s="104"/>
      <c r="E5" s="104"/>
      <c r="F5" s="104"/>
      <c r="G5" s="105"/>
    </row>
    <row r="6" spans="2:9" ht="16" thickBot="1" x14ac:dyDescent="0.25">
      <c r="B6" s="32"/>
      <c r="C6" s="33"/>
      <c r="D6" s="34"/>
      <c r="E6" s="34"/>
      <c r="F6" s="33"/>
      <c r="G6" s="35"/>
    </row>
    <row r="7" spans="2:9" ht="20" customHeight="1" thickBot="1" x14ac:dyDescent="0.25">
      <c r="B7" s="115" t="s">
        <v>148</v>
      </c>
      <c r="C7" s="116"/>
      <c r="D7" s="116"/>
      <c r="E7" s="116"/>
      <c r="F7" s="116"/>
      <c r="G7" s="117"/>
    </row>
    <row r="8" spans="2:9" ht="27" customHeight="1" x14ac:dyDescent="0.2">
      <c r="B8" s="94" t="s">
        <v>76</v>
      </c>
      <c r="C8" s="95"/>
      <c r="D8" s="96"/>
      <c r="E8" s="96"/>
      <c r="F8" s="95"/>
      <c r="G8" s="97"/>
    </row>
    <row r="9" spans="2:9" ht="35" customHeight="1" thickBot="1" x14ac:dyDescent="0.25">
      <c r="B9" s="87" t="s">
        <v>134</v>
      </c>
      <c r="C9" s="33"/>
      <c r="D9" s="34"/>
      <c r="E9" s="34"/>
      <c r="F9" s="33"/>
      <c r="G9" s="35"/>
    </row>
    <row r="10" spans="2:9" x14ac:dyDescent="0.2">
      <c r="B10" s="118" t="s">
        <v>0</v>
      </c>
      <c r="C10" s="120" t="s">
        <v>1</v>
      </c>
      <c r="D10" s="122" t="s">
        <v>2</v>
      </c>
      <c r="E10" s="132" t="s">
        <v>23</v>
      </c>
      <c r="F10" s="120" t="s">
        <v>4</v>
      </c>
      <c r="G10" s="124" t="s">
        <v>5</v>
      </c>
    </row>
    <row r="11" spans="2:9" x14ac:dyDescent="0.2">
      <c r="B11" s="119"/>
      <c r="C11" s="121"/>
      <c r="D11" s="123"/>
      <c r="E11" s="130"/>
      <c r="F11" s="121"/>
      <c r="G11" s="125"/>
    </row>
    <row r="12" spans="2:9" x14ac:dyDescent="0.2">
      <c r="B12" s="49">
        <v>1</v>
      </c>
      <c r="C12" s="2" t="s">
        <v>58</v>
      </c>
      <c r="D12" s="9" t="s">
        <v>6</v>
      </c>
      <c r="E12" s="36">
        <v>342</v>
      </c>
      <c r="F12" s="3"/>
      <c r="G12" s="50">
        <f>E12*F12</f>
        <v>0</v>
      </c>
    </row>
    <row r="13" spans="2:9" x14ac:dyDescent="0.2">
      <c r="B13" s="51">
        <v>2</v>
      </c>
      <c r="C13" s="1" t="s">
        <v>8</v>
      </c>
      <c r="D13" s="10" t="s">
        <v>6</v>
      </c>
      <c r="E13" s="10">
        <v>3</v>
      </c>
      <c r="F13" s="4"/>
      <c r="G13" s="52">
        <f>E13*F13</f>
        <v>0</v>
      </c>
    </row>
    <row r="14" spans="2:9" x14ac:dyDescent="0.2">
      <c r="B14" s="49">
        <v>3</v>
      </c>
      <c r="C14" s="2" t="s">
        <v>59</v>
      </c>
      <c r="D14" s="9" t="s">
        <v>6</v>
      </c>
      <c r="E14" s="36">
        <v>554</v>
      </c>
      <c r="F14" s="3"/>
      <c r="G14" s="50">
        <f>E14*F14</f>
        <v>0</v>
      </c>
    </row>
    <row r="15" spans="2:9" x14ac:dyDescent="0.2">
      <c r="B15" s="53">
        <v>4</v>
      </c>
      <c r="C15" s="1" t="s">
        <v>74</v>
      </c>
      <c r="D15" s="10" t="s">
        <v>6</v>
      </c>
      <c r="E15" s="10">
        <v>28</v>
      </c>
      <c r="F15" s="4"/>
      <c r="G15" s="52">
        <f>E15*F15</f>
        <v>0</v>
      </c>
    </row>
    <row r="16" spans="2:9" ht="19" customHeight="1" thickBot="1" x14ac:dyDescent="0.25">
      <c r="B16" s="126" t="s">
        <v>143</v>
      </c>
      <c r="C16" s="127"/>
      <c r="D16" s="127"/>
      <c r="E16" s="128"/>
      <c r="F16" s="8"/>
      <c r="G16" s="54">
        <f>SUM(G12:G15)</f>
        <v>0</v>
      </c>
    </row>
    <row r="17" spans="2:7" x14ac:dyDescent="0.2">
      <c r="B17" s="55"/>
      <c r="C17" s="56"/>
      <c r="D17" s="57"/>
      <c r="E17" s="57"/>
      <c r="F17" s="56"/>
      <c r="G17" s="58"/>
    </row>
    <row r="18" spans="2:7" x14ac:dyDescent="0.2">
      <c r="B18" s="59" t="s">
        <v>77</v>
      </c>
      <c r="G18" s="47"/>
    </row>
    <row r="19" spans="2:7" ht="16" x14ac:dyDescent="0.2">
      <c r="B19" s="48" t="s">
        <v>135</v>
      </c>
      <c r="G19" s="47"/>
    </row>
    <row r="20" spans="2:7" x14ac:dyDescent="0.2">
      <c r="B20" s="119" t="s">
        <v>0</v>
      </c>
      <c r="C20" s="121" t="s">
        <v>1</v>
      </c>
      <c r="D20" s="123" t="s">
        <v>2</v>
      </c>
      <c r="E20" s="129" t="s">
        <v>23</v>
      </c>
      <c r="F20" s="121" t="s">
        <v>4</v>
      </c>
      <c r="G20" s="125" t="s">
        <v>5</v>
      </c>
    </row>
    <row r="21" spans="2:7" x14ac:dyDescent="0.2">
      <c r="B21" s="119"/>
      <c r="C21" s="121"/>
      <c r="D21" s="123"/>
      <c r="E21" s="130"/>
      <c r="F21" s="121"/>
      <c r="G21" s="125"/>
    </row>
    <row r="22" spans="2:7" x14ac:dyDescent="0.2">
      <c r="B22" s="49">
        <v>1</v>
      </c>
      <c r="C22" s="2" t="s">
        <v>79</v>
      </c>
      <c r="D22" s="9" t="s">
        <v>6</v>
      </c>
      <c r="E22" s="9">
        <v>260</v>
      </c>
      <c r="F22" s="3"/>
      <c r="G22" s="50">
        <f>E22*F22</f>
        <v>0</v>
      </c>
    </row>
    <row r="23" spans="2:7" x14ac:dyDescent="0.2">
      <c r="B23" s="49">
        <v>1</v>
      </c>
      <c r="C23" s="2" t="s">
        <v>78</v>
      </c>
      <c r="D23" s="9" t="s">
        <v>6</v>
      </c>
      <c r="E23" s="9">
        <v>6</v>
      </c>
      <c r="F23" s="3"/>
      <c r="G23" s="50">
        <f>E23*F23</f>
        <v>0</v>
      </c>
    </row>
    <row r="24" spans="2:7" x14ac:dyDescent="0.2">
      <c r="B24" s="51">
        <v>2</v>
      </c>
      <c r="C24" s="1" t="s">
        <v>57</v>
      </c>
      <c r="D24" s="10" t="s">
        <v>6</v>
      </c>
      <c r="E24" s="10">
        <v>554</v>
      </c>
      <c r="F24" s="4"/>
      <c r="G24" s="52">
        <f>E24*F24</f>
        <v>0</v>
      </c>
    </row>
    <row r="25" spans="2:7" x14ac:dyDescent="0.2">
      <c r="B25" s="49">
        <v>3</v>
      </c>
      <c r="C25" s="2" t="s">
        <v>7</v>
      </c>
      <c r="D25" s="9" t="s">
        <v>6</v>
      </c>
      <c r="E25" s="36">
        <v>28</v>
      </c>
      <c r="F25" s="3"/>
      <c r="G25" s="50">
        <f>E25*F25</f>
        <v>0</v>
      </c>
    </row>
    <row r="26" spans="2:7" ht="19" customHeight="1" thickBot="1" x14ac:dyDescent="0.25">
      <c r="B26" s="160" t="s">
        <v>144</v>
      </c>
      <c r="C26" s="161"/>
      <c r="D26" s="161"/>
      <c r="E26" s="162"/>
      <c r="F26" s="86"/>
      <c r="G26" s="81">
        <f>SUM(G22:G25)</f>
        <v>0</v>
      </c>
    </row>
    <row r="27" spans="2:7" ht="34" customHeight="1" x14ac:dyDescent="0.2">
      <c r="B27" s="77" t="s">
        <v>73</v>
      </c>
      <c r="C27" s="78"/>
      <c r="D27" s="79"/>
      <c r="E27" s="79"/>
      <c r="F27" s="78"/>
      <c r="G27" s="80"/>
    </row>
    <row r="28" spans="2:7" ht="31" customHeight="1" thickBot="1" x14ac:dyDescent="0.25">
      <c r="B28" s="139" t="s">
        <v>136</v>
      </c>
      <c r="C28" s="140"/>
      <c r="D28" s="140"/>
      <c r="E28" s="140"/>
      <c r="F28" s="140"/>
      <c r="G28" s="141"/>
    </row>
    <row r="29" spans="2:7" x14ac:dyDescent="0.2">
      <c r="B29" s="118" t="s">
        <v>0</v>
      </c>
      <c r="C29" s="120" t="s">
        <v>1</v>
      </c>
      <c r="D29" s="122" t="s">
        <v>2</v>
      </c>
      <c r="E29" s="122" t="s">
        <v>3</v>
      </c>
      <c r="F29" s="131" t="s">
        <v>4</v>
      </c>
      <c r="G29" s="124" t="s">
        <v>9</v>
      </c>
    </row>
    <row r="30" spans="2:7" x14ac:dyDescent="0.2">
      <c r="B30" s="119"/>
      <c r="C30" s="121"/>
      <c r="D30" s="123"/>
      <c r="E30" s="123"/>
      <c r="F30" s="107"/>
      <c r="G30" s="125"/>
    </row>
    <row r="31" spans="2:7" x14ac:dyDescent="0.2">
      <c r="B31" s="49">
        <v>1</v>
      </c>
      <c r="C31" s="2" t="s">
        <v>129</v>
      </c>
      <c r="D31" s="9" t="s">
        <v>6</v>
      </c>
      <c r="E31" s="9">
        <v>15</v>
      </c>
      <c r="F31" s="3"/>
      <c r="G31" s="64">
        <f t="shared" ref="G31:G36" si="0">E31*F31</f>
        <v>0</v>
      </c>
    </row>
    <row r="32" spans="2:7" x14ac:dyDescent="0.2">
      <c r="B32" s="51">
        <f>B31+1</f>
        <v>2</v>
      </c>
      <c r="C32" s="1" t="s">
        <v>152</v>
      </c>
      <c r="D32" s="10" t="s">
        <v>10</v>
      </c>
      <c r="E32" s="10">
        <v>4</v>
      </c>
      <c r="F32" s="4"/>
      <c r="G32" s="54">
        <f t="shared" ref="G32" si="1">E32*F32</f>
        <v>0</v>
      </c>
    </row>
    <row r="33" spans="2:7" x14ac:dyDescent="0.2">
      <c r="B33" s="49">
        <f t="shared" ref="B33:B37" si="2">B32+1</f>
        <v>3</v>
      </c>
      <c r="C33" s="2" t="s">
        <v>153</v>
      </c>
      <c r="D33" s="9" t="s">
        <v>10</v>
      </c>
      <c r="E33" s="9">
        <v>3</v>
      </c>
      <c r="F33" s="3"/>
      <c r="G33" s="64">
        <f t="shared" si="0"/>
        <v>0</v>
      </c>
    </row>
    <row r="34" spans="2:7" x14ac:dyDescent="0.2">
      <c r="B34" s="51">
        <f t="shared" si="2"/>
        <v>4</v>
      </c>
      <c r="C34" s="1" t="s">
        <v>150</v>
      </c>
      <c r="D34" s="10" t="s">
        <v>10</v>
      </c>
      <c r="E34" s="10">
        <v>10</v>
      </c>
      <c r="F34" s="4"/>
      <c r="G34" s="54">
        <f t="shared" si="0"/>
        <v>0</v>
      </c>
    </row>
    <row r="35" spans="2:7" ht="30" x14ac:dyDescent="0.2">
      <c r="B35" s="49">
        <f t="shared" si="2"/>
        <v>5</v>
      </c>
      <c r="C35" s="2" t="s">
        <v>149</v>
      </c>
      <c r="D35" s="9" t="s">
        <v>10</v>
      </c>
      <c r="E35" s="9">
        <v>20</v>
      </c>
      <c r="F35" s="3"/>
      <c r="G35" s="64">
        <f t="shared" si="0"/>
        <v>0</v>
      </c>
    </row>
    <row r="36" spans="2:7" x14ac:dyDescent="0.2">
      <c r="B36" s="51">
        <f t="shared" si="2"/>
        <v>6</v>
      </c>
      <c r="C36" s="1" t="s">
        <v>151</v>
      </c>
      <c r="D36" s="10" t="s">
        <v>10</v>
      </c>
      <c r="E36" s="10">
        <v>40</v>
      </c>
      <c r="F36" s="4"/>
      <c r="G36" s="54">
        <f t="shared" si="0"/>
        <v>0</v>
      </c>
    </row>
    <row r="37" spans="2:7" x14ac:dyDescent="0.2">
      <c r="B37" s="49">
        <f t="shared" si="2"/>
        <v>7</v>
      </c>
      <c r="C37" s="16" t="s">
        <v>80</v>
      </c>
      <c r="D37" s="11" t="s">
        <v>11</v>
      </c>
      <c r="E37" s="11">
        <v>24</v>
      </c>
      <c r="F37" s="5"/>
      <c r="G37" s="65">
        <f>E37*F37</f>
        <v>0</v>
      </c>
    </row>
    <row r="38" spans="2:7" x14ac:dyDescent="0.2">
      <c r="B38" s="51">
        <f>B36+1</f>
        <v>7</v>
      </c>
      <c r="C38" s="6" t="s">
        <v>81</v>
      </c>
      <c r="D38" s="12" t="s">
        <v>11</v>
      </c>
      <c r="E38" s="12">
        <v>24</v>
      </c>
      <c r="F38" s="7"/>
      <c r="G38" s="66">
        <f>E38*F38</f>
        <v>0</v>
      </c>
    </row>
    <row r="39" spans="2:7" x14ac:dyDescent="0.2">
      <c r="B39" s="49">
        <f>B36+1</f>
        <v>7</v>
      </c>
      <c r="C39" s="37" t="s">
        <v>82</v>
      </c>
      <c r="D39" s="11" t="s">
        <v>11</v>
      </c>
      <c r="E39" s="11">
        <v>24</v>
      </c>
      <c r="F39" s="5"/>
      <c r="G39" s="65">
        <f>E39*F39</f>
        <v>0</v>
      </c>
    </row>
    <row r="40" spans="2:7" x14ac:dyDescent="0.2">
      <c r="B40" s="51">
        <f>B37+1</f>
        <v>8</v>
      </c>
      <c r="C40" s="6" t="s">
        <v>83</v>
      </c>
      <c r="D40" s="12" t="s">
        <v>11</v>
      </c>
      <c r="E40" s="12">
        <v>24</v>
      </c>
      <c r="F40" s="7"/>
      <c r="G40" s="66">
        <f>E40*F40</f>
        <v>0</v>
      </c>
    </row>
    <row r="41" spans="2:7" ht="20" customHeight="1" thickBot="1" x14ac:dyDescent="0.25">
      <c r="B41" s="142" t="s">
        <v>130</v>
      </c>
      <c r="C41" s="143"/>
      <c r="D41" s="143"/>
      <c r="E41" s="143"/>
      <c r="F41" s="143"/>
      <c r="G41" s="81">
        <f>SUM(G31:G40)</f>
        <v>0</v>
      </c>
    </row>
    <row r="42" spans="2:7" x14ac:dyDescent="0.2">
      <c r="B42" s="82"/>
      <c r="C42" s="83"/>
      <c r="D42" s="84"/>
      <c r="E42" s="84"/>
      <c r="F42" s="83"/>
      <c r="G42" s="85"/>
    </row>
    <row r="43" spans="2:7" ht="16" x14ac:dyDescent="0.2">
      <c r="B43" s="60" t="s">
        <v>63</v>
      </c>
      <c r="C43" s="61"/>
      <c r="D43" s="62"/>
      <c r="E43" s="62"/>
      <c r="F43" s="61"/>
      <c r="G43" s="63"/>
    </row>
    <row r="44" spans="2:7" ht="70" customHeight="1" thickBot="1" x14ac:dyDescent="0.25">
      <c r="B44" s="144" t="s">
        <v>137</v>
      </c>
      <c r="C44" s="145"/>
      <c r="D44" s="145"/>
      <c r="E44" s="145"/>
      <c r="F44" s="145"/>
      <c r="G44" s="146"/>
    </row>
    <row r="45" spans="2:7" x14ac:dyDescent="0.2">
      <c r="B45" s="110" t="s">
        <v>0</v>
      </c>
      <c r="C45" s="111" t="s">
        <v>1</v>
      </c>
      <c r="D45" s="113" t="s">
        <v>2</v>
      </c>
      <c r="E45" s="113" t="s">
        <v>3</v>
      </c>
      <c r="F45" s="106" t="s">
        <v>4</v>
      </c>
      <c r="G45" s="147" t="s">
        <v>5</v>
      </c>
    </row>
    <row r="46" spans="2:7" x14ac:dyDescent="0.2">
      <c r="B46" s="108"/>
      <c r="C46" s="112"/>
      <c r="D46" s="114"/>
      <c r="E46" s="114"/>
      <c r="F46" s="107"/>
      <c r="G46" s="148"/>
    </row>
    <row r="47" spans="2:7" x14ac:dyDescent="0.2">
      <c r="B47" s="67">
        <v>1</v>
      </c>
      <c r="C47" s="16" t="s">
        <v>84</v>
      </c>
      <c r="D47" s="11" t="s">
        <v>6</v>
      </c>
      <c r="E47" s="11">
        <v>10</v>
      </c>
      <c r="F47" s="5"/>
      <c r="G47" s="65">
        <f>E47*F47</f>
        <v>0</v>
      </c>
    </row>
    <row r="48" spans="2:7" ht="32" customHeight="1" x14ac:dyDescent="0.2">
      <c r="B48" s="53">
        <v>2</v>
      </c>
      <c r="C48" s="6" t="s">
        <v>24</v>
      </c>
      <c r="D48" s="12" t="s">
        <v>6</v>
      </c>
      <c r="E48" s="12">
        <v>4</v>
      </c>
      <c r="F48" s="7"/>
      <c r="G48" s="66">
        <f>E48*F48</f>
        <v>0</v>
      </c>
    </row>
    <row r="49" spans="2:7" x14ac:dyDescent="0.2">
      <c r="B49" s="67">
        <f>B48+1</f>
        <v>3</v>
      </c>
      <c r="C49" s="16" t="s">
        <v>37</v>
      </c>
      <c r="D49" s="11" t="s">
        <v>6</v>
      </c>
      <c r="E49" s="11">
        <v>5</v>
      </c>
      <c r="F49" s="5"/>
      <c r="G49" s="65">
        <f>E49*F49</f>
        <v>0</v>
      </c>
    </row>
    <row r="50" spans="2:7" x14ac:dyDescent="0.2">
      <c r="B50" s="53">
        <f t="shared" ref="B50:B113" si="3">B49+1</f>
        <v>4</v>
      </c>
      <c r="C50" s="6" t="s">
        <v>38</v>
      </c>
      <c r="D50" s="12" t="s">
        <v>6</v>
      </c>
      <c r="E50" s="12">
        <v>5</v>
      </c>
      <c r="F50" s="7"/>
      <c r="G50" s="66">
        <f t="shared" ref="G50:G126" si="4">E50*F50</f>
        <v>0</v>
      </c>
    </row>
    <row r="51" spans="2:7" x14ac:dyDescent="0.2">
      <c r="B51" s="67">
        <f t="shared" si="3"/>
        <v>5</v>
      </c>
      <c r="C51" s="16" t="s">
        <v>39</v>
      </c>
      <c r="D51" s="11" t="s">
        <v>6</v>
      </c>
      <c r="E51" s="11">
        <v>5</v>
      </c>
      <c r="F51" s="5"/>
      <c r="G51" s="65">
        <f t="shared" si="4"/>
        <v>0</v>
      </c>
    </row>
    <row r="52" spans="2:7" x14ac:dyDescent="0.2">
      <c r="B52" s="53">
        <f t="shared" si="3"/>
        <v>6</v>
      </c>
      <c r="C52" s="6" t="s">
        <v>40</v>
      </c>
      <c r="D52" s="12" t="s">
        <v>6</v>
      </c>
      <c r="E52" s="12">
        <v>5</v>
      </c>
      <c r="F52" s="7"/>
      <c r="G52" s="66">
        <f t="shared" si="4"/>
        <v>0</v>
      </c>
    </row>
    <row r="53" spans="2:7" x14ac:dyDescent="0.2">
      <c r="B53" s="67">
        <f t="shared" si="3"/>
        <v>7</v>
      </c>
      <c r="C53" s="16" t="s">
        <v>41</v>
      </c>
      <c r="D53" s="11" t="s">
        <v>6</v>
      </c>
      <c r="E53" s="11">
        <v>5</v>
      </c>
      <c r="F53" s="5"/>
      <c r="G53" s="65">
        <f t="shared" si="4"/>
        <v>0</v>
      </c>
    </row>
    <row r="54" spans="2:7" x14ac:dyDescent="0.2">
      <c r="B54" s="53">
        <f t="shared" si="3"/>
        <v>8</v>
      </c>
      <c r="C54" s="6" t="s">
        <v>42</v>
      </c>
      <c r="D54" s="12" t="s">
        <v>6</v>
      </c>
      <c r="E54" s="12">
        <v>5</v>
      </c>
      <c r="F54" s="7"/>
      <c r="G54" s="66">
        <f t="shared" si="4"/>
        <v>0</v>
      </c>
    </row>
    <row r="55" spans="2:7" x14ac:dyDescent="0.2">
      <c r="B55" s="67">
        <f t="shared" si="3"/>
        <v>9</v>
      </c>
      <c r="C55" s="16" t="s">
        <v>43</v>
      </c>
      <c r="D55" s="11" t="s">
        <v>6</v>
      </c>
      <c r="E55" s="11">
        <v>5</v>
      </c>
      <c r="F55" s="5"/>
      <c r="G55" s="65">
        <f t="shared" si="4"/>
        <v>0</v>
      </c>
    </row>
    <row r="56" spans="2:7" x14ac:dyDescent="0.2">
      <c r="B56" s="53">
        <f t="shared" si="3"/>
        <v>10</v>
      </c>
      <c r="C56" s="6" t="s">
        <v>44</v>
      </c>
      <c r="D56" s="12" t="s">
        <v>6</v>
      </c>
      <c r="E56" s="12">
        <v>5</v>
      </c>
      <c r="F56" s="7"/>
      <c r="G56" s="66">
        <f t="shared" si="4"/>
        <v>0</v>
      </c>
    </row>
    <row r="57" spans="2:7" x14ac:dyDescent="0.2">
      <c r="B57" s="67">
        <f t="shared" si="3"/>
        <v>11</v>
      </c>
      <c r="C57" s="16" t="s">
        <v>45</v>
      </c>
      <c r="D57" s="11" t="s">
        <v>6</v>
      </c>
      <c r="E57" s="11">
        <v>5</v>
      </c>
      <c r="F57" s="5"/>
      <c r="G57" s="65">
        <f t="shared" si="4"/>
        <v>0</v>
      </c>
    </row>
    <row r="58" spans="2:7" x14ac:dyDescent="0.2">
      <c r="B58" s="53">
        <f t="shared" si="3"/>
        <v>12</v>
      </c>
      <c r="C58" s="6" t="s">
        <v>46</v>
      </c>
      <c r="D58" s="12" t="s">
        <v>6</v>
      </c>
      <c r="E58" s="12">
        <v>5</v>
      </c>
      <c r="F58" s="7"/>
      <c r="G58" s="66">
        <f t="shared" si="4"/>
        <v>0</v>
      </c>
    </row>
    <row r="59" spans="2:7" x14ac:dyDescent="0.2">
      <c r="B59" s="67">
        <f t="shared" si="3"/>
        <v>13</v>
      </c>
      <c r="C59" s="16" t="s">
        <v>47</v>
      </c>
      <c r="D59" s="11" t="s">
        <v>6</v>
      </c>
      <c r="E59" s="11">
        <v>5</v>
      </c>
      <c r="F59" s="5"/>
      <c r="G59" s="65">
        <f t="shared" si="4"/>
        <v>0</v>
      </c>
    </row>
    <row r="60" spans="2:7" x14ac:dyDescent="0.2">
      <c r="B60" s="53">
        <f t="shared" si="3"/>
        <v>14</v>
      </c>
      <c r="C60" s="6" t="s">
        <v>48</v>
      </c>
      <c r="D60" s="12" t="s">
        <v>6</v>
      </c>
      <c r="E60" s="12">
        <v>5</v>
      </c>
      <c r="F60" s="7"/>
      <c r="G60" s="66">
        <f t="shared" si="4"/>
        <v>0</v>
      </c>
    </row>
    <row r="61" spans="2:7" x14ac:dyDescent="0.2">
      <c r="B61" s="67">
        <f t="shared" si="3"/>
        <v>15</v>
      </c>
      <c r="C61" s="16" t="s">
        <v>49</v>
      </c>
      <c r="D61" s="11" t="s">
        <v>6</v>
      </c>
      <c r="E61" s="11">
        <v>5</v>
      </c>
      <c r="F61" s="5"/>
      <c r="G61" s="65">
        <f t="shared" si="4"/>
        <v>0</v>
      </c>
    </row>
    <row r="62" spans="2:7" x14ac:dyDescent="0.2">
      <c r="B62" s="53">
        <f t="shared" si="3"/>
        <v>16</v>
      </c>
      <c r="C62" s="6" t="s">
        <v>85</v>
      </c>
      <c r="D62" s="12" t="s">
        <v>6</v>
      </c>
      <c r="E62" s="12">
        <v>5</v>
      </c>
      <c r="F62" s="7"/>
      <c r="G62" s="66">
        <f t="shared" si="4"/>
        <v>0</v>
      </c>
    </row>
    <row r="63" spans="2:7" x14ac:dyDescent="0.2">
      <c r="B63" s="67">
        <f t="shared" si="3"/>
        <v>17</v>
      </c>
      <c r="C63" s="16" t="s">
        <v>86</v>
      </c>
      <c r="D63" s="11" t="s">
        <v>6</v>
      </c>
      <c r="E63" s="11">
        <v>5</v>
      </c>
      <c r="F63" s="5"/>
      <c r="G63" s="65">
        <f t="shared" si="4"/>
        <v>0</v>
      </c>
    </row>
    <row r="64" spans="2:7" x14ac:dyDescent="0.2">
      <c r="B64" s="53">
        <f t="shared" si="3"/>
        <v>18</v>
      </c>
      <c r="C64" s="6" t="s">
        <v>50</v>
      </c>
      <c r="D64" s="12" t="s">
        <v>6</v>
      </c>
      <c r="E64" s="12">
        <v>2</v>
      </c>
      <c r="F64" s="7"/>
      <c r="G64" s="66">
        <f t="shared" si="4"/>
        <v>0</v>
      </c>
    </row>
    <row r="65" spans="2:7" x14ac:dyDescent="0.2">
      <c r="B65" s="67">
        <f t="shared" si="3"/>
        <v>19</v>
      </c>
      <c r="C65" s="16" t="s">
        <v>51</v>
      </c>
      <c r="D65" s="11" t="s">
        <v>6</v>
      </c>
      <c r="E65" s="11">
        <v>2</v>
      </c>
      <c r="F65" s="5"/>
      <c r="G65" s="65">
        <f t="shared" si="4"/>
        <v>0</v>
      </c>
    </row>
    <row r="66" spans="2:7" x14ac:dyDescent="0.2">
      <c r="B66" s="53">
        <f t="shared" si="3"/>
        <v>20</v>
      </c>
      <c r="C66" s="6" t="s">
        <v>52</v>
      </c>
      <c r="D66" s="12" t="s">
        <v>6</v>
      </c>
      <c r="E66" s="12">
        <v>2</v>
      </c>
      <c r="F66" s="7"/>
      <c r="G66" s="66">
        <f t="shared" si="4"/>
        <v>0</v>
      </c>
    </row>
    <row r="67" spans="2:7" x14ac:dyDescent="0.2">
      <c r="B67" s="67">
        <f t="shared" si="3"/>
        <v>21</v>
      </c>
      <c r="C67" s="16" t="s">
        <v>53</v>
      </c>
      <c r="D67" s="11" t="s">
        <v>6</v>
      </c>
      <c r="E67" s="11">
        <v>2</v>
      </c>
      <c r="F67" s="5"/>
      <c r="G67" s="65">
        <f t="shared" si="4"/>
        <v>0</v>
      </c>
    </row>
    <row r="68" spans="2:7" x14ac:dyDescent="0.2">
      <c r="B68" s="53">
        <f t="shared" si="3"/>
        <v>22</v>
      </c>
      <c r="C68" s="6" t="s">
        <v>54</v>
      </c>
      <c r="D68" s="12" t="s">
        <v>6</v>
      </c>
      <c r="E68" s="12">
        <v>2</v>
      </c>
      <c r="F68" s="7"/>
      <c r="G68" s="66">
        <f t="shared" si="4"/>
        <v>0</v>
      </c>
    </row>
    <row r="69" spans="2:7" x14ac:dyDescent="0.2">
      <c r="B69" s="67">
        <f t="shared" si="3"/>
        <v>23</v>
      </c>
      <c r="C69" s="16" t="s">
        <v>55</v>
      </c>
      <c r="D69" s="11" t="s">
        <v>6</v>
      </c>
      <c r="E69" s="11">
        <v>2</v>
      </c>
      <c r="F69" s="5"/>
      <c r="G69" s="65">
        <f t="shared" si="4"/>
        <v>0</v>
      </c>
    </row>
    <row r="70" spans="2:7" x14ac:dyDescent="0.2">
      <c r="B70" s="53">
        <f t="shared" si="3"/>
        <v>24</v>
      </c>
      <c r="C70" s="6" t="s">
        <v>87</v>
      </c>
      <c r="D70" s="12" t="s">
        <v>6</v>
      </c>
      <c r="E70" s="12">
        <v>10</v>
      </c>
      <c r="F70" s="7"/>
      <c r="G70" s="66">
        <f t="shared" si="4"/>
        <v>0</v>
      </c>
    </row>
    <row r="71" spans="2:7" x14ac:dyDescent="0.2">
      <c r="B71" s="67">
        <f t="shared" si="3"/>
        <v>25</v>
      </c>
      <c r="C71" s="16" t="s">
        <v>88</v>
      </c>
      <c r="D71" s="11" t="s">
        <v>12</v>
      </c>
      <c r="E71" s="11">
        <v>10</v>
      </c>
      <c r="F71" s="5"/>
      <c r="G71" s="65">
        <f t="shared" si="4"/>
        <v>0</v>
      </c>
    </row>
    <row r="72" spans="2:7" x14ac:dyDescent="0.2">
      <c r="B72" s="53">
        <f t="shared" si="3"/>
        <v>26</v>
      </c>
      <c r="C72" s="6" t="s">
        <v>89</v>
      </c>
      <c r="D72" s="12" t="s">
        <v>6</v>
      </c>
      <c r="E72" s="12">
        <v>10</v>
      </c>
      <c r="F72" s="7"/>
      <c r="G72" s="66">
        <f t="shared" si="4"/>
        <v>0</v>
      </c>
    </row>
    <row r="73" spans="2:7" ht="30" x14ac:dyDescent="0.2">
      <c r="B73" s="67">
        <f t="shared" si="3"/>
        <v>27</v>
      </c>
      <c r="C73" s="16" t="s">
        <v>141</v>
      </c>
      <c r="D73" s="11" t="s">
        <v>6</v>
      </c>
      <c r="E73" s="11">
        <v>3</v>
      </c>
      <c r="F73" s="5"/>
      <c r="G73" s="65">
        <f t="shared" si="4"/>
        <v>0</v>
      </c>
    </row>
    <row r="74" spans="2:7" x14ac:dyDescent="0.2">
      <c r="B74" s="53">
        <f t="shared" si="3"/>
        <v>28</v>
      </c>
      <c r="C74" s="6" t="s">
        <v>90</v>
      </c>
      <c r="D74" s="12" t="s">
        <v>6</v>
      </c>
      <c r="E74" s="12">
        <v>3</v>
      </c>
      <c r="F74" s="7"/>
      <c r="G74" s="66">
        <f t="shared" si="4"/>
        <v>0</v>
      </c>
    </row>
    <row r="75" spans="2:7" x14ac:dyDescent="0.2">
      <c r="B75" s="67">
        <f t="shared" si="3"/>
        <v>29</v>
      </c>
      <c r="C75" s="16" t="s">
        <v>91</v>
      </c>
      <c r="D75" s="11" t="s">
        <v>6</v>
      </c>
      <c r="E75" s="11">
        <v>3</v>
      </c>
      <c r="F75" s="5"/>
      <c r="G75" s="65">
        <f t="shared" si="4"/>
        <v>0</v>
      </c>
    </row>
    <row r="76" spans="2:7" x14ac:dyDescent="0.2">
      <c r="B76" s="53">
        <f t="shared" si="3"/>
        <v>30</v>
      </c>
      <c r="C76" s="6" t="s">
        <v>92</v>
      </c>
      <c r="D76" s="12" t="s">
        <v>6</v>
      </c>
      <c r="E76" s="12">
        <v>5</v>
      </c>
      <c r="F76" s="7"/>
      <c r="G76" s="66">
        <f t="shared" si="4"/>
        <v>0</v>
      </c>
    </row>
    <row r="77" spans="2:7" x14ac:dyDescent="0.2">
      <c r="B77" s="67">
        <f t="shared" si="3"/>
        <v>31</v>
      </c>
      <c r="C77" s="16" t="s">
        <v>93</v>
      </c>
      <c r="D77" s="11" t="s">
        <v>6</v>
      </c>
      <c r="E77" s="11">
        <v>5</v>
      </c>
      <c r="F77" s="5"/>
      <c r="G77" s="65">
        <f t="shared" si="4"/>
        <v>0</v>
      </c>
    </row>
    <row r="78" spans="2:7" x14ac:dyDescent="0.2">
      <c r="B78" s="53">
        <f t="shared" si="3"/>
        <v>32</v>
      </c>
      <c r="C78" s="6" t="s">
        <v>94</v>
      </c>
      <c r="D78" s="12" t="s">
        <v>6</v>
      </c>
      <c r="E78" s="12">
        <v>5</v>
      </c>
      <c r="F78" s="7"/>
      <c r="G78" s="66">
        <f t="shared" si="4"/>
        <v>0</v>
      </c>
    </row>
    <row r="79" spans="2:7" x14ac:dyDescent="0.2">
      <c r="B79" s="67">
        <f t="shared" si="3"/>
        <v>33</v>
      </c>
      <c r="C79" s="16" t="s">
        <v>95</v>
      </c>
      <c r="D79" s="11" t="s">
        <v>6</v>
      </c>
      <c r="E79" s="11">
        <v>4</v>
      </c>
      <c r="F79" s="5"/>
      <c r="G79" s="65">
        <f t="shared" si="4"/>
        <v>0</v>
      </c>
    </row>
    <row r="80" spans="2:7" x14ac:dyDescent="0.2">
      <c r="B80" s="53">
        <f t="shared" si="3"/>
        <v>34</v>
      </c>
      <c r="C80" s="6" t="s">
        <v>96</v>
      </c>
      <c r="D80" s="12" t="s">
        <v>6</v>
      </c>
      <c r="E80" s="12">
        <v>4</v>
      </c>
      <c r="F80" s="7"/>
      <c r="G80" s="66">
        <f t="shared" si="4"/>
        <v>0</v>
      </c>
    </row>
    <row r="81" spans="2:7" x14ac:dyDescent="0.2">
      <c r="B81" s="67">
        <f t="shared" si="3"/>
        <v>35</v>
      </c>
      <c r="C81" s="16" t="s">
        <v>97</v>
      </c>
      <c r="D81" s="11" t="s">
        <v>6</v>
      </c>
      <c r="E81" s="11">
        <v>2</v>
      </c>
      <c r="F81" s="5"/>
      <c r="G81" s="65">
        <f t="shared" si="4"/>
        <v>0</v>
      </c>
    </row>
    <row r="82" spans="2:7" x14ac:dyDescent="0.2">
      <c r="B82" s="53">
        <f t="shared" si="3"/>
        <v>36</v>
      </c>
      <c r="C82" s="38" t="s">
        <v>98</v>
      </c>
      <c r="D82" s="12" t="s">
        <v>6</v>
      </c>
      <c r="E82" s="12">
        <v>2</v>
      </c>
      <c r="F82" s="7"/>
      <c r="G82" s="66">
        <f t="shared" si="4"/>
        <v>0</v>
      </c>
    </row>
    <row r="83" spans="2:7" x14ac:dyDescent="0.2">
      <c r="B83" s="67">
        <f t="shared" si="3"/>
        <v>37</v>
      </c>
      <c r="C83" s="16" t="s">
        <v>99</v>
      </c>
      <c r="D83" s="11" t="s">
        <v>6</v>
      </c>
      <c r="E83" s="11">
        <v>2</v>
      </c>
      <c r="F83" s="5"/>
      <c r="G83" s="65">
        <f t="shared" si="4"/>
        <v>0</v>
      </c>
    </row>
    <row r="84" spans="2:7" x14ac:dyDescent="0.2">
      <c r="B84" s="53">
        <f t="shared" si="3"/>
        <v>38</v>
      </c>
      <c r="C84" s="6" t="s">
        <v>100</v>
      </c>
      <c r="D84" s="12" t="s">
        <v>29</v>
      </c>
      <c r="E84" s="12">
        <v>2</v>
      </c>
      <c r="F84" s="7"/>
      <c r="G84" s="66">
        <f t="shared" si="4"/>
        <v>0</v>
      </c>
    </row>
    <row r="85" spans="2:7" x14ac:dyDescent="0.2">
      <c r="B85" s="67">
        <f t="shared" si="3"/>
        <v>39</v>
      </c>
      <c r="C85" s="16" t="s">
        <v>101</v>
      </c>
      <c r="D85" s="11" t="s">
        <v>6</v>
      </c>
      <c r="E85" s="11">
        <v>2</v>
      </c>
      <c r="F85" s="5"/>
      <c r="G85" s="65">
        <f t="shared" si="4"/>
        <v>0</v>
      </c>
    </row>
    <row r="86" spans="2:7" x14ac:dyDescent="0.2">
      <c r="B86" s="53">
        <f t="shared" si="3"/>
        <v>40</v>
      </c>
      <c r="C86" s="6" t="s">
        <v>102</v>
      </c>
      <c r="D86" s="12" t="s">
        <v>6</v>
      </c>
      <c r="E86" s="12">
        <v>2</v>
      </c>
      <c r="F86" s="7"/>
      <c r="G86" s="66">
        <f t="shared" si="4"/>
        <v>0</v>
      </c>
    </row>
    <row r="87" spans="2:7" x14ac:dyDescent="0.2">
      <c r="B87" s="67">
        <f t="shared" si="3"/>
        <v>41</v>
      </c>
      <c r="C87" s="16" t="s">
        <v>107</v>
      </c>
      <c r="D87" s="11" t="s">
        <v>33</v>
      </c>
      <c r="E87" s="11">
        <v>4</v>
      </c>
      <c r="F87" s="5"/>
      <c r="G87" s="65">
        <f t="shared" si="4"/>
        <v>0</v>
      </c>
    </row>
    <row r="88" spans="2:7" x14ac:dyDescent="0.2">
      <c r="B88" s="53">
        <f t="shared" si="3"/>
        <v>42</v>
      </c>
      <c r="C88" s="6" t="s">
        <v>108</v>
      </c>
      <c r="D88" s="12" t="s">
        <v>6</v>
      </c>
      <c r="E88" s="12">
        <v>4</v>
      </c>
      <c r="F88" s="7"/>
      <c r="G88" s="66">
        <f t="shared" si="4"/>
        <v>0</v>
      </c>
    </row>
    <row r="89" spans="2:7" x14ac:dyDescent="0.2">
      <c r="B89" s="67">
        <f t="shared" si="3"/>
        <v>43</v>
      </c>
      <c r="C89" s="16" t="s">
        <v>109</v>
      </c>
      <c r="D89" s="11" t="s">
        <v>33</v>
      </c>
      <c r="E89" s="11">
        <v>4</v>
      </c>
      <c r="F89" s="5"/>
      <c r="G89" s="65">
        <f t="shared" si="4"/>
        <v>0</v>
      </c>
    </row>
    <row r="90" spans="2:7" x14ac:dyDescent="0.2">
      <c r="B90" s="53">
        <f t="shared" si="3"/>
        <v>44</v>
      </c>
      <c r="C90" s="6" t="s">
        <v>110</v>
      </c>
      <c r="D90" s="12" t="s">
        <v>6</v>
      </c>
      <c r="E90" s="12">
        <v>4</v>
      </c>
      <c r="F90" s="7"/>
      <c r="G90" s="66">
        <f t="shared" si="4"/>
        <v>0</v>
      </c>
    </row>
    <row r="91" spans="2:7" x14ac:dyDescent="0.2">
      <c r="B91" s="67">
        <f t="shared" si="3"/>
        <v>45</v>
      </c>
      <c r="C91" s="16" t="s">
        <v>111</v>
      </c>
      <c r="D91" s="11" t="s">
        <v>33</v>
      </c>
      <c r="E91" s="11">
        <v>4</v>
      </c>
      <c r="F91" s="5"/>
      <c r="G91" s="65">
        <f t="shared" si="4"/>
        <v>0</v>
      </c>
    </row>
    <row r="92" spans="2:7" x14ac:dyDescent="0.2">
      <c r="B92" s="53">
        <f t="shared" si="3"/>
        <v>46</v>
      </c>
      <c r="C92" s="6" t="s">
        <v>112</v>
      </c>
      <c r="D92" s="12" t="s">
        <v>29</v>
      </c>
      <c r="E92" s="12">
        <v>4</v>
      </c>
      <c r="F92" s="7"/>
      <c r="G92" s="66">
        <f t="shared" si="4"/>
        <v>0</v>
      </c>
    </row>
    <row r="93" spans="2:7" x14ac:dyDescent="0.2">
      <c r="B93" s="67">
        <f t="shared" si="3"/>
        <v>47</v>
      </c>
      <c r="C93" s="16" t="s">
        <v>103</v>
      </c>
      <c r="D93" s="11" t="s">
        <v>6</v>
      </c>
      <c r="E93" s="11">
        <v>5</v>
      </c>
      <c r="F93" s="5"/>
      <c r="G93" s="65">
        <f t="shared" si="4"/>
        <v>0</v>
      </c>
    </row>
    <row r="94" spans="2:7" x14ac:dyDescent="0.2">
      <c r="B94" s="53">
        <f t="shared" si="3"/>
        <v>48</v>
      </c>
      <c r="C94" s="6" t="s">
        <v>104</v>
      </c>
      <c r="D94" s="12" t="s">
        <v>6</v>
      </c>
      <c r="E94" s="12">
        <v>5</v>
      </c>
      <c r="F94" s="7"/>
      <c r="G94" s="66">
        <f t="shared" si="4"/>
        <v>0</v>
      </c>
    </row>
    <row r="95" spans="2:7" x14ac:dyDescent="0.2">
      <c r="B95" s="67">
        <f t="shared" si="3"/>
        <v>49</v>
      </c>
      <c r="C95" s="16" t="s">
        <v>13</v>
      </c>
      <c r="D95" s="11" t="s">
        <v>6</v>
      </c>
      <c r="E95" s="11">
        <v>2</v>
      </c>
      <c r="F95" s="5"/>
      <c r="G95" s="65">
        <f t="shared" si="4"/>
        <v>0</v>
      </c>
    </row>
    <row r="96" spans="2:7" x14ac:dyDescent="0.2">
      <c r="B96" s="53">
        <f t="shared" si="3"/>
        <v>50</v>
      </c>
      <c r="C96" s="6" t="s">
        <v>32</v>
      </c>
      <c r="D96" s="12" t="s">
        <v>6</v>
      </c>
      <c r="E96" s="12">
        <v>5</v>
      </c>
      <c r="F96" s="7"/>
      <c r="G96" s="66">
        <f t="shared" si="4"/>
        <v>0</v>
      </c>
    </row>
    <row r="97" spans="2:7" x14ac:dyDescent="0.2">
      <c r="B97" s="67">
        <f t="shared" si="3"/>
        <v>51</v>
      </c>
      <c r="C97" s="16" t="s">
        <v>34</v>
      </c>
      <c r="D97" s="11" t="s">
        <v>33</v>
      </c>
      <c r="E97" s="11">
        <v>6</v>
      </c>
      <c r="F97" s="5"/>
      <c r="G97" s="65">
        <f t="shared" si="4"/>
        <v>0</v>
      </c>
    </row>
    <row r="98" spans="2:7" x14ac:dyDescent="0.2">
      <c r="B98" s="53">
        <f t="shared" si="3"/>
        <v>52</v>
      </c>
      <c r="C98" s="6" t="s">
        <v>30</v>
      </c>
      <c r="D98" s="12" t="s">
        <v>29</v>
      </c>
      <c r="E98" s="12">
        <v>5</v>
      </c>
      <c r="F98" s="7"/>
      <c r="G98" s="66">
        <f t="shared" si="4"/>
        <v>0</v>
      </c>
    </row>
    <row r="99" spans="2:7" x14ac:dyDescent="0.2">
      <c r="B99" s="67">
        <f t="shared" si="3"/>
        <v>53</v>
      </c>
      <c r="C99" s="16" t="s">
        <v>105</v>
      </c>
      <c r="D99" s="11" t="s">
        <v>6</v>
      </c>
      <c r="E99" s="11">
        <v>5</v>
      </c>
      <c r="F99" s="5"/>
      <c r="G99" s="65">
        <f t="shared" si="4"/>
        <v>0</v>
      </c>
    </row>
    <row r="100" spans="2:7" x14ac:dyDescent="0.2">
      <c r="B100" s="53">
        <f t="shared" si="3"/>
        <v>54</v>
      </c>
      <c r="C100" s="6" t="s">
        <v>142</v>
      </c>
      <c r="D100" s="12" t="s">
        <v>6</v>
      </c>
      <c r="E100" s="12">
        <v>5</v>
      </c>
      <c r="F100" s="7"/>
      <c r="G100" s="66">
        <f t="shared" ref="G100" si="5">E100*F100</f>
        <v>0</v>
      </c>
    </row>
    <row r="101" spans="2:7" x14ac:dyDescent="0.2">
      <c r="B101" s="67">
        <f>B102+1</f>
        <v>56</v>
      </c>
      <c r="C101" s="16" t="s">
        <v>113</v>
      </c>
      <c r="D101" s="11" t="s">
        <v>6</v>
      </c>
      <c r="E101" s="11">
        <v>10</v>
      </c>
      <c r="F101" s="5"/>
      <c r="G101" s="65">
        <f>E101*F101</f>
        <v>0</v>
      </c>
    </row>
    <row r="102" spans="2:7" x14ac:dyDescent="0.2">
      <c r="B102" s="53">
        <f>B100+1</f>
        <v>55</v>
      </c>
      <c r="C102" s="6" t="s">
        <v>106</v>
      </c>
      <c r="D102" s="12" t="s">
        <v>6</v>
      </c>
      <c r="E102" s="12">
        <v>5</v>
      </c>
      <c r="F102" s="7"/>
      <c r="G102" s="66">
        <f t="shared" si="4"/>
        <v>0</v>
      </c>
    </row>
    <row r="103" spans="2:7" x14ac:dyDescent="0.2">
      <c r="B103" s="67">
        <f>B101+1</f>
        <v>57</v>
      </c>
      <c r="C103" s="37" t="s">
        <v>115</v>
      </c>
      <c r="D103" s="11" t="s">
        <v>6</v>
      </c>
      <c r="E103" s="11">
        <v>1</v>
      </c>
      <c r="F103" s="5"/>
      <c r="G103" s="65">
        <f t="shared" si="4"/>
        <v>0</v>
      </c>
    </row>
    <row r="104" spans="2:7" x14ac:dyDescent="0.2">
      <c r="B104" s="53">
        <f t="shared" si="3"/>
        <v>58</v>
      </c>
      <c r="C104" s="38" t="s">
        <v>114</v>
      </c>
      <c r="D104" s="12" t="s">
        <v>6</v>
      </c>
      <c r="E104" s="12">
        <v>1</v>
      </c>
      <c r="F104" s="7"/>
      <c r="G104" s="66">
        <f t="shared" si="4"/>
        <v>0</v>
      </c>
    </row>
    <row r="105" spans="2:7" x14ac:dyDescent="0.2">
      <c r="B105" s="67">
        <f t="shared" si="3"/>
        <v>59</v>
      </c>
      <c r="C105" s="37" t="s">
        <v>154</v>
      </c>
      <c r="D105" s="11" t="s">
        <v>6</v>
      </c>
      <c r="E105" s="11">
        <v>1</v>
      </c>
      <c r="F105" s="5"/>
      <c r="G105" s="65">
        <f t="shared" si="4"/>
        <v>0</v>
      </c>
    </row>
    <row r="106" spans="2:7" x14ac:dyDescent="0.2">
      <c r="B106" s="53">
        <f t="shared" si="3"/>
        <v>60</v>
      </c>
      <c r="C106" s="38" t="s">
        <v>155</v>
      </c>
      <c r="D106" s="12" t="s">
        <v>6</v>
      </c>
      <c r="E106" s="12">
        <v>1</v>
      </c>
      <c r="F106" s="7"/>
      <c r="G106" s="66">
        <f t="shared" si="4"/>
        <v>0</v>
      </c>
    </row>
    <row r="107" spans="2:7" x14ac:dyDescent="0.2">
      <c r="B107" s="67">
        <f t="shared" si="3"/>
        <v>61</v>
      </c>
      <c r="C107" s="37" t="s">
        <v>116</v>
      </c>
      <c r="D107" s="11" t="s">
        <v>6</v>
      </c>
      <c r="E107" s="11">
        <v>5</v>
      </c>
      <c r="F107" s="5"/>
      <c r="G107" s="65">
        <f t="shared" si="4"/>
        <v>0</v>
      </c>
    </row>
    <row r="108" spans="2:7" x14ac:dyDescent="0.2">
      <c r="B108" s="53">
        <f t="shared" si="3"/>
        <v>62</v>
      </c>
      <c r="C108" s="38" t="s">
        <v>117</v>
      </c>
      <c r="D108" s="12" t="s">
        <v>6</v>
      </c>
      <c r="E108" s="12">
        <v>3</v>
      </c>
      <c r="F108" s="7"/>
      <c r="G108" s="66">
        <f t="shared" si="4"/>
        <v>0</v>
      </c>
    </row>
    <row r="109" spans="2:7" x14ac:dyDescent="0.2">
      <c r="B109" s="67">
        <f t="shared" si="3"/>
        <v>63</v>
      </c>
      <c r="C109" s="37" t="s">
        <v>118</v>
      </c>
      <c r="D109" s="11" t="s">
        <v>6</v>
      </c>
      <c r="E109" s="11">
        <v>3</v>
      </c>
      <c r="F109" s="5"/>
      <c r="G109" s="65">
        <f t="shared" si="4"/>
        <v>0</v>
      </c>
    </row>
    <row r="110" spans="2:7" x14ac:dyDescent="0.2">
      <c r="B110" s="53">
        <f t="shared" si="3"/>
        <v>64</v>
      </c>
      <c r="C110" s="6" t="s">
        <v>147</v>
      </c>
      <c r="D110" s="12" t="s">
        <v>6</v>
      </c>
      <c r="E110" s="12">
        <v>2</v>
      </c>
      <c r="F110" s="7"/>
      <c r="G110" s="66">
        <f t="shared" si="4"/>
        <v>0</v>
      </c>
    </row>
    <row r="111" spans="2:7" x14ac:dyDescent="0.2">
      <c r="B111" s="67">
        <f t="shared" si="3"/>
        <v>65</v>
      </c>
      <c r="C111" s="16" t="s">
        <v>119</v>
      </c>
      <c r="D111" s="11" t="s">
        <v>6</v>
      </c>
      <c r="E111" s="11">
        <v>2</v>
      </c>
      <c r="F111" s="5"/>
      <c r="G111" s="65">
        <f t="shared" si="4"/>
        <v>0</v>
      </c>
    </row>
    <row r="112" spans="2:7" x14ac:dyDescent="0.2">
      <c r="B112" s="53">
        <f t="shared" si="3"/>
        <v>66</v>
      </c>
      <c r="C112" s="6" t="s">
        <v>120</v>
      </c>
      <c r="D112" s="12" t="s">
        <v>6</v>
      </c>
      <c r="E112" s="12">
        <v>2</v>
      </c>
      <c r="F112" s="7"/>
      <c r="G112" s="66">
        <f t="shared" si="4"/>
        <v>0</v>
      </c>
    </row>
    <row r="113" spans="2:7" x14ac:dyDescent="0.2">
      <c r="B113" s="67">
        <f t="shared" si="3"/>
        <v>67</v>
      </c>
      <c r="C113" s="16" t="s">
        <v>121</v>
      </c>
      <c r="D113" s="11" t="s">
        <v>6</v>
      </c>
      <c r="E113" s="11">
        <v>2</v>
      </c>
      <c r="F113" s="5"/>
      <c r="G113" s="65">
        <f t="shared" si="4"/>
        <v>0</v>
      </c>
    </row>
    <row r="114" spans="2:7" x14ac:dyDescent="0.2">
      <c r="B114" s="53">
        <f t="shared" ref="B114:B126" si="6">B113+1</f>
        <v>68</v>
      </c>
      <c r="C114" s="6" t="s">
        <v>122</v>
      </c>
      <c r="D114" s="12" t="s">
        <v>6</v>
      </c>
      <c r="E114" s="12">
        <v>2</v>
      </c>
      <c r="F114" s="7"/>
      <c r="G114" s="66">
        <f t="shared" si="4"/>
        <v>0</v>
      </c>
    </row>
    <row r="115" spans="2:7" x14ac:dyDescent="0.2">
      <c r="B115" s="67">
        <f t="shared" si="6"/>
        <v>69</v>
      </c>
      <c r="C115" s="16" t="s">
        <v>123</v>
      </c>
      <c r="D115" s="11" t="s">
        <v>29</v>
      </c>
      <c r="E115" s="11">
        <v>2</v>
      </c>
      <c r="F115" s="5"/>
      <c r="G115" s="65">
        <f t="shared" si="4"/>
        <v>0</v>
      </c>
    </row>
    <row r="116" spans="2:7" x14ac:dyDescent="0.2">
      <c r="B116" s="53">
        <f t="shared" si="6"/>
        <v>70</v>
      </c>
      <c r="C116" s="6" t="s">
        <v>124</v>
      </c>
      <c r="D116" s="12" t="s">
        <v>6</v>
      </c>
      <c r="E116" s="12">
        <v>10</v>
      </c>
      <c r="F116" s="7"/>
      <c r="G116" s="66">
        <f t="shared" si="4"/>
        <v>0</v>
      </c>
    </row>
    <row r="117" spans="2:7" x14ac:dyDescent="0.2">
      <c r="B117" s="67">
        <f t="shared" si="6"/>
        <v>71</v>
      </c>
      <c r="C117" s="16" t="s">
        <v>125</v>
      </c>
      <c r="D117" s="11" t="s">
        <v>6</v>
      </c>
      <c r="E117" s="11">
        <v>10</v>
      </c>
      <c r="F117" s="5"/>
      <c r="G117" s="65">
        <f t="shared" si="4"/>
        <v>0</v>
      </c>
    </row>
    <row r="118" spans="2:7" x14ac:dyDescent="0.2">
      <c r="B118" s="53">
        <f t="shared" si="6"/>
        <v>72</v>
      </c>
      <c r="C118" s="6" t="s">
        <v>126</v>
      </c>
      <c r="D118" s="12" t="s">
        <v>6</v>
      </c>
      <c r="E118" s="12">
        <v>5</v>
      </c>
      <c r="F118" s="7"/>
      <c r="G118" s="66">
        <f t="shared" si="4"/>
        <v>0</v>
      </c>
    </row>
    <row r="119" spans="2:7" x14ac:dyDescent="0.2">
      <c r="B119" s="67">
        <f t="shared" si="6"/>
        <v>73</v>
      </c>
      <c r="C119" s="16" t="s">
        <v>14</v>
      </c>
      <c r="D119" s="11" t="s">
        <v>6</v>
      </c>
      <c r="E119" s="11">
        <v>2</v>
      </c>
      <c r="F119" s="5"/>
      <c r="G119" s="65">
        <f t="shared" si="4"/>
        <v>0</v>
      </c>
    </row>
    <row r="120" spans="2:7" x14ac:dyDescent="0.2">
      <c r="B120" s="53">
        <f t="shared" si="6"/>
        <v>74</v>
      </c>
      <c r="C120" s="6" t="s">
        <v>15</v>
      </c>
      <c r="D120" s="12" t="s">
        <v>6</v>
      </c>
      <c r="E120" s="12">
        <v>2</v>
      </c>
      <c r="F120" s="7"/>
      <c r="G120" s="66">
        <f t="shared" si="4"/>
        <v>0</v>
      </c>
    </row>
    <row r="121" spans="2:7" x14ac:dyDescent="0.2">
      <c r="B121" s="67">
        <f t="shared" si="6"/>
        <v>75</v>
      </c>
      <c r="C121" s="16" t="s">
        <v>31</v>
      </c>
      <c r="D121" s="11" t="s">
        <v>6</v>
      </c>
      <c r="E121" s="11">
        <v>6</v>
      </c>
      <c r="F121" s="5"/>
      <c r="G121" s="65">
        <f t="shared" si="4"/>
        <v>0</v>
      </c>
    </row>
    <row r="122" spans="2:7" x14ac:dyDescent="0.2">
      <c r="B122" s="53">
        <f t="shared" si="6"/>
        <v>76</v>
      </c>
      <c r="C122" s="6" t="s">
        <v>16</v>
      </c>
      <c r="D122" s="12" t="s">
        <v>17</v>
      </c>
      <c r="E122" s="12">
        <v>10</v>
      </c>
      <c r="F122" s="7"/>
      <c r="G122" s="66">
        <f t="shared" si="4"/>
        <v>0</v>
      </c>
    </row>
    <row r="123" spans="2:7" x14ac:dyDescent="0.2">
      <c r="B123" s="67">
        <f t="shared" si="6"/>
        <v>77</v>
      </c>
      <c r="C123" s="16" t="s">
        <v>18</v>
      </c>
      <c r="D123" s="11" t="s">
        <v>6</v>
      </c>
      <c r="E123" s="11">
        <v>1</v>
      </c>
      <c r="F123" s="5"/>
      <c r="G123" s="65">
        <f t="shared" si="4"/>
        <v>0</v>
      </c>
    </row>
    <row r="124" spans="2:7" x14ac:dyDescent="0.2">
      <c r="B124" s="53">
        <f t="shared" si="6"/>
        <v>78</v>
      </c>
      <c r="C124" s="6" t="s">
        <v>19</v>
      </c>
      <c r="D124" s="12" t="s">
        <v>6</v>
      </c>
      <c r="E124" s="12">
        <v>1</v>
      </c>
      <c r="F124" s="7"/>
      <c r="G124" s="66">
        <f t="shared" si="4"/>
        <v>0</v>
      </c>
    </row>
    <row r="125" spans="2:7" x14ac:dyDescent="0.2">
      <c r="B125" s="67">
        <f t="shared" si="6"/>
        <v>79</v>
      </c>
      <c r="C125" s="16" t="s">
        <v>145</v>
      </c>
      <c r="D125" s="11" t="s">
        <v>20</v>
      </c>
      <c r="E125" s="11">
        <v>10</v>
      </c>
      <c r="F125" s="5"/>
      <c r="G125" s="65">
        <f t="shared" si="4"/>
        <v>0</v>
      </c>
    </row>
    <row r="126" spans="2:7" x14ac:dyDescent="0.2">
      <c r="B126" s="53">
        <f t="shared" si="6"/>
        <v>80</v>
      </c>
      <c r="C126" s="6" t="s">
        <v>146</v>
      </c>
      <c r="D126" s="12" t="s">
        <v>6</v>
      </c>
      <c r="E126" s="12">
        <v>3</v>
      </c>
      <c r="F126" s="7"/>
      <c r="G126" s="66">
        <f t="shared" si="4"/>
        <v>0</v>
      </c>
    </row>
    <row r="127" spans="2:7" x14ac:dyDescent="0.2">
      <c r="B127" s="108" t="s">
        <v>56</v>
      </c>
      <c r="C127" s="109"/>
      <c r="D127" s="18"/>
      <c r="E127" s="18"/>
      <c r="F127" s="17"/>
      <c r="G127" s="66">
        <f>SUM(G47:G126)</f>
        <v>0</v>
      </c>
    </row>
    <row r="128" spans="2:7" ht="16" thickBot="1" x14ac:dyDescent="0.25">
      <c r="B128" s="68"/>
      <c r="C128" s="69"/>
      <c r="D128" s="70"/>
      <c r="E128" s="70"/>
      <c r="F128" s="71"/>
      <c r="G128" s="72"/>
    </row>
    <row r="129" spans="2:7" ht="16" x14ac:dyDescent="0.2">
      <c r="B129" s="77" t="s">
        <v>139</v>
      </c>
      <c r="C129" s="78"/>
      <c r="D129" s="79"/>
      <c r="E129" s="79"/>
      <c r="F129" s="78"/>
      <c r="G129" s="80"/>
    </row>
    <row r="130" spans="2:7" ht="32" customHeight="1" thickBot="1" x14ac:dyDescent="0.25">
      <c r="B130" s="157" t="s">
        <v>140</v>
      </c>
      <c r="C130" s="140"/>
      <c r="D130" s="140"/>
      <c r="E130" s="140"/>
      <c r="F130" s="140"/>
      <c r="G130" s="141"/>
    </row>
    <row r="131" spans="2:7" x14ac:dyDescent="0.2">
      <c r="B131" s="158" t="s">
        <v>0</v>
      </c>
      <c r="C131" s="111" t="s">
        <v>1</v>
      </c>
      <c r="D131" s="113" t="s">
        <v>28</v>
      </c>
      <c r="E131" s="73"/>
      <c r="F131" s="74"/>
      <c r="G131" s="75"/>
    </row>
    <row r="132" spans="2:7" x14ac:dyDescent="0.2">
      <c r="B132" s="159"/>
      <c r="C132" s="112"/>
      <c r="D132" s="114"/>
      <c r="E132" s="73"/>
      <c r="F132" s="74"/>
      <c r="G132" s="75"/>
    </row>
    <row r="133" spans="2:7" x14ac:dyDescent="0.2">
      <c r="B133" s="67">
        <v>1</v>
      </c>
      <c r="C133" s="16" t="s">
        <v>67</v>
      </c>
      <c r="D133" s="20"/>
      <c r="E133" s="73"/>
      <c r="F133" s="74"/>
      <c r="G133" s="75"/>
    </row>
    <row r="134" spans="2:7" x14ac:dyDescent="0.2">
      <c r="B134" s="53">
        <v>2</v>
      </c>
      <c r="C134" s="6" t="s">
        <v>25</v>
      </c>
      <c r="D134" s="21"/>
      <c r="E134" s="73"/>
      <c r="F134" s="74"/>
      <c r="G134" s="75"/>
    </row>
    <row r="135" spans="2:7" x14ac:dyDescent="0.2">
      <c r="B135" s="67">
        <v>3</v>
      </c>
      <c r="C135" s="16" t="s">
        <v>70</v>
      </c>
      <c r="D135" s="20"/>
      <c r="E135" s="73"/>
      <c r="F135" s="74"/>
      <c r="G135" s="75"/>
    </row>
    <row r="136" spans="2:7" x14ac:dyDescent="0.2">
      <c r="B136" s="53">
        <v>4</v>
      </c>
      <c r="C136" s="6" t="s">
        <v>68</v>
      </c>
      <c r="D136" s="21"/>
      <c r="E136" s="73"/>
      <c r="F136" s="74"/>
      <c r="G136" s="75"/>
    </row>
    <row r="137" spans="2:7" x14ac:dyDescent="0.2">
      <c r="B137" s="67">
        <v>5</v>
      </c>
      <c r="C137" s="16" t="s">
        <v>26</v>
      </c>
      <c r="D137" s="20"/>
      <c r="E137" s="73"/>
      <c r="F137" s="74"/>
      <c r="G137" s="75"/>
    </row>
    <row r="138" spans="2:7" x14ac:dyDescent="0.2">
      <c r="B138" s="53">
        <v>6</v>
      </c>
      <c r="C138" s="6" t="s">
        <v>71</v>
      </c>
      <c r="D138" s="21"/>
      <c r="E138" s="73"/>
      <c r="F138" s="74"/>
      <c r="G138" s="75"/>
    </row>
    <row r="139" spans="2:7" x14ac:dyDescent="0.2">
      <c r="B139" s="67">
        <v>7</v>
      </c>
      <c r="C139" s="16" t="s">
        <v>69</v>
      </c>
      <c r="D139" s="20"/>
      <c r="E139" s="73"/>
      <c r="F139" s="74"/>
      <c r="G139" s="75"/>
    </row>
    <row r="140" spans="2:7" x14ac:dyDescent="0.2">
      <c r="B140" s="53">
        <v>8</v>
      </c>
      <c r="C140" s="6" t="s">
        <v>27</v>
      </c>
      <c r="D140" s="21"/>
      <c r="E140" s="73"/>
      <c r="F140" s="74"/>
      <c r="G140" s="75"/>
    </row>
    <row r="141" spans="2:7" x14ac:dyDescent="0.2">
      <c r="B141" s="67">
        <v>9</v>
      </c>
      <c r="C141" s="16" t="s">
        <v>72</v>
      </c>
      <c r="D141" s="20"/>
      <c r="E141" s="73"/>
      <c r="F141" s="74"/>
      <c r="G141" s="75"/>
    </row>
    <row r="142" spans="2:7" x14ac:dyDescent="0.2">
      <c r="B142" s="53"/>
      <c r="C142" s="6" t="s">
        <v>35</v>
      </c>
      <c r="D142" s="19">
        <v>50000</v>
      </c>
      <c r="E142" s="73"/>
      <c r="F142" s="74"/>
      <c r="G142" s="75"/>
    </row>
    <row r="143" spans="2:7" ht="16" thickBot="1" x14ac:dyDescent="0.25">
      <c r="B143" s="155" t="s">
        <v>36</v>
      </c>
      <c r="C143" s="156"/>
      <c r="D143" s="89">
        <f>IF(COUNTA(D133:D141)&gt;0,D142*AVERAGE(D133:D141),0)</f>
        <v>0</v>
      </c>
      <c r="E143" s="73"/>
      <c r="F143" s="74"/>
      <c r="G143" s="75"/>
    </row>
    <row r="144" spans="2:7" ht="46" customHeight="1" thickBot="1" x14ac:dyDescent="0.25">
      <c r="B144" s="90" t="s">
        <v>62</v>
      </c>
      <c r="C144" s="91"/>
      <c r="D144" s="92"/>
      <c r="E144" s="92"/>
      <c r="F144" s="91"/>
      <c r="G144" s="93"/>
    </row>
    <row r="145" spans="2:9" x14ac:dyDescent="0.2">
      <c r="B145" s="133" t="s">
        <v>21</v>
      </c>
      <c r="C145" s="134"/>
      <c r="D145" s="98" t="s">
        <v>22</v>
      </c>
      <c r="E145" s="99"/>
      <c r="F145" s="95"/>
      <c r="G145" s="97"/>
    </row>
    <row r="146" spans="2:9" x14ac:dyDescent="0.2">
      <c r="B146" s="137" t="s">
        <v>127</v>
      </c>
      <c r="C146" s="136"/>
      <c r="D146" s="4">
        <f>G16</f>
        <v>0</v>
      </c>
      <c r="E146" s="100"/>
      <c r="G146" s="47"/>
    </row>
    <row r="147" spans="2:9" x14ac:dyDescent="0.2">
      <c r="B147" s="135" t="s">
        <v>128</v>
      </c>
      <c r="C147" s="136"/>
      <c r="D147" s="3">
        <f>G26</f>
        <v>0</v>
      </c>
      <c r="E147" s="100"/>
      <c r="G147" s="47"/>
    </row>
    <row r="148" spans="2:9" x14ac:dyDescent="0.2">
      <c r="B148" s="137" t="s">
        <v>64</v>
      </c>
      <c r="C148" s="136"/>
      <c r="D148" s="4">
        <f>G41</f>
        <v>0</v>
      </c>
      <c r="E148" s="100"/>
      <c r="G148" s="47"/>
    </row>
    <row r="149" spans="2:9" ht="15" customHeight="1" x14ac:dyDescent="0.2">
      <c r="B149" s="135" t="s">
        <v>65</v>
      </c>
      <c r="C149" s="138"/>
      <c r="D149" s="3">
        <f>G127</f>
        <v>0</v>
      </c>
      <c r="E149" s="100"/>
      <c r="G149" s="47"/>
    </row>
    <row r="150" spans="2:9" ht="15" customHeight="1" x14ac:dyDescent="0.2">
      <c r="B150" s="137" t="s">
        <v>66</v>
      </c>
      <c r="C150" s="136"/>
      <c r="D150" s="4">
        <f>D143</f>
        <v>0</v>
      </c>
      <c r="E150" s="100"/>
      <c r="G150" s="47"/>
    </row>
    <row r="151" spans="2:9" ht="23" customHeight="1" thickBot="1" x14ac:dyDescent="0.25">
      <c r="B151" s="126" t="s">
        <v>138</v>
      </c>
      <c r="C151" s="128"/>
      <c r="D151" s="101">
        <f>SUM(D146:D150)</f>
        <v>0</v>
      </c>
      <c r="E151" s="102"/>
      <c r="F151" s="33"/>
      <c r="G151" s="35"/>
    </row>
    <row r="152" spans="2:9" x14ac:dyDescent="0.2">
      <c r="B152" s="76"/>
      <c r="G152" s="47"/>
    </row>
    <row r="153" spans="2:9" ht="18" customHeight="1" x14ac:dyDescent="0.2">
      <c r="B153" s="149" t="s">
        <v>132</v>
      </c>
      <c r="C153" s="150"/>
      <c r="D153" s="150"/>
      <c r="E153" s="150"/>
      <c r="F153" s="150"/>
      <c r="G153" s="151"/>
      <c r="H153" s="42"/>
      <c r="I153" s="42"/>
    </row>
    <row r="154" spans="2:9" ht="38" customHeight="1" x14ac:dyDescent="0.2">
      <c r="B154" s="149" t="s">
        <v>131</v>
      </c>
      <c r="C154" s="150"/>
      <c r="D154" s="150"/>
      <c r="E154" s="150"/>
      <c r="F154" s="150"/>
      <c r="G154" s="151"/>
      <c r="H154" s="42"/>
      <c r="I154" s="42"/>
    </row>
    <row r="155" spans="2:9" ht="86" customHeight="1" thickBot="1" x14ac:dyDescent="0.25">
      <c r="B155" s="152" t="s">
        <v>133</v>
      </c>
      <c r="C155" s="153"/>
      <c r="D155" s="153"/>
      <c r="E155" s="153"/>
      <c r="F155" s="153"/>
      <c r="G155" s="154"/>
      <c r="H155" s="41"/>
      <c r="I155" s="41"/>
    </row>
    <row r="156" spans="2:9" ht="58" customHeight="1" x14ac:dyDescent="0.2">
      <c r="B156" s="41"/>
      <c r="C156" s="88"/>
      <c r="D156" s="88"/>
      <c r="E156" s="88"/>
      <c r="F156" s="88"/>
      <c r="G156" s="88"/>
      <c r="H156" s="41"/>
      <c r="I156" s="41"/>
    </row>
    <row r="157" spans="2:9" ht="39" customHeight="1" x14ac:dyDescent="0.2">
      <c r="B157" s="15"/>
    </row>
    <row r="158" spans="2:9" customFormat="1" x14ac:dyDescent="0.2">
      <c r="B158" s="13"/>
      <c r="C158" s="13"/>
      <c r="D158" s="14"/>
      <c r="E158" s="14"/>
      <c r="F158" s="13"/>
      <c r="G158" s="13"/>
      <c r="H158" s="13"/>
      <c r="I158" s="13"/>
    </row>
    <row r="159" spans="2:9" x14ac:dyDescent="0.2">
      <c r="B159" s="39"/>
      <c r="C159" s="39"/>
      <c r="D159" s="40"/>
      <c r="E159" s="40"/>
      <c r="F159" s="39"/>
      <c r="G159" s="39"/>
      <c r="H159" s="39"/>
      <c r="I159" s="39"/>
    </row>
    <row r="160" spans="2:9" x14ac:dyDescent="0.2">
      <c r="B160" s="39"/>
      <c r="C160" s="39"/>
      <c r="D160" s="40"/>
      <c r="E160" s="40"/>
      <c r="F160" s="39"/>
      <c r="G160" s="39"/>
      <c r="H160" s="39"/>
      <c r="I160" s="39"/>
    </row>
    <row r="161" spans="2:9" x14ac:dyDescent="0.2">
      <c r="B161" s="39"/>
      <c r="C161" s="39"/>
      <c r="D161" s="40"/>
      <c r="E161" s="40"/>
      <c r="F161" s="39"/>
      <c r="G161" s="39"/>
      <c r="H161" s="39"/>
      <c r="I161" s="39"/>
    </row>
  </sheetData>
  <mergeCells count="48">
    <mergeCell ref="B153:G153"/>
    <mergeCell ref="B154:G154"/>
    <mergeCell ref="B155:G155"/>
    <mergeCell ref="F20:F21"/>
    <mergeCell ref="B143:C143"/>
    <mergeCell ref="B130:G130"/>
    <mergeCell ref="B131:B132"/>
    <mergeCell ref="C131:C132"/>
    <mergeCell ref="D131:D132"/>
    <mergeCell ref="C29:C30"/>
    <mergeCell ref="D29:D30"/>
    <mergeCell ref="E29:E30"/>
    <mergeCell ref="B26:E26"/>
    <mergeCell ref="B20:B21"/>
    <mergeCell ref="C20:C21"/>
    <mergeCell ref="D20:D21"/>
    <mergeCell ref="B151:C151"/>
    <mergeCell ref="E20:E21"/>
    <mergeCell ref="F29:F30"/>
    <mergeCell ref="E10:E11"/>
    <mergeCell ref="B145:C145"/>
    <mergeCell ref="B147:C147"/>
    <mergeCell ref="B146:C146"/>
    <mergeCell ref="B148:C148"/>
    <mergeCell ref="B149:C149"/>
    <mergeCell ref="B150:C150"/>
    <mergeCell ref="B28:G28"/>
    <mergeCell ref="B41:F41"/>
    <mergeCell ref="B44:G44"/>
    <mergeCell ref="G20:G21"/>
    <mergeCell ref="G45:G46"/>
    <mergeCell ref="G29:G30"/>
    <mergeCell ref="B5:G5"/>
    <mergeCell ref="B4:G4"/>
    <mergeCell ref="F45:F46"/>
    <mergeCell ref="B127:C127"/>
    <mergeCell ref="B45:B46"/>
    <mergeCell ref="C45:C46"/>
    <mergeCell ref="D45:D46"/>
    <mergeCell ref="E45:E46"/>
    <mergeCell ref="B7:G7"/>
    <mergeCell ref="B10:B11"/>
    <mergeCell ref="C10:C11"/>
    <mergeCell ref="D10:D11"/>
    <mergeCell ref="F10:F11"/>
    <mergeCell ref="G10:G11"/>
    <mergeCell ref="B16:E16"/>
    <mergeCell ref="B29:B30"/>
  </mergeCells>
  <pageMargins left="0.7" right="0.7" top="0.75" bottom="0.75" header="0.3" footer="0.3"/>
  <pageSetup paperSize="9" scale="4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Bijlage 1</vt:lpstr>
      <vt:lpstr>'Bijlage 1'!_Ref472667874</vt:lpstr>
      <vt:lpstr>'Bijlage 1'!_Ref472668001</vt:lpstr>
      <vt:lpstr>'Bijlage 1'!_Ref472668488</vt:lpstr>
      <vt:lpstr>'Bijlage 1'!_Ref472669293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Leguijt</dc:creator>
  <cp:lastModifiedBy>Peter Spoelstra</cp:lastModifiedBy>
  <cp:lastPrinted>2025-10-23T06:33:24Z</cp:lastPrinted>
  <dcterms:created xsi:type="dcterms:W3CDTF">2017-06-28T07:28:23Z</dcterms:created>
  <dcterms:modified xsi:type="dcterms:W3CDTF">2025-11-27T16:00:19Z</dcterms:modified>
</cp:coreProperties>
</file>