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DD/190100GDD Gebiedsontwikkeling Spuiboulevard/002 Aanbestedingsdocumenten/"/>
    </mc:Choice>
  </mc:AlternateContent>
  <xr:revisionPtr revIDLastSave="0" documentId="8_{AF022524-066D-42D3-9FA6-6327A00074C3}" xr6:coauthVersionLast="47" xr6:coauthVersionMax="47" xr10:uidLastSave="{00000000-0000-0000-0000-000000000000}"/>
  <bookViews>
    <workbookView xWindow="-120" yWindow="-120" windowWidth="29040" windowHeight="15720" xr2:uid="{7754B15C-F113-44A3-93E2-5335EFC10F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9" i="1"/>
  <c r="F39" i="1"/>
  <c r="J39" i="1" s="1"/>
  <c r="G54" i="1" s="1"/>
  <c r="G25" i="1"/>
  <c r="H25" i="1" s="1"/>
  <c r="I9" i="1"/>
  <c r="I19" i="1" s="1"/>
  <c r="F40" i="1"/>
  <c r="J40" i="1" s="1"/>
  <c r="G55" i="1" s="1"/>
  <c r="F41" i="1"/>
  <c r="J41" i="1" s="1"/>
  <c r="G56" i="1" s="1"/>
  <c r="F42" i="1"/>
  <c r="J42" i="1" s="1"/>
  <c r="G57" i="1" s="1"/>
  <c r="F43" i="1"/>
  <c r="J43" i="1" s="1"/>
  <c r="G58" i="1" s="1"/>
  <c r="F44" i="1"/>
  <c r="J44" i="1" s="1"/>
  <c r="G59" i="1" s="1"/>
  <c r="F45" i="1"/>
  <c r="J45" i="1" s="1"/>
  <c r="G60" i="1" s="1"/>
  <c r="F46" i="1"/>
  <c r="J46" i="1" s="1"/>
  <c r="G61" i="1" s="1"/>
  <c r="F47" i="1"/>
  <c r="J47" i="1" s="1"/>
  <c r="G62" i="1" s="1"/>
  <c r="F48" i="1"/>
  <c r="J48" i="1" s="1"/>
  <c r="G63" i="1" s="1"/>
  <c r="I26" i="1"/>
  <c r="I31" i="1"/>
  <c r="F33" i="1"/>
  <c r="D33" i="1"/>
  <c r="G33" i="1" s="1"/>
  <c r="H33" i="1" s="1"/>
  <c r="D25" i="1"/>
  <c r="D26" i="1"/>
  <c r="D41" i="1" s="1"/>
  <c r="D56" i="1" s="1"/>
  <c r="D27" i="1"/>
  <c r="I27" i="1" s="1"/>
  <c r="D28" i="1"/>
  <c r="I28" i="1" s="1"/>
  <c r="D29" i="1"/>
  <c r="J29" i="1" s="1"/>
  <c r="D30" i="1"/>
  <c r="F30" i="1" s="1"/>
  <c r="D31" i="1"/>
  <c r="F31" i="1" s="1"/>
  <c r="D32" i="1"/>
  <c r="G32" i="1" s="1"/>
  <c r="H32" i="1" s="1"/>
  <c r="D24" i="1"/>
  <c r="D39" i="1" s="1"/>
  <c r="D54" i="1" s="1"/>
  <c r="C33" i="1"/>
  <c r="C48" i="1" s="1"/>
  <c r="C63" i="1" s="1"/>
  <c r="C25" i="1"/>
  <c r="C40" i="1" s="1"/>
  <c r="C55" i="1" s="1"/>
  <c r="C26" i="1"/>
  <c r="C41" i="1" s="1"/>
  <c r="C56" i="1" s="1"/>
  <c r="C27" i="1"/>
  <c r="C42" i="1" s="1"/>
  <c r="C57" i="1" s="1"/>
  <c r="C28" i="1"/>
  <c r="C43" i="1" s="1"/>
  <c r="C58" i="1" s="1"/>
  <c r="C29" i="1"/>
  <c r="C44" i="1" s="1"/>
  <c r="C59" i="1" s="1"/>
  <c r="C30" i="1"/>
  <c r="C45" i="1" s="1"/>
  <c r="C60" i="1" s="1"/>
  <c r="C31" i="1"/>
  <c r="C46" i="1" s="1"/>
  <c r="C61" i="1" s="1"/>
  <c r="C32" i="1"/>
  <c r="C47" i="1" s="1"/>
  <c r="C62" i="1" s="1"/>
  <c r="C24" i="1"/>
  <c r="C39" i="1" s="1"/>
  <c r="C54" i="1" s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J25" i="1" l="1"/>
  <c r="J24" i="1"/>
  <c r="F24" i="1"/>
  <c r="I24" i="1" s="1"/>
  <c r="E54" i="1" s="1"/>
  <c r="J33" i="1"/>
  <c r="D48" i="1"/>
  <c r="D63" i="1" s="1"/>
  <c r="F29" i="1"/>
  <c r="I33" i="1"/>
  <c r="F54" i="1"/>
  <c r="F28" i="1"/>
  <c r="D47" i="1"/>
  <c r="D62" i="1" s="1"/>
  <c r="E62" i="1" s="1"/>
  <c r="F26" i="1"/>
  <c r="I25" i="1"/>
  <c r="D40" i="1"/>
  <c r="D55" i="1" s="1"/>
  <c r="E55" i="1" s="1"/>
  <c r="G31" i="1"/>
  <c r="H31" i="1" s="1"/>
  <c r="J32" i="1"/>
  <c r="G28" i="1"/>
  <c r="H28" i="1" s="1"/>
  <c r="J28" i="1"/>
  <c r="F25" i="1"/>
  <c r="E63" i="1"/>
  <c r="F63" i="1"/>
  <c r="F56" i="1"/>
  <c r="E56" i="1"/>
  <c r="G30" i="1"/>
  <c r="H30" i="1" s="1"/>
  <c r="J27" i="1"/>
  <c r="D46" i="1"/>
  <c r="D61" i="1" s="1"/>
  <c r="F27" i="1"/>
  <c r="G29" i="1"/>
  <c r="H29" i="1" s="1"/>
  <c r="I32" i="1"/>
  <c r="J26" i="1"/>
  <c r="D43" i="1"/>
  <c r="D58" i="1" s="1"/>
  <c r="F32" i="1"/>
  <c r="G24" i="1"/>
  <c r="H24" i="1" s="1"/>
  <c r="G26" i="1"/>
  <c r="H26" i="1" s="1"/>
  <c r="I29" i="1"/>
  <c r="J31" i="1"/>
  <c r="G27" i="1"/>
  <c r="H27" i="1" s="1"/>
  <c r="I30" i="1"/>
  <c r="D42" i="1"/>
  <c r="D57" i="1" s="1"/>
  <c r="J30" i="1"/>
  <c r="D45" i="1"/>
  <c r="D60" i="1" s="1"/>
  <c r="D44" i="1"/>
  <c r="D59" i="1" s="1"/>
  <c r="H54" i="1" l="1"/>
  <c r="J54" i="1" s="1"/>
  <c r="F62" i="1"/>
  <c r="H62" i="1" s="1"/>
  <c r="I62" i="1" s="1"/>
  <c r="J62" i="1"/>
  <c r="F55" i="1"/>
  <c r="H55" i="1" s="1"/>
  <c r="H63" i="1"/>
  <c r="H56" i="1"/>
  <c r="E58" i="1"/>
  <c r="F58" i="1"/>
  <c r="E57" i="1"/>
  <c r="F57" i="1"/>
  <c r="F60" i="1"/>
  <c r="E60" i="1"/>
  <c r="E59" i="1"/>
  <c r="F59" i="1"/>
  <c r="E61" i="1"/>
  <c r="F61" i="1"/>
  <c r="H59" i="1" l="1"/>
  <c r="J59" i="1" s="1"/>
  <c r="I54" i="1"/>
  <c r="J55" i="1"/>
  <c r="I55" i="1"/>
  <c r="H60" i="1"/>
  <c r="J63" i="1"/>
  <c r="I63" i="1"/>
  <c r="J56" i="1"/>
  <c r="I56" i="1"/>
  <c r="H57" i="1"/>
  <c r="H61" i="1"/>
  <c r="H58" i="1"/>
  <c r="I59" i="1" l="1"/>
  <c r="J58" i="1"/>
  <c r="I58" i="1"/>
  <c r="J60" i="1"/>
  <c r="I60" i="1"/>
  <c r="J61" i="1"/>
  <c r="I61" i="1"/>
  <c r="J57" i="1"/>
  <c r="I57" i="1"/>
  <c r="E68" i="1" l="1"/>
  <c r="E71" i="1" s="1"/>
</calcChain>
</file>

<file path=xl/sharedStrings.xml><?xml version="1.0" encoding="utf-8"?>
<sst xmlns="http://schemas.openxmlformats.org/spreadsheetml/2006/main" count="50" uniqueCount="42">
  <si>
    <t>A. Programma</t>
  </si>
  <si>
    <t>Woningtype</t>
  </si>
  <si>
    <t>Koop/Huur</t>
  </si>
  <si>
    <t>Aantal</t>
  </si>
  <si>
    <t>BVO (m²)</t>
  </si>
  <si>
    <t>GBO (m²)</t>
  </si>
  <si>
    <t>GBO/BVO</t>
  </si>
  <si>
    <t>BVO Totaal</t>
  </si>
  <si>
    <t>B. Verkoopopbrengsten</t>
  </si>
  <si>
    <t>Huur/maand</t>
  </si>
  <si>
    <t>Beleggingswaarde o.b.v. BAR</t>
  </si>
  <si>
    <t>VON (excl. BTW)</t>
  </si>
  <si>
    <t>von (incl. BTW)</t>
  </si>
  <si>
    <t>Beleggingswaarde (excl. BTW)</t>
  </si>
  <si>
    <t>C. Stichtingskosten</t>
  </si>
  <si>
    <t>Bouwkosten (excl. btw per m² BVO</t>
  </si>
  <si>
    <t>Bouwkosten per eenheid</t>
  </si>
  <si>
    <t>Bijkomende kosten (% bouwkosten)</t>
  </si>
  <si>
    <t>AK (% bouwksten + bijkomende kosten)</t>
  </si>
  <si>
    <t>Winst &amp; Risico (% omzet)</t>
  </si>
  <si>
    <t>Stichtingskosten (excl. BTW)</t>
  </si>
  <si>
    <t>Belegginswaarde (excl. BTW)</t>
  </si>
  <si>
    <t>Grondwaarde per woning (excl. BTW)</t>
  </si>
  <si>
    <t xml:space="preserve">Grondquote </t>
  </si>
  <si>
    <t>Grondwaarde totaal (excl. BTW)</t>
  </si>
  <si>
    <t>D. Grondwaarde</t>
  </si>
  <si>
    <t>E. Bieding</t>
  </si>
  <si>
    <t>Residuele grondwaarde (excl. BTW)</t>
  </si>
  <si>
    <t>Inrichtingskosten</t>
  </si>
  <si>
    <t xml:space="preserve">Afronding </t>
  </si>
  <si>
    <t xml:space="preserve">VON/huur per maand (per m² GBO) </t>
  </si>
  <si>
    <t>Totaal m² BVO</t>
  </si>
  <si>
    <t>Aldus naar waarheid opgemaakt:</t>
  </si>
  <si>
    <t>Plaats:</t>
  </si>
  <si>
    <t>Datum:</t>
  </si>
  <si>
    <t>Bedrijfsnaam:</t>
  </si>
  <si>
    <t>Naam functionaris:</t>
  </si>
  <si>
    <t>Handtekening:</t>
  </si>
  <si>
    <t>Project:</t>
  </si>
  <si>
    <t>Zaaknummer:</t>
  </si>
  <si>
    <t>Prijspeildatum:</t>
  </si>
  <si>
    <t>BIEDING p.p. 01-07-2025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</si>
</sst>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&quot;€&quot;\ * #,##0_ ;_ &quot;€&quot;\ * \-#,##0_ ;_ &quot;€&quot;\ * &quot;-&quot;??_ ;_ @_ "/>
    <numFmt numFmtId="166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0" fillId="3" borderId="1" xfId="0" applyFill="1" applyBorder="1"/>
    <xf numFmtId="9" fontId="0" fillId="4" borderId="1" xfId="3" applyFont="1" applyFill="1" applyBorder="1"/>
    <xf numFmtId="0" fontId="0" fillId="4" borderId="1" xfId="0" applyFill="1" applyBorder="1"/>
    <xf numFmtId="0" fontId="0" fillId="3" borderId="3" xfId="0" applyFill="1" applyBorder="1"/>
    <xf numFmtId="0" fontId="0" fillId="2" borderId="5" xfId="0" applyFill="1" applyBorder="1"/>
    <xf numFmtId="9" fontId="0" fillId="3" borderId="1" xfId="3" applyFont="1" applyFill="1" applyBorder="1"/>
    <xf numFmtId="44" fontId="0" fillId="4" borderId="1" xfId="2" applyFont="1" applyFill="1" applyBorder="1"/>
    <xf numFmtId="44" fontId="0" fillId="3" borderId="1" xfId="0" applyNumberFormat="1" applyFill="1" applyBorder="1"/>
    <xf numFmtId="164" fontId="0" fillId="4" borderId="1" xfId="3" applyNumberFormat="1" applyFont="1" applyFill="1" applyBorder="1"/>
    <xf numFmtId="165" fontId="0" fillId="3" borderId="1" xfId="2" applyNumberFormat="1" applyFont="1" applyFill="1" applyBorder="1"/>
    <xf numFmtId="165" fontId="0" fillId="4" borderId="1" xfId="2" applyNumberFormat="1" applyFont="1" applyFill="1" applyBorder="1"/>
    <xf numFmtId="165" fontId="0" fillId="3" borderId="1" xfId="0" applyNumberFormat="1" applyFill="1" applyBorder="1"/>
    <xf numFmtId="165" fontId="0" fillId="2" borderId="0" xfId="0" applyNumberFormat="1" applyFill="1"/>
    <xf numFmtId="164" fontId="0" fillId="3" borderId="1" xfId="3" applyNumberFormat="1" applyFont="1" applyFill="1" applyBorder="1"/>
    <xf numFmtId="44" fontId="0" fillId="3" borderId="2" xfId="0" applyNumberFormat="1" applyFill="1" applyBorder="1"/>
    <xf numFmtId="165" fontId="0" fillId="4" borderId="6" xfId="2" applyNumberFormat="1" applyFont="1" applyFill="1" applyBorder="1"/>
    <xf numFmtId="0" fontId="0" fillId="2" borderId="7" xfId="0" applyFill="1" applyBorder="1"/>
    <xf numFmtId="0" fontId="2" fillId="2" borderId="8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166" fontId="0" fillId="3" borderId="4" xfId="1" applyNumberFormat="1" applyFont="1" applyFill="1" applyBorder="1"/>
    <xf numFmtId="166" fontId="0" fillId="2" borderId="13" xfId="1" applyNumberFormat="1" applyFont="1" applyFill="1" applyBorder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right"/>
    </xf>
    <xf numFmtId="0" fontId="3" fillId="2" borderId="0" xfId="0" applyFont="1" applyFill="1"/>
    <xf numFmtId="0" fontId="0" fillId="2" borderId="0" xfId="0" applyFill="1" applyAlignment="1">
      <alignment horizontal="right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0" fontId="0" fillId="4" borderId="12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142876</xdr:rowOff>
    </xdr:from>
    <xdr:to>
      <xdr:col>2</xdr:col>
      <xdr:colOff>1072753</xdr:colOff>
      <xdr:row>4</xdr:row>
      <xdr:rowOff>9525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D3682A9-0554-66D7-150D-597860460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42876"/>
          <a:ext cx="1263253" cy="62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8ACF-CA8E-45BF-A365-C9CF7B4494D8}">
  <dimension ref="B2:M75"/>
  <sheetViews>
    <sheetView tabSelected="1" topLeftCell="A53" workbookViewId="0">
      <selection activeCell="I79" sqref="I79"/>
    </sheetView>
  </sheetViews>
  <sheetFormatPr defaultColWidth="9.140625" defaultRowHeight="15" x14ac:dyDescent="0.25"/>
  <cols>
    <col min="1" max="1" width="9.140625" style="1"/>
    <col min="2" max="2" width="2.7109375" style="1" customWidth="1"/>
    <col min="3" max="3" width="30.7109375" style="1" customWidth="1"/>
    <col min="4" max="10" width="18.28515625" style="1" customWidth="1"/>
    <col min="11" max="11" width="2.7109375" style="1" customWidth="1"/>
    <col min="12" max="12" width="9.140625" style="1"/>
    <col min="13" max="13" width="9.85546875" style="1" bestFit="1" customWidth="1"/>
    <col min="14" max="16384" width="9.140625" style="1"/>
  </cols>
  <sheetData>
    <row r="2" spans="2:11" x14ac:dyDescent="0.25">
      <c r="C2" s="33" t="s">
        <v>38</v>
      </c>
      <c r="D2" s="2"/>
    </row>
    <row r="3" spans="2:11" x14ac:dyDescent="0.25">
      <c r="C3" s="33" t="s">
        <v>39</v>
      </c>
      <c r="D3" s="2"/>
    </row>
    <row r="4" spans="2:11" x14ac:dyDescent="0.25">
      <c r="C4" s="33" t="s">
        <v>40</v>
      </c>
      <c r="D4" s="2"/>
    </row>
    <row r="6" spans="2:11" x14ac:dyDescent="0.25">
      <c r="B6" s="18"/>
      <c r="C6" s="19" t="s">
        <v>0</v>
      </c>
      <c r="D6" s="20"/>
      <c r="E6" s="20"/>
      <c r="F6" s="20"/>
      <c r="G6" s="20"/>
      <c r="H6" s="20"/>
      <c r="I6" s="20"/>
      <c r="J6" s="20"/>
      <c r="K6" s="21"/>
    </row>
    <row r="7" spans="2:11" x14ac:dyDescent="0.25">
      <c r="B7" s="22"/>
      <c r="K7" s="23"/>
    </row>
    <row r="8" spans="2:11" x14ac:dyDescent="0.25">
      <c r="B8" s="22"/>
      <c r="C8" s="24" t="s">
        <v>1</v>
      </c>
      <c r="D8" s="24" t="s">
        <v>2</v>
      </c>
      <c r="E8" s="24" t="s">
        <v>3</v>
      </c>
      <c r="F8" s="24" t="s">
        <v>4</v>
      </c>
      <c r="G8" s="24" t="s">
        <v>5</v>
      </c>
      <c r="H8" s="24" t="s">
        <v>6</v>
      </c>
      <c r="I8" s="24" t="s">
        <v>7</v>
      </c>
      <c r="K8" s="23"/>
    </row>
    <row r="9" spans="2:11" x14ac:dyDescent="0.25">
      <c r="B9" s="22"/>
      <c r="C9" s="5"/>
      <c r="D9" s="4"/>
      <c r="E9" s="4"/>
      <c r="F9" s="4"/>
      <c r="G9" s="4"/>
      <c r="H9" s="7">
        <f t="shared" ref="H9:H18" si="0">IFERROR(G9/F9,0)</f>
        <v>0</v>
      </c>
      <c r="I9" s="28">
        <f>E9*F9</f>
        <v>0</v>
      </c>
      <c r="K9" s="23"/>
    </row>
    <row r="10" spans="2:11" x14ac:dyDescent="0.25">
      <c r="B10" s="22"/>
      <c r="C10" s="5"/>
      <c r="D10" s="4"/>
      <c r="E10" s="4"/>
      <c r="F10" s="4"/>
      <c r="G10" s="4"/>
      <c r="H10" s="7">
        <f t="shared" si="0"/>
        <v>0</v>
      </c>
      <c r="I10" s="28">
        <f t="shared" ref="I10:I18" si="1">E10*F10</f>
        <v>0</v>
      </c>
      <c r="K10" s="23"/>
    </row>
    <row r="11" spans="2:11" x14ac:dyDescent="0.25">
      <c r="B11" s="22"/>
      <c r="C11" s="5"/>
      <c r="D11" s="4"/>
      <c r="E11" s="4"/>
      <c r="F11" s="4"/>
      <c r="G11" s="4"/>
      <c r="H11" s="7">
        <f t="shared" si="0"/>
        <v>0</v>
      </c>
      <c r="I11" s="28">
        <f t="shared" si="1"/>
        <v>0</v>
      </c>
      <c r="K11" s="23"/>
    </row>
    <row r="12" spans="2:11" x14ac:dyDescent="0.25">
      <c r="B12" s="22"/>
      <c r="C12" s="5"/>
      <c r="D12" s="4"/>
      <c r="E12" s="4"/>
      <c r="F12" s="4"/>
      <c r="G12" s="4"/>
      <c r="H12" s="7">
        <f t="shared" si="0"/>
        <v>0</v>
      </c>
      <c r="I12" s="28">
        <f t="shared" si="1"/>
        <v>0</v>
      </c>
      <c r="K12" s="23"/>
    </row>
    <row r="13" spans="2:11" x14ac:dyDescent="0.25">
      <c r="B13" s="22"/>
      <c r="C13" s="5"/>
      <c r="D13" s="4"/>
      <c r="E13" s="4"/>
      <c r="F13" s="4"/>
      <c r="G13" s="4"/>
      <c r="H13" s="7">
        <f t="shared" si="0"/>
        <v>0</v>
      </c>
      <c r="I13" s="28">
        <f t="shared" si="1"/>
        <v>0</v>
      </c>
      <c r="K13" s="23"/>
    </row>
    <row r="14" spans="2:11" x14ac:dyDescent="0.25">
      <c r="B14" s="22"/>
      <c r="C14" s="5"/>
      <c r="D14" s="4"/>
      <c r="E14" s="4"/>
      <c r="F14" s="4"/>
      <c r="G14" s="4"/>
      <c r="H14" s="7">
        <f t="shared" si="0"/>
        <v>0</v>
      </c>
      <c r="I14" s="28">
        <f t="shared" si="1"/>
        <v>0</v>
      </c>
      <c r="K14" s="23"/>
    </row>
    <row r="15" spans="2:11" x14ac:dyDescent="0.25">
      <c r="B15" s="22"/>
      <c r="C15" s="5"/>
      <c r="D15" s="4"/>
      <c r="E15" s="4"/>
      <c r="F15" s="4"/>
      <c r="G15" s="4"/>
      <c r="H15" s="7">
        <f t="shared" si="0"/>
        <v>0</v>
      </c>
      <c r="I15" s="28">
        <f t="shared" si="1"/>
        <v>0</v>
      </c>
      <c r="K15" s="23"/>
    </row>
    <row r="16" spans="2:11" x14ac:dyDescent="0.25">
      <c r="B16" s="22"/>
      <c r="C16" s="5"/>
      <c r="D16" s="4"/>
      <c r="E16" s="4"/>
      <c r="F16" s="4"/>
      <c r="G16" s="4"/>
      <c r="H16" s="7">
        <f t="shared" si="0"/>
        <v>0</v>
      </c>
      <c r="I16" s="28">
        <f t="shared" si="1"/>
        <v>0</v>
      </c>
      <c r="K16" s="23"/>
    </row>
    <row r="17" spans="2:11" x14ac:dyDescent="0.25">
      <c r="B17" s="22"/>
      <c r="C17" s="5"/>
      <c r="D17" s="4"/>
      <c r="E17" s="4"/>
      <c r="F17" s="4"/>
      <c r="G17" s="4"/>
      <c r="H17" s="7">
        <f t="shared" si="0"/>
        <v>0</v>
      </c>
      <c r="I17" s="28">
        <f t="shared" si="1"/>
        <v>0</v>
      </c>
      <c r="K17" s="23"/>
    </row>
    <row r="18" spans="2:11" x14ac:dyDescent="0.25">
      <c r="B18" s="22"/>
      <c r="C18" s="5"/>
      <c r="D18" s="4"/>
      <c r="E18" s="4"/>
      <c r="F18" s="4"/>
      <c r="G18" s="4"/>
      <c r="H18" s="7">
        <f t="shared" si="0"/>
        <v>0</v>
      </c>
      <c r="I18" s="28">
        <f t="shared" si="1"/>
        <v>0</v>
      </c>
      <c r="K18" s="23"/>
    </row>
    <row r="19" spans="2:11" x14ac:dyDescent="0.25">
      <c r="B19" s="25"/>
      <c r="C19" s="26"/>
      <c r="D19" s="26"/>
      <c r="E19" s="26"/>
      <c r="F19" s="26"/>
      <c r="G19" s="26"/>
      <c r="H19" s="26" t="s">
        <v>31</v>
      </c>
      <c r="I19" s="29">
        <f>SUM(I9:I18)</f>
        <v>0</v>
      </c>
      <c r="J19" s="26"/>
      <c r="K19" s="27"/>
    </row>
    <row r="21" spans="2:11" x14ac:dyDescent="0.25">
      <c r="B21" s="18"/>
      <c r="C21" s="19" t="s">
        <v>8</v>
      </c>
      <c r="D21" s="20"/>
      <c r="E21" s="20"/>
      <c r="F21" s="20"/>
      <c r="G21" s="20"/>
      <c r="H21" s="20"/>
      <c r="I21" s="20"/>
      <c r="J21" s="20"/>
      <c r="K21" s="21"/>
    </row>
    <row r="22" spans="2:11" ht="30" x14ac:dyDescent="0.25">
      <c r="B22" s="22"/>
      <c r="E22" s="30"/>
      <c r="H22" s="31" t="s">
        <v>10</v>
      </c>
      <c r="K22" s="23"/>
    </row>
    <row r="23" spans="2:11" ht="45" x14ac:dyDescent="0.25">
      <c r="B23" s="22"/>
      <c r="C23" s="24" t="s">
        <v>1</v>
      </c>
      <c r="D23" s="24" t="s">
        <v>2</v>
      </c>
      <c r="E23" s="31" t="s">
        <v>30</v>
      </c>
      <c r="F23" s="31" t="s">
        <v>12</v>
      </c>
      <c r="G23" s="1" t="s">
        <v>9</v>
      </c>
      <c r="H23" s="10"/>
      <c r="I23" s="31" t="s">
        <v>11</v>
      </c>
      <c r="J23" s="31" t="s">
        <v>13</v>
      </c>
      <c r="K23" s="23"/>
    </row>
    <row r="24" spans="2:11" x14ac:dyDescent="0.25">
      <c r="B24" s="22"/>
      <c r="C24" s="5">
        <f>C9</f>
        <v>0</v>
      </c>
      <c r="D24" s="2">
        <f>D9</f>
        <v>0</v>
      </c>
      <c r="E24" s="8"/>
      <c r="F24" s="9">
        <f>IF(D24="Koop",E24*G9,0)</f>
        <v>0</v>
      </c>
      <c r="G24" s="9">
        <f>IF(D24="Huur",E24*G9,0)</f>
        <v>0</v>
      </c>
      <c r="H24" s="9" t="e">
        <f>(12*G24)/$H$23</f>
        <v>#DIV/0!</v>
      </c>
      <c r="I24" s="11">
        <f>IF(D24="Koop",F24/1.21,0)</f>
        <v>0</v>
      </c>
      <c r="J24" s="11">
        <f>IF(D24="Huur",H24/1.21,0)</f>
        <v>0</v>
      </c>
      <c r="K24" s="23"/>
    </row>
    <row r="25" spans="2:11" x14ac:dyDescent="0.25">
      <c r="B25" s="22"/>
      <c r="C25" s="5">
        <f t="shared" ref="C25:D33" si="2">C10</f>
        <v>0</v>
      </c>
      <c r="D25" s="2">
        <f t="shared" si="2"/>
        <v>0</v>
      </c>
      <c r="E25" s="8"/>
      <c r="F25" s="9">
        <f t="shared" ref="F25:F33" si="3">IF(D25="Koop",E25*G10,0)</f>
        <v>0</v>
      </c>
      <c r="G25" s="9">
        <f>IF(D25="Huur",E25*G10,0)</f>
        <v>0</v>
      </c>
      <c r="H25" s="9" t="e">
        <f>(12*G25)/$H$23</f>
        <v>#DIV/0!</v>
      </c>
      <c r="I25" s="11">
        <f t="shared" ref="I25:I33" si="4">IF(D25="Koop",F25/1.21,0)</f>
        <v>0</v>
      </c>
      <c r="J25" s="11">
        <f>IF(D25="Huur",H25/1.21,0)</f>
        <v>0</v>
      </c>
      <c r="K25" s="23"/>
    </row>
    <row r="26" spans="2:11" x14ac:dyDescent="0.25">
      <c r="B26" s="22"/>
      <c r="C26" s="5">
        <f t="shared" si="2"/>
        <v>0</v>
      </c>
      <c r="D26" s="2">
        <f t="shared" si="2"/>
        <v>0</v>
      </c>
      <c r="E26" s="8"/>
      <c r="F26" s="9">
        <f t="shared" si="3"/>
        <v>0</v>
      </c>
      <c r="G26" s="9">
        <f t="shared" ref="G26:G33" si="5">IF(D26="Huur",E26*G11,0)</f>
        <v>0</v>
      </c>
      <c r="H26" s="9" t="e">
        <f t="shared" ref="H26:H33" si="6">(12*G26)/$H$23</f>
        <v>#DIV/0!</v>
      </c>
      <c r="I26" s="11">
        <f t="shared" si="4"/>
        <v>0</v>
      </c>
      <c r="J26" s="11">
        <f t="shared" ref="J26:J33" si="7">IF(D26="Huur",H26/1.21,0)</f>
        <v>0</v>
      </c>
      <c r="K26" s="23"/>
    </row>
    <row r="27" spans="2:11" x14ac:dyDescent="0.25">
      <c r="B27" s="22"/>
      <c r="C27" s="5">
        <f t="shared" si="2"/>
        <v>0</v>
      </c>
      <c r="D27" s="2">
        <f t="shared" si="2"/>
        <v>0</v>
      </c>
      <c r="E27" s="8"/>
      <c r="F27" s="9">
        <f t="shared" si="3"/>
        <v>0</v>
      </c>
      <c r="G27" s="9">
        <f t="shared" si="5"/>
        <v>0</v>
      </c>
      <c r="H27" s="9" t="e">
        <f t="shared" si="6"/>
        <v>#DIV/0!</v>
      </c>
      <c r="I27" s="11">
        <f t="shared" si="4"/>
        <v>0</v>
      </c>
      <c r="J27" s="11">
        <f t="shared" si="7"/>
        <v>0</v>
      </c>
      <c r="K27" s="23"/>
    </row>
    <row r="28" spans="2:11" x14ac:dyDescent="0.25">
      <c r="B28" s="22"/>
      <c r="C28" s="5">
        <f t="shared" si="2"/>
        <v>0</v>
      </c>
      <c r="D28" s="2">
        <f t="shared" si="2"/>
        <v>0</v>
      </c>
      <c r="E28" s="8"/>
      <c r="F28" s="9">
        <f t="shared" si="3"/>
        <v>0</v>
      </c>
      <c r="G28" s="9">
        <f t="shared" si="5"/>
        <v>0</v>
      </c>
      <c r="H28" s="9" t="e">
        <f t="shared" si="6"/>
        <v>#DIV/0!</v>
      </c>
      <c r="I28" s="11">
        <f t="shared" si="4"/>
        <v>0</v>
      </c>
      <c r="J28" s="11">
        <f t="shared" si="7"/>
        <v>0</v>
      </c>
      <c r="K28" s="23"/>
    </row>
    <row r="29" spans="2:11" x14ac:dyDescent="0.25">
      <c r="B29" s="22"/>
      <c r="C29" s="5">
        <f t="shared" si="2"/>
        <v>0</v>
      </c>
      <c r="D29" s="2">
        <f t="shared" si="2"/>
        <v>0</v>
      </c>
      <c r="E29" s="8"/>
      <c r="F29" s="9">
        <f t="shared" si="3"/>
        <v>0</v>
      </c>
      <c r="G29" s="9">
        <f t="shared" si="5"/>
        <v>0</v>
      </c>
      <c r="H29" s="9" t="e">
        <f t="shared" si="6"/>
        <v>#DIV/0!</v>
      </c>
      <c r="I29" s="11">
        <f t="shared" si="4"/>
        <v>0</v>
      </c>
      <c r="J29" s="11">
        <f t="shared" si="7"/>
        <v>0</v>
      </c>
      <c r="K29" s="23"/>
    </row>
    <row r="30" spans="2:11" x14ac:dyDescent="0.25">
      <c r="B30" s="22"/>
      <c r="C30" s="5">
        <f t="shared" si="2"/>
        <v>0</v>
      </c>
      <c r="D30" s="2">
        <f t="shared" si="2"/>
        <v>0</v>
      </c>
      <c r="E30" s="8"/>
      <c r="F30" s="9">
        <f t="shared" si="3"/>
        <v>0</v>
      </c>
      <c r="G30" s="9">
        <f t="shared" si="5"/>
        <v>0</v>
      </c>
      <c r="H30" s="9" t="e">
        <f t="shared" si="6"/>
        <v>#DIV/0!</v>
      </c>
      <c r="I30" s="11">
        <f t="shared" si="4"/>
        <v>0</v>
      </c>
      <c r="J30" s="11">
        <f t="shared" si="7"/>
        <v>0</v>
      </c>
      <c r="K30" s="23"/>
    </row>
    <row r="31" spans="2:11" x14ac:dyDescent="0.25">
      <c r="B31" s="22"/>
      <c r="C31" s="5">
        <f t="shared" si="2"/>
        <v>0</v>
      </c>
      <c r="D31" s="2">
        <f t="shared" si="2"/>
        <v>0</v>
      </c>
      <c r="E31" s="8"/>
      <c r="F31" s="9">
        <f t="shared" si="3"/>
        <v>0</v>
      </c>
      <c r="G31" s="9">
        <f t="shared" si="5"/>
        <v>0</v>
      </c>
      <c r="H31" s="9" t="e">
        <f t="shared" si="6"/>
        <v>#DIV/0!</v>
      </c>
      <c r="I31" s="11">
        <f t="shared" si="4"/>
        <v>0</v>
      </c>
      <c r="J31" s="11">
        <f t="shared" si="7"/>
        <v>0</v>
      </c>
      <c r="K31" s="23"/>
    </row>
    <row r="32" spans="2:11" x14ac:dyDescent="0.25">
      <c r="B32" s="22"/>
      <c r="C32" s="5">
        <f t="shared" si="2"/>
        <v>0</v>
      </c>
      <c r="D32" s="2">
        <f t="shared" si="2"/>
        <v>0</v>
      </c>
      <c r="E32" s="8"/>
      <c r="F32" s="9">
        <f t="shared" si="3"/>
        <v>0</v>
      </c>
      <c r="G32" s="9">
        <f t="shared" si="5"/>
        <v>0</v>
      </c>
      <c r="H32" s="9" t="e">
        <f t="shared" si="6"/>
        <v>#DIV/0!</v>
      </c>
      <c r="I32" s="11">
        <f t="shared" si="4"/>
        <v>0</v>
      </c>
      <c r="J32" s="11">
        <f t="shared" si="7"/>
        <v>0</v>
      </c>
      <c r="K32" s="23"/>
    </row>
    <row r="33" spans="2:13" x14ac:dyDescent="0.25">
      <c r="B33" s="22"/>
      <c r="C33" s="5">
        <f t="shared" si="2"/>
        <v>0</v>
      </c>
      <c r="D33" s="2">
        <f t="shared" si="2"/>
        <v>0</v>
      </c>
      <c r="E33" s="8"/>
      <c r="F33" s="9">
        <f t="shared" si="3"/>
        <v>0</v>
      </c>
      <c r="G33" s="9">
        <f t="shared" si="5"/>
        <v>0</v>
      </c>
      <c r="H33" s="9" t="e">
        <f t="shared" si="6"/>
        <v>#DIV/0!</v>
      </c>
      <c r="I33" s="11">
        <f t="shared" si="4"/>
        <v>0</v>
      </c>
      <c r="J33" s="11">
        <f t="shared" si="7"/>
        <v>0</v>
      </c>
      <c r="K33" s="23"/>
    </row>
    <row r="34" spans="2:13" x14ac:dyDescent="0.25">
      <c r="B34" s="25"/>
      <c r="C34" s="26"/>
      <c r="D34" s="26"/>
      <c r="E34" s="26"/>
      <c r="F34" s="26"/>
      <c r="G34" s="26"/>
      <c r="H34" s="26"/>
      <c r="I34" s="26"/>
      <c r="J34" s="26"/>
      <c r="K34" s="27"/>
    </row>
    <row r="36" spans="2:13" x14ac:dyDescent="0.25">
      <c r="B36" s="18"/>
      <c r="C36" s="19" t="s">
        <v>14</v>
      </c>
      <c r="D36" s="20"/>
      <c r="E36" s="20"/>
      <c r="F36" s="20"/>
      <c r="G36" s="20"/>
      <c r="H36" s="20"/>
      <c r="I36" s="20"/>
      <c r="J36" s="20"/>
      <c r="K36" s="21"/>
    </row>
    <row r="37" spans="2:13" x14ac:dyDescent="0.25">
      <c r="B37" s="22"/>
      <c r="K37" s="23"/>
    </row>
    <row r="38" spans="2:13" ht="45" x14ac:dyDescent="0.25">
      <c r="B38" s="22"/>
      <c r="C38" s="24" t="s">
        <v>1</v>
      </c>
      <c r="D38" s="24" t="s">
        <v>2</v>
      </c>
      <c r="E38" s="31" t="s">
        <v>15</v>
      </c>
      <c r="F38" s="31" t="s">
        <v>16</v>
      </c>
      <c r="G38" s="31" t="s">
        <v>17</v>
      </c>
      <c r="H38" s="31" t="s">
        <v>18</v>
      </c>
      <c r="I38" s="31" t="s">
        <v>19</v>
      </c>
      <c r="J38" s="31" t="s">
        <v>20</v>
      </c>
      <c r="K38" s="23"/>
    </row>
    <row r="39" spans="2:13" x14ac:dyDescent="0.25">
      <c r="B39" s="22"/>
      <c r="C39" s="5">
        <f t="shared" ref="C39:D48" si="8">C24</f>
        <v>0</v>
      </c>
      <c r="D39" s="2">
        <f t="shared" si="8"/>
        <v>0</v>
      </c>
      <c r="E39" s="12"/>
      <c r="F39" s="13">
        <f>E39*F9</f>
        <v>0</v>
      </c>
      <c r="G39" s="3"/>
      <c r="H39" s="3"/>
      <c r="I39" s="3"/>
      <c r="J39" s="13">
        <f>F39*(1+$G$39)*(1+H39)*(1+I39)</f>
        <v>0</v>
      </c>
      <c r="K39" s="23"/>
      <c r="M39" s="14"/>
    </row>
    <row r="40" spans="2:13" x14ac:dyDescent="0.25">
      <c r="B40" s="22"/>
      <c r="C40" s="5">
        <f t="shared" si="8"/>
        <v>0</v>
      </c>
      <c r="D40" s="2">
        <f t="shared" si="8"/>
        <v>0</v>
      </c>
      <c r="E40" s="12"/>
      <c r="F40" s="13">
        <f t="shared" ref="F40:F48" si="9">E40*F10</f>
        <v>0</v>
      </c>
      <c r="G40" s="3"/>
      <c r="H40" s="3"/>
      <c r="I40" s="3"/>
      <c r="J40" s="13">
        <f t="shared" ref="J40:J48" si="10">F40*(1+$G$39)*(1+H40)*(1+I40)</f>
        <v>0</v>
      </c>
      <c r="K40" s="23"/>
      <c r="M40" s="14"/>
    </row>
    <row r="41" spans="2:13" x14ac:dyDescent="0.25">
      <c r="B41" s="22"/>
      <c r="C41" s="5">
        <f t="shared" si="8"/>
        <v>0</v>
      </c>
      <c r="D41" s="2">
        <f t="shared" si="8"/>
        <v>0</v>
      </c>
      <c r="E41" s="12"/>
      <c r="F41" s="13">
        <f t="shared" si="9"/>
        <v>0</v>
      </c>
      <c r="G41" s="3"/>
      <c r="H41" s="3"/>
      <c r="I41" s="3"/>
      <c r="J41" s="13">
        <f t="shared" si="10"/>
        <v>0</v>
      </c>
      <c r="K41" s="23"/>
      <c r="M41" s="14"/>
    </row>
    <row r="42" spans="2:13" x14ac:dyDescent="0.25">
      <c r="B42" s="22"/>
      <c r="C42" s="5">
        <f t="shared" si="8"/>
        <v>0</v>
      </c>
      <c r="D42" s="2">
        <f t="shared" si="8"/>
        <v>0</v>
      </c>
      <c r="E42" s="12"/>
      <c r="F42" s="13">
        <f t="shared" si="9"/>
        <v>0</v>
      </c>
      <c r="G42" s="3"/>
      <c r="H42" s="3"/>
      <c r="I42" s="3"/>
      <c r="J42" s="13">
        <f t="shared" si="10"/>
        <v>0</v>
      </c>
      <c r="K42" s="23"/>
      <c r="M42" s="14"/>
    </row>
    <row r="43" spans="2:13" x14ac:dyDescent="0.25">
      <c r="B43" s="22"/>
      <c r="C43" s="5">
        <f t="shared" si="8"/>
        <v>0</v>
      </c>
      <c r="D43" s="2">
        <f t="shared" si="8"/>
        <v>0</v>
      </c>
      <c r="E43" s="12"/>
      <c r="F43" s="13">
        <f t="shared" si="9"/>
        <v>0</v>
      </c>
      <c r="G43" s="3"/>
      <c r="H43" s="3"/>
      <c r="I43" s="3"/>
      <c r="J43" s="13">
        <f t="shared" si="10"/>
        <v>0</v>
      </c>
      <c r="K43" s="23"/>
    </row>
    <row r="44" spans="2:13" x14ac:dyDescent="0.25">
      <c r="B44" s="22"/>
      <c r="C44" s="5">
        <f t="shared" si="8"/>
        <v>0</v>
      </c>
      <c r="D44" s="2">
        <f t="shared" si="8"/>
        <v>0</v>
      </c>
      <c r="E44" s="12"/>
      <c r="F44" s="13">
        <f t="shared" si="9"/>
        <v>0</v>
      </c>
      <c r="G44" s="3"/>
      <c r="H44" s="3"/>
      <c r="I44" s="3"/>
      <c r="J44" s="13">
        <f t="shared" si="10"/>
        <v>0</v>
      </c>
      <c r="K44" s="23"/>
    </row>
    <row r="45" spans="2:13" x14ac:dyDescent="0.25">
      <c r="B45" s="22"/>
      <c r="C45" s="5">
        <f t="shared" si="8"/>
        <v>0</v>
      </c>
      <c r="D45" s="2">
        <f t="shared" si="8"/>
        <v>0</v>
      </c>
      <c r="E45" s="12"/>
      <c r="F45" s="13">
        <f t="shared" si="9"/>
        <v>0</v>
      </c>
      <c r="G45" s="3"/>
      <c r="H45" s="3"/>
      <c r="I45" s="3"/>
      <c r="J45" s="13">
        <f t="shared" si="10"/>
        <v>0</v>
      </c>
      <c r="K45" s="23"/>
    </row>
    <row r="46" spans="2:13" x14ac:dyDescent="0.25">
      <c r="B46" s="22"/>
      <c r="C46" s="5">
        <f t="shared" si="8"/>
        <v>0</v>
      </c>
      <c r="D46" s="2">
        <f t="shared" si="8"/>
        <v>0</v>
      </c>
      <c r="E46" s="12"/>
      <c r="F46" s="13">
        <f t="shared" si="9"/>
        <v>0</v>
      </c>
      <c r="G46" s="3"/>
      <c r="H46" s="3"/>
      <c r="I46" s="3"/>
      <c r="J46" s="13">
        <f t="shared" si="10"/>
        <v>0</v>
      </c>
      <c r="K46" s="23"/>
    </row>
    <row r="47" spans="2:13" x14ac:dyDescent="0.25">
      <c r="B47" s="22"/>
      <c r="C47" s="5">
        <f t="shared" si="8"/>
        <v>0</v>
      </c>
      <c r="D47" s="2">
        <f t="shared" si="8"/>
        <v>0</v>
      </c>
      <c r="E47" s="12"/>
      <c r="F47" s="13">
        <f t="shared" si="9"/>
        <v>0</v>
      </c>
      <c r="G47" s="3"/>
      <c r="H47" s="3"/>
      <c r="I47" s="3"/>
      <c r="J47" s="13">
        <f t="shared" si="10"/>
        <v>0</v>
      </c>
      <c r="K47" s="23"/>
    </row>
    <row r="48" spans="2:13" x14ac:dyDescent="0.25">
      <c r="B48" s="22"/>
      <c r="C48" s="5">
        <f t="shared" si="8"/>
        <v>0</v>
      </c>
      <c r="D48" s="2">
        <f t="shared" si="8"/>
        <v>0</v>
      </c>
      <c r="E48" s="12"/>
      <c r="F48" s="13">
        <f t="shared" si="9"/>
        <v>0</v>
      </c>
      <c r="G48" s="3"/>
      <c r="H48" s="3"/>
      <c r="I48" s="3"/>
      <c r="J48" s="13">
        <f t="shared" si="10"/>
        <v>0</v>
      </c>
      <c r="K48" s="23"/>
    </row>
    <row r="49" spans="2:11" x14ac:dyDescent="0.25">
      <c r="B49" s="25"/>
      <c r="C49" s="26"/>
      <c r="D49" s="26"/>
      <c r="E49" s="26"/>
      <c r="F49" s="26"/>
      <c r="G49" s="26"/>
      <c r="H49" s="26"/>
      <c r="I49" s="26"/>
      <c r="J49" s="26"/>
      <c r="K49" s="27"/>
    </row>
    <row r="50" spans="2:11" x14ac:dyDescent="0.25">
      <c r="G50" s="14"/>
      <c r="H50" s="14"/>
      <c r="I50" s="14"/>
    </row>
    <row r="51" spans="2:11" x14ac:dyDescent="0.25">
      <c r="B51" s="18"/>
      <c r="C51" s="20" t="s">
        <v>25</v>
      </c>
      <c r="D51" s="20"/>
      <c r="E51" s="20"/>
      <c r="F51" s="20"/>
      <c r="G51" s="20"/>
      <c r="H51" s="20"/>
      <c r="I51" s="20"/>
      <c r="J51" s="20"/>
      <c r="K51" s="21"/>
    </row>
    <row r="52" spans="2:11" x14ac:dyDescent="0.25">
      <c r="B52" s="22"/>
      <c r="K52" s="23"/>
    </row>
    <row r="53" spans="2:11" ht="30" x14ac:dyDescent="0.25">
      <c r="B53" s="22"/>
      <c r="C53" s="24" t="s">
        <v>1</v>
      </c>
      <c r="D53" s="24" t="s">
        <v>2</v>
      </c>
      <c r="E53" s="32" t="s">
        <v>11</v>
      </c>
      <c r="F53" s="32" t="s">
        <v>21</v>
      </c>
      <c r="G53" s="32" t="s">
        <v>20</v>
      </c>
      <c r="H53" s="32" t="s">
        <v>22</v>
      </c>
      <c r="I53" s="32" t="s">
        <v>23</v>
      </c>
      <c r="J53" s="32" t="s">
        <v>24</v>
      </c>
      <c r="K53" s="23"/>
    </row>
    <row r="54" spans="2:11" x14ac:dyDescent="0.25">
      <c r="B54" s="22"/>
      <c r="C54" s="5">
        <f>C39</f>
        <v>0</v>
      </c>
      <c r="D54" s="2">
        <f>D39</f>
        <v>0</v>
      </c>
      <c r="E54" s="11">
        <f t="shared" ref="E54:E63" si="11">IF(D54="Koop",I24,0)</f>
        <v>0</v>
      </c>
      <c r="F54" s="11">
        <f t="shared" ref="F54:F63" si="12">IF(D54="Huur",J24,0)</f>
        <v>0</v>
      </c>
      <c r="G54" s="11">
        <f>J39</f>
        <v>0</v>
      </c>
      <c r="H54" s="13">
        <f>SUM(E54:F54)-G54</f>
        <v>0</v>
      </c>
      <c r="I54" s="15">
        <f>IFERROR(H54/SUM(E54:F54),0)</f>
        <v>0</v>
      </c>
      <c r="J54" s="13">
        <f t="shared" ref="J54:J63" si="13">H54*E9</f>
        <v>0</v>
      </c>
      <c r="K54" s="23"/>
    </row>
    <row r="55" spans="2:11" x14ac:dyDescent="0.25">
      <c r="B55" s="22"/>
      <c r="C55" s="5">
        <f t="shared" ref="C55:D63" si="14">C40</f>
        <v>0</v>
      </c>
      <c r="D55" s="2">
        <f t="shared" si="14"/>
        <v>0</v>
      </c>
      <c r="E55" s="11">
        <f t="shared" si="11"/>
        <v>0</v>
      </c>
      <c r="F55" s="11">
        <f t="shared" si="12"/>
        <v>0</v>
      </c>
      <c r="G55" s="11">
        <f t="shared" ref="G55:G63" si="15">J40</f>
        <v>0</v>
      </c>
      <c r="H55" s="13">
        <f t="shared" ref="H55:H63" si="16">SUM(E55:F55)-G55</f>
        <v>0</v>
      </c>
      <c r="I55" s="15">
        <f t="shared" ref="I55:I63" si="17">IFERROR(H55/SUM(E55:F55),0)</f>
        <v>0</v>
      </c>
      <c r="J55" s="13">
        <f t="shared" si="13"/>
        <v>0</v>
      </c>
      <c r="K55" s="23"/>
    </row>
    <row r="56" spans="2:11" x14ac:dyDescent="0.25">
      <c r="B56" s="22"/>
      <c r="C56" s="5">
        <f t="shared" si="14"/>
        <v>0</v>
      </c>
      <c r="D56" s="2">
        <f t="shared" si="14"/>
        <v>0</v>
      </c>
      <c r="E56" s="11">
        <f t="shared" si="11"/>
        <v>0</v>
      </c>
      <c r="F56" s="11">
        <f t="shared" si="12"/>
        <v>0</v>
      </c>
      <c r="G56" s="11">
        <f t="shared" si="15"/>
        <v>0</v>
      </c>
      <c r="H56" s="13">
        <f t="shared" si="16"/>
        <v>0</v>
      </c>
      <c r="I56" s="15">
        <f t="shared" si="17"/>
        <v>0</v>
      </c>
      <c r="J56" s="13">
        <f t="shared" si="13"/>
        <v>0</v>
      </c>
      <c r="K56" s="23"/>
    </row>
    <row r="57" spans="2:11" x14ac:dyDescent="0.25">
      <c r="B57" s="22"/>
      <c r="C57" s="5">
        <f t="shared" si="14"/>
        <v>0</v>
      </c>
      <c r="D57" s="2">
        <f t="shared" si="14"/>
        <v>0</v>
      </c>
      <c r="E57" s="11">
        <f t="shared" si="11"/>
        <v>0</v>
      </c>
      <c r="F57" s="11">
        <f t="shared" si="12"/>
        <v>0</v>
      </c>
      <c r="G57" s="11">
        <f t="shared" si="15"/>
        <v>0</v>
      </c>
      <c r="H57" s="13">
        <f t="shared" si="16"/>
        <v>0</v>
      </c>
      <c r="I57" s="15">
        <f t="shared" si="17"/>
        <v>0</v>
      </c>
      <c r="J57" s="13">
        <f t="shared" si="13"/>
        <v>0</v>
      </c>
      <c r="K57" s="23"/>
    </row>
    <row r="58" spans="2:11" x14ac:dyDescent="0.25">
      <c r="B58" s="22"/>
      <c r="C58" s="5">
        <f t="shared" si="14"/>
        <v>0</v>
      </c>
      <c r="D58" s="2">
        <f t="shared" si="14"/>
        <v>0</v>
      </c>
      <c r="E58" s="11">
        <f t="shared" si="11"/>
        <v>0</v>
      </c>
      <c r="F58" s="11">
        <f t="shared" si="12"/>
        <v>0</v>
      </c>
      <c r="G58" s="11">
        <f t="shared" si="15"/>
        <v>0</v>
      </c>
      <c r="H58" s="13">
        <f t="shared" si="16"/>
        <v>0</v>
      </c>
      <c r="I58" s="15">
        <f t="shared" si="17"/>
        <v>0</v>
      </c>
      <c r="J58" s="13">
        <f t="shared" si="13"/>
        <v>0</v>
      </c>
      <c r="K58" s="23"/>
    </row>
    <row r="59" spans="2:11" x14ac:dyDescent="0.25">
      <c r="B59" s="22"/>
      <c r="C59" s="5">
        <f t="shared" si="14"/>
        <v>0</v>
      </c>
      <c r="D59" s="2">
        <f t="shared" si="14"/>
        <v>0</v>
      </c>
      <c r="E59" s="11">
        <f t="shared" si="11"/>
        <v>0</v>
      </c>
      <c r="F59" s="11">
        <f t="shared" si="12"/>
        <v>0</v>
      </c>
      <c r="G59" s="11">
        <f t="shared" si="15"/>
        <v>0</v>
      </c>
      <c r="H59" s="13">
        <f t="shared" si="16"/>
        <v>0</v>
      </c>
      <c r="I59" s="15">
        <f t="shared" si="17"/>
        <v>0</v>
      </c>
      <c r="J59" s="13">
        <f t="shared" si="13"/>
        <v>0</v>
      </c>
      <c r="K59" s="23"/>
    </row>
    <row r="60" spans="2:11" x14ac:dyDescent="0.25">
      <c r="B60" s="22"/>
      <c r="C60" s="5">
        <f t="shared" si="14"/>
        <v>0</v>
      </c>
      <c r="D60" s="2">
        <f t="shared" si="14"/>
        <v>0</v>
      </c>
      <c r="E60" s="11">
        <f t="shared" si="11"/>
        <v>0</v>
      </c>
      <c r="F60" s="11">
        <f t="shared" si="12"/>
        <v>0</v>
      </c>
      <c r="G60" s="11">
        <f t="shared" si="15"/>
        <v>0</v>
      </c>
      <c r="H60" s="13">
        <f t="shared" si="16"/>
        <v>0</v>
      </c>
      <c r="I60" s="15">
        <f t="shared" si="17"/>
        <v>0</v>
      </c>
      <c r="J60" s="13">
        <f t="shared" si="13"/>
        <v>0</v>
      </c>
      <c r="K60" s="23"/>
    </row>
    <row r="61" spans="2:11" x14ac:dyDescent="0.25">
      <c r="B61" s="22"/>
      <c r="C61" s="5">
        <f t="shared" si="14"/>
        <v>0</v>
      </c>
      <c r="D61" s="2">
        <f t="shared" si="14"/>
        <v>0</v>
      </c>
      <c r="E61" s="11">
        <f t="shared" si="11"/>
        <v>0</v>
      </c>
      <c r="F61" s="11">
        <f t="shared" si="12"/>
        <v>0</v>
      </c>
      <c r="G61" s="11">
        <f t="shared" si="15"/>
        <v>0</v>
      </c>
      <c r="H61" s="13">
        <f t="shared" si="16"/>
        <v>0</v>
      </c>
      <c r="I61" s="15">
        <f t="shared" si="17"/>
        <v>0</v>
      </c>
      <c r="J61" s="13">
        <f t="shared" si="13"/>
        <v>0</v>
      </c>
      <c r="K61" s="23"/>
    </row>
    <row r="62" spans="2:11" x14ac:dyDescent="0.25">
      <c r="B62" s="22"/>
      <c r="C62" s="5">
        <f t="shared" si="14"/>
        <v>0</v>
      </c>
      <c r="D62" s="2">
        <f t="shared" si="14"/>
        <v>0</v>
      </c>
      <c r="E62" s="11">
        <f t="shared" si="11"/>
        <v>0</v>
      </c>
      <c r="F62" s="11">
        <f t="shared" si="12"/>
        <v>0</v>
      </c>
      <c r="G62" s="11">
        <f t="shared" si="15"/>
        <v>0</v>
      </c>
      <c r="H62" s="13">
        <f t="shared" si="16"/>
        <v>0</v>
      </c>
      <c r="I62" s="15">
        <f t="shared" si="17"/>
        <v>0</v>
      </c>
      <c r="J62" s="13">
        <f t="shared" si="13"/>
        <v>0</v>
      </c>
      <c r="K62" s="23"/>
    </row>
    <row r="63" spans="2:11" x14ac:dyDescent="0.25">
      <c r="B63" s="22"/>
      <c r="C63" s="5">
        <f t="shared" si="14"/>
        <v>0</v>
      </c>
      <c r="D63" s="2">
        <f t="shared" si="14"/>
        <v>0</v>
      </c>
      <c r="E63" s="11">
        <f t="shared" si="11"/>
        <v>0</v>
      </c>
      <c r="F63" s="11">
        <f t="shared" si="12"/>
        <v>0</v>
      </c>
      <c r="G63" s="11">
        <f t="shared" si="15"/>
        <v>0</v>
      </c>
      <c r="H63" s="13">
        <f t="shared" si="16"/>
        <v>0</v>
      </c>
      <c r="I63" s="15">
        <f t="shared" si="17"/>
        <v>0</v>
      </c>
      <c r="J63" s="13">
        <f t="shared" si="13"/>
        <v>0</v>
      </c>
      <c r="K63" s="23"/>
    </row>
    <row r="64" spans="2:11" x14ac:dyDescent="0.25">
      <c r="B64" s="25"/>
      <c r="C64" s="26"/>
      <c r="D64" s="26"/>
      <c r="E64" s="26"/>
      <c r="F64" s="26"/>
      <c r="G64" s="26"/>
      <c r="H64" s="26"/>
      <c r="I64" s="26"/>
      <c r="J64" s="26"/>
      <c r="K64" s="27"/>
    </row>
    <row r="66" spans="2:11" x14ac:dyDescent="0.25">
      <c r="B66" s="18"/>
      <c r="C66" s="19" t="s">
        <v>26</v>
      </c>
      <c r="D66" s="20"/>
      <c r="E66" s="20"/>
      <c r="F66" s="20"/>
      <c r="G66" s="20"/>
      <c r="H66" s="20"/>
      <c r="I66" s="20"/>
      <c r="J66" s="20"/>
      <c r="K66" s="21"/>
    </row>
    <row r="67" spans="2:11" x14ac:dyDescent="0.25">
      <c r="B67" s="22"/>
      <c r="G67" s="34" t="s">
        <v>32</v>
      </c>
      <c r="K67" s="23"/>
    </row>
    <row r="68" spans="2:11" x14ac:dyDescent="0.25">
      <c r="B68" s="22"/>
      <c r="C68" s="1" t="s">
        <v>27</v>
      </c>
      <c r="E68" s="13">
        <f>ROUND(SUM(J54:J63),0)</f>
        <v>0</v>
      </c>
      <c r="G68" s="33" t="s">
        <v>35</v>
      </c>
      <c r="H68" s="36"/>
      <c r="I68" s="37"/>
      <c r="K68" s="23"/>
    </row>
    <row r="69" spans="2:11" x14ac:dyDescent="0.25">
      <c r="B69" s="22"/>
      <c r="C69" s="1" t="s">
        <v>28</v>
      </c>
      <c r="E69" s="8">
        <v>0</v>
      </c>
      <c r="G69" s="33" t="s">
        <v>36</v>
      </c>
      <c r="H69" s="36"/>
      <c r="I69" s="37"/>
      <c r="K69" s="23"/>
    </row>
    <row r="70" spans="2:11" ht="15.75" thickBot="1" x14ac:dyDescent="0.3">
      <c r="B70" s="22"/>
      <c r="C70" s="6" t="s">
        <v>29</v>
      </c>
      <c r="D70" s="6"/>
      <c r="E70" s="17"/>
      <c r="G70" s="33" t="s">
        <v>34</v>
      </c>
      <c r="H70" s="36"/>
      <c r="I70" s="37"/>
      <c r="K70" s="23"/>
    </row>
    <row r="71" spans="2:11" ht="15.75" thickTop="1" x14ac:dyDescent="0.25">
      <c r="B71" s="22"/>
      <c r="C71" s="24" t="s">
        <v>41</v>
      </c>
      <c r="E71" s="16">
        <f>E68+E70</f>
        <v>0</v>
      </c>
      <c r="G71" s="33" t="s">
        <v>33</v>
      </c>
      <c r="H71" s="36"/>
      <c r="I71" s="37"/>
      <c r="K71" s="23"/>
    </row>
    <row r="72" spans="2:11" x14ac:dyDescent="0.25">
      <c r="B72" s="22"/>
      <c r="G72" s="35" t="s">
        <v>37</v>
      </c>
      <c r="H72" s="38"/>
      <c r="I72" s="39"/>
      <c r="K72" s="23"/>
    </row>
    <row r="73" spans="2:11" x14ac:dyDescent="0.25">
      <c r="B73" s="22"/>
      <c r="G73" s="35"/>
      <c r="H73" s="40"/>
      <c r="I73" s="41"/>
      <c r="K73" s="23"/>
    </row>
    <row r="74" spans="2:11" x14ac:dyDescent="0.25">
      <c r="B74" s="22"/>
      <c r="G74" s="35"/>
      <c r="H74" s="42"/>
      <c r="I74" s="43"/>
      <c r="K74" s="23"/>
    </row>
    <row r="75" spans="2:11" x14ac:dyDescent="0.25">
      <c r="B75" s="25"/>
      <c r="C75" s="26"/>
      <c r="D75" s="26"/>
      <c r="E75" s="26"/>
      <c r="F75" s="26"/>
      <c r="G75" s="26"/>
      <c r="H75" s="26"/>
      <c r="I75" s="26"/>
      <c r="J75" s="26"/>
      <c r="K75" s="27"/>
    </row>
  </sheetData>
  <mergeCells count="6">
    <mergeCell ref="G72:G74"/>
    <mergeCell ref="H68:I68"/>
    <mergeCell ref="H69:I69"/>
    <mergeCell ref="H70:I70"/>
    <mergeCell ref="H71:I71"/>
    <mergeCell ref="H72:I7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06E0F28F-8BC5-471D-8707-F160A8818705}"/>
</file>

<file path=customXml/itemProps2.xml><?xml version="1.0" encoding="utf-8"?>
<ds:datastoreItem xmlns:ds="http://schemas.openxmlformats.org/officeDocument/2006/customXml" ds:itemID="{49A45F24-9FBD-4A47-839B-B16E24B815D7}"/>
</file>

<file path=customXml/itemProps3.xml><?xml version="1.0" encoding="utf-8"?>
<ds:datastoreItem xmlns:ds="http://schemas.openxmlformats.org/officeDocument/2006/customXml" ds:itemID="{040476D0-4D1C-44E8-B1F4-871F2EC8302A}"/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Coster</dc:creator>
  <cp:lastModifiedBy>Kuling-Bakker, J (Jacqueline)</cp:lastModifiedBy>
  <dcterms:created xsi:type="dcterms:W3CDTF">2024-11-08T07:35:32Z</dcterms:created>
  <dcterms:modified xsi:type="dcterms:W3CDTF">2024-12-11T07:43:00Z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</Properties>
</file>