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knaw.sharepoint.com/sites/B-PRJ-AanbestedingBeveiligingreceptieIISGHubNIOD2025/Gedeelde documenten/General/3. Aanbestedingsfase/1. Publicatie/"/>
    </mc:Choice>
  </mc:AlternateContent>
  <xr:revisionPtr revIDLastSave="79" documentId="8_{47EE204C-4332-424D-9541-2A2A267CB737}" xr6:coauthVersionLast="47" xr6:coauthVersionMax="47" xr10:uidLastSave="{884EFFA8-1DCD-4172-A0B6-73B9BBC1B3EE}"/>
  <bookViews>
    <workbookView xWindow="-120" yWindow="-120" windowWidth="38640" windowHeight="21120" xr2:uid="{00000000-000D-0000-FFFF-FFFF00000000}"/>
  </bookViews>
  <sheets>
    <sheet name="PB Perceel 1" sheetId="1" r:id="rId1"/>
    <sheet name="PB Perceel 2" sheetId="2" r:id="rId2"/>
    <sheet name="PB Perceel 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C40" i="2"/>
  <c r="C40" i="3"/>
  <c r="C41" i="3" s="1"/>
  <c r="F8" i="2"/>
  <c r="G8" i="2" s="1"/>
  <c r="F8" i="1"/>
  <c r="F15" i="1"/>
  <c r="G15" i="1" s="1"/>
  <c r="F18" i="1"/>
  <c r="G18" i="1" s="1"/>
  <c r="C41" i="2"/>
  <c r="F10" i="1"/>
  <c r="G10" i="1" s="1"/>
  <c r="F11" i="1"/>
  <c r="G11" i="1" s="1"/>
  <c r="F12" i="1"/>
  <c r="G12" i="1"/>
  <c r="F13" i="1"/>
  <c r="G13" i="1" s="1"/>
  <c r="F14" i="1"/>
  <c r="G14" i="1" s="1"/>
  <c r="F22" i="3"/>
  <c r="G22" i="3" s="1"/>
  <c r="F22" i="2"/>
  <c r="G22" i="2" s="1"/>
  <c r="F23" i="3"/>
  <c r="G23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F23" i="2"/>
  <c r="G23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17" i="1"/>
  <c r="G17" i="1" s="1"/>
  <c r="F19" i="1"/>
  <c r="G19" i="1" s="1"/>
  <c r="F20" i="1"/>
  <c r="G20" i="1" s="1"/>
  <c r="F9" i="1" l="1"/>
  <c r="G9" i="1" s="1"/>
  <c r="F16" i="1"/>
  <c r="G16" i="1" s="1"/>
  <c r="G8" i="1"/>
  <c r="C38" i="1" l="1"/>
</calcChain>
</file>

<file path=xl/sharedStrings.xml><?xml version="1.0" encoding="utf-8"?>
<sst xmlns="http://schemas.openxmlformats.org/spreadsheetml/2006/main" count="226" uniqueCount="80">
  <si>
    <t>Naam leverancier/inschrijver:</t>
  </si>
  <si>
    <t>In te vullen door inschrijver</t>
  </si>
  <si>
    <t>Alle genoemde prijzen zijn in Euro's/exclusief BTW. 
Genoemde uren aantallen zijn een indicatie en hieraan kunnen geen rechten worden ontleend.</t>
  </si>
  <si>
    <t>Dienst</t>
  </si>
  <si>
    <t>Activiteit</t>
  </si>
  <si>
    <t>Eenheid</t>
  </si>
  <si>
    <t>Prijs ex btw</t>
  </si>
  <si>
    <t>BTW percentage</t>
  </si>
  <si>
    <t>BTW bedrag</t>
  </si>
  <si>
    <t>Prijs inc. BTW</t>
  </si>
  <si>
    <t>Minimale afname aantal uur (indien van toepassing)</t>
  </si>
  <si>
    <t>Receptie</t>
  </si>
  <si>
    <t>Tarief reguliere inzet buiten kantoortijden (00:00 - 07:00 uur)</t>
  </si>
  <si>
    <t>Per uur</t>
  </si>
  <si>
    <t>Tarief reguliere inzet binnen kantoortijden (07:00 - 18:00 uur)</t>
  </si>
  <si>
    <t>Tarief reguliere inzet buiten kantoortijden (18:00 - 24:00 uur)</t>
  </si>
  <si>
    <t>Tarief extra inzet buiten kantoortijden (00:00 - 07:00 uur)</t>
  </si>
  <si>
    <t>Tarief extra inzet binnen kantoortijden (07:00 - 18:00 uur)</t>
  </si>
  <si>
    <t>Tarief extra inzet buiten kantoortijden (18:00 - 24:00 uur)</t>
  </si>
  <si>
    <t>Beveiliging</t>
  </si>
  <si>
    <t xml:space="preserve">Kosten openingsronde (maandag t/m vrijdag) </t>
  </si>
  <si>
    <t>Per ronde/per keer</t>
  </si>
  <si>
    <t xml:space="preserve">Kosten sluitronde (maandag t/m vrijdag) </t>
  </si>
  <si>
    <t>Tarief inzet binnen kantoortijd (07:00 - 18:00 uur)</t>
  </si>
  <si>
    <t>Tarief inzet buiten kantoortijd (18:00 - 24:00 uur)</t>
  </si>
  <si>
    <t>Tarief inzet buiten kantoortijd (00:00 - 07:00 uur)</t>
  </si>
  <si>
    <t xml:space="preserve">Tarief inzet zaterdag, zondag en feestdagen </t>
  </si>
  <si>
    <t>Tarief eerste 30 minuten alarmopvolging surveillance binnen kantoortijden (06:30 - 20:30 uur)</t>
  </si>
  <si>
    <t>Per 30 minuten</t>
  </si>
  <si>
    <t>Tarief ieder opvolgend kwartier alarmopvolging surveillance binnen kantoortijden (06:30 - 20:30 uur)</t>
  </si>
  <si>
    <t>Per 15 minuten</t>
  </si>
  <si>
    <t>Tarief eerste 30 minuten alarmopvolging surveillance buiten kantoortijden (20:30 - 00:00 uur)</t>
  </si>
  <si>
    <t>Tarief ieder opvolgend kwartier alarmopvolging surveillance buiten kantoortijden (20:30 - 00:00 uur)</t>
  </si>
  <si>
    <t>Tarief eerste 30 minuten alarmopvolging surveillance buiten kantoortijden (00:00 - 06:30 uur)</t>
  </si>
  <si>
    <t>Tarief ieder opvolgend kwartier alarmopvolging surveillance buiten kantoortijden (00:00 - 06:30 uur)</t>
  </si>
  <si>
    <t>Tarief eerste 30 minuten alarmopvolging surveillance weekend en feestdagen (00:00 - 23:59 uur)</t>
  </si>
  <si>
    <t>Tarief ieder opvolgend kwartier alarmopvolging surveillance weekend en feestdagen (00:00 - 23:59 uur)</t>
  </si>
  <si>
    <t>Abonnement meldkamer</t>
  </si>
  <si>
    <t>Per maand</t>
  </si>
  <si>
    <t>Abonnement alarmopvolging</t>
  </si>
  <si>
    <t>Per jaar</t>
  </si>
  <si>
    <t>Afroep- en annuleringstoeslagen</t>
  </si>
  <si>
    <t>Percentage</t>
  </si>
  <si>
    <t>Afroep</t>
  </si>
  <si>
    <t>28 dagen &gt; X &gt; 7 dagen: … % over het geldende uurtarief</t>
  </si>
  <si>
    <t>7 dagen &gt; X &gt; 2 dagen: … % over het geldende uurtarief</t>
  </si>
  <si>
    <t>2 dagen &gt; X : … % over het geldende uurtarief</t>
  </si>
  <si>
    <t>Annulering</t>
  </si>
  <si>
    <t>Perceel 1</t>
  </si>
  <si>
    <t>Berekening</t>
  </si>
  <si>
    <t>Prijs*</t>
  </si>
  <si>
    <t>Totale prijsopgave</t>
  </si>
  <si>
    <t>Perceel 2</t>
  </si>
  <si>
    <t>IISG te Amsterdam</t>
  </si>
  <si>
    <t>Beveiligingdienstverlening</t>
  </si>
  <si>
    <t>Perceel 3</t>
  </si>
  <si>
    <t>NIOD te Amsterdam</t>
  </si>
  <si>
    <t>* Alle kosten/prijzen/tarieven dienen te worden opgegeven in Euro's/excl. BTW.</t>
  </si>
  <si>
    <t>** Alle prijzen zijn integraal. Alle kosten, marges en (risico)opslagen dienen in de prijzen verdisconteerd te worden.</t>
  </si>
  <si>
    <t>Inschrijver</t>
  </si>
  <si>
    <t>Naam</t>
  </si>
  <si>
    <t>Functie</t>
  </si>
  <si>
    <t>Onderneming</t>
  </si>
  <si>
    <t>Plaats en datum</t>
  </si>
  <si>
    <t>Handtekening</t>
  </si>
  <si>
    <t>Receptie- en
beveiligingsdienstverlening</t>
  </si>
  <si>
    <t>Tarief reguliere inzet weekenddienst (07:00 - 18:00 uur)</t>
  </si>
  <si>
    <t>Tarief reguliere inzet weekenddienst (18:00 - 24:00 uur)</t>
  </si>
  <si>
    <t>Tarief reguliere inzet weekenddienst (00:00 - 07:00 uur)</t>
  </si>
  <si>
    <t>261 dagen inzet doordeweeks van 08:00 tot 20:00 uur.
104 dagen inzet in het weekend van 08:00 tot 16:00 uur.
Is er sprake van shifts, dan ook overdracht.
Totaal: 3964 uur</t>
  </si>
  <si>
    <t>Hubrecht/Westerdijk Instituut te Utrecht</t>
  </si>
  <si>
    <r>
      <t xml:space="preserve">Bijlage 4 Prijzenblad 
</t>
    </r>
    <r>
      <rPr>
        <b/>
        <u/>
        <sz val="10"/>
        <color theme="1"/>
        <rFont val="Arial"/>
        <family val="2"/>
      </rPr>
      <t>Perceel 1:</t>
    </r>
    <r>
      <rPr>
        <b/>
        <sz val="10"/>
        <color theme="1"/>
        <rFont val="Arial"/>
        <family val="2"/>
      </rPr>
      <t xml:space="preserve"> Receptie- en beveiligingsdienstverlening t.b.v. het Hubrecht en Westerdijk instituut </t>
    </r>
  </si>
  <si>
    <r>
      <t xml:space="preserve">Bijlage 4 Prijzenblad </t>
    </r>
    <r>
      <rPr>
        <b/>
        <sz val="10"/>
        <color theme="1"/>
        <rFont val="Arial"/>
        <family val="2"/>
      </rPr>
      <t xml:space="preserve">
</t>
    </r>
    <r>
      <rPr>
        <b/>
        <u/>
        <sz val="10"/>
        <color theme="1"/>
        <rFont val="Arial"/>
        <family val="2"/>
      </rPr>
      <t xml:space="preserve">Perceel 2: </t>
    </r>
    <r>
      <rPr>
        <b/>
        <sz val="10"/>
        <color theme="1"/>
        <rFont val="Arial"/>
        <family val="2"/>
      </rPr>
      <t>Beveiligingsdienstverlening t.b.v. het IISG</t>
    </r>
  </si>
  <si>
    <t>Van maandag tot en met vrijdag:
Openingsronde 07:30 – 08:00 uur;
Portiersdienst 08:00 – 08:30 uur;
Portiersdienst 17:00 – 19:30 uur;
Brand- en sluitronde 19:30 – 20:15 uur.
Buiten openingstijd beveiliging bij externe meldkamer leverancier.
Totaal: 783 uur portiersdienst + 261 open- &amp; sluitrondes.</t>
  </si>
  <si>
    <r>
      <t xml:space="preserve">Bijlage 4 Prijzenblad </t>
    </r>
    <r>
      <rPr>
        <b/>
        <sz val="10"/>
        <color theme="1"/>
        <rFont val="Arial"/>
        <family val="2"/>
      </rPr>
      <t xml:space="preserve">
</t>
    </r>
    <r>
      <rPr>
        <b/>
        <u/>
        <sz val="10"/>
        <color theme="1"/>
        <rFont val="Arial"/>
        <family val="2"/>
      </rPr>
      <t>Perceel 3:</t>
    </r>
    <r>
      <rPr>
        <b/>
        <sz val="10"/>
        <color theme="1"/>
        <rFont val="Arial"/>
        <family val="2"/>
      </rPr>
      <t xml:space="preserve"> Beveiligingsdienstverlening t.b.v. het NIOD</t>
    </r>
  </si>
  <si>
    <t>Van maandag tot en met vrijdag:
Openingsronde 07:25 – 07:45 uur (ma-do), 07:40 - 08:00 uur (vr);
Portiersdienst 18:00 – 19:00 uur;
Brand- en sluitronde 19:00 – 19:45 uur.
Buiten openingstijd beveiliging bij externe meldkamer leverancier.
Totaal: 261 uur portiersdienst + 261 open- &amp; sluitrondes.</t>
  </si>
  <si>
    <t>Overige toeslagen</t>
  </si>
  <si>
    <t>Feestdag op werkdag: … % over het geldende uurtarief</t>
  </si>
  <si>
    <t>Feestdag op weekenddag: … % over het geldende uurtarief</t>
  </si>
  <si>
    <t>Oudejaarsdag na 16:00: … % over het geldende uurtarief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</si>
</sst>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5A5A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2" borderId="1" xfId="0" applyFont="1" applyFill="1" applyBorder="1"/>
    <xf numFmtId="0" fontId="0" fillId="0" borderId="1" xfId="0" applyBorder="1" applyAlignment="1">
      <alignment horizontal="left" vertical="top" wrapText="1"/>
    </xf>
    <xf numFmtId="0" fontId="2" fillId="0" borderId="20" xfId="0" applyFont="1" applyBorder="1"/>
    <xf numFmtId="0" fontId="2" fillId="3" borderId="11" xfId="0" applyFont="1" applyFill="1" applyBorder="1"/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/>
    <xf numFmtId="0" fontId="2" fillId="4" borderId="11" xfId="0" applyFont="1" applyFill="1" applyBorder="1"/>
    <xf numFmtId="0" fontId="2" fillId="4" borderId="2" xfId="0" applyFont="1" applyFill="1" applyBorder="1" applyAlignment="1">
      <alignment wrapText="1"/>
    </xf>
    <xf numFmtId="0" fontId="2" fillId="4" borderId="3" xfId="0" applyFont="1" applyFill="1" applyBorder="1"/>
    <xf numFmtId="0" fontId="2" fillId="4" borderId="21" xfId="0" applyFont="1" applyFill="1" applyBorder="1"/>
    <xf numFmtId="0" fontId="2" fillId="5" borderId="12" xfId="0" applyFont="1" applyFill="1" applyBorder="1" applyAlignment="1">
      <alignment vertical="top"/>
    </xf>
    <xf numFmtId="0" fontId="2" fillId="3" borderId="26" xfId="0" applyFont="1" applyFill="1" applyBorder="1"/>
    <xf numFmtId="0" fontId="2" fillId="3" borderId="25" xfId="0" applyFont="1" applyFill="1" applyBorder="1" applyAlignment="1">
      <alignment wrapText="1"/>
    </xf>
    <xf numFmtId="0" fontId="2" fillId="3" borderId="21" xfId="0" applyFont="1" applyFill="1" applyBorder="1"/>
    <xf numFmtId="0" fontId="2" fillId="3" borderId="6" xfId="0" applyFont="1" applyFill="1" applyBorder="1"/>
    <xf numFmtId="0" fontId="2" fillId="5" borderId="11" xfId="0" applyFont="1" applyFill="1" applyBorder="1"/>
    <xf numFmtId="0" fontId="2" fillId="5" borderId="2" xfId="0" applyFont="1" applyFill="1" applyBorder="1" applyAlignment="1">
      <alignment wrapText="1"/>
    </xf>
    <xf numFmtId="0" fontId="2" fillId="5" borderId="3" xfId="0" applyFont="1" applyFill="1" applyBorder="1"/>
    <xf numFmtId="0" fontId="2" fillId="5" borderId="26" xfId="0" applyFont="1" applyFill="1" applyBorder="1"/>
    <xf numFmtId="0" fontId="2" fillId="5" borderId="25" xfId="0" applyFont="1" applyFill="1" applyBorder="1" applyAlignment="1">
      <alignment wrapText="1"/>
    </xf>
    <xf numFmtId="0" fontId="2" fillId="5" borderId="21" xfId="0" applyFont="1" applyFill="1" applyBorder="1"/>
    <xf numFmtId="0" fontId="2" fillId="5" borderId="6" xfId="0" applyFont="1" applyFill="1" applyBorder="1"/>
    <xf numFmtId="0" fontId="2" fillId="4" borderId="26" xfId="0" applyFont="1" applyFill="1" applyBorder="1"/>
    <xf numFmtId="0" fontId="2" fillId="4" borderId="25" xfId="0" applyFont="1" applyFill="1" applyBorder="1" applyAlignment="1">
      <alignment wrapText="1"/>
    </xf>
    <xf numFmtId="0" fontId="2" fillId="4" borderId="12" xfId="0" applyFont="1" applyFill="1" applyBorder="1" applyAlignment="1">
      <alignment vertical="top"/>
    </xf>
    <xf numFmtId="0" fontId="2" fillId="4" borderId="6" xfId="0" applyFont="1" applyFill="1" applyBorder="1"/>
    <xf numFmtId="0" fontId="0" fillId="2" borderId="10" xfId="0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38" xfId="0" applyBorder="1" applyAlignment="1">
      <alignment horizontal="center" wrapText="1"/>
    </xf>
    <xf numFmtId="0" fontId="2" fillId="6" borderId="10" xfId="0" applyFont="1" applyFill="1" applyBorder="1"/>
    <xf numFmtId="0" fontId="2" fillId="6" borderId="30" xfId="0" applyFont="1" applyFill="1" applyBorder="1"/>
    <xf numFmtId="0" fontId="2" fillId="0" borderId="0" xfId="0" applyFont="1" applyAlignment="1">
      <alignment horizontal="left" vertical="top"/>
    </xf>
    <xf numFmtId="164" fontId="0" fillId="0" borderId="0" xfId="1" applyNumberFormat="1" applyFont="1" applyFill="1" applyBorder="1"/>
    <xf numFmtId="9" fontId="0" fillId="0" borderId="0" xfId="2" applyFont="1" applyFill="1" applyBorder="1"/>
    <xf numFmtId="0" fontId="2" fillId="6" borderId="32" xfId="0" applyFont="1" applyFill="1" applyBorder="1" applyAlignment="1">
      <alignment horizontal="left" vertical="top"/>
    </xf>
    <xf numFmtId="0" fontId="2" fillId="6" borderId="9" xfId="0" applyFont="1" applyFill="1" applyBorder="1" applyAlignment="1">
      <alignment wrapText="1"/>
    </xf>
    <xf numFmtId="0" fontId="2" fillId="4" borderId="41" xfId="0" applyFont="1" applyFill="1" applyBorder="1" applyAlignment="1">
      <alignment wrapText="1"/>
    </xf>
    <xf numFmtId="0" fontId="2" fillId="5" borderId="41" xfId="0" applyFont="1" applyFill="1" applyBorder="1" applyAlignment="1">
      <alignment wrapText="1"/>
    </xf>
    <xf numFmtId="0" fontId="2" fillId="3" borderId="41" xfId="0" applyFont="1" applyFill="1" applyBorder="1" applyAlignment="1">
      <alignment wrapText="1"/>
    </xf>
    <xf numFmtId="0" fontId="2" fillId="6" borderId="42" xfId="0" applyFont="1" applyFill="1" applyBorder="1" applyAlignment="1">
      <alignment wrapText="1"/>
    </xf>
    <xf numFmtId="0" fontId="2" fillId="6" borderId="43" xfId="0" applyFont="1" applyFill="1" applyBorder="1"/>
    <xf numFmtId="0" fontId="2" fillId="6" borderId="37" xfId="0" applyFont="1" applyFill="1" applyBorder="1"/>
    <xf numFmtId="0" fontId="2" fillId="6" borderId="29" xfId="0" applyFont="1" applyFill="1" applyBorder="1"/>
    <xf numFmtId="0" fontId="2" fillId="0" borderId="12" xfId="0" applyFont="1" applyBorder="1"/>
    <xf numFmtId="0" fontId="2" fillId="0" borderId="13" xfId="0" applyFont="1" applyBorder="1" applyAlignment="1">
      <alignment vertical="center"/>
    </xf>
    <xf numFmtId="164" fontId="2" fillId="5" borderId="8" xfId="0" applyNumberFormat="1" applyFont="1" applyFill="1" applyBorder="1" applyAlignment="1">
      <alignment vertical="top"/>
    </xf>
    <xf numFmtId="164" fontId="2" fillId="4" borderId="8" xfId="0" applyNumberFormat="1" applyFont="1" applyFill="1" applyBorder="1" applyAlignment="1">
      <alignment vertical="top"/>
    </xf>
    <xf numFmtId="0" fontId="2" fillId="3" borderId="12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0" fontId="0" fillId="0" borderId="44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7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4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33" xfId="0" applyBorder="1" applyAlignment="1">
      <alignment horizontal="left" vertical="center" wrapText="1"/>
    </xf>
    <xf numFmtId="0" fontId="0" fillId="0" borderId="3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4" fontId="2" fillId="3" borderId="8" xfId="0" applyNumberFormat="1" applyFont="1" applyFill="1" applyBorder="1" applyAlignment="1">
      <alignment vertical="top"/>
    </xf>
    <xf numFmtId="9" fontId="0" fillId="2" borderId="21" xfId="2" applyFont="1" applyFill="1" applyBorder="1" applyAlignment="1">
      <alignment horizontal="left"/>
    </xf>
    <xf numFmtId="9" fontId="0" fillId="2" borderId="5" xfId="2" applyFont="1" applyFill="1" applyBorder="1" applyAlignment="1">
      <alignment horizontal="left"/>
    </xf>
    <xf numFmtId="9" fontId="0" fillId="2" borderId="8" xfId="2" applyFont="1" applyFill="1" applyBorder="1" applyAlignment="1">
      <alignment horizontal="left"/>
    </xf>
    <xf numFmtId="9" fontId="0" fillId="2" borderId="2" xfId="2" applyFont="1" applyFill="1" applyBorder="1" applyAlignment="1">
      <alignment horizontal="right"/>
    </xf>
    <xf numFmtId="44" fontId="0" fillId="0" borderId="2" xfId="1" applyNumberFormat="1" applyFont="1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44" fontId="0" fillId="2" borderId="1" xfId="1" applyNumberFormat="1" applyFont="1" applyFill="1" applyBorder="1" applyAlignment="1">
      <alignment horizontal="right"/>
    </xf>
    <xf numFmtId="9" fontId="0" fillId="2" borderId="1" xfId="2" applyFont="1" applyFill="1" applyBorder="1" applyAlignment="1">
      <alignment horizontal="right"/>
    </xf>
    <xf numFmtId="44" fontId="0" fillId="0" borderId="1" xfId="1" applyNumberFormat="1" applyFon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44" fontId="0" fillId="2" borderId="7" xfId="1" applyNumberFormat="1" applyFont="1" applyFill="1" applyBorder="1" applyAlignment="1">
      <alignment horizontal="right"/>
    </xf>
    <xf numFmtId="9" fontId="0" fillId="2" borderId="7" xfId="2" applyFont="1" applyFill="1" applyBorder="1" applyAlignment="1">
      <alignment horizontal="right"/>
    </xf>
    <xf numFmtId="44" fontId="0" fillId="0" borderId="7" xfId="1" applyNumberFormat="1" applyFont="1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 wrapText="1"/>
    </xf>
    <xf numFmtId="164" fontId="0" fillId="2" borderId="25" xfId="1" applyNumberFormat="1" applyFont="1" applyFill="1" applyBorder="1" applyAlignment="1">
      <alignment horizontal="right" vertical="center"/>
    </xf>
    <xf numFmtId="9" fontId="0" fillId="2" borderId="25" xfId="2" applyFont="1" applyFill="1" applyBorder="1" applyAlignment="1">
      <alignment horizontal="right" vertical="center"/>
    </xf>
    <xf numFmtId="164" fontId="0" fillId="2" borderId="1" xfId="1" applyNumberFormat="1" applyFont="1" applyFill="1" applyBorder="1" applyAlignment="1">
      <alignment horizontal="right" vertical="center"/>
    </xf>
    <xf numFmtId="9" fontId="0" fillId="2" borderId="1" xfId="2" applyFont="1" applyFill="1" applyBorder="1" applyAlignment="1">
      <alignment horizontal="right" vertical="center"/>
    </xf>
    <xf numFmtId="164" fontId="0" fillId="2" borderId="39" xfId="1" applyNumberFormat="1" applyFont="1" applyFill="1" applyBorder="1" applyAlignment="1">
      <alignment horizontal="right" vertical="center"/>
    </xf>
    <xf numFmtId="164" fontId="0" fillId="2" borderId="7" xfId="1" applyNumberFormat="1" applyFont="1" applyFill="1" applyBorder="1" applyAlignment="1">
      <alignment horizontal="right" vertical="center"/>
    </xf>
    <xf numFmtId="9" fontId="0" fillId="2" borderId="7" xfId="2" applyFont="1" applyFill="1" applyBorder="1" applyAlignment="1">
      <alignment horizontal="right" vertical="center"/>
    </xf>
    <xf numFmtId="164" fontId="0" fillId="0" borderId="25" xfId="1" applyNumberFormat="1" applyFont="1" applyFill="1" applyBorder="1" applyAlignment="1">
      <alignment horizontal="right" vertical="center"/>
    </xf>
    <xf numFmtId="0" fontId="0" fillId="2" borderId="21" xfId="0" applyFill="1" applyBorder="1" applyAlignment="1">
      <alignment horizontal="right" vertical="center"/>
    </xf>
    <xf numFmtId="164" fontId="0" fillId="0" borderId="1" xfId="1" applyNumberFormat="1" applyFont="1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16" xfId="0" applyFill="1" applyBorder="1" applyAlignment="1">
      <alignment horizontal="right" vertical="center"/>
    </xf>
    <xf numFmtId="164" fontId="0" fillId="0" borderId="7" xfId="1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44" fontId="0" fillId="0" borderId="16" xfId="0" applyNumberFormat="1" applyFill="1" applyBorder="1" applyAlignment="1">
      <alignment horizontal="right" vertical="top"/>
    </xf>
    <xf numFmtId="164" fontId="0" fillId="0" borderId="5" xfId="0" applyNumberFormat="1" applyFill="1" applyBorder="1" applyAlignment="1">
      <alignment vertical="top"/>
    </xf>
    <xf numFmtId="164" fontId="0" fillId="0" borderId="16" xfId="0" applyNumberFormat="1" applyFill="1" applyBorder="1" applyAlignment="1">
      <alignment horizontal="right" vertical="top"/>
    </xf>
    <xf numFmtId="8" fontId="0" fillId="2" borderId="2" xfId="1" applyNumberFormat="1" applyFont="1" applyFill="1" applyBorder="1" applyAlignment="1">
      <alignment horizontal="right"/>
    </xf>
    <xf numFmtId="8" fontId="0" fillId="2" borderId="1" xfId="1" applyNumberFormat="1" applyFont="1" applyFill="1" applyBorder="1" applyAlignment="1">
      <alignment horizontal="right"/>
    </xf>
    <xf numFmtId="0" fontId="2" fillId="6" borderId="32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/>
    </xf>
    <xf numFmtId="0" fontId="2" fillId="6" borderId="51" xfId="0" applyFont="1" applyFill="1" applyBorder="1" applyAlignment="1">
      <alignment horizontal="left" vertical="center"/>
    </xf>
    <xf numFmtId="0" fontId="2" fillId="6" borderId="52" xfId="0" applyFont="1" applyFill="1" applyBorder="1" applyAlignment="1">
      <alignment horizontal="left" vertical="center" wrapText="1"/>
    </xf>
    <xf numFmtId="0" fontId="2" fillId="6" borderId="53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0" fillId="0" borderId="18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2" fillId="0" borderId="45" xfId="0" applyFont="1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2" fillId="0" borderId="36" xfId="0" applyFont="1" applyBorder="1" applyAlignment="1">
      <alignment horizontal="left" vertical="top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4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5" fillId="6" borderId="11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0" fillId="2" borderId="14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</cellXfs>
  <cellStyles count="4">
    <cellStyle name="Currency" xfId="1" builtinId="4"/>
    <cellStyle name="Currency 2" xfId="3" xr:uid="{F3FBDBAB-311F-4847-80BD-FA9FF176C141}"/>
    <cellStyle name="Normal" xfId="0" builtinId="0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5A5A5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abSelected="1" zoomScale="90" zoomScaleNormal="90" workbookViewId="0"/>
  </sheetViews>
  <sheetFormatPr defaultRowHeight="12.75" x14ac:dyDescent="0.2"/>
  <cols>
    <col min="1" max="1" width="34.85546875" customWidth="1"/>
    <col min="2" max="2" width="60.85546875" style="1" customWidth="1"/>
    <col min="3" max="3" width="22.85546875" customWidth="1"/>
    <col min="4" max="7" width="16.85546875" customWidth="1"/>
    <col min="8" max="8" width="46.42578125" bestFit="1" customWidth="1"/>
    <col min="9" max="9" width="27.7109375" customWidth="1"/>
  </cols>
  <sheetData>
    <row r="1" spans="1:11" ht="13.5" thickBot="1" x14ac:dyDescent="0.25"/>
    <row r="2" spans="1:11" ht="13.5" thickBot="1" x14ac:dyDescent="0.25">
      <c r="A2" s="5" t="s">
        <v>0</v>
      </c>
      <c r="B2" s="29"/>
      <c r="I2" s="3" t="s">
        <v>1</v>
      </c>
    </row>
    <row r="3" spans="1:11" ht="13.5" thickBot="1" x14ac:dyDescent="0.25"/>
    <row r="4" spans="1:11" ht="29.45" customHeight="1" thickBot="1" x14ac:dyDescent="0.25">
      <c r="A4" s="113" t="s">
        <v>71</v>
      </c>
      <c r="B4" s="114"/>
      <c r="C4" s="114"/>
      <c r="D4" s="114"/>
      <c r="E4" s="114"/>
      <c r="F4" s="114"/>
      <c r="G4" s="114"/>
      <c r="H4" s="115"/>
    </row>
    <row r="5" spans="1:11" ht="26.45" customHeight="1" thickBot="1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11" ht="15.6" customHeight="1" thickBot="1" x14ac:dyDescent="0.25">
      <c r="A6" s="31"/>
      <c r="B6" s="30"/>
      <c r="C6" s="30"/>
      <c r="D6" s="30"/>
      <c r="E6" s="30"/>
      <c r="F6" s="30"/>
      <c r="G6" s="30"/>
    </row>
    <row r="7" spans="1:11" ht="13.5" thickBot="1" x14ac:dyDescent="0.25">
      <c r="A7" s="44" t="s">
        <v>3</v>
      </c>
      <c r="B7" s="42" t="s">
        <v>4</v>
      </c>
      <c r="C7" s="43" t="s">
        <v>5</v>
      </c>
      <c r="D7" s="33" t="s">
        <v>6</v>
      </c>
      <c r="E7" s="33" t="s">
        <v>7</v>
      </c>
      <c r="F7" s="33" t="s">
        <v>8</v>
      </c>
      <c r="G7" s="33" t="s">
        <v>9</v>
      </c>
      <c r="H7" s="45" t="s">
        <v>10</v>
      </c>
    </row>
    <row r="8" spans="1:11" x14ac:dyDescent="0.2">
      <c r="A8" s="119" t="s">
        <v>11</v>
      </c>
      <c r="B8" s="54" t="s">
        <v>12</v>
      </c>
      <c r="C8" s="55" t="s">
        <v>13</v>
      </c>
      <c r="D8" s="104"/>
      <c r="E8" s="71"/>
      <c r="F8" s="72">
        <f>D8*E8</f>
        <v>0</v>
      </c>
      <c r="G8" s="72">
        <f>D8+F8</f>
        <v>0</v>
      </c>
      <c r="H8" s="73"/>
      <c r="K8" s="2"/>
    </row>
    <row r="9" spans="1:11" x14ac:dyDescent="0.2">
      <c r="A9" s="120"/>
      <c r="B9" s="56" t="s">
        <v>14</v>
      </c>
      <c r="C9" s="57" t="s">
        <v>13</v>
      </c>
      <c r="D9" s="105"/>
      <c r="E9" s="75"/>
      <c r="F9" s="76">
        <f t="shared" ref="F9:F16" si="0">D9*E9</f>
        <v>0</v>
      </c>
      <c r="G9" s="76">
        <f t="shared" ref="G9:G16" si="1">D9+F9</f>
        <v>0</v>
      </c>
      <c r="H9" s="77"/>
    </row>
    <row r="10" spans="1:11" x14ac:dyDescent="0.2">
      <c r="A10" s="121"/>
      <c r="B10" s="56" t="s">
        <v>15</v>
      </c>
      <c r="C10" s="57" t="s">
        <v>13</v>
      </c>
      <c r="D10" s="105"/>
      <c r="E10" s="75"/>
      <c r="F10" s="76">
        <f t="shared" ref="F10:F15" si="2">D10*E10</f>
        <v>0</v>
      </c>
      <c r="G10" s="76">
        <f t="shared" ref="G10:G15" si="3">D10+F10</f>
        <v>0</v>
      </c>
      <c r="H10" s="78"/>
    </row>
    <row r="11" spans="1:11" x14ac:dyDescent="0.2">
      <c r="A11" s="121"/>
      <c r="B11" s="56" t="s">
        <v>68</v>
      </c>
      <c r="C11" s="57" t="s">
        <v>13</v>
      </c>
      <c r="D11" s="105"/>
      <c r="E11" s="75"/>
      <c r="F11" s="76">
        <f t="shared" si="2"/>
        <v>0</v>
      </c>
      <c r="G11" s="76">
        <f t="shared" si="3"/>
        <v>0</v>
      </c>
      <c r="H11" s="78"/>
    </row>
    <row r="12" spans="1:11" x14ac:dyDescent="0.2">
      <c r="A12" s="121"/>
      <c r="B12" s="56" t="s">
        <v>66</v>
      </c>
      <c r="C12" s="57" t="s">
        <v>13</v>
      </c>
      <c r="D12" s="105"/>
      <c r="E12" s="75"/>
      <c r="F12" s="76">
        <f t="shared" si="2"/>
        <v>0</v>
      </c>
      <c r="G12" s="76">
        <f t="shared" si="3"/>
        <v>0</v>
      </c>
      <c r="H12" s="78"/>
    </row>
    <row r="13" spans="1:11" x14ac:dyDescent="0.2">
      <c r="A13" s="121"/>
      <c r="B13" s="56" t="s">
        <v>67</v>
      </c>
      <c r="C13" s="57" t="s">
        <v>13</v>
      </c>
      <c r="D13" s="105"/>
      <c r="E13" s="75"/>
      <c r="F13" s="76">
        <f t="shared" si="2"/>
        <v>0</v>
      </c>
      <c r="G13" s="76">
        <f t="shared" si="3"/>
        <v>0</v>
      </c>
      <c r="H13" s="78"/>
    </row>
    <row r="14" spans="1:11" x14ac:dyDescent="0.2">
      <c r="A14" s="121"/>
      <c r="B14" s="56" t="s">
        <v>16</v>
      </c>
      <c r="C14" s="57" t="s">
        <v>13</v>
      </c>
      <c r="D14" s="74"/>
      <c r="E14" s="75"/>
      <c r="F14" s="76">
        <f t="shared" si="2"/>
        <v>0</v>
      </c>
      <c r="G14" s="76">
        <f t="shared" si="3"/>
        <v>0</v>
      </c>
      <c r="H14" s="78"/>
    </row>
    <row r="15" spans="1:11" x14ac:dyDescent="0.2">
      <c r="A15" s="121"/>
      <c r="B15" s="56" t="s">
        <v>17</v>
      </c>
      <c r="C15" s="57" t="s">
        <v>13</v>
      </c>
      <c r="D15" s="74"/>
      <c r="E15" s="75"/>
      <c r="F15" s="76">
        <f t="shared" si="2"/>
        <v>0</v>
      </c>
      <c r="G15" s="76">
        <f t="shared" si="3"/>
        <v>0</v>
      </c>
      <c r="H15" s="78"/>
    </row>
    <row r="16" spans="1:11" ht="13.5" thickBot="1" x14ac:dyDescent="0.25">
      <c r="A16" s="122"/>
      <c r="B16" s="58" t="s">
        <v>18</v>
      </c>
      <c r="C16" s="59" t="s">
        <v>13</v>
      </c>
      <c r="D16" s="79"/>
      <c r="E16" s="80"/>
      <c r="F16" s="81">
        <f t="shared" si="0"/>
        <v>0</v>
      </c>
      <c r="G16" s="81">
        <f t="shared" si="1"/>
        <v>0</v>
      </c>
      <c r="H16" s="82"/>
    </row>
    <row r="17" spans="1:8" x14ac:dyDescent="0.2">
      <c r="A17" s="123" t="s">
        <v>19</v>
      </c>
      <c r="B17" s="56" t="s">
        <v>23</v>
      </c>
      <c r="C17" s="62" t="s">
        <v>13</v>
      </c>
      <c r="D17" s="74"/>
      <c r="E17" s="75"/>
      <c r="F17" s="76">
        <f t="shared" ref="F17:F20" si="4">D17*E17</f>
        <v>0</v>
      </c>
      <c r="G17" s="76">
        <f t="shared" ref="G17:G20" si="5">D17+F17</f>
        <v>0</v>
      </c>
      <c r="H17" s="77"/>
    </row>
    <row r="18" spans="1:8" x14ac:dyDescent="0.2">
      <c r="A18" s="123"/>
      <c r="B18" s="56" t="s">
        <v>24</v>
      </c>
      <c r="C18" s="62" t="s">
        <v>13</v>
      </c>
      <c r="D18" s="74"/>
      <c r="E18" s="75"/>
      <c r="F18" s="76">
        <f t="shared" si="4"/>
        <v>0</v>
      </c>
      <c r="G18" s="76">
        <f t="shared" si="5"/>
        <v>0</v>
      </c>
      <c r="H18" s="77"/>
    </row>
    <row r="19" spans="1:8" x14ac:dyDescent="0.2">
      <c r="A19" s="123"/>
      <c r="B19" s="56" t="s">
        <v>25</v>
      </c>
      <c r="C19" s="62" t="s">
        <v>13</v>
      </c>
      <c r="D19" s="74"/>
      <c r="E19" s="75"/>
      <c r="F19" s="76">
        <f t="shared" si="4"/>
        <v>0</v>
      </c>
      <c r="G19" s="76">
        <f t="shared" si="5"/>
        <v>0</v>
      </c>
      <c r="H19" s="77"/>
    </row>
    <row r="20" spans="1:8" ht="13.5" thickBot="1" x14ac:dyDescent="0.25">
      <c r="A20" s="124"/>
      <c r="B20" s="58" t="s">
        <v>26</v>
      </c>
      <c r="C20" s="63" t="s">
        <v>13</v>
      </c>
      <c r="D20" s="79"/>
      <c r="E20" s="80"/>
      <c r="F20" s="81">
        <f t="shared" si="4"/>
        <v>0</v>
      </c>
      <c r="G20" s="81">
        <f t="shared" si="5"/>
        <v>0</v>
      </c>
      <c r="H20" s="82"/>
    </row>
    <row r="21" spans="1:8" ht="13.5" thickBot="1" x14ac:dyDescent="0.25">
      <c r="A21" s="34"/>
      <c r="D21" s="35"/>
      <c r="E21" s="36"/>
      <c r="F21" s="35"/>
      <c r="G21" s="35"/>
    </row>
    <row r="22" spans="1:8" ht="13.5" thickBot="1" x14ac:dyDescent="0.25">
      <c r="A22" s="37" t="s">
        <v>41</v>
      </c>
      <c r="B22" s="38" t="s">
        <v>4</v>
      </c>
      <c r="C22" s="32" t="s">
        <v>42</v>
      </c>
      <c r="D22" s="35"/>
      <c r="E22" s="36"/>
      <c r="F22" s="35"/>
      <c r="G22" s="35"/>
    </row>
    <row r="23" spans="1:8" x14ac:dyDescent="0.2">
      <c r="A23" s="129" t="s">
        <v>43</v>
      </c>
      <c r="B23" s="64" t="s">
        <v>44</v>
      </c>
      <c r="C23" s="68"/>
      <c r="D23" s="35"/>
      <c r="E23" s="36"/>
      <c r="F23" s="35"/>
      <c r="G23" s="35"/>
    </row>
    <row r="24" spans="1:8" x14ac:dyDescent="0.2">
      <c r="A24" s="129"/>
      <c r="B24" s="65" t="s">
        <v>45</v>
      </c>
      <c r="C24" s="69"/>
      <c r="D24" s="35"/>
      <c r="E24" s="36"/>
      <c r="F24" s="35"/>
      <c r="G24" s="35"/>
    </row>
    <row r="25" spans="1:8" x14ac:dyDescent="0.2">
      <c r="A25" s="130"/>
      <c r="B25" s="65" t="s">
        <v>46</v>
      </c>
      <c r="C25" s="69"/>
      <c r="D25" s="35"/>
      <c r="E25" s="36"/>
      <c r="F25" s="35"/>
      <c r="G25" s="35"/>
    </row>
    <row r="26" spans="1:8" x14ac:dyDescent="0.2">
      <c r="A26" s="131" t="s">
        <v>47</v>
      </c>
      <c r="B26" s="65" t="s">
        <v>44</v>
      </c>
      <c r="C26" s="69"/>
      <c r="D26" s="35"/>
      <c r="E26" s="36"/>
      <c r="F26" s="35"/>
      <c r="G26" s="35"/>
    </row>
    <row r="27" spans="1:8" x14ac:dyDescent="0.2">
      <c r="A27" s="129"/>
      <c r="B27" s="65" t="s">
        <v>45</v>
      </c>
      <c r="C27" s="69"/>
      <c r="D27" s="35"/>
      <c r="E27" s="36"/>
      <c r="F27" s="35"/>
      <c r="G27" s="35"/>
    </row>
    <row r="28" spans="1:8" ht="13.5" thickBot="1" x14ac:dyDescent="0.25">
      <c r="A28" s="132"/>
      <c r="B28" s="66" t="s">
        <v>46</v>
      </c>
      <c r="C28" s="70"/>
      <c r="D28" s="35"/>
      <c r="E28" s="36"/>
      <c r="F28" s="35"/>
      <c r="G28" s="35"/>
    </row>
    <row r="29" spans="1:8" ht="12.95" customHeight="1" thickBot="1" x14ac:dyDescent="0.25">
      <c r="A29" s="34"/>
      <c r="D29" s="35"/>
      <c r="E29" s="36"/>
      <c r="F29" s="35"/>
      <c r="G29" s="35"/>
    </row>
    <row r="30" spans="1:8" ht="13.5" thickBot="1" x14ac:dyDescent="0.25">
      <c r="A30" s="37" t="s">
        <v>76</v>
      </c>
      <c r="B30" s="38" t="s">
        <v>4</v>
      </c>
      <c r="C30" s="32" t="s">
        <v>42</v>
      </c>
      <c r="D30" s="35"/>
      <c r="E30" s="36"/>
      <c r="F30" s="35"/>
      <c r="G30" s="35"/>
    </row>
    <row r="31" spans="1:8" x14ac:dyDescent="0.2">
      <c r="A31" s="129"/>
      <c r="B31" s="64" t="s">
        <v>77</v>
      </c>
      <c r="C31" s="68"/>
      <c r="D31" s="35"/>
      <c r="E31" s="36"/>
      <c r="F31" s="35"/>
      <c r="G31" s="35"/>
    </row>
    <row r="32" spans="1:8" x14ac:dyDescent="0.2">
      <c r="A32" s="129"/>
      <c r="B32" s="65" t="s">
        <v>78</v>
      </c>
      <c r="C32" s="69"/>
      <c r="D32" s="35"/>
      <c r="E32" s="36"/>
      <c r="F32" s="35"/>
      <c r="G32" s="35"/>
    </row>
    <row r="33" spans="1:8" ht="13.5" thickBot="1" x14ac:dyDescent="0.25">
      <c r="A33" s="132"/>
      <c r="B33" s="66" t="s">
        <v>79</v>
      </c>
      <c r="C33" s="70"/>
      <c r="D33" s="35"/>
      <c r="E33" s="36"/>
      <c r="F33" s="35"/>
      <c r="G33" s="35"/>
    </row>
    <row r="34" spans="1:8" ht="13.5" thickBot="1" x14ac:dyDescent="0.25"/>
    <row r="35" spans="1:8" x14ac:dyDescent="0.2">
      <c r="A35" s="6" t="s">
        <v>48</v>
      </c>
      <c r="B35" s="7" t="s">
        <v>49</v>
      </c>
      <c r="C35" s="8" t="s">
        <v>50</v>
      </c>
    </row>
    <row r="36" spans="1:8" x14ac:dyDescent="0.2">
      <c r="A36" s="14" t="s">
        <v>70</v>
      </c>
      <c r="B36" s="15"/>
      <c r="C36" s="16"/>
    </row>
    <row r="37" spans="1:8" ht="63.75" x14ac:dyDescent="0.2">
      <c r="A37" s="50" t="s">
        <v>65</v>
      </c>
      <c r="B37" s="4" t="s">
        <v>69</v>
      </c>
      <c r="C37" s="101">
        <f>((10*D9+2*D10)*261)+((8*D12)*104)</f>
        <v>0</v>
      </c>
    </row>
    <row r="38" spans="1:8" ht="13.5" thickBot="1" x14ac:dyDescent="0.25">
      <c r="A38" s="17" t="s">
        <v>51</v>
      </c>
      <c r="B38" s="41"/>
      <c r="C38" s="67">
        <f>C37</f>
        <v>0</v>
      </c>
    </row>
    <row r="40" spans="1:8" x14ac:dyDescent="0.2">
      <c r="A40" t="s">
        <v>57</v>
      </c>
    </row>
    <row r="41" spans="1:8" x14ac:dyDescent="0.2">
      <c r="A41" t="s">
        <v>58</v>
      </c>
    </row>
    <row r="42" spans="1:8" ht="13.5" thickBot="1" x14ac:dyDescent="0.25"/>
    <row r="43" spans="1:8" ht="15.75" x14ac:dyDescent="0.25">
      <c r="A43" s="133" t="s">
        <v>59</v>
      </c>
      <c r="B43" s="134"/>
      <c r="C43" s="134"/>
      <c r="D43" s="134"/>
      <c r="E43" s="134"/>
      <c r="F43" s="134"/>
      <c r="G43" s="134"/>
      <c r="H43" s="135"/>
    </row>
    <row r="44" spans="1:8" x14ac:dyDescent="0.2">
      <c r="A44" s="46" t="s">
        <v>60</v>
      </c>
      <c r="B44" s="125"/>
      <c r="C44" s="125"/>
      <c r="D44" s="125"/>
      <c r="E44" s="125"/>
      <c r="F44" s="125"/>
      <c r="G44" s="125"/>
      <c r="H44" s="126"/>
    </row>
    <row r="45" spans="1:8" x14ac:dyDescent="0.2">
      <c r="A45" s="46" t="s">
        <v>61</v>
      </c>
      <c r="B45" s="125"/>
      <c r="C45" s="125"/>
      <c r="D45" s="125"/>
      <c r="E45" s="125"/>
      <c r="F45" s="125"/>
      <c r="G45" s="125"/>
      <c r="H45" s="126"/>
    </row>
    <row r="46" spans="1:8" x14ac:dyDescent="0.2">
      <c r="A46" s="46" t="s">
        <v>62</v>
      </c>
      <c r="B46" s="125"/>
      <c r="C46" s="125"/>
      <c r="D46" s="125"/>
      <c r="E46" s="125"/>
      <c r="F46" s="125"/>
      <c r="G46" s="125"/>
      <c r="H46" s="126"/>
    </row>
    <row r="47" spans="1:8" x14ac:dyDescent="0.2">
      <c r="A47" s="46" t="s">
        <v>63</v>
      </c>
      <c r="B47" s="125"/>
      <c r="C47" s="125"/>
      <c r="D47" s="125"/>
      <c r="E47" s="125"/>
      <c r="F47" s="125"/>
      <c r="G47" s="125"/>
      <c r="H47" s="126"/>
    </row>
    <row r="48" spans="1:8" ht="75.95" customHeight="1" thickBot="1" x14ac:dyDescent="0.25">
      <c r="A48" s="47" t="s">
        <v>64</v>
      </c>
      <c r="B48" s="127"/>
      <c r="C48" s="127"/>
      <c r="D48" s="127"/>
      <c r="E48" s="127"/>
      <c r="F48" s="127"/>
      <c r="G48" s="127"/>
      <c r="H48" s="128"/>
    </row>
  </sheetData>
  <sheetProtection algorithmName="SHA-512" hashValue="TAPlvAI/rhKGQBhLLdn5ScUqy4mVkwIPaasFq24yr02eptdkfL8RIHfaG3R7iE5HxH1zBM9y8ljDIIpGS/8+ew==" saltValue="jQ+R0Tru6ew5sQkYQy3mpw==" spinCount="100000" sheet="1" objects="1" scenarios="1"/>
  <protectedRanges>
    <protectedRange sqref="B2 C23:C28 B44:H48 H8:H20 D8:E20 C31:C33" name="Range1"/>
  </protectedRanges>
  <mergeCells count="13">
    <mergeCell ref="B47:H47"/>
    <mergeCell ref="B48:H48"/>
    <mergeCell ref="A23:A25"/>
    <mergeCell ref="A26:A28"/>
    <mergeCell ref="A43:H43"/>
    <mergeCell ref="B44:H44"/>
    <mergeCell ref="B45:H45"/>
    <mergeCell ref="A31:A33"/>
    <mergeCell ref="A4:H4"/>
    <mergeCell ref="A5:H5"/>
    <mergeCell ref="A8:A16"/>
    <mergeCell ref="A17:A20"/>
    <mergeCell ref="B46:H46"/>
  </mergeCells>
  <conditionalFormatting sqref="A37">
    <cfRule type="duplicateValues" dxfId="2" priority="5"/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60E64-129C-4D45-871B-7521848C43BD}">
  <sheetPr>
    <pageSetUpPr fitToPage="1"/>
  </sheetPr>
  <dimension ref="A1:I51"/>
  <sheetViews>
    <sheetView zoomScale="90" zoomScaleNormal="90" workbookViewId="0"/>
  </sheetViews>
  <sheetFormatPr defaultRowHeight="12.75" x14ac:dyDescent="0.2"/>
  <cols>
    <col min="1" max="1" width="34.85546875" customWidth="1"/>
    <col min="2" max="2" width="60.85546875" style="1" customWidth="1"/>
    <col min="3" max="3" width="22.85546875" customWidth="1"/>
    <col min="4" max="7" width="16.85546875" customWidth="1"/>
    <col min="8" max="8" width="46.42578125" bestFit="1" customWidth="1"/>
    <col min="9" max="9" width="27.7109375" customWidth="1"/>
  </cols>
  <sheetData>
    <row r="1" spans="1:9" ht="13.5" thickBot="1" x14ac:dyDescent="0.25"/>
    <row r="2" spans="1:9" ht="13.5" thickBot="1" x14ac:dyDescent="0.25">
      <c r="A2" s="5" t="s">
        <v>0</v>
      </c>
      <c r="B2" s="86"/>
      <c r="I2" s="3" t="s">
        <v>1</v>
      </c>
    </row>
    <row r="3" spans="1:9" ht="13.5" thickBot="1" x14ac:dyDescent="0.25"/>
    <row r="4" spans="1:9" ht="26.45" customHeight="1" thickBot="1" x14ac:dyDescent="0.25">
      <c r="A4" s="113" t="s">
        <v>72</v>
      </c>
      <c r="B4" s="114"/>
      <c r="C4" s="114"/>
      <c r="D4" s="114"/>
      <c r="E4" s="114"/>
      <c r="F4" s="114"/>
      <c r="G4" s="114"/>
      <c r="H4" s="115"/>
    </row>
    <row r="5" spans="1:9" ht="26.45" customHeight="1" thickBot="1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9" ht="15.6" customHeight="1" thickBot="1" x14ac:dyDescent="0.25">
      <c r="A6" s="31"/>
      <c r="B6" s="30"/>
      <c r="C6" s="30"/>
      <c r="D6" s="30"/>
      <c r="E6" s="30"/>
      <c r="F6" s="30"/>
      <c r="G6" s="30"/>
    </row>
    <row r="7" spans="1:9" x14ac:dyDescent="0.2">
      <c r="A7" s="44" t="s">
        <v>3</v>
      </c>
      <c r="B7" s="42" t="s">
        <v>4</v>
      </c>
      <c r="C7" s="43" t="s">
        <v>5</v>
      </c>
      <c r="D7" s="33" t="s">
        <v>6</v>
      </c>
      <c r="E7" s="33" t="s">
        <v>7</v>
      </c>
      <c r="F7" s="33" t="s">
        <v>8</v>
      </c>
      <c r="G7" s="33" t="s">
        <v>9</v>
      </c>
      <c r="H7" s="45" t="s">
        <v>10</v>
      </c>
    </row>
    <row r="8" spans="1:9" x14ac:dyDescent="0.2">
      <c r="A8" s="123" t="s">
        <v>19</v>
      </c>
      <c r="B8" s="60" t="s">
        <v>20</v>
      </c>
      <c r="C8" s="61" t="s">
        <v>21</v>
      </c>
      <c r="D8" s="87"/>
      <c r="E8" s="88"/>
      <c r="F8" s="94">
        <f t="shared" ref="F8:F23" si="0">D8*E8</f>
        <v>0</v>
      </c>
      <c r="G8" s="94">
        <f t="shared" ref="G8:G23" si="1">D8+F8</f>
        <v>0</v>
      </c>
      <c r="H8" s="95"/>
    </row>
    <row r="9" spans="1:9" x14ac:dyDescent="0.2">
      <c r="A9" s="123"/>
      <c r="B9" s="56" t="s">
        <v>22</v>
      </c>
      <c r="C9" s="62" t="s">
        <v>21</v>
      </c>
      <c r="D9" s="89"/>
      <c r="E9" s="90"/>
      <c r="F9" s="96">
        <f t="shared" si="0"/>
        <v>0</v>
      </c>
      <c r="G9" s="96">
        <f t="shared" si="1"/>
        <v>0</v>
      </c>
      <c r="H9" s="97"/>
    </row>
    <row r="10" spans="1:9" x14ac:dyDescent="0.2">
      <c r="A10" s="123"/>
      <c r="B10" s="56" t="s">
        <v>23</v>
      </c>
      <c r="C10" s="62" t="s">
        <v>13</v>
      </c>
      <c r="D10" s="89"/>
      <c r="E10" s="90"/>
      <c r="F10" s="96">
        <f t="shared" si="0"/>
        <v>0</v>
      </c>
      <c r="G10" s="96">
        <f t="shared" si="1"/>
        <v>0</v>
      </c>
      <c r="H10" s="97"/>
    </row>
    <row r="11" spans="1:9" x14ac:dyDescent="0.2">
      <c r="A11" s="123"/>
      <c r="B11" s="56" t="s">
        <v>24</v>
      </c>
      <c r="C11" s="62" t="s">
        <v>13</v>
      </c>
      <c r="D11" s="89"/>
      <c r="E11" s="90"/>
      <c r="F11" s="96">
        <f t="shared" si="0"/>
        <v>0</v>
      </c>
      <c r="G11" s="96">
        <f t="shared" si="1"/>
        <v>0</v>
      </c>
      <c r="H11" s="97"/>
    </row>
    <row r="12" spans="1:9" x14ac:dyDescent="0.2">
      <c r="A12" s="123"/>
      <c r="B12" s="56" t="s">
        <v>25</v>
      </c>
      <c r="C12" s="62" t="s">
        <v>13</v>
      </c>
      <c r="D12" s="89"/>
      <c r="E12" s="90"/>
      <c r="F12" s="96">
        <f t="shared" si="0"/>
        <v>0</v>
      </c>
      <c r="G12" s="96">
        <f t="shared" si="1"/>
        <v>0</v>
      </c>
      <c r="H12" s="97"/>
    </row>
    <row r="13" spans="1:9" x14ac:dyDescent="0.2">
      <c r="A13" s="123"/>
      <c r="B13" s="56" t="s">
        <v>26</v>
      </c>
      <c r="C13" s="62" t="s">
        <v>13</v>
      </c>
      <c r="D13" s="89"/>
      <c r="E13" s="90"/>
      <c r="F13" s="96">
        <f t="shared" si="0"/>
        <v>0</v>
      </c>
      <c r="G13" s="96">
        <f t="shared" si="1"/>
        <v>0</v>
      </c>
      <c r="H13" s="97"/>
    </row>
    <row r="14" spans="1:9" ht="25.5" x14ac:dyDescent="0.2">
      <c r="A14" s="123"/>
      <c r="B14" s="56" t="s">
        <v>27</v>
      </c>
      <c r="C14" s="62" t="s">
        <v>28</v>
      </c>
      <c r="D14" s="89"/>
      <c r="E14" s="90"/>
      <c r="F14" s="96">
        <f t="shared" si="0"/>
        <v>0</v>
      </c>
      <c r="G14" s="96">
        <f t="shared" si="1"/>
        <v>0</v>
      </c>
      <c r="H14" s="97"/>
    </row>
    <row r="15" spans="1:9" ht="25.5" x14ac:dyDescent="0.2">
      <c r="A15" s="123"/>
      <c r="B15" s="56" t="s">
        <v>29</v>
      </c>
      <c r="C15" s="62" t="s">
        <v>30</v>
      </c>
      <c r="D15" s="89"/>
      <c r="E15" s="90"/>
      <c r="F15" s="96">
        <f t="shared" si="0"/>
        <v>0</v>
      </c>
      <c r="G15" s="96">
        <f t="shared" si="1"/>
        <v>0</v>
      </c>
      <c r="H15" s="97"/>
    </row>
    <row r="16" spans="1:9" ht="25.5" x14ac:dyDescent="0.2">
      <c r="A16" s="123"/>
      <c r="B16" s="56" t="s">
        <v>31</v>
      </c>
      <c r="C16" s="62" t="s">
        <v>28</v>
      </c>
      <c r="D16" s="89"/>
      <c r="E16" s="90"/>
      <c r="F16" s="96">
        <f t="shared" si="0"/>
        <v>0</v>
      </c>
      <c r="G16" s="96">
        <f t="shared" si="1"/>
        <v>0</v>
      </c>
      <c r="H16" s="97"/>
    </row>
    <row r="17" spans="1:8" ht="25.5" x14ac:dyDescent="0.2">
      <c r="A17" s="123"/>
      <c r="B17" s="56" t="s">
        <v>32</v>
      </c>
      <c r="C17" s="62" t="s">
        <v>30</v>
      </c>
      <c r="D17" s="89"/>
      <c r="E17" s="90"/>
      <c r="F17" s="96">
        <f t="shared" si="0"/>
        <v>0</v>
      </c>
      <c r="G17" s="96">
        <f t="shared" si="1"/>
        <v>0</v>
      </c>
      <c r="H17" s="97"/>
    </row>
    <row r="18" spans="1:8" ht="25.5" x14ac:dyDescent="0.2">
      <c r="A18" s="123"/>
      <c r="B18" s="56" t="s">
        <v>33</v>
      </c>
      <c r="C18" s="62" t="s">
        <v>28</v>
      </c>
      <c r="D18" s="89"/>
      <c r="E18" s="90"/>
      <c r="F18" s="96">
        <f t="shared" si="0"/>
        <v>0</v>
      </c>
      <c r="G18" s="96">
        <f t="shared" si="1"/>
        <v>0</v>
      </c>
      <c r="H18" s="97"/>
    </row>
    <row r="19" spans="1:8" ht="25.5" x14ac:dyDescent="0.2">
      <c r="A19" s="123"/>
      <c r="B19" s="56" t="s">
        <v>34</v>
      </c>
      <c r="C19" s="62" t="s">
        <v>30</v>
      </c>
      <c r="D19" s="89"/>
      <c r="E19" s="90"/>
      <c r="F19" s="96">
        <f t="shared" si="0"/>
        <v>0</v>
      </c>
      <c r="G19" s="96">
        <f t="shared" si="1"/>
        <v>0</v>
      </c>
      <c r="H19" s="97"/>
    </row>
    <row r="20" spans="1:8" ht="25.5" x14ac:dyDescent="0.2">
      <c r="A20" s="123"/>
      <c r="B20" s="56" t="s">
        <v>35</v>
      </c>
      <c r="C20" s="62" t="s">
        <v>28</v>
      </c>
      <c r="D20" s="89"/>
      <c r="E20" s="90"/>
      <c r="F20" s="96">
        <f t="shared" si="0"/>
        <v>0</v>
      </c>
      <c r="G20" s="96">
        <f t="shared" si="1"/>
        <v>0</v>
      </c>
      <c r="H20" s="97"/>
    </row>
    <row r="21" spans="1:8" ht="25.5" x14ac:dyDescent="0.2">
      <c r="A21" s="123"/>
      <c r="B21" s="56" t="s">
        <v>36</v>
      </c>
      <c r="C21" s="62" t="s">
        <v>30</v>
      </c>
      <c r="D21" s="89"/>
      <c r="E21" s="90"/>
      <c r="F21" s="96">
        <f t="shared" si="0"/>
        <v>0</v>
      </c>
      <c r="G21" s="96">
        <f t="shared" si="1"/>
        <v>0</v>
      </c>
      <c r="H21" s="97"/>
    </row>
    <row r="22" spans="1:8" x14ac:dyDescent="0.2">
      <c r="A22" s="123"/>
      <c r="B22" s="84" t="s">
        <v>37</v>
      </c>
      <c r="C22" s="85" t="s">
        <v>38</v>
      </c>
      <c r="D22" s="89"/>
      <c r="E22" s="90"/>
      <c r="F22" s="96">
        <f t="shared" ref="F22" si="2">D22*E22</f>
        <v>0</v>
      </c>
      <c r="G22" s="96">
        <f t="shared" ref="G22" si="3">D22+F22</f>
        <v>0</v>
      </c>
      <c r="H22" s="98"/>
    </row>
    <row r="23" spans="1:8" ht="13.5" thickBot="1" x14ac:dyDescent="0.25">
      <c r="A23" s="124"/>
      <c r="B23" s="58" t="s">
        <v>39</v>
      </c>
      <c r="C23" s="63" t="s">
        <v>40</v>
      </c>
      <c r="D23" s="92"/>
      <c r="E23" s="93"/>
      <c r="F23" s="99">
        <f t="shared" si="0"/>
        <v>0</v>
      </c>
      <c r="G23" s="99">
        <f t="shared" si="1"/>
        <v>0</v>
      </c>
      <c r="H23" s="100"/>
    </row>
    <row r="24" spans="1:8" ht="12.95" customHeight="1" thickBot="1" x14ac:dyDescent="0.25">
      <c r="A24" s="34"/>
      <c r="D24" s="35"/>
      <c r="E24" s="36"/>
      <c r="F24" s="35"/>
      <c r="G24" s="35"/>
    </row>
    <row r="25" spans="1:8" ht="12.95" customHeight="1" thickBot="1" x14ac:dyDescent="0.25">
      <c r="A25" s="37" t="s">
        <v>41</v>
      </c>
      <c r="B25" s="38" t="s">
        <v>4</v>
      </c>
      <c r="C25" s="32" t="s">
        <v>42</v>
      </c>
      <c r="D25" s="35"/>
      <c r="E25" s="36"/>
      <c r="F25" s="35"/>
      <c r="G25" s="35"/>
    </row>
    <row r="26" spans="1:8" x14ac:dyDescent="0.2">
      <c r="A26" s="129" t="s">
        <v>43</v>
      </c>
      <c r="B26" s="64" t="s">
        <v>44</v>
      </c>
      <c r="C26" s="68"/>
      <c r="D26" s="35"/>
      <c r="E26" s="36"/>
      <c r="F26" s="35"/>
      <c r="G26" s="35"/>
    </row>
    <row r="27" spans="1:8" x14ac:dyDescent="0.2">
      <c r="A27" s="129"/>
      <c r="B27" s="65" t="s">
        <v>45</v>
      </c>
      <c r="C27" s="69"/>
      <c r="D27" s="35"/>
      <c r="E27" s="36"/>
      <c r="F27" s="35"/>
      <c r="G27" s="35"/>
    </row>
    <row r="28" spans="1:8" x14ac:dyDescent="0.2">
      <c r="A28" s="130"/>
      <c r="B28" s="65" t="s">
        <v>46</v>
      </c>
      <c r="C28" s="69"/>
      <c r="D28" s="35"/>
      <c r="E28" s="36"/>
      <c r="F28" s="35"/>
      <c r="G28" s="35"/>
    </row>
    <row r="29" spans="1:8" x14ac:dyDescent="0.2">
      <c r="A29" s="131" t="s">
        <v>47</v>
      </c>
      <c r="B29" s="65" t="s">
        <v>44</v>
      </c>
      <c r="C29" s="69"/>
      <c r="D29" s="35"/>
      <c r="E29" s="36"/>
      <c r="F29" s="35"/>
      <c r="G29" s="35"/>
    </row>
    <row r="30" spans="1:8" x14ac:dyDescent="0.2">
      <c r="A30" s="129"/>
      <c r="B30" s="65" t="s">
        <v>45</v>
      </c>
      <c r="C30" s="69"/>
      <c r="D30" s="35"/>
      <c r="E30" s="36"/>
      <c r="F30" s="35"/>
      <c r="G30" s="35"/>
    </row>
    <row r="31" spans="1:8" ht="13.5" thickBot="1" x14ac:dyDescent="0.25">
      <c r="A31" s="132"/>
      <c r="B31" s="66" t="s">
        <v>46</v>
      </c>
      <c r="C31" s="70"/>
      <c r="D31" s="35"/>
      <c r="E31" s="36"/>
      <c r="F31" s="35"/>
      <c r="G31" s="35"/>
    </row>
    <row r="32" spans="1:8" ht="12.95" customHeight="1" thickBot="1" x14ac:dyDescent="0.25">
      <c r="A32" s="34"/>
      <c r="D32" s="35"/>
      <c r="E32" s="36"/>
      <c r="F32" s="35"/>
      <c r="G32" s="35"/>
    </row>
    <row r="33" spans="1:8" ht="12.95" customHeight="1" thickBot="1" x14ac:dyDescent="0.25">
      <c r="A33" s="37" t="s">
        <v>76</v>
      </c>
      <c r="B33" s="38" t="s">
        <v>4</v>
      </c>
      <c r="C33" s="32" t="s">
        <v>42</v>
      </c>
      <c r="D33" s="35"/>
      <c r="E33" s="36"/>
      <c r="F33" s="35"/>
      <c r="G33" s="35"/>
    </row>
    <row r="34" spans="1:8" ht="12.95" customHeight="1" x14ac:dyDescent="0.2">
      <c r="A34" s="129"/>
      <c r="B34" s="64" t="s">
        <v>77</v>
      </c>
      <c r="C34" s="68"/>
      <c r="D34" s="35"/>
      <c r="E34" s="36"/>
      <c r="F34" s="35"/>
      <c r="G34" s="35"/>
    </row>
    <row r="35" spans="1:8" ht="12.95" customHeight="1" x14ac:dyDescent="0.2">
      <c r="A35" s="129"/>
      <c r="B35" s="65" t="s">
        <v>78</v>
      </c>
      <c r="C35" s="69"/>
      <c r="D35" s="35"/>
      <c r="E35" s="36"/>
      <c r="F35" s="35"/>
      <c r="G35" s="35"/>
    </row>
    <row r="36" spans="1:8" ht="12.95" customHeight="1" thickBot="1" x14ac:dyDescent="0.25">
      <c r="A36" s="132"/>
      <c r="B36" s="66" t="s">
        <v>79</v>
      </c>
      <c r="C36" s="70"/>
      <c r="D36" s="35"/>
      <c r="E36" s="36"/>
      <c r="F36" s="35"/>
      <c r="G36" s="35"/>
    </row>
    <row r="37" spans="1:8" ht="13.5" thickBot="1" x14ac:dyDescent="0.25"/>
    <row r="38" spans="1:8" x14ac:dyDescent="0.2">
      <c r="A38" s="18" t="s">
        <v>52</v>
      </c>
      <c r="B38" s="19" t="s">
        <v>49</v>
      </c>
      <c r="C38" s="20" t="s">
        <v>50</v>
      </c>
    </row>
    <row r="39" spans="1:8" x14ac:dyDescent="0.2">
      <c r="A39" s="21" t="s">
        <v>53</v>
      </c>
      <c r="B39" s="22"/>
      <c r="C39" s="23"/>
    </row>
    <row r="40" spans="1:8" ht="114.6" customHeight="1" x14ac:dyDescent="0.2">
      <c r="A40" s="13" t="s">
        <v>54</v>
      </c>
      <c r="B40" s="83" t="s">
        <v>73</v>
      </c>
      <c r="C40" s="103">
        <f>((D8+D9+1.5*D10+1.5*D11)*261)+(12*D22)+D23</f>
        <v>0</v>
      </c>
    </row>
    <row r="41" spans="1:8" ht="13.5" thickBot="1" x14ac:dyDescent="0.25">
      <c r="A41" s="24" t="s">
        <v>51</v>
      </c>
      <c r="B41" s="40"/>
      <c r="C41" s="48">
        <f>C40</f>
        <v>0</v>
      </c>
    </row>
    <row r="43" spans="1:8" x14ac:dyDescent="0.2">
      <c r="A43" t="s">
        <v>57</v>
      </c>
    </row>
    <row r="44" spans="1:8" x14ac:dyDescent="0.2">
      <c r="A44" t="s">
        <v>58</v>
      </c>
    </row>
    <row r="45" spans="1:8" ht="13.5" thickBot="1" x14ac:dyDescent="0.25"/>
    <row r="46" spans="1:8" ht="15.75" x14ac:dyDescent="0.25">
      <c r="A46" s="133" t="s">
        <v>59</v>
      </c>
      <c r="B46" s="134"/>
      <c r="C46" s="134"/>
      <c r="D46" s="134"/>
      <c r="E46" s="134"/>
      <c r="F46" s="134"/>
      <c r="G46" s="134"/>
      <c r="H46" s="135"/>
    </row>
    <row r="47" spans="1:8" x14ac:dyDescent="0.2">
      <c r="A47" s="46" t="s">
        <v>60</v>
      </c>
      <c r="B47" s="125"/>
      <c r="C47" s="125"/>
      <c r="D47" s="125"/>
      <c r="E47" s="125"/>
      <c r="F47" s="125"/>
      <c r="G47" s="125"/>
      <c r="H47" s="126"/>
    </row>
    <row r="48" spans="1:8" x14ac:dyDescent="0.2">
      <c r="A48" s="46" t="s">
        <v>61</v>
      </c>
      <c r="B48" s="125"/>
      <c r="C48" s="125"/>
      <c r="D48" s="125"/>
      <c r="E48" s="125"/>
      <c r="F48" s="125"/>
      <c r="G48" s="125"/>
      <c r="H48" s="126"/>
    </row>
    <row r="49" spans="1:8" x14ac:dyDescent="0.2">
      <c r="A49" s="46" t="s">
        <v>62</v>
      </c>
      <c r="B49" s="125"/>
      <c r="C49" s="125"/>
      <c r="D49" s="125"/>
      <c r="E49" s="125"/>
      <c r="F49" s="125"/>
      <c r="G49" s="125"/>
      <c r="H49" s="126"/>
    </row>
    <row r="50" spans="1:8" x14ac:dyDescent="0.2">
      <c r="A50" s="46" t="s">
        <v>63</v>
      </c>
      <c r="B50" s="125"/>
      <c r="C50" s="125"/>
      <c r="D50" s="125"/>
      <c r="E50" s="125"/>
      <c r="F50" s="125"/>
      <c r="G50" s="125"/>
      <c r="H50" s="126"/>
    </row>
    <row r="51" spans="1:8" ht="75.95" customHeight="1" thickBot="1" x14ac:dyDescent="0.25">
      <c r="A51" s="47" t="s">
        <v>64</v>
      </c>
      <c r="B51" s="127"/>
      <c r="C51" s="127"/>
      <c r="D51" s="127"/>
      <c r="E51" s="127"/>
      <c r="F51" s="127"/>
      <c r="G51" s="127"/>
      <c r="H51" s="128"/>
    </row>
  </sheetData>
  <sheetProtection algorithmName="SHA-512" hashValue="q4m6lmruFbCzy6cfRLJ2AEn2dSCMB4MJ42O2zysWGCQPXwfM3/h+tca1SmiNKkm+e5+bs3fL+uyPiZf4YcuRuw==" saltValue="CeGd9ZYnRERdEWkjp6A8sg==" spinCount="100000" sheet="1" objects="1" scenarios="1"/>
  <protectedRanges>
    <protectedRange sqref="B2 C26:C31 B47:H51 H8:H23 D8:E23" name="Range1"/>
    <protectedRange sqref="C34:C36" name="Range1_1"/>
  </protectedRanges>
  <mergeCells count="12">
    <mergeCell ref="B51:H51"/>
    <mergeCell ref="A4:H4"/>
    <mergeCell ref="A5:H5"/>
    <mergeCell ref="A8:A23"/>
    <mergeCell ref="A26:A28"/>
    <mergeCell ref="A29:A31"/>
    <mergeCell ref="A46:H46"/>
    <mergeCell ref="B47:H47"/>
    <mergeCell ref="B48:H48"/>
    <mergeCell ref="B49:H49"/>
    <mergeCell ref="B50:H50"/>
    <mergeCell ref="A34:A36"/>
  </mergeCells>
  <conditionalFormatting sqref="A40">
    <cfRule type="duplicateValues" dxfId="1" priority="1"/>
  </conditionalFormatting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10251-0C01-41B1-A557-A8B1A8363D96}">
  <sheetPr>
    <pageSetUpPr fitToPage="1"/>
  </sheetPr>
  <dimension ref="A1:I51"/>
  <sheetViews>
    <sheetView zoomScale="90" zoomScaleNormal="90" workbookViewId="0"/>
  </sheetViews>
  <sheetFormatPr defaultRowHeight="12.75" x14ac:dyDescent="0.2"/>
  <cols>
    <col min="1" max="1" width="34.85546875" customWidth="1"/>
    <col min="2" max="2" width="60.85546875" style="1" customWidth="1"/>
    <col min="3" max="3" width="22.85546875" customWidth="1"/>
    <col min="4" max="7" width="16.85546875" customWidth="1"/>
    <col min="8" max="8" width="46.42578125" bestFit="1" customWidth="1"/>
    <col min="9" max="9" width="27.7109375" customWidth="1"/>
  </cols>
  <sheetData>
    <row r="1" spans="1:9" ht="13.5" thickBot="1" x14ac:dyDescent="0.25"/>
    <row r="2" spans="1:9" ht="13.5" thickBot="1" x14ac:dyDescent="0.25">
      <c r="A2" s="5" t="s">
        <v>0</v>
      </c>
      <c r="B2" s="29"/>
      <c r="I2" s="3" t="s">
        <v>1</v>
      </c>
    </row>
    <row r="3" spans="1:9" ht="13.5" thickBot="1" x14ac:dyDescent="0.25"/>
    <row r="4" spans="1:9" ht="26.45" customHeight="1" thickBot="1" x14ac:dyDescent="0.25">
      <c r="A4" s="113" t="s">
        <v>74</v>
      </c>
      <c r="B4" s="114"/>
      <c r="C4" s="114"/>
      <c r="D4" s="114"/>
      <c r="E4" s="114"/>
      <c r="F4" s="114"/>
      <c r="G4" s="114"/>
      <c r="H4" s="115"/>
    </row>
    <row r="5" spans="1:9" ht="26.45" customHeight="1" thickBot="1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9" ht="15.6" customHeight="1" thickBot="1" x14ac:dyDescent="0.25">
      <c r="A6" s="31"/>
      <c r="B6" s="30"/>
      <c r="C6" s="30"/>
      <c r="D6" s="30"/>
      <c r="E6" s="30"/>
      <c r="F6" s="30"/>
      <c r="G6" s="30"/>
    </row>
    <row r="7" spans="1:9" ht="13.5" thickBot="1" x14ac:dyDescent="0.25">
      <c r="A7" s="109" t="s">
        <v>3</v>
      </c>
      <c r="B7" s="110" t="s">
        <v>4</v>
      </c>
      <c r="C7" s="111" t="s">
        <v>5</v>
      </c>
      <c r="D7" s="112" t="s">
        <v>6</v>
      </c>
      <c r="E7" s="112" t="s">
        <v>7</v>
      </c>
      <c r="F7" s="112" t="s">
        <v>8</v>
      </c>
      <c r="G7" s="112" t="s">
        <v>9</v>
      </c>
      <c r="H7" s="108" t="s">
        <v>10</v>
      </c>
    </row>
    <row r="8" spans="1:9" x14ac:dyDescent="0.2">
      <c r="A8" s="123" t="s">
        <v>19</v>
      </c>
      <c r="B8" s="60" t="s">
        <v>20</v>
      </c>
      <c r="C8" s="61" t="s">
        <v>21</v>
      </c>
      <c r="D8" s="87"/>
      <c r="E8" s="88"/>
      <c r="F8" s="94">
        <f t="shared" ref="F8:F23" si="0">D8*E8</f>
        <v>0</v>
      </c>
      <c r="G8" s="94">
        <f t="shared" ref="G8:G23" si="1">D8+F8</f>
        <v>0</v>
      </c>
      <c r="H8" s="95"/>
    </row>
    <row r="9" spans="1:9" x14ac:dyDescent="0.2">
      <c r="A9" s="123"/>
      <c r="B9" s="56" t="s">
        <v>22</v>
      </c>
      <c r="C9" s="62" t="s">
        <v>21</v>
      </c>
      <c r="D9" s="89"/>
      <c r="E9" s="90"/>
      <c r="F9" s="96">
        <f t="shared" si="0"/>
        <v>0</v>
      </c>
      <c r="G9" s="96">
        <f t="shared" si="1"/>
        <v>0</v>
      </c>
      <c r="H9" s="97"/>
    </row>
    <row r="10" spans="1:9" x14ac:dyDescent="0.2">
      <c r="A10" s="123"/>
      <c r="B10" s="56" t="s">
        <v>23</v>
      </c>
      <c r="C10" s="62" t="s">
        <v>13</v>
      </c>
      <c r="D10" s="89"/>
      <c r="E10" s="90"/>
      <c r="F10" s="96">
        <f t="shared" si="0"/>
        <v>0</v>
      </c>
      <c r="G10" s="96">
        <f t="shared" si="1"/>
        <v>0</v>
      </c>
      <c r="H10" s="97"/>
    </row>
    <row r="11" spans="1:9" x14ac:dyDescent="0.2">
      <c r="A11" s="123"/>
      <c r="B11" s="56" t="s">
        <v>24</v>
      </c>
      <c r="C11" s="62" t="s">
        <v>13</v>
      </c>
      <c r="D11" s="89"/>
      <c r="E11" s="90"/>
      <c r="F11" s="96">
        <f t="shared" si="0"/>
        <v>0</v>
      </c>
      <c r="G11" s="96">
        <f t="shared" si="1"/>
        <v>0</v>
      </c>
      <c r="H11" s="97"/>
    </row>
    <row r="12" spans="1:9" x14ac:dyDescent="0.2">
      <c r="A12" s="123"/>
      <c r="B12" s="56" t="s">
        <v>25</v>
      </c>
      <c r="C12" s="62" t="s">
        <v>13</v>
      </c>
      <c r="D12" s="89"/>
      <c r="E12" s="90"/>
      <c r="F12" s="96">
        <f t="shared" si="0"/>
        <v>0</v>
      </c>
      <c r="G12" s="96">
        <f t="shared" si="1"/>
        <v>0</v>
      </c>
      <c r="H12" s="97"/>
    </row>
    <row r="13" spans="1:9" x14ac:dyDescent="0.2">
      <c r="A13" s="123"/>
      <c r="B13" s="56" t="s">
        <v>26</v>
      </c>
      <c r="C13" s="62" t="s">
        <v>13</v>
      </c>
      <c r="D13" s="89"/>
      <c r="E13" s="90"/>
      <c r="F13" s="96">
        <f t="shared" si="0"/>
        <v>0</v>
      </c>
      <c r="G13" s="96">
        <f t="shared" si="1"/>
        <v>0</v>
      </c>
      <c r="H13" s="97"/>
    </row>
    <row r="14" spans="1:9" ht="25.5" x14ac:dyDescent="0.2">
      <c r="A14" s="123"/>
      <c r="B14" s="56" t="s">
        <v>27</v>
      </c>
      <c r="C14" s="62" t="s">
        <v>28</v>
      </c>
      <c r="D14" s="89"/>
      <c r="E14" s="90"/>
      <c r="F14" s="96">
        <f t="shared" si="0"/>
        <v>0</v>
      </c>
      <c r="G14" s="96">
        <f t="shared" si="1"/>
        <v>0</v>
      </c>
      <c r="H14" s="97"/>
    </row>
    <row r="15" spans="1:9" ht="25.5" x14ac:dyDescent="0.2">
      <c r="A15" s="123"/>
      <c r="B15" s="56" t="s">
        <v>29</v>
      </c>
      <c r="C15" s="62" t="s">
        <v>30</v>
      </c>
      <c r="D15" s="89"/>
      <c r="E15" s="90"/>
      <c r="F15" s="96">
        <f t="shared" si="0"/>
        <v>0</v>
      </c>
      <c r="G15" s="96">
        <f t="shared" si="1"/>
        <v>0</v>
      </c>
      <c r="H15" s="97"/>
    </row>
    <row r="16" spans="1:9" ht="25.5" x14ac:dyDescent="0.2">
      <c r="A16" s="123"/>
      <c r="B16" s="56" t="s">
        <v>31</v>
      </c>
      <c r="C16" s="62" t="s">
        <v>28</v>
      </c>
      <c r="D16" s="89"/>
      <c r="E16" s="90"/>
      <c r="F16" s="96">
        <f t="shared" si="0"/>
        <v>0</v>
      </c>
      <c r="G16" s="96">
        <f t="shared" si="1"/>
        <v>0</v>
      </c>
      <c r="H16" s="97"/>
    </row>
    <row r="17" spans="1:8" ht="25.5" x14ac:dyDescent="0.2">
      <c r="A17" s="123"/>
      <c r="B17" s="56" t="s">
        <v>32</v>
      </c>
      <c r="C17" s="62" t="s">
        <v>30</v>
      </c>
      <c r="D17" s="89"/>
      <c r="E17" s="90"/>
      <c r="F17" s="96">
        <f t="shared" si="0"/>
        <v>0</v>
      </c>
      <c r="G17" s="96">
        <f t="shared" si="1"/>
        <v>0</v>
      </c>
      <c r="H17" s="97"/>
    </row>
    <row r="18" spans="1:8" ht="25.5" x14ac:dyDescent="0.2">
      <c r="A18" s="123"/>
      <c r="B18" s="56" t="s">
        <v>33</v>
      </c>
      <c r="C18" s="62" t="s">
        <v>28</v>
      </c>
      <c r="D18" s="89"/>
      <c r="E18" s="90"/>
      <c r="F18" s="96">
        <f t="shared" si="0"/>
        <v>0</v>
      </c>
      <c r="G18" s="96">
        <f t="shared" si="1"/>
        <v>0</v>
      </c>
      <c r="H18" s="97"/>
    </row>
    <row r="19" spans="1:8" ht="25.5" x14ac:dyDescent="0.2">
      <c r="A19" s="123"/>
      <c r="B19" s="56" t="s">
        <v>34</v>
      </c>
      <c r="C19" s="62" t="s">
        <v>30</v>
      </c>
      <c r="D19" s="89"/>
      <c r="E19" s="90"/>
      <c r="F19" s="96">
        <f t="shared" si="0"/>
        <v>0</v>
      </c>
      <c r="G19" s="96">
        <f t="shared" si="1"/>
        <v>0</v>
      </c>
      <c r="H19" s="97"/>
    </row>
    <row r="20" spans="1:8" ht="25.5" x14ac:dyDescent="0.2">
      <c r="A20" s="123"/>
      <c r="B20" s="56" t="s">
        <v>35</v>
      </c>
      <c r="C20" s="62" t="s">
        <v>28</v>
      </c>
      <c r="D20" s="89"/>
      <c r="E20" s="90"/>
      <c r="F20" s="96">
        <f t="shared" si="0"/>
        <v>0</v>
      </c>
      <c r="G20" s="96">
        <f t="shared" si="1"/>
        <v>0</v>
      </c>
      <c r="H20" s="97"/>
    </row>
    <row r="21" spans="1:8" ht="25.5" x14ac:dyDescent="0.2">
      <c r="A21" s="123"/>
      <c r="B21" s="56" t="s">
        <v>36</v>
      </c>
      <c r="C21" s="62" t="s">
        <v>30</v>
      </c>
      <c r="D21" s="89"/>
      <c r="E21" s="90"/>
      <c r="F21" s="96">
        <f t="shared" si="0"/>
        <v>0</v>
      </c>
      <c r="G21" s="96">
        <f t="shared" si="1"/>
        <v>0</v>
      </c>
      <c r="H21" s="97"/>
    </row>
    <row r="22" spans="1:8" x14ac:dyDescent="0.2">
      <c r="A22" s="123"/>
      <c r="B22" s="84" t="s">
        <v>37</v>
      </c>
      <c r="C22" s="85" t="s">
        <v>38</v>
      </c>
      <c r="D22" s="91"/>
      <c r="E22" s="90"/>
      <c r="F22" s="96">
        <f t="shared" ref="F22" si="2">D22*E22</f>
        <v>0</v>
      </c>
      <c r="G22" s="96">
        <f t="shared" ref="G22" si="3">D22+F22</f>
        <v>0</v>
      </c>
      <c r="H22" s="98"/>
    </row>
    <row r="23" spans="1:8" ht="13.5" thickBot="1" x14ac:dyDescent="0.25">
      <c r="A23" s="124"/>
      <c r="B23" s="58" t="s">
        <v>39</v>
      </c>
      <c r="C23" s="63" t="s">
        <v>40</v>
      </c>
      <c r="D23" s="92"/>
      <c r="E23" s="93"/>
      <c r="F23" s="99">
        <f t="shared" si="0"/>
        <v>0</v>
      </c>
      <c r="G23" s="99">
        <f t="shared" si="1"/>
        <v>0</v>
      </c>
      <c r="H23" s="100"/>
    </row>
    <row r="24" spans="1:8" ht="12.95" customHeight="1" thickBot="1" x14ac:dyDescent="0.25">
      <c r="A24" s="34"/>
      <c r="D24" s="35"/>
      <c r="E24" s="36"/>
      <c r="F24" s="35"/>
      <c r="G24" s="35"/>
    </row>
    <row r="25" spans="1:8" ht="12.95" customHeight="1" thickBot="1" x14ac:dyDescent="0.25">
      <c r="A25" s="106" t="s">
        <v>41</v>
      </c>
      <c r="B25" s="107" t="s">
        <v>4</v>
      </c>
      <c r="C25" s="108" t="s">
        <v>42</v>
      </c>
      <c r="D25" s="35"/>
      <c r="E25" s="36"/>
      <c r="F25" s="35"/>
      <c r="G25" s="35"/>
    </row>
    <row r="26" spans="1:8" x14ac:dyDescent="0.2">
      <c r="A26" s="129" t="s">
        <v>43</v>
      </c>
      <c r="B26" s="64" t="s">
        <v>44</v>
      </c>
      <c r="C26" s="68"/>
      <c r="D26" s="35"/>
      <c r="E26" s="36"/>
      <c r="F26" s="35"/>
      <c r="G26" s="35"/>
    </row>
    <row r="27" spans="1:8" x14ac:dyDescent="0.2">
      <c r="A27" s="129"/>
      <c r="B27" s="65" t="s">
        <v>45</v>
      </c>
      <c r="C27" s="69"/>
      <c r="D27" s="35"/>
      <c r="E27" s="36"/>
      <c r="F27" s="35"/>
      <c r="G27" s="35"/>
    </row>
    <row r="28" spans="1:8" x14ac:dyDescent="0.2">
      <c r="A28" s="130"/>
      <c r="B28" s="65" t="s">
        <v>46</v>
      </c>
      <c r="C28" s="69"/>
      <c r="D28" s="35"/>
      <c r="E28" s="36"/>
      <c r="F28" s="35"/>
      <c r="G28" s="35"/>
    </row>
    <row r="29" spans="1:8" x14ac:dyDescent="0.2">
      <c r="A29" s="131" t="s">
        <v>47</v>
      </c>
      <c r="B29" s="65" t="s">
        <v>44</v>
      </c>
      <c r="C29" s="69"/>
      <c r="D29" s="35"/>
      <c r="E29" s="36"/>
      <c r="F29" s="35"/>
      <c r="G29" s="35"/>
    </row>
    <row r="30" spans="1:8" x14ac:dyDescent="0.2">
      <c r="A30" s="129"/>
      <c r="B30" s="65" t="s">
        <v>45</v>
      </c>
      <c r="C30" s="69"/>
      <c r="D30" s="35"/>
      <c r="E30" s="36"/>
      <c r="F30" s="35"/>
      <c r="G30" s="35"/>
    </row>
    <row r="31" spans="1:8" ht="13.5" thickBot="1" x14ac:dyDescent="0.25">
      <c r="A31" s="132"/>
      <c r="B31" s="66" t="s">
        <v>46</v>
      </c>
      <c r="C31" s="70"/>
      <c r="D31" s="35"/>
      <c r="E31" s="36"/>
      <c r="F31" s="35"/>
      <c r="G31" s="35"/>
    </row>
    <row r="32" spans="1:8" ht="12.95" customHeight="1" thickBot="1" x14ac:dyDescent="0.25">
      <c r="A32" s="51"/>
      <c r="B32" s="52"/>
      <c r="C32" s="36"/>
      <c r="D32" s="35"/>
      <c r="E32" s="36"/>
      <c r="F32" s="35"/>
      <c r="G32" s="35"/>
    </row>
    <row r="33" spans="1:8" ht="12.95" customHeight="1" thickBot="1" x14ac:dyDescent="0.25">
      <c r="A33" s="106" t="s">
        <v>76</v>
      </c>
      <c r="B33" s="107" t="s">
        <v>4</v>
      </c>
      <c r="C33" s="108" t="s">
        <v>42</v>
      </c>
      <c r="D33" s="35"/>
      <c r="E33" s="36"/>
      <c r="F33" s="35"/>
      <c r="G33" s="35"/>
    </row>
    <row r="34" spans="1:8" ht="12.95" customHeight="1" x14ac:dyDescent="0.2">
      <c r="A34" s="129"/>
      <c r="B34" s="64" t="s">
        <v>77</v>
      </c>
      <c r="C34" s="68"/>
      <c r="D34" s="35"/>
      <c r="E34" s="36"/>
      <c r="F34" s="35"/>
      <c r="G34" s="35"/>
    </row>
    <row r="35" spans="1:8" ht="12.95" customHeight="1" x14ac:dyDescent="0.2">
      <c r="A35" s="129"/>
      <c r="B35" s="65" t="s">
        <v>78</v>
      </c>
      <c r="C35" s="69"/>
      <c r="D35" s="35"/>
      <c r="E35" s="36"/>
      <c r="F35" s="35"/>
      <c r="G35" s="35"/>
    </row>
    <row r="36" spans="1:8" ht="12.95" customHeight="1" thickBot="1" x14ac:dyDescent="0.25">
      <c r="A36" s="132"/>
      <c r="B36" s="66" t="s">
        <v>79</v>
      </c>
      <c r="C36" s="70"/>
      <c r="D36" s="35"/>
      <c r="E36" s="36"/>
      <c r="F36" s="35"/>
      <c r="G36" s="35"/>
    </row>
    <row r="37" spans="1:8" ht="12.95" customHeight="1" thickBot="1" x14ac:dyDescent="0.25">
      <c r="A37" s="34"/>
      <c r="D37" s="35"/>
      <c r="E37" s="36"/>
      <c r="F37" s="35"/>
      <c r="G37" s="35"/>
    </row>
    <row r="38" spans="1:8" x14ac:dyDescent="0.2">
      <c r="A38" s="9" t="s">
        <v>55</v>
      </c>
      <c r="B38" s="10" t="s">
        <v>49</v>
      </c>
      <c r="C38" s="11" t="s">
        <v>50</v>
      </c>
    </row>
    <row r="39" spans="1:8" x14ac:dyDescent="0.2">
      <c r="A39" s="25" t="s">
        <v>56</v>
      </c>
      <c r="B39" s="26"/>
      <c r="C39" s="12"/>
    </row>
    <row r="40" spans="1:8" ht="102.95" customHeight="1" x14ac:dyDescent="0.2">
      <c r="A40" s="27" t="s">
        <v>54</v>
      </c>
      <c r="B40" s="53" t="s">
        <v>75</v>
      </c>
      <c r="C40" s="102">
        <f>((D8+D9+D11)*261)+(12*D22)+D23</f>
        <v>0</v>
      </c>
    </row>
    <row r="41" spans="1:8" ht="13.5" thickBot="1" x14ac:dyDescent="0.25">
      <c r="A41" s="28" t="s">
        <v>51</v>
      </c>
      <c r="B41" s="39"/>
      <c r="C41" s="49">
        <f>C40</f>
        <v>0</v>
      </c>
    </row>
    <row r="43" spans="1:8" x14ac:dyDescent="0.2">
      <c r="A43" t="s">
        <v>57</v>
      </c>
    </row>
    <row r="44" spans="1:8" x14ac:dyDescent="0.2">
      <c r="A44" t="s">
        <v>58</v>
      </c>
    </row>
    <row r="45" spans="1:8" ht="13.5" thickBot="1" x14ac:dyDescent="0.25"/>
    <row r="46" spans="1:8" ht="15.75" x14ac:dyDescent="0.25">
      <c r="A46" s="133" t="s">
        <v>59</v>
      </c>
      <c r="B46" s="134"/>
      <c r="C46" s="134"/>
      <c r="D46" s="134"/>
      <c r="E46" s="134"/>
      <c r="F46" s="134"/>
      <c r="G46" s="134"/>
      <c r="H46" s="135"/>
    </row>
    <row r="47" spans="1:8" x14ac:dyDescent="0.2">
      <c r="A47" s="46" t="s">
        <v>60</v>
      </c>
      <c r="B47" s="136"/>
      <c r="C47" s="137"/>
      <c r="D47" s="137"/>
      <c r="E47" s="137"/>
      <c r="F47" s="137"/>
      <c r="G47" s="137"/>
      <c r="H47" s="138"/>
    </row>
    <row r="48" spans="1:8" x14ac:dyDescent="0.2">
      <c r="A48" s="46" t="s">
        <v>61</v>
      </c>
      <c r="B48" s="125"/>
      <c r="C48" s="125"/>
      <c r="D48" s="125"/>
      <c r="E48" s="125"/>
      <c r="F48" s="125"/>
      <c r="G48" s="125"/>
      <c r="H48" s="126"/>
    </row>
    <row r="49" spans="1:8" x14ac:dyDescent="0.2">
      <c r="A49" s="46" t="s">
        <v>62</v>
      </c>
      <c r="B49" s="125"/>
      <c r="C49" s="125"/>
      <c r="D49" s="125"/>
      <c r="E49" s="125"/>
      <c r="F49" s="125"/>
      <c r="G49" s="125"/>
      <c r="H49" s="126"/>
    </row>
    <row r="50" spans="1:8" x14ac:dyDescent="0.2">
      <c r="A50" s="46" t="s">
        <v>63</v>
      </c>
      <c r="B50" s="125"/>
      <c r="C50" s="125"/>
      <c r="D50" s="125"/>
      <c r="E50" s="125"/>
      <c r="F50" s="125"/>
      <c r="G50" s="125"/>
      <c r="H50" s="126"/>
    </row>
    <row r="51" spans="1:8" ht="75.95" customHeight="1" thickBot="1" x14ac:dyDescent="0.25">
      <c r="A51" s="47" t="s">
        <v>64</v>
      </c>
      <c r="B51" s="127"/>
      <c r="C51" s="127"/>
      <c r="D51" s="127"/>
      <c r="E51" s="127"/>
      <c r="F51" s="127"/>
      <c r="G51" s="127"/>
      <c r="H51" s="128"/>
    </row>
  </sheetData>
  <sheetProtection algorithmName="SHA-512" hashValue="RHMLHZq7+Ro/5Nrqht3D6/rgIW5USrvkwctDFRqyyHgVfb9Wq6Ol2HgPvVH6CN0SW6YdWJm6y0Bh3PG8Y05djg==" saltValue="PnGlQcDogumyTj2XUjjTiA==" spinCount="100000" sheet="1" objects="1" scenarios="1"/>
  <protectedRanges>
    <protectedRange sqref="B2 D10:E23 H10:H23 C26:C31 B47:H51 H8:H9 D8:E9" name="Range1"/>
    <protectedRange sqref="C34:C36" name="Range1_1"/>
  </protectedRanges>
  <mergeCells count="12">
    <mergeCell ref="B51:H51"/>
    <mergeCell ref="A4:H4"/>
    <mergeCell ref="A5:H5"/>
    <mergeCell ref="A8:A23"/>
    <mergeCell ref="A26:A28"/>
    <mergeCell ref="A29:A31"/>
    <mergeCell ref="A46:H46"/>
    <mergeCell ref="B47:H47"/>
    <mergeCell ref="B48:H48"/>
    <mergeCell ref="B49:H49"/>
    <mergeCell ref="B50:H50"/>
    <mergeCell ref="A34:A36"/>
  </mergeCells>
  <conditionalFormatting sqref="A40">
    <cfRule type="duplicateValues" dxfId="0" priority="3"/>
  </conditionalFormatting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2F4C21E3FC8143A18AF62D023AA531" ma:contentTypeVersion="3" ma:contentTypeDescription="Een nieuw document maken." ma:contentTypeScope="" ma:versionID="5eeab88501f3201dec6006f457279911">
  <xsd:schema xmlns:xsd="http://www.w3.org/2001/XMLSchema" xmlns:xs="http://www.w3.org/2001/XMLSchema" xmlns:p="http://schemas.microsoft.com/office/2006/metadata/properties" xmlns:ns2="dad3706d-a314-4ecc-8956-b43f84eb3c94" targetNamespace="http://schemas.microsoft.com/office/2006/metadata/properties" ma:root="true" ma:fieldsID="e23cf7d5e029cf927bf9050391c38af6" ns2:_="">
    <xsd:import namespace="dad3706d-a314-4ecc-8956-b43f84eb3c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3706d-a314-4ecc-8956-b43f84eb3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251EA9-E3D1-42B1-91D0-B4919CA31F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A204AC-2B40-40B3-85F3-35F68481D5D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62BE479-2DA2-441A-8838-E3C26F9614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d3706d-a314-4ecc-8956-b43f84eb3c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PB Perceel 1</vt:lpstr>
      <vt:lpstr>PB Perceel 2</vt:lpstr>
      <vt:lpstr>PB Perceel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Hoogendoorn, Denise</dc:creator>
  <cp:keywords/>
  <dc:description/>
  <cp:lastModifiedBy>Niels Buur</cp:lastModifiedBy>
  <cp:revision/>
  <dcterms:created xsi:type="dcterms:W3CDTF">2019-05-01T10:06:18Z</dcterms:created>
  <dcterms:modified xsi:type="dcterms:W3CDTF">2025-11-18T12:28:31Z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0x010100142F4C21E3FC8143A18AF62D023AA531</vt:lpwstr>
  </property>
</Properties>
</file>