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ttps://coppaconsultancy-my.sharepoint.com/personal/inge_kamink_coppa_nl/Documents/Aanbestedingen kenniscentrum/Veendam - EOA Inhuur tm schaal 8/04. NvI/Nota van Inlichtingen 1/"/>
    </mc:Choice>
  </mc:AlternateContent>
  <xr:revisionPtr revIDLastSave="0" documentId="8_{219D697A-D292-49C1-95CE-C20D36D6A5CB}" xr6:coauthVersionLast="47" xr6:coauthVersionMax="47" xr10:uidLastSave="{00000000-0000-0000-0000-000000000000}"/>
  <bookViews>
    <workbookView xWindow="-108" yWindow="-108" windowWidth="23256" windowHeight="12456" tabRatio="819" xr2:uid="{00000000-000D-0000-FFFF-FFFF00000000}"/>
  </bookViews>
  <sheets>
    <sheet name="Totaalblad - huidig" sheetId="5" r:id="rId1"/>
    <sheet name="Factor Fase A" sheetId="12" r:id="rId2"/>
    <sheet name="Factor Fase B" sheetId="9" r:id="rId3"/>
    <sheet name="Factor Fase C" sheetId="13" r:id="rId4"/>
    <sheet name="Bureaumarge" sheetId="6"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C9" i="9"/>
  <c r="C10" i="9"/>
  <c r="C11" i="9"/>
  <c r="C8" i="13"/>
  <c r="C9" i="13"/>
  <c r="C10" i="13"/>
  <c r="C11" i="13"/>
  <c r="E21" i="12"/>
  <c r="E23" i="12" s="1"/>
  <c r="E41" i="12" s="1"/>
  <c r="E46" i="12" s="1"/>
  <c r="E48" i="12" s="1"/>
  <c r="B4" i="5" s="1"/>
  <c r="B9" i="5" s="1"/>
  <c r="E9" i="5" s="1"/>
  <c r="B19" i="5" s="1"/>
  <c r="B21" i="5" s="1"/>
  <c r="D17" i="12"/>
  <c r="D39" i="12"/>
  <c r="B45" i="13"/>
  <c r="B44" i="13"/>
  <c r="D39" i="13"/>
  <c r="D21" i="13"/>
  <c r="E21" i="13" s="1"/>
  <c r="E23" i="13" s="1"/>
  <c r="E41" i="13" s="1"/>
  <c r="E46" i="13" s="1"/>
  <c r="E48" i="13" s="1"/>
  <c r="D4" i="5" s="1"/>
  <c r="D9" i="5" s="1"/>
  <c r="D17" i="13"/>
  <c r="E19" i="13"/>
  <c r="E5" i="13"/>
  <c r="E17" i="13"/>
  <c r="D39" i="9"/>
  <c r="D17" i="9"/>
  <c r="B45" i="9"/>
  <c r="B44" i="9"/>
  <c r="B14" i="5"/>
  <c r="B20" i="5"/>
  <c r="D21" i="9"/>
  <c r="E5" i="12"/>
  <c r="E19" i="12"/>
  <c r="E5" i="9"/>
  <c r="E17" i="12"/>
  <c r="E19" i="9"/>
  <c r="E21" i="9"/>
  <c r="E23" i="9" s="1"/>
  <c r="E41" i="9" s="1"/>
  <c r="E46" i="9" s="1"/>
  <c r="E48" i="9" s="1"/>
  <c r="C4" i="5" s="1"/>
  <c r="C9" i="5" s="1"/>
  <c r="E17" i="9"/>
</calcChain>
</file>

<file path=xl/sharedStrings.xml><?xml version="1.0" encoding="utf-8"?>
<sst xmlns="http://schemas.openxmlformats.org/spreadsheetml/2006/main" count="157" uniqueCount="71">
  <si>
    <t>Kostprijsfactor</t>
  </si>
  <si>
    <t xml:space="preserve">Fase A / 1-2 </t>
  </si>
  <si>
    <t>Externe arbeidskrachten</t>
  </si>
  <si>
    <t>Berekening</t>
  </si>
  <si>
    <t>Soort uren</t>
  </si>
  <si>
    <t>Gewogen kostprijsfactor</t>
  </si>
  <si>
    <t>Bureaumarge in %</t>
  </si>
  <si>
    <t xml:space="preserve">Fase A-B-C / 1-2-3-4 </t>
  </si>
  <si>
    <t>Berekening totaal GGO</t>
  </si>
  <si>
    <t>Aangeboden door inschrijver</t>
  </si>
  <si>
    <t>GGO</t>
  </si>
  <si>
    <t>Naam</t>
  </si>
  <si>
    <t>Functie</t>
  </si>
  <si>
    <t>Onderneming</t>
  </si>
  <si>
    <t>Handtekening</t>
  </si>
  <si>
    <t>Fase A</t>
  </si>
  <si>
    <t>Normale 
uren</t>
  </si>
  <si>
    <t>Blok 1</t>
  </si>
  <si>
    <t>Basisuurloon:</t>
  </si>
  <si>
    <t>(A)</t>
  </si>
  <si>
    <t>Blok 2</t>
  </si>
  <si>
    <t>Reserveringen</t>
  </si>
  <si>
    <t>Kalenderdagen -/- weekend</t>
  </si>
  <si>
    <t>Werkbare dagen</t>
  </si>
  <si>
    <t xml:space="preserve">Vakantiedagen </t>
  </si>
  <si>
    <t>Feestdagen</t>
  </si>
  <si>
    <t>Kort verzuim</t>
  </si>
  <si>
    <t>Langdurig ziek</t>
  </si>
  <si>
    <t>Leegloop</t>
  </si>
  <si>
    <t>Subtotaal in % (Over (A), Blok 1)</t>
  </si>
  <si>
    <t>Subtotaal inclusief reserveringen</t>
  </si>
  <si>
    <t>(B)</t>
  </si>
  <si>
    <t>Totaal inclusief reserveringen</t>
  </si>
  <si>
    <t>(C)</t>
  </si>
  <si>
    <t>Blok 3</t>
  </si>
  <si>
    <t>Sociale Verzekeringen</t>
  </si>
  <si>
    <t>Private aanvulling WW (PAWW)</t>
  </si>
  <si>
    <t>WW Premie Sectorfonds</t>
  </si>
  <si>
    <t>WW Algemeen Werkloosheidsfonds (AWF)</t>
  </si>
  <si>
    <t>Basispremie WAO/IVA/WGA</t>
  </si>
  <si>
    <t>Aanvullende ZW</t>
  </si>
  <si>
    <t xml:space="preserve">AOF premie </t>
  </si>
  <si>
    <t>Werkhervattingskas (Whk) gedifferentieerd (WGA) of ERD-situatie</t>
  </si>
  <si>
    <t>ZW premie</t>
  </si>
  <si>
    <t>ZVW premie</t>
  </si>
  <si>
    <t>Pensioen</t>
  </si>
  <si>
    <t>Sociaal Fonds  &amp; Calamiteitenverlof</t>
  </si>
  <si>
    <t>Opleiding</t>
  </si>
  <si>
    <t>Subtotaal in %</t>
  </si>
  <si>
    <t>Totaal inclusief sociale lasten</t>
  </si>
  <si>
    <t>Blok 4</t>
  </si>
  <si>
    <t>Overige directe lasten</t>
  </si>
  <si>
    <t>Beschrijving 1 (Bijv. Sociale aspecten)</t>
  </si>
  <si>
    <t>Beschrijving 2 (Bijv. Voorfinanciering reiskosten)</t>
  </si>
  <si>
    <t xml:space="preserve">Overige directe lasten mogen enkel de uniek bij de functie behorende directe lasten te betreffen. En dienen expliciet geen lasten te zijn die behoren tot de bureaumarge. De aanbestedende dienst is gerechtigd een nadere uitsplitsing van de directe lasten op te vragen. Mocht naar mening van de aanbestedende dienst een deel van de bureaumarge zijn opgenomen in de overige directe lasten kan de Inschrijver een nadere toelichting geven. Wanneer deze toelichting niet voldoet komt de Inschrijver niet voor gunning in aanmerking. 
</t>
  </si>
  <si>
    <t>Standaard</t>
  </si>
  <si>
    <t>Fase B</t>
  </si>
  <si>
    <t>AOF premie</t>
  </si>
  <si>
    <t xml:space="preserve">Overige directe lasten mogen enkel de uniek bij de functie behorende directe lasten te betreffen. En dienen expliciet geen lasten te zijn die behoren tot de bureaumarge. De aanbestedende dienst is gerechtigd een nadere uitsplitsing van de directe lasten op te vragen. Mocht naar mening van de aanbestedende dienst een deel van de bureaumarge zijn opgenomen in de overige directe lasten kan de Inschrijver een nadere toelichting geven. Wanneer deze toelichting niet voldoet komt de Inschrijver niet voor gunning in aanmerking. </t>
  </si>
  <si>
    <t>Fase C</t>
  </si>
  <si>
    <t>Fase A-B-C / 1-2-3-4</t>
  </si>
  <si>
    <t xml:space="preserve">Fase B / 3-4 </t>
  </si>
  <si>
    <t>Face C / 3-4</t>
  </si>
  <si>
    <r>
      <t xml:space="preserve">Bijlage F - Prijsinvulformulier 
Europees openbare aanbesteding 
Inhuur extern personeel tot en met functieschaal 8 - Gemeente Veendam
</t>
    </r>
    <r>
      <rPr>
        <i/>
        <sz val="10"/>
        <color theme="1"/>
        <rFont val="Calibri"/>
        <family val="2"/>
        <scheme val="minor"/>
      </rPr>
      <t>Het formulier bestaat uit meerdere tabbladen, namelijk: Factor Fase A, Factor Fase B, Factor Fase C en Bureaumarge.
Alleen de blauwe velden in deze tabbladen dienen door de inschrijver te worden ingevuld.
Op basis van de ingevulde waarden in deze tabbladen worden de berekeningen in het onderstaande tabblad automatisch uitgevoerd en ingevuld.</t>
    </r>
  </si>
  <si>
    <t>Bureaumarge</t>
  </si>
  <si>
    <r>
      <t xml:space="preserve">Bijlage F - Prijsinvulformulier 
Europees openbare aanbesteding 
Inhuur extern personeel tot en met functieschaal 8 - Gemeente Veendam
</t>
    </r>
    <r>
      <rPr>
        <i/>
        <sz val="10"/>
        <color theme="1"/>
        <rFont val="Calibri"/>
        <family val="2"/>
        <scheme val="minor"/>
      </rPr>
      <t>*alleen de blauwe velden dienen ingevuld te worden*</t>
    </r>
    <r>
      <rPr>
        <b/>
        <sz val="14"/>
        <color theme="1"/>
        <rFont val="Calibri"/>
        <family val="2"/>
        <scheme val="minor"/>
      </rPr>
      <t xml:space="preserve">
</t>
    </r>
  </si>
  <si>
    <r>
      <t xml:space="preserve">Bijlage F - Prijsinvulformulier 
Europees openbare aanbesteding 
Inhuur extern personeel tot en met functieschaal 8 - Gemeente Veendam
</t>
    </r>
    <r>
      <rPr>
        <i/>
        <sz val="10"/>
        <color theme="1"/>
        <rFont val="Calibri"/>
        <family val="2"/>
        <scheme val="minor"/>
      </rPr>
      <t>*alleen de blauwe velden dienen ingevuld te worden*</t>
    </r>
  </si>
  <si>
    <t>Kostprijsfactor (Tarief zonder Marge/ Vermenigvuldigingsfactor/Omrekenfactor)</t>
  </si>
  <si>
    <t>Wachtdagencompensatie: is vervallen</t>
  </si>
  <si>
    <t>Individueel Keuzebudget</t>
  </si>
  <si>
    <t>Eindejaarsuitkering: is vervallen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</si>
</sst>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0.0000"/>
    <numFmt numFmtId="165" formatCode="&quot;€&quot;\ #,##0.0000"/>
    <numFmt numFmtId="166" formatCode="&quot;€&quot;\ #,##0.00"/>
    <numFmt numFmtId="167" formatCode="0.0%"/>
    <numFmt numFmtId="168" formatCode="0.000%"/>
    <numFmt numFmtId="169" formatCode="#,##0.00_ ;\-#,##0.00\ "/>
  </numFmts>
  <fonts count="39" x14ac:knownFonts="1">
    <font>
      <sz val="10"/>
      <color theme="1"/>
      <name val="Tahoma"/>
      <family val="2"/>
    </font>
    <font>
      <sz val="11"/>
      <color theme="1"/>
      <name val="Calibri"/>
      <family val="2"/>
      <scheme val="minor"/>
    </font>
    <font>
      <sz val="11"/>
      <color theme="1"/>
      <name val="Calibri"/>
      <family val="2"/>
      <scheme val="minor"/>
    </font>
    <font>
      <sz val="10"/>
      <color theme="1"/>
      <name val="Tahoma"/>
      <family val="2"/>
    </font>
    <font>
      <sz val="11"/>
      <color indexed="8"/>
      <name val="Calibri"/>
      <family val="2"/>
      <scheme val="minor"/>
    </font>
    <font>
      <b/>
      <sz val="11"/>
      <name val="Calibri"/>
      <family val="2"/>
      <scheme val="minor"/>
    </font>
    <font>
      <sz val="11"/>
      <name val="Calibri"/>
      <family val="2"/>
      <scheme val="minor"/>
    </font>
    <font>
      <sz val="10"/>
      <color theme="1"/>
      <name val="Calibri"/>
      <family val="2"/>
    </font>
    <font>
      <sz val="11"/>
      <color theme="1"/>
      <name val="Calibri"/>
      <family val="2"/>
    </font>
    <font>
      <sz val="10"/>
      <name val="Arial"/>
      <family val="2"/>
    </font>
    <font>
      <sz val="11"/>
      <color indexed="8"/>
      <name val="Calibri"/>
      <family val="2"/>
    </font>
    <font>
      <sz val="11"/>
      <name val="Calibri"/>
      <family val="2"/>
    </font>
    <font>
      <b/>
      <sz val="14"/>
      <color theme="1"/>
      <name val="Calibri"/>
      <family val="2"/>
      <scheme val="minor"/>
    </font>
    <font>
      <sz val="11"/>
      <color indexed="55"/>
      <name val="Calibri"/>
      <family val="2"/>
      <scheme val="minor"/>
    </font>
    <font>
      <sz val="14"/>
      <color theme="1"/>
      <name val="Calibri"/>
      <family val="2"/>
      <scheme val="minor"/>
    </font>
    <font>
      <b/>
      <sz val="12"/>
      <color rgb="FFFF0000"/>
      <name val="Calibri"/>
      <family val="2"/>
      <scheme val="minor"/>
    </font>
    <font>
      <b/>
      <sz val="11"/>
      <color rgb="FFFF0000"/>
      <name val="Calibri"/>
      <family val="2"/>
      <scheme val="minor"/>
    </font>
    <font>
      <u/>
      <sz val="12"/>
      <color theme="10"/>
      <name val="Calibri"/>
      <family val="2"/>
      <scheme val="minor"/>
    </font>
    <font>
      <sz val="12"/>
      <color theme="1"/>
      <name val="Calibri"/>
      <family val="2"/>
    </font>
    <font>
      <b/>
      <sz val="12"/>
      <color rgb="FF000000"/>
      <name val="Calibri"/>
      <family val="2"/>
    </font>
    <font>
      <sz val="11"/>
      <color rgb="FF000000"/>
      <name val="Calibri"/>
      <family val="2"/>
    </font>
    <font>
      <b/>
      <sz val="11"/>
      <color rgb="FF000000"/>
      <name val="Calibri"/>
      <family val="2"/>
    </font>
    <font>
      <i/>
      <sz val="11"/>
      <color rgb="FF17375D"/>
      <name val="Calibri"/>
      <family val="2"/>
    </font>
    <font>
      <sz val="11"/>
      <color rgb="FF17375D"/>
      <name val="Calibri"/>
      <family val="2"/>
    </font>
    <font>
      <u/>
      <sz val="11"/>
      <color rgb="FF0000FF"/>
      <name val="Calibri"/>
      <family val="2"/>
    </font>
    <font>
      <b/>
      <sz val="14"/>
      <color rgb="FF000000"/>
      <name val="Calibri"/>
      <family val="2"/>
    </font>
    <font>
      <sz val="11"/>
      <color rgb="FFFF0000"/>
      <name val="Calibri"/>
      <family val="2"/>
    </font>
    <font>
      <b/>
      <sz val="12"/>
      <color theme="1"/>
      <name val="Calibri"/>
      <family val="2"/>
    </font>
    <font>
      <sz val="10"/>
      <color rgb="FFFF0000"/>
      <name val="Tahoma"/>
      <family val="2"/>
    </font>
    <font>
      <b/>
      <sz val="11"/>
      <color theme="1"/>
      <name val="Calibri"/>
      <family val="2"/>
      <scheme val="minor"/>
    </font>
    <font>
      <b/>
      <sz val="14"/>
      <color theme="1"/>
      <name val="Calibri"/>
      <family val="2"/>
    </font>
    <font>
      <sz val="12"/>
      <name val="Calibri"/>
      <family val="2"/>
    </font>
    <font>
      <sz val="12"/>
      <name val="Calibri"/>
      <family val="2"/>
      <scheme val="minor"/>
    </font>
    <font>
      <sz val="12"/>
      <color rgb="FF000000"/>
      <name val="Calibri"/>
      <family val="2"/>
    </font>
    <font>
      <sz val="12"/>
      <color theme="1"/>
      <name val="Tahoma"/>
      <family val="2"/>
    </font>
    <font>
      <sz val="12"/>
      <color rgb="FFFF0000"/>
      <name val="Tahoma"/>
      <family val="2"/>
    </font>
    <font>
      <b/>
      <sz val="12"/>
      <color theme="1"/>
      <name val="Calibri"/>
      <family val="2"/>
      <scheme val="minor"/>
    </font>
    <font>
      <i/>
      <sz val="10"/>
      <color theme="1"/>
      <name val="Calibri"/>
      <family val="2"/>
      <scheme val="minor"/>
    </font>
    <font>
      <b/>
      <sz val="14"/>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E6E6E6"/>
        <bgColor indexed="64"/>
      </patternFill>
    </fill>
    <fill>
      <patternFill patternType="solid">
        <fgColor rgb="FFFFFFFF"/>
        <bgColor rgb="FF000000"/>
      </patternFill>
    </fill>
    <fill>
      <patternFill patternType="solid">
        <fgColor theme="0"/>
        <bgColor rgb="FF000000"/>
      </patternFill>
    </fill>
    <fill>
      <patternFill patternType="solid">
        <fgColor theme="8"/>
        <bgColor rgb="FF000000"/>
      </patternFill>
    </fill>
    <fill>
      <patternFill patternType="solid">
        <fgColor rgb="FFFFFF00"/>
        <bgColor indexed="64"/>
      </patternFill>
    </fill>
    <fill>
      <patternFill patternType="solid">
        <fgColor rgb="FFFFFF00"/>
        <bgColor rgb="FF000000"/>
      </patternFill>
    </fill>
  </fills>
  <borders count="15">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9" fillId="0" borderId="0"/>
    <xf numFmtId="0" fontId="17" fillId="0" borderId="0" applyNumberFormat="0" applyFill="0" applyBorder="0" applyAlignment="0" applyProtection="0"/>
  </cellStyleXfs>
  <cellXfs count="116">
    <xf numFmtId="0" fontId="0" fillId="0" borderId="0" xfId="0"/>
    <xf numFmtId="9" fontId="4" fillId="2" borderId="0" xfId="2" applyFont="1" applyFill="1" applyBorder="1" applyAlignment="1" applyProtection="1">
      <alignment horizontal="center" vertical="center" wrapText="1"/>
    </xf>
    <xf numFmtId="43" fontId="4" fillId="2" borderId="0" xfId="1" applyFont="1" applyFill="1" applyBorder="1" applyAlignment="1" applyProtection="1">
      <alignment horizontal="right" wrapText="1" readingOrder="1"/>
    </xf>
    <xf numFmtId="44" fontId="4" fillId="2" borderId="0" xfId="3" applyFont="1" applyFill="1" applyBorder="1" applyAlignment="1" applyProtection="1">
      <alignment horizontal="right" wrapText="1" readingOrder="1"/>
    </xf>
    <xf numFmtId="9" fontId="6" fillId="3" borderId="2" xfId="2" applyFont="1" applyFill="1" applyBorder="1" applyAlignment="1" applyProtection="1">
      <alignment horizontal="center" vertical="center" wrapText="1"/>
    </xf>
    <xf numFmtId="9" fontId="4" fillId="2" borderId="2" xfId="2" applyFont="1" applyFill="1" applyBorder="1" applyAlignment="1" applyProtection="1">
      <alignment horizontal="right" wrapText="1" readingOrder="1"/>
    </xf>
    <xf numFmtId="9" fontId="4" fillId="2" borderId="2" xfId="2" applyFont="1" applyFill="1" applyBorder="1" applyAlignment="1" applyProtection="1">
      <alignment horizontal="center" wrapText="1" readingOrder="1"/>
    </xf>
    <xf numFmtId="9" fontId="6" fillId="2" borderId="2" xfId="2" applyFont="1" applyFill="1" applyBorder="1" applyAlignment="1" applyProtection="1">
      <alignment horizontal="right" wrapText="1" readingOrder="1"/>
    </xf>
    <xf numFmtId="9" fontId="4" fillId="3" borderId="2" xfId="2" applyFont="1" applyFill="1" applyBorder="1" applyAlignment="1" applyProtection="1">
      <alignment horizontal="center" vertical="center" wrapText="1"/>
    </xf>
    <xf numFmtId="10" fontId="18" fillId="7" borderId="2" xfId="0" applyNumberFormat="1" applyFont="1" applyFill="1" applyBorder="1" applyProtection="1">
      <protection locked="0"/>
    </xf>
    <xf numFmtId="0" fontId="24" fillId="0" borderId="2" xfId="5" applyFont="1" applyBorder="1" applyProtection="1"/>
    <xf numFmtId="167" fontId="18" fillId="7" borderId="6" xfId="3" applyNumberFormat="1" applyFont="1" applyFill="1" applyBorder="1" applyAlignment="1" applyProtection="1">
      <protection locked="0"/>
    </xf>
    <xf numFmtId="167" fontId="4" fillId="2" borderId="2" xfId="3" applyNumberFormat="1" applyFont="1" applyFill="1" applyBorder="1" applyAlignment="1" applyProtection="1">
      <alignment horizontal="right" wrapText="1" readingOrder="1"/>
    </xf>
    <xf numFmtId="43" fontId="1" fillId="2" borderId="0" xfId="1" applyFont="1" applyFill="1" applyBorder="1" applyProtection="1"/>
    <xf numFmtId="49" fontId="18" fillId="7" borderId="2" xfId="0" applyNumberFormat="1" applyFont="1" applyFill="1" applyBorder="1" applyAlignment="1" applyProtection="1">
      <alignment horizontal="left"/>
      <protection locked="0"/>
    </xf>
    <xf numFmtId="10" fontId="31" fillId="7" borderId="2" xfId="0" applyNumberFormat="1" applyFont="1" applyFill="1" applyBorder="1" applyProtection="1">
      <protection locked="0"/>
    </xf>
    <xf numFmtId="169" fontId="30" fillId="6" borderId="2" xfId="3" applyNumberFormat="1" applyFont="1" applyFill="1" applyBorder="1" applyAlignment="1" applyProtection="1">
      <alignment horizontal="center"/>
    </xf>
    <xf numFmtId="168" fontId="18" fillId="7" borderId="7" xfId="0" applyNumberFormat="1" applyFont="1" applyFill="1" applyBorder="1" applyAlignment="1" applyProtection="1">
      <alignment horizontal="left" vertical="center"/>
      <protection locked="0"/>
    </xf>
    <xf numFmtId="168" fontId="18" fillId="7" borderId="12" xfId="0" applyNumberFormat="1" applyFont="1" applyFill="1" applyBorder="1" applyAlignment="1" applyProtection="1">
      <alignment horizontal="left" vertical="center"/>
      <protection locked="0"/>
    </xf>
    <xf numFmtId="168" fontId="18" fillId="7" borderId="10" xfId="0" applyNumberFormat="1" applyFont="1" applyFill="1" applyBorder="1" applyAlignment="1" applyProtection="1">
      <alignment horizontal="left" vertical="center"/>
      <protection locked="0"/>
    </xf>
    <xf numFmtId="168" fontId="18" fillId="7" borderId="2" xfId="0" applyNumberFormat="1" applyFont="1" applyFill="1" applyBorder="1" applyAlignment="1" applyProtection="1">
      <alignment horizontal="left" vertical="center"/>
      <protection locked="0"/>
    </xf>
    <xf numFmtId="9" fontId="6" fillId="3" borderId="2" xfId="2" applyFont="1" applyFill="1" applyBorder="1" applyAlignment="1" applyProtection="1">
      <alignment horizontal="center" vertical="center" wrapText="1"/>
    </xf>
    <xf numFmtId="9" fontId="4" fillId="2" borderId="0" xfId="2" applyFont="1" applyFill="1" applyBorder="1" applyAlignment="1" applyProtection="1">
      <alignment horizontal="center" vertical="center" wrapText="1" readingOrder="1"/>
    </xf>
    <xf numFmtId="0" fontId="12" fillId="2" borderId="2" xfId="0" applyFont="1" applyFill="1" applyBorder="1" applyAlignment="1" applyProtection="1">
      <alignment horizontal="center" vertical="top" wrapText="1"/>
    </xf>
    <xf numFmtId="0" fontId="38" fillId="2" borderId="0" xfId="0" applyFont="1" applyFill="1" applyAlignment="1" applyProtection="1">
      <alignment vertical="top" wrapText="1"/>
    </xf>
    <xf numFmtId="0" fontId="1" fillId="2" borderId="0" xfId="0" applyFont="1" applyFill="1" applyProtection="1"/>
    <xf numFmtId="0" fontId="2" fillId="2" borderId="0" xfId="0" applyFont="1" applyFill="1" applyProtection="1"/>
    <xf numFmtId="44" fontId="36" fillId="2" borderId="7" xfId="0" applyNumberFormat="1" applyFont="1" applyFill="1" applyBorder="1" applyAlignment="1" applyProtection="1">
      <alignment horizontal="left"/>
    </xf>
    <xf numFmtId="44" fontId="36" fillId="2" borderId="12" xfId="0" applyNumberFormat="1" applyFont="1" applyFill="1" applyBorder="1" applyAlignment="1" applyProtection="1">
      <alignment horizontal="left"/>
    </xf>
    <xf numFmtId="44" fontId="36" fillId="2" borderId="10" xfId="0" applyNumberFormat="1" applyFont="1" applyFill="1" applyBorder="1" applyAlignment="1" applyProtection="1">
      <alignment horizontal="left"/>
    </xf>
    <xf numFmtId="0" fontId="1" fillId="2" borderId="0" xfId="0" applyFont="1" applyFill="1" applyAlignment="1" applyProtection="1">
      <alignment horizontal="left" vertical="top" wrapText="1"/>
    </xf>
    <xf numFmtId="0" fontId="4" fillId="3" borderId="8" xfId="0" applyFont="1" applyFill="1" applyBorder="1" applyAlignment="1" applyProtection="1">
      <alignment horizontal="center" vertical="center" wrapText="1" readingOrder="1"/>
    </xf>
    <xf numFmtId="0" fontId="6" fillId="3" borderId="8" xfId="0" applyFont="1" applyFill="1" applyBorder="1" applyAlignment="1" applyProtection="1">
      <alignment horizontal="center" vertical="center" wrapText="1" readingOrder="1"/>
    </xf>
    <xf numFmtId="0" fontId="6" fillId="3" borderId="4" xfId="0" applyFont="1" applyFill="1" applyBorder="1" applyAlignment="1" applyProtection="1">
      <alignment horizontal="center" vertical="center" wrapText="1" readingOrder="1"/>
    </xf>
    <xf numFmtId="0" fontId="4" fillId="2" borderId="2" xfId="0" applyFont="1" applyFill="1" applyBorder="1" applyAlignment="1" applyProtection="1">
      <alignment horizontal="left" wrapText="1" readingOrder="1"/>
    </xf>
    <xf numFmtId="0" fontId="1" fillId="2" borderId="11" xfId="0" applyFont="1" applyFill="1" applyBorder="1" applyProtection="1"/>
    <xf numFmtId="164" fontId="6" fillId="2" borderId="0" xfId="0" applyNumberFormat="1" applyFont="1" applyFill="1" applyAlignment="1" applyProtection="1">
      <alignment horizontal="right" wrapText="1" readingOrder="1"/>
    </xf>
    <xf numFmtId="44" fontId="36" fillId="2" borderId="2" xfId="0" applyNumberFormat="1" applyFont="1" applyFill="1" applyBorder="1" applyAlignment="1" applyProtection="1">
      <alignment horizontal="left"/>
    </xf>
    <xf numFmtId="0" fontId="4" fillId="3" borderId="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2" fontId="4" fillId="2" borderId="2" xfId="0" applyNumberFormat="1" applyFont="1" applyFill="1" applyBorder="1" applyAlignment="1" applyProtection="1">
      <alignment horizontal="right" wrapText="1" readingOrder="1"/>
    </xf>
    <xf numFmtId="164" fontId="4" fillId="2" borderId="0" xfId="0" applyNumberFormat="1" applyFont="1" applyFill="1" applyAlignment="1" applyProtection="1">
      <alignment horizontal="center" wrapText="1" readingOrder="1"/>
    </xf>
    <xf numFmtId="10" fontId="27" fillId="6" borderId="2" xfId="0" applyNumberFormat="1" applyFont="1" applyFill="1" applyBorder="1" applyAlignment="1" applyProtection="1">
      <alignment horizontal="left"/>
    </xf>
    <xf numFmtId="0" fontId="5" fillId="2" borderId="0" xfId="0" applyFont="1" applyFill="1" applyAlignment="1" applyProtection="1">
      <alignment horizontal="center" vertical="center" wrapText="1" readingOrder="1"/>
    </xf>
    <xf numFmtId="0" fontId="5" fillId="2" borderId="0" xfId="0" applyFont="1" applyFill="1" applyAlignment="1" applyProtection="1">
      <alignment vertical="center" wrapText="1" readingOrder="1"/>
    </xf>
    <xf numFmtId="0" fontId="1" fillId="2" borderId="0" xfId="0" applyFont="1" applyFill="1" applyAlignment="1" applyProtection="1">
      <alignment horizontal="left" vertical="top" wrapText="1"/>
    </xf>
    <xf numFmtId="0" fontId="4" fillId="3" borderId="8" xfId="0" applyFont="1" applyFill="1" applyBorder="1" applyAlignment="1" applyProtection="1">
      <alignment horizontal="center" vertical="center" wrapText="1" readingOrder="1"/>
    </xf>
    <xf numFmtId="0" fontId="6" fillId="3" borderId="8" xfId="0" applyFont="1" applyFill="1" applyBorder="1" applyAlignment="1" applyProtection="1">
      <alignment horizontal="center" vertical="center" wrapText="1" readingOrder="1"/>
    </xf>
    <xf numFmtId="0" fontId="6" fillId="2" borderId="0" xfId="0" applyFont="1" applyFill="1" applyAlignment="1" applyProtection="1">
      <alignment horizontal="center" vertical="center" wrapText="1"/>
    </xf>
    <xf numFmtId="0" fontId="6" fillId="2" borderId="0" xfId="0" applyFont="1" applyFill="1" applyAlignment="1" applyProtection="1">
      <alignment horizontal="center" vertical="center" wrapText="1"/>
    </xf>
    <xf numFmtId="0" fontId="16" fillId="2" borderId="0" xfId="0" applyFont="1" applyFill="1" applyAlignment="1" applyProtection="1">
      <alignment horizontal="center" vertical="center" wrapText="1" readingOrder="1"/>
    </xf>
    <xf numFmtId="0" fontId="6" fillId="2" borderId="0" xfId="0" applyFont="1" applyFill="1" applyAlignment="1" applyProtection="1">
      <alignment horizontal="center" vertical="center" wrapText="1" readingOrder="1"/>
    </xf>
    <xf numFmtId="0" fontId="4" fillId="3" borderId="2" xfId="0" applyFont="1" applyFill="1" applyBorder="1" applyAlignment="1" applyProtection="1">
      <alignment horizontal="center" vertical="center" wrapText="1" readingOrder="1"/>
    </xf>
    <xf numFmtId="0" fontId="6" fillId="3" borderId="2" xfId="0" applyFont="1" applyFill="1" applyBorder="1" applyAlignment="1" applyProtection="1">
      <alignment horizontal="center" vertical="center" wrapText="1" readingOrder="1"/>
    </xf>
    <xf numFmtId="0" fontId="15" fillId="2" borderId="0" xfId="0" applyFont="1" applyFill="1" applyAlignment="1" applyProtection="1">
      <alignment horizontal="center" vertical="center" wrapText="1"/>
    </xf>
    <xf numFmtId="9" fontId="6" fillId="2" borderId="2" xfId="0" applyNumberFormat="1" applyFont="1" applyFill="1" applyBorder="1" applyAlignment="1" applyProtection="1">
      <alignment horizontal="right" wrapText="1" readingOrder="1"/>
    </xf>
    <xf numFmtId="0" fontId="4" fillId="2" borderId="0" xfId="0" applyFont="1" applyFill="1" applyAlignment="1" applyProtection="1">
      <alignment horizontal="center" vertical="top" wrapText="1" readingOrder="1"/>
    </xf>
    <xf numFmtId="165" fontId="13" fillId="2" borderId="0" xfId="0" applyNumberFormat="1" applyFont="1" applyFill="1" applyAlignment="1" applyProtection="1">
      <alignment horizontal="right" wrapText="1" readingOrder="1"/>
    </xf>
    <xf numFmtId="0" fontId="4" fillId="2" borderId="0" xfId="0" applyFont="1" applyFill="1" applyAlignment="1" applyProtection="1">
      <alignment horizontal="center" vertical="center" wrapText="1" readingOrder="1"/>
    </xf>
    <xf numFmtId="0" fontId="4" fillId="2" borderId="0" xfId="0" applyFont="1" applyFill="1" applyAlignment="1" applyProtection="1">
      <alignment horizontal="left" wrapText="1" readingOrder="1"/>
    </xf>
    <xf numFmtId="166" fontId="6" fillId="2" borderId="0" xfId="0" applyNumberFormat="1" applyFont="1" applyFill="1" applyAlignment="1" applyProtection="1">
      <alignment horizontal="right" wrapText="1" readingOrder="1"/>
    </xf>
    <xf numFmtId="0" fontId="29" fillId="2" borderId="0" xfId="0" applyFont="1" applyFill="1" applyProtection="1"/>
    <xf numFmtId="10" fontId="27" fillId="6" borderId="2" xfId="0" applyNumberFormat="1" applyFont="1" applyFill="1" applyBorder="1" applyAlignment="1" applyProtection="1">
      <alignment horizontal="right"/>
    </xf>
    <xf numFmtId="0" fontId="4" fillId="3" borderId="2" xfId="0"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1" fillId="2" borderId="2" xfId="0" applyFont="1" applyFill="1" applyBorder="1" applyProtection="1"/>
    <xf numFmtId="0" fontId="14" fillId="2" borderId="0" xfId="0" applyFont="1" applyFill="1" applyProtection="1"/>
    <xf numFmtId="0" fontId="1" fillId="4" borderId="2" xfId="0" applyFont="1" applyFill="1" applyBorder="1" applyAlignment="1" applyProtection="1">
      <alignment horizontal="justify" vertical="top" wrapText="1"/>
    </xf>
    <xf numFmtId="44" fontId="1" fillId="2" borderId="0" xfId="0" applyNumberFormat="1" applyFont="1" applyFill="1" applyProtection="1"/>
    <xf numFmtId="0" fontId="12" fillId="2" borderId="2" xfId="0" applyFont="1" applyFill="1" applyBorder="1" applyAlignment="1" applyProtection="1">
      <alignment horizontal="center" vertical="top"/>
    </xf>
    <xf numFmtId="0" fontId="0" fillId="0" borderId="0" xfId="0" applyProtection="1"/>
    <xf numFmtId="0" fontId="19" fillId="0" borderId="2" xfId="0" applyFont="1" applyBorder="1" applyProtection="1"/>
    <xf numFmtId="0" fontId="19" fillId="0" borderId="2" xfId="0" applyFont="1" applyBorder="1" applyAlignment="1" applyProtection="1">
      <alignment wrapText="1"/>
    </xf>
    <xf numFmtId="0" fontId="20" fillId="0" borderId="2" xfId="0" applyFont="1" applyBorder="1" applyProtection="1"/>
    <xf numFmtId="2" fontId="19" fillId="0" borderId="2" xfId="0" applyNumberFormat="1" applyFont="1" applyBorder="1" applyProtection="1"/>
    <xf numFmtId="0" fontId="20" fillId="8" borderId="2" xfId="0" applyFont="1" applyFill="1" applyBorder="1" applyProtection="1"/>
    <xf numFmtId="10" fontId="18" fillId="9" borderId="2" xfId="0" applyNumberFormat="1" applyFont="1" applyFill="1" applyBorder="1" applyProtection="1"/>
    <xf numFmtId="0" fontId="21" fillId="0" borderId="2" xfId="0" applyFont="1" applyBorder="1" applyProtection="1"/>
    <xf numFmtId="0" fontId="21" fillId="0" borderId="2" xfId="0" applyFont="1" applyBorder="1" applyAlignment="1" applyProtection="1">
      <alignment horizontal="right"/>
    </xf>
    <xf numFmtId="2" fontId="20" fillId="0" borderId="2" xfId="0" applyNumberFormat="1" applyFont="1" applyBorder="1" applyProtection="1"/>
    <xf numFmtId="0" fontId="20" fillId="0" borderId="7" xfId="0" applyFont="1" applyBorder="1" applyAlignment="1" applyProtection="1">
      <alignment horizontal="center"/>
    </xf>
    <xf numFmtId="0" fontId="20" fillId="0" borderId="12" xfId="0" applyFont="1" applyBorder="1" applyAlignment="1" applyProtection="1">
      <alignment horizontal="center"/>
    </xf>
    <xf numFmtId="0" fontId="20" fillId="0" borderId="10" xfId="0" applyFont="1" applyBorder="1" applyAlignment="1" applyProtection="1">
      <alignment horizontal="center"/>
    </xf>
    <xf numFmtId="0" fontId="21" fillId="8" borderId="2" xfId="0" applyFont="1" applyFill="1" applyBorder="1" applyProtection="1"/>
    <xf numFmtId="10" fontId="20" fillId="0" borderId="2" xfId="0" applyNumberFormat="1" applyFont="1" applyBorder="1" applyProtection="1"/>
    <xf numFmtId="0" fontId="20" fillId="0" borderId="2" xfId="0" applyFont="1" applyBorder="1" applyAlignment="1" applyProtection="1">
      <alignment horizontal="right"/>
    </xf>
    <xf numFmtId="10" fontId="20" fillId="8" borderId="2" xfId="0" applyNumberFormat="1" applyFont="1" applyFill="1" applyBorder="1" applyProtection="1"/>
    <xf numFmtId="0" fontId="22" fillId="0" borderId="2" xfId="0" applyFont="1" applyBorder="1" applyProtection="1"/>
    <xf numFmtId="0" fontId="23" fillId="0" borderId="2" xfId="0" applyFont="1" applyBorder="1" applyProtection="1"/>
    <xf numFmtId="0" fontId="23" fillId="0" borderId="2" xfId="0" applyFont="1" applyBorder="1" applyAlignment="1" applyProtection="1">
      <alignment horizontal="right"/>
    </xf>
    <xf numFmtId="2" fontId="22" fillId="0" borderId="2" xfId="0" applyNumberFormat="1" applyFont="1" applyBorder="1" applyProtection="1"/>
    <xf numFmtId="0" fontId="26" fillId="0" borderId="2" xfId="0" applyFont="1" applyBorder="1" applyProtection="1"/>
    <xf numFmtId="0" fontId="8" fillId="0" borderId="2" xfId="0" applyFont="1" applyBorder="1" applyProtection="1"/>
    <xf numFmtId="0" fontId="28" fillId="0" borderId="0" xfId="0" applyFont="1" applyProtection="1"/>
    <xf numFmtId="10" fontId="20" fillId="5" borderId="2" xfId="0" applyNumberFormat="1" applyFont="1" applyFill="1" applyBorder="1" applyProtection="1"/>
    <xf numFmtId="0" fontId="33" fillId="0" borderId="2" xfId="0" applyFont="1" applyBorder="1" applyProtection="1"/>
    <xf numFmtId="0" fontId="34" fillId="0" borderId="0" xfId="0" applyFont="1" applyProtection="1"/>
    <xf numFmtId="0" fontId="35" fillId="0" borderId="0" xfId="0" applyFont="1" applyProtection="1"/>
    <xf numFmtId="10" fontId="32" fillId="6" borderId="2" xfId="0" applyNumberFormat="1" applyFont="1" applyFill="1" applyBorder="1" applyProtection="1"/>
    <xf numFmtId="0" fontId="18" fillId="0" borderId="2" xfId="0" applyFont="1" applyBorder="1" applyProtection="1"/>
    <xf numFmtId="0" fontId="25" fillId="0" borderId="2" xfId="0" applyFont="1" applyBorder="1" applyProtection="1"/>
    <xf numFmtId="0" fontId="7" fillId="2" borderId="0" xfId="0" applyFont="1" applyFill="1" applyAlignment="1" applyProtection="1">
      <alignment horizontal="left" wrapText="1"/>
    </xf>
    <xf numFmtId="0" fontId="27" fillId="0" borderId="2" xfId="0" applyFont="1" applyBorder="1" applyProtection="1"/>
    <xf numFmtId="0" fontId="7" fillId="2" borderId="0" xfId="0" applyFont="1" applyFill="1" applyAlignment="1" applyProtection="1">
      <alignment horizontal="left" vertical="top" wrapText="1"/>
    </xf>
    <xf numFmtId="0" fontId="12" fillId="2" borderId="7" xfId="0" applyFont="1" applyFill="1" applyBorder="1" applyAlignment="1" applyProtection="1">
      <alignment horizontal="center" vertical="top" wrapText="1"/>
    </xf>
    <xf numFmtId="0" fontId="12" fillId="2" borderId="12" xfId="0" applyFont="1" applyFill="1" applyBorder="1" applyAlignment="1" applyProtection="1">
      <alignment horizontal="center" vertical="top" wrapText="1"/>
    </xf>
    <xf numFmtId="0" fontId="12" fillId="2" borderId="10" xfId="0" applyFont="1" applyFill="1" applyBorder="1" applyAlignment="1" applyProtection="1">
      <alignment horizontal="center" vertical="top" wrapText="1"/>
    </xf>
    <xf numFmtId="0" fontId="0" fillId="2" borderId="0" xfId="0" applyFill="1" applyProtection="1"/>
    <xf numFmtId="0" fontId="12" fillId="2" borderId="13" xfId="0" applyFont="1" applyFill="1" applyBorder="1" applyAlignment="1" applyProtection="1">
      <alignment horizontal="center" vertical="top" wrapText="1"/>
    </xf>
    <xf numFmtId="0" fontId="12" fillId="2" borderId="14" xfId="0" applyFont="1" applyFill="1" applyBorder="1" applyAlignment="1" applyProtection="1">
      <alignment horizontal="center" vertical="top" wrapText="1"/>
    </xf>
    <xf numFmtId="0" fontId="7" fillId="2" borderId="0" xfId="0" applyFont="1" applyFill="1" applyProtection="1"/>
    <xf numFmtId="10" fontId="27" fillId="6" borderId="5" xfId="0" applyNumberFormat="1" applyFont="1" applyFill="1" applyBorder="1" applyAlignment="1" applyProtection="1">
      <alignment horizontal="left"/>
    </xf>
    <xf numFmtId="10" fontId="27" fillId="6" borderId="1" xfId="0" applyNumberFormat="1" applyFont="1" applyFill="1" applyBorder="1" applyAlignment="1" applyProtection="1">
      <alignment horizontal="left"/>
    </xf>
    <xf numFmtId="0" fontId="10" fillId="3" borderId="2" xfId="0" applyFont="1" applyFill="1" applyBorder="1" applyAlignment="1" applyProtection="1">
      <alignment horizontal="center" vertical="center" wrapText="1" readingOrder="1"/>
    </xf>
    <xf numFmtId="0" fontId="11" fillId="3" borderId="9" xfId="0" applyFont="1" applyFill="1" applyBorder="1" applyAlignment="1" applyProtection="1">
      <alignment horizontal="center" vertical="center" wrapText="1" readingOrder="1"/>
    </xf>
    <xf numFmtId="0" fontId="7" fillId="0" borderId="3" xfId="0" applyFont="1" applyBorder="1" applyAlignment="1" applyProtection="1">
      <alignment wrapText="1" readingOrder="1"/>
    </xf>
  </cellXfs>
  <cellStyles count="6">
    <cellStyle name="Hyperlink" xfId="5" builtinId="8"/>
    <cellStyle name="Komma" xfId="1" builtinId="3"/>
    <cellStyle name="Procent" xfId="2" builtinId="5"/>
    <cellStyle name="Standaard" xfId="0" builtinId="0"/>
    <cellStyle name="Standaard 2" xfId="4" xr:uid="{00000000-0005-0000-0000-000004000000}"/>
    <cellStyle name="Valuta" xfId="3" builtinId="4"/>
  </cellStyles>
  <dxfs count="3">
    <dxf>
      <fill>
        <patternFill>
          <bgColor rgb="FFFF0000"/>
        </patternFill>
      </fill>
    </dxf>
    <dxf>
      <fill>
        <patternFill>
          <bgColor rgb="FFFF0000"/>
        </patternFill>
      </fill>
    </dxf>
    <dxf>
      <fill>
        <patternFill>
          <bgColor rgb="FF92D050"/>
        </patternFill>
      </fill>
    </dxf>
  </dxfs>
  <tableStyles count="0" defaultTableStyle="TableStyleMedium9" defaultPivotStyle="PivotStyleLight16"/>
  <colors>
    <mruColors>
      <color rgb="FFE0E0E0"/>
      <color rgb="FF369E38"/>
      <color rgb="FFD0E9F0"/>
      <color rgb="FFBEE2EC"/>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L27"/>
  <sheetViews>
    <sheetView tabSelected="1" zoomScaleNormal="100" workbookViewId="0">
      <selection activeCell="B24" sqref="B24:E24"/>
    </sheetView>
  </sheetViews>
  <sheetFormatPr defaultColWidth="9.109375" defaultRowHeight="14.4" x14ac:dyDescent="0.3"/>
  <cols>
    <col min="1" max="1" width="39.44140625" style="26" customWidth="1"/>
    <col min="2" max="2" width="22.44140625" style="26" customWidth="1"/>
    <col min="3" max="3" width="21.44140625" style="26" customWidth="1"/>
    <col min="4" max="4" width="17.5546875" style="26" customWidth="1"/>
    <col min="5" max="5" width="60" style="26" customWidth="1"/>
    <col min="6" max="6" width="26.109375" style="26" customWidth="1"/>
    <col min="7" max="7" width="18.5546875" style="26" customWidth="1"/>
    <col min="8" max="8" width="20.5546875" style="26" customWidth="1"/>
    <col min="9" max="9" width="16" style="26" bestFit="1" customWidth="1"/>
    <col min="10" max="10" width="11.88671875" style="26" bestFit="1" customWidth="1"/>
    <col min="11" max="16384" width="9.109375" style="26"/>
  </cols>
  <sheetData>
    <row r="1" spans="1:12" ht="112.5" customHeight="1" x14ac:dyDescent="0.3">
      <c r="A1" s="23" t="s">
        <v>63</v>
      </c>
      <c r="B1" s="23"/>
      <c r="C1" s="23"/>
      <c r="D1" s="23"/>
      <c r="E1" s="24"/>
      <c r="F1" s="25"/>
      <c r="G1" s="25"/>
      <c r="H1" s="25"/>
      <c r="I1" s="25"/>
      <c r="J1" s="25"/>
      <c r="K1" s="25"/>
      <c r="L1" s="25"/>
    </row>
    <row r="2" spans="1:12" ht="15.6" x14ac:dyDescent="0.3">
      <c r="A2" s="27" t="s">
        <v>0</v>
      </c>
      <c r="B2" s="28"/>
      <c r="C2" s="28"/>
      <c r="D2" s="29"/>
      <c r="E2" s="30"/>
      <c r="F2" s="30"/>
      <c r="G2" s="25"/>
      <c r="H2" s="25"/>
      <c r="I2" s="25"/>
      <c r="J2" s="25"/>
      <c r="K2" s="25"/>
      <c r="L2" s="25"/>
    </row>
    <row r="3" spans="1:12" ht="13.5" customHeight="1" x14ac:dyDescent="0.3">
      <c r="A3" s="31"/>
      <c r="B3" s="32" t="s">
        <v>1</v>
      </c>
      <c r="C3" s="33" t="s">
        <v>61</v>
      </c>
      <c r="D3" s="33" t="s">
        <v>62</v>
      </c>
      <c r="E3" s="30"/>
      <c r="F3" s="30"/>
      <c r="G3" s="30"/>
      <c r="H3" s="25"/>
      <c r="I3" s="25"/>
      <c r="J3" s="25"/>
      <c r="K3" s="25"/>
      <c r="L3" s="25"/>
    </row>
    <row r="4" spans="1:12" x14ac:dyDescent="0.3">
      <c r="A4" s="34" t="s">
        <v>2</v>
      </c>
      <c r="B4" s="7">
        <f>'Factor Fase A'!E48/100</f>
        <v>1.1824391000000001</v>
      </c>
      <c r="C4" s="7">
        <f>'Factor Fase B'!E48/100</f>
        <v>1.1704999999999999</v>
      </c>
      <c r="D4" s="7">
        <f>'Factor Fase C'!E48/100</f>
        <v>1.1704999999999999</v>
      </c>
      <c r="E4" s="25"/>
      <c r="F4" s="25"/>
      <c r="G4" s="25"/>
      <c r="H4" s="25"/>
      <c r="I4" s="25"/>
      <c r="J4" s="25"/>
      <c r="K4" s="25"/>
      <c r="L4" s="25"/>
    </row>
    <row r="5" spans="1:12" x14ac:dyDescent="0.3">
      <c r="A5" s="35"/>
      <c r="B5" s="36"/>
      <c r="C5" s="36"/>
      <c r="D5" s="25"/>
      <c r="E5" s="25"/>
      <c r="F5" s="25"/>
      <c r="G5" s="25"/>
      <c r="H5" s="25"/>
      <c r="I5" s="25"/>
      <c r="J5" s="25"/>
      <c r="K5" s="25"/>
      <c r="L5" s="25"/>
    </row>
    <row r="6" spans="1:12" ht="15.6" x14ac:dyDescent="0.3">
      <c r="A6" s="37" t="s">
        <v>3</v>
      </c>
      <c r="B6" s="37"/>
      <c r="C6" s="37"/>
      <c r="D6" s="37"/>
      <c r="E6" s="37"/>
      <c r="F6" s="25"/>
      <c r="G6" s="25"/>
      <c r="H6" s="25"/>
      <c r="I6" s="25"/>
      <c r="J6" s="25"/>
      <c r="K6" s="25"/>
      <c r="L6" s="25"/>
    </row>
    <row r="7" spans="1:12" ht="12.75" customHeight="1" x14ac:dyDescent="0.3">
      <c r="A7" s="38" t="s">
        <v>4</v>
      </c>
      <c r="B7" s="21">
        <v>1</v>
      </c>
      <c r="C7" s="39"/>
      <c r="D7" s="39"/>
      <c r="E7" s="38" t="s">
        <v>5</v>
      </c>
      <c r="F7" s="25"/>
      <c r="G7" s="25"/>
      <c r="H7" s="25"/>
      <c r="I7" s="25"/>
      <c r="J7" s="25"/>
      <c r="K7" s="25"/>
      <c r="L7" s="25"/>
    </row>
    <row r="8" spans="1:12" ht="15" customHeight="1" x14ac:dyDescent="0.3">
      <c r="A8" s="38"/>
      <c r="B8" s="4">
        <v>0.5</v>
      </c>
      <c r="C8" s="4">
        <v>0.45</v>
      </c>
      <c r="D8" s="4">
        <v>0.05</v>
      </c>
      <c r="E8" s="38"/>
      <c r="F8" s="25"/>
      <c r="G8" s="25"/>
      <c r="H8" s="25"/>
      <c r="I8" s="25"/>
      <c r="J8" s="25"/>
      <c r="K8" s="25"/>
      <c r="L8" s="25"/>
    </row>
    <row r="9" spans="1:12" x14ac:dyDescent="0.3">
      <c r="A9" s="34" t="s">
        <v>2</v>
      </c>
      <c r="B9" s="40">
        <f>B4*B$8</f>
        <v>0.59121955000000004</v>
      </c>
      <c r="C9" s="40">
        <f>C4*C$8</f>
        <v>0.526725</v>
      </c>
      <c r="D9" s="40">
        <f>D4*D$8</f>
        <v>5.8524999999999994E-2</v>
      </c>
      <c r="E9" s="6">
        <f>B9+C9+D9</f>
        <v>1.17646955</v>
      </c>
      <c r="F9" s="25"/>
      <c r="G9" s="25"/>
      <c r="H9" s="25"/>
      <c r="I9" s="25"/>
      <c r="J9" s="25"/>
      <c r="K9" s="25"/>
      <c r="L9" s="25"/>
    </row>
    <row r="10" spans="1:12" x14ac:dyDescent="0.3">
      <c r="A10" s="25"/>
      <c r="B10" s="25"/>
      <c r="C10" s="25"/>
      <c r="D10" s="41"/>
      <c r="E10" s="25"/>
      <c r="F10" s="25"/>
      <c r="G10" s="25"/>
      <c r="H10" s="25"/>
      <c r="I10" s="25"/>
      <c r="J10" s="25"/>
      <c r="K10" s="25"/>
      <c r="L10" s="25"/>
    </row>
    <row r="11" spans="1:12" ht="13.5" customHeight="1" x14ac:dyDescent="0.3">
      <c r="A11" s="42" t="s">
        <v>6</v>
      </c>
      <c r="B11" s="42"/>
      <c r="C11" s="43"/>
      <c r="D11" s="43"/>
      <c r="E11" s="43"/>
      <c r="F11" s="44"/>
      <c r="G11" s="44"/>
      <c r="H11" s="43"/>
      <c r="I11" s="43"/>
      <c r="J11" s="45"/>
      <c r="K11" s="45"/>
      <c r="L11" s="45"/>
    </row>
    <row r="12" spans="1:12" x14ac:dyDescent="0.3">
      <c r="A12" s="46"/>
      <c r="B12" s="47" t="s">
        <v>7</v>
      </c>
      <c r="C12" s="48"/>
      <c r="D12" s="49"/>
      <c r="E12" s="49"/>
      <c r="F12" s="50"/>
      <c r="G12" s="51"/>
      <c r="H12" s="22"/>
      <c r="I12" s="48"/>
      <c r="J12" s="45"/>
      <c r="K12" s="45"/>
      <c r="L12" s="45"/>
    </row>
    <row r="13" spans="1:12" x14ac:dyDescent="0.3">
      <c r="A13" s="52"/>
      <c r="B13" s="53"/>
      <c r="C13" s="48"/>
      <c r="D13" s="49"/>
      <c r="E13" s="54"/>
      <c r="F13" s="50"/>
      <c r="G13" s="51"/>
      <c r="H13" s="22"/>
      <c r="I13" s="48"/>
      <c r="J13" s="45"/>
      <c r="K13" s="45"/>
      <c r="L13" s="45"/>
    </row>
    <row r="14" spans="1:12" ht="17.25" customHeight="1" x14ac:dyDescent="0.3">
      <c r="A14" s="34" t="s">
        <v>2</v>
      </c>
      <c r="B14" s="55">
        <f>Bureaumarge!B4</f>
        <v>0</v>
      </c>
      <c r="C14" s="56"/>
      <c r="D14" s="56"/>
      <c r="E14" s="54"/>
      <c r="F14" s="57"/>
      <c r="G14" s="57"/>
      <c r="H14" s="58"/>
      <c r="I14" s="56"/>
      <c r="J14" s="45"/>
      <c r="K14" s="45"/>
      <c r="L14" s="45"/>
    </row>
    <row r="15" spans="1:12" ht="24" customHeight="1" x14ac:dyDescent="0.3">
      <c r="A15" s="59"/>
      <c r="B15" s="60"/>
      <c r="C15" s="56"/>
      <c r="D15" s="56"/>
      <c r="E15" s="54"/>
      <c r="F15" s="57"/>
      <c r="G15" s="57"/>
      <c r="H15" s="58"/>
      <c r="I15" s="56"/>
      <c r="J15" s="30"/>
      <c r="K15" s="30"/>
      <c r="L15" s="30"/>
    </row>
    <row r="16" spans="1:12" x14ac:dyDescent="0.3">
      <c r="A16" s="61"/>
      <c r="B16" s="61"/>
      <c r="C16" s="61"/>
      <c r="D16" s="61"/>
      <c r="E16" s="54"/>
      <c r="F16" s="44"/>
      <c r="G16" s="44"/>
      <c r="H16" s="25"/>
      <c r="I16" s="25"/>
      <c r="J16" s="25"/>
      <c r="K16" s="25"/>
      <c r="L16" s="25"/>
    </row>
    <row r="17" spans="1:10" ht="15.75" customHeight="1" x14ac:dyDescent="0.3">
      <c r="A17" s="62" t="s">
        <v>8</v>
      </c>
      <c r="B17" s="62"/>
      <c r="C17" s="44"/>
      <c r="D17" s="44"/>
      <c r="E17" s="43"/>
      <c r="F17" s="43"/>
      <c r="G17" s="25"/>
      <c r="H17" s="25"/>
      <c r="I17" s="25"/>
      <c r="J17" s="25"/>
    </row>
    <row r="18" spans="1:10" ht="32.25" customHeight="1" x14ac:dyDescent="0.3">
      <c r="A18" s="63"/>
      <c r="B18" s="8" t="s">
        <v>9</v>
      </c>
      <c r="C18" s="1"/>
      <c r="D18" s="64"/>
      <c r="E18" s="25"/>
      <c r="F18" s="25"/>
      <c r="G18" s="25"/>
      <c r="H18" s="25"/>
      <c r="I18" s="25"/>
      <c r="J18" s="25"/>
    </row>
    <row r="19" spans="1:10" x14ac:dyDescent="0.3">
      <c r="A19" s="34" t="s">
        <v>5</v>
      </c>
      <c r="B19" s="5">
        <f>E9</f>
        <v>1.17646955</v>
      </c>
      <c r="C19" s="2"/>
      <c r="D19" s="3"/>
      <c r="E19" s="25"/>
      <c r="F19" s="25"/>
      <c r="G19" s="25"/>
      <c r="H19" s="25"/>
      <c r="I19" s="25"/>
      <c r="J19" s="25"/>
    </row>
    <row r="20" spans="1:10" x14ac:dyDescent="0.3">
      <c r="A20" s="65" t="s">
        <v>6</v>
      </c>
      <c r="B20" s="12">
        <f>B14</f>
        <v>0</v>
      </c>
      <c r="C20" s="13"/>
      <c r="D20" s="25"/>
      <c r="E20" s="25"/>
      <c r="F20" s="25"/>
      <c r="G20" s="25"/>
      <c r="H20" s="25"/>
      <c r="I20" s="25"/>
      <c r="J20" s="25"/>
    </row>
    <row r="21" spans="1:10" ht="18" x14ac:dyDescent="0.35">
      <c r="A21" s="44"/>
      <c r="B21" s="16">
        <f>(1+B20)*B19</f>
        <v>1.17646955</v>
      </c>
      <c r="C21" s="44" t="s">
        <v>10</v>
      </c>
      <c r="D21" s="44"/>
      <c r="E21" s="44"/>
      <c r="F21" s="13"/>
      <c r="G21" s="25"/>
      <c r="H21" s="25"/>
      <c r="I21" s="25"/>
      <c r="J21" s="25"/>
    </row>
    <row r="22" spans="1:10" s="66" customFormat="1" ht="18" x14ac:dyDescent="0.35"/>
    <row r="23" spans="1:10" ht="18" x14ac:dyDescent="0.35">
      <c r="A23" s="66"/>
      <c r="B23" s="25"/>
      <c r="C23" s="25"/>
      <c r="D23" s="25"/>
      <c r="E23" s="25"/>
      <c r="F23" s="25"/>
      <c r="G23" s="25"/>
      <c r="H23" s="25"/>
      <c r="I23" s="25"/>
      <c r="J23" s="25"/>
    </row>
    <row r="24" spans="1:10" ht="15.6" x14ac:dyDescent="0.3">
      <c r="A24" s="67" t="s">
        <v>11</v>
      </c>
      <c r="B24" s="20"/>
      <c r="C24" s="20"/>
      <c r="D24" s="20"/>
      <c r="E24" s="20"/>
      <c r="F24" s="25"/>
      <c r="G24" s="25"/>
      <c r="H24" s="25"/>
      <c r="I24" s="25"/>
      <c r="J24" s="25"/>
    </row>
    <row r="25" spans="1:10" ht="15.6" x14ac:dyDescent="0.3">
      <c r="A25" s="67" t="s">
        <v>12</v>
      </c>
      <c r="B25" s="17"/>
      <c r="C25" s="18"/>
      <c r="D25" s="18"/>
      <c r="E25" s="19"/>
      <c r="F25" s="25"/>
      <c r="G25" s="25"/>
      <c r="H25" s="25"/>
      <c r="I25" s="25"/>
      <c r="J25" s="25"/>
    </row>
    <row r="26" spans="1:10" ht="15.6" x14ac:dyDescent="0.3">
      <c r="A26" s="67" t="s">
        <v>13</v>
      </c>
      <c r="B26" s="17"/>
      <c r="C26" s="18"/>
      <c r="D26" s="18"/>
      <c r="E26" s="19"/>
      <c r="F26" s="25"/>
      <c r="G26" s="25"/>
      <c r="H26" s="68"/>
      <c r="I26" s="68"/>
      <c r="J26" s="68"/>
    </row>
    <row r="27" spans="1:10" ht="68.400000000000006" customHeight="1" x14ac:dyDescent="0.3">
      <c r="A27" s="67" t="s">
        <v>14</v>
      </c>
      <c r="B27" s="20"/>
      <c r="C27" s="20"/>
      <c r="D27" s="20"/>
      <c r="E27" s="20"/>
      <c r="F27" s="25"/>
      <c r="G27" s="25"/>
      <c r="H27" s="25"/>
      <c r="I27" s="25"/>
      <c r="J27" s="25"/>
    </row>
  </sheetData>
  <sheetProtection algorithmName="SHA-512" hashValue="lUP+0uhD0AEdBBlOZq5Gzk2QKhepjf6HZpNf9lSwJ8KKOl6/yjJbgQQSU3Whru77rCYTuJ6c5HUBOh4vmVay1w==" saltValue="jeZPhJRNKYNVAYj8Rb3PhA==" spinCount="100000" sheet="1" selectLockedCells="1"/>
  <protectedRanges>
    <protectedRange algorithmName="SHA-512" hashValue="Sv89noP3mCHjrXG5jtsG3lBP5pau5USh/2bE1mGqPAtKQy4p8OS2Wo3jrxco8onSZP+RZjOQ9/Acza4Yyz5y6g==" saltValue="ILkb7G/2MMVzbSK8JYSGlg==" spinCount="100000" sqref="B24:E27" name="Bereik1"/>
  </protectedRanges>
  <mergeCells count="21">
    <mergeCell ref="J11:L14"/>
    <mergeCell ref="I12:I13"/>
    <mergeCell ref="H12:H13"/>
    <mergeCell ref="F12:F13"/>
    <mergeCell ref="G12:G13"/>
    <mergeCell ref="B26:E26"/>
    <mergeCell ref="B27:E27"/>
    <mergeCell ref="A1:D1"/>
    <mergeCell ref="A6:E6"/>
    <mergeCell ref="A11:B11"/>
    <mergeCell ref="A17:B17"/>
    <mergeCell ref="B24:E24"/>
    <mergeCell ref="B25:E25"/>
    <mergeCell ref="E7:E8"/>
    <mergeCell ref="A7:A8"/>
    <mergeCell ref="A12:A13"/>
    <mergeCell ref="B12:B13"/>
    <mergeCell ref="C12:C13"/>
    <mergeCell ref="E13:E16"/>
    <mergeCell ref="B7:D7"/>
    <mergeCell ref="A2:D2"/>
  </mergeCells>
  <conditionalFormatting sqref="B21">
    <cfRule type="expression" dxfId="2" priority="1">
      <formula>AND($B$21&gt;=1.7,$B$21&lt;=2.3)</formula>
    </cfRule>
    <cfRule type="expression" dxfId="1" priority="2">
      <formula>$B$21&gt;2.3</formula>
    </cfRule>
    <cfRule type="expression" dxfId="0" priority="3">
      <formula>$B$21&lt;1.7</formula>
    </cfRule>
  </conditionalFormatting>
  <dataValidations count="1">
    <dataValidation type="decimal" allowBlank="1" showInputMessage="1" showErrorMessage="1" sqref="B21" xr:uid="{7EED19D2-BC22-4ECC-84CF-DCE079559AAF}">
      <formula1>1.7</formula1>
      <formula2>2.3</formula2>
    </dataValidation>
  </dataValidations>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99A60-9FDD-CA4F-9D40-A337428227A9}">
  <dimension ref="A1:G50"/>
  <sheetViews>
    <sheetView showGridLines="0" zoomScaleNormal="100" workbookViewId="0">
      <selection activeCell="D11" sqref="D11"/>
    </sheetView>
  </sheetViews>
  <sheetFormatPr defaultColWidth="8.88671875" defaultRowHeight="13.2" x14ac:dyDescent="0.25"/>
  <cols>
    <col min="1" max="1" width="7.44140625" style="70" customWidth="1"/>
    <col min="2" max="2" width="76" style="70" bestFit="1" customWidth="1"/>
    <col min="3" max="4" width="8.88671875" style="70"/>
    <col min="5" max="5" width="18" style="70" customWidth="1"/>
    <col min="6" max="16384" width="8.88671875" style="70"/>
  </cols>
  <sheetData>
    <row r="1" spans="1:5" ht="93" customHeight="1" x14ac:dyDescent="0.25">
      <c r="A1" s="23" t="s">
        <v>65</v>
      </c>
      <c r="B1" s="69"/>
      <c r="C1" s="69"/>
      <c r="D1" s="69"/>
      <c r="E1" s="69"/>
    </row>
    <row r="2" spans="1:5" ht="31.2" x14ac:dyDescent="0.3">
      <c r="A2" s="71"/>
      <c r="B2" s="71"/>
      <c r="C2" s="71" t="s">
        <v>15</v>
      </c>
      <c r="D2" s="71"/>
      <c r="E2" s="72" t="s">
        <v>16</v>
      </c>
    </row>
    <row r="3" spans="1:5" ht="15.6" x14ac:dyDescent="0.3">
      <c r="A3" s="73" t="s">
        <v>17</v>
      </c>
      <c r="B3" s="73" t="s">
        <v>18</v>
      </c>
      <c r="C3" s="73"/>
      <c r="D3" s="73"/>
      <c r="E3" s="74">
        <v>100</v>
      </c>
    </row>
    <row r="4" spans="1:5" ht="15.6" x14ac:dyDescent="0.3">
      <c r="A4" s="73"/>
      <c r="B4" s="75" t="s">
        <v>68</v>
      </c>
      <c r="C4" s="73"/>
      <c r="D4" s="73"/>
      <c r="E4" s="76">
        <v>0</v>
      </c>
    </row>
    <row r="5" spans="1:5" ht="14.4" x14ac:dyDescent="0.3">
      <c r="A5" s="73"/>
      <c r="B5" s="77"/>
      <c r="C5" s="78" t="s">
        <v>19</v>
      </c>
      <c r="D5" s="73"/>
      <c r="E5" s="79">
        <f>+(1+E4)*E3</f>
        <v>100</v>
      </c>
    </row>
    <row r="6" spans="1:5" ht="14.4" x14ac:dyDescent="0.3">
      <c r="A6" s="80"/>
      <c r="B6" s="81"/>
      <c r="C6" s="81"/>
      <c r="D6" s="81"/>
      <c r="E6" s="82"/>
    </row>
    <row r="7" spans="1:5" ht="14.4" x14ac:dyDescent="0.3">
      <c r="A7" s="73" t="s">
        <v>20</v>
      </c>
      <c r="B7" s="77" t="s">
        <v>21</v>
      </c>
      <c r="C7" s="77"/>
      <c r="D7" s="73"/>
      <c r="E7" s="73"/>
    </row>
    <row r="8" spans="1:5" ht="14.4" x14ac:dyDescent="0.3">
      <c r="A8" s="73"/>
      <c r="B8" s="73" t="s">
        <v>22</v>
      </c>
      <c r="C8" s="83">
        <v>261</v>
      </c>
      <c r="D8" s="73"/>
      <c r="E8" s="73"/>
    </row>
    <row r="9" spans="1:5" ht="14.4" x14ac:dyDescent="0.3">
      <c r="A9" s="73"/>
      <c r="B9" s="73" t="s">
        <v>23</v>
      </c>
      <c r="C9" s="83">
        <v>253</v>
      </c>
      <c r="D9" s="73"/>
      <c r="E9" s="73"/>
    </row>
    <row r="10" spans="1:5" ht="15.6" x14ac:dyDescent="0.3">
      <c r="A10" s="73"/>
      <c r="B10" s="73" t="s">
        <v>24</v>
      </c>
      <c r="C10" s="83">
        <v>25</v>
      </c>
      <c r="D10" s="9">
        <v>0</v>
      </c>
      <c r="E10" s="73"/>
    </row>
    <row r="11" spans="1:5" ht="15.6" x14ac:dyDescent="0.3">
      <c r="A11" s="73"/>
      <c r="B11" s="73" t="s">
        <v>25</v>
      </c>
      <c r="C11" s="83">
        <v>8</v>
      </c>
      <c r="D11" s="9">
        <v>0</v>
      </c>
      <c r="E11" s="73"/>
    </row>
    <row r="12" spans="1:5" ht="15.6" x14ac:dyDescent="0.3">
      <c r="A12" s="73"/>
      <c r="B12" s="73" t="s">
        <v>26</v>
      </c>
      <c r="C12" s="77"/>
      <c r="D12" s="9">
        <v>0</v>
      </c>
      <c r="E12" s="73"/>
    </row>
    <row r="13" spans="1:5" ht="15.6" x14ac:dyDescent="0.3">
      <c r="A13" s="73"/>
      <c r="B13" s="73" t="s">
        <v>27</v>
      </c>
      <c r="C13" s="77"/>
      <c r="D13" s="9">
        <v>0</v>
      </c>
      <c r="E13" s="73"/>
    </row>
    <row r="14" spans="1:5" ht="15.6" x14ac:dyDescent="0.3">
      <c r="A14" s="73"/>
      <c r="B14" s="73" t="s">
        <v>28</v>
      </c>
      <c r="C14" s="77"/>
      <c r="D14" s="9">
        <v>0</v>
      </c>
      <c r="E14" s="73"/>
    </row>
    <row r="15" spans="1:5" ht="15.6" x14ac:dyDescent="0.3">
      <c r="A15" s="73"/>
      <c r="B15" s="75" t="s">
        <v>70</v>
      </c>
      <c r="C15" s="77"/>
      <c r="D15" s="76">
        <v>0</v>
      </c>
      <c r="E15" s="73"/>
    </row>
    <row r="17" spans="1:5" ht="14.4" x14ac:dyDescent="0.3">
      <c r="A17" s="73"/>
      <c r="B17" s="73" t="s">
        <v>29</v>
      </c>
      <c r="C17" s="73"/>
      <c r="D17" s="84">
        <f>SUM(D10:D15)</f>
        <v>0</v>
      </c>
      <c r="E17" s="79">
        <f>SUM(D17)*($E$5)</f>
        <v>0</v>
      </c>
    </row>
    <row r="18" spans="1:5" ht="14.4" x14ac:dyDescent="0.3">
      <c r="A18" s="73"/>
      <c r="B18" s="73"/>
      <c r="C18" s="73"/>
      <c r="D18" s="84"/>
      <c r="E18" s="79"/>
    </row>
    <row r="19" spans="1:5" ht="14.4" x14ac:dyDescent="0.3">
      <c r="A19" s="73"/>
      <c r="B19" s="73" t="s">
        <v>30</v>
      </c>
      <c r="C19" s="73"/>
      <c r="D19" s="85" t="s">
        <v>31</v>
      </c>
      <c r="E19" s="79">
        <f>+(1+D17)*E5</f>
        <v>100</v>
      </c>
    </row>
    <row r="20" spans="1:5" ht="14.4" x14ac:dyDescent="0.3">
      <c r="A20" s="73"/>
      <c r="B20" s="73"/>
      <c r="C20" s="73"/>
      <c r="D20" s="73"/>
      <c r="E20" s="73"/>
    </row>
    <row r="21" spans="1:5" ht="14.4" x14ac:dyDescent="0.3">
      <c r="A21" s="73"/>
      <c r="B21" s="75" t="s">
        <v>69</v>
      </c>
      <c r="C21" s="75"/>
      <c r="D21" s="86">
        <v>0.17050000000000001</v>
      </c>
      <c r="E21" s="79">
        <f>SUM(E19)*(D21)</f>
        <v>17.05</v>
      </c>
    </row>
    <row r="22" spans="1:5" ht="14.4" x14ac:dyDescent="0.3">
      <c r="A22" s="73"/>
      <c r="B22" s="73"/>
      <c r="C22" s="73"/>
      <c r="D22" s="73"/>
      <c r="E22" s="73"/>
    </row>
    <row r="23" spans="1:5" ht="14.4" x14ac:dyDescent="0.3">
      <c r="A23" s="73"/>
      <c r="B23" s="87" t="s">
        <v>32</v>
      </c>
      <c r="C23" s="88"/>
      <c r="D23" s="89" t="s">
        <v>33</v>
      </c>
      <c r="E23" s="90">
        <f>SUM(E19)+(E21)</f>
        <v>117.05</v>
      </c>
    </row>
    <row r="24" spans="1:5" ht="14.4" x14ac:dyDescent="0.3">
      <c r="A24" s="73"/>
      <c r="B24" s="73"/>
      <c r="C24" s="73"/>
      <c r="D24" s="73"/>
      <c r="E24" s="73"/>
    </row>
    <row r="25" spans="1:5" ht="14.4" x14ac:dyDescent="0.3">
      <c r="A25" s="73" t="s">
        <v>34</v>
      </c>
      <c r="B25" s="77" t="s">
        <v>35</v>
      </c>
      <c r="C25" s="73"/>
      <c r="D25" s="73"/>
      <c r="E25" s="73"/>
    </row>
    <row r="26" spans="1:5" ht="15.6" x14ac:dyDescent="0.3">
      <c r="A26" s="73"/>
      <c r="B26" s="73" t="s">
        <v>36</v>
      </c>
      <c r="C26" s="73"/>
      <c r="D26" s="9">
        <v>0</v>
      </c>
      <c r="E26" s="73"/>
    </row>
    <row r="27" spans="1:5" ht="15.6" x14ac:dyDescent="0.3">
      <c r="A27" s="73"/>
      <c r="B27" s="73" t="s">
        <v>37</v>
      </c>
      <c r="C27" s="73"/>
      <c r="D27" s="9">
        <v>0</v>
      </c>
      <c r="E27" s="73"/>
    </row>
    <row r="28" spans="1:5" ht="15.6" x14ac:dyDescent="0.3">
      <c r="A28" s="73"/>
      <c r="B28" s="73" t="s">
        <v>38</v>
      </c>
      <c r="C28" s="73"/>
      <c r="D28" s="9">
        <v>0</v>
      </c>
      <c r="E28" s="73"/>
    </row>
    <row r="29" spans="1:5" ht="15.6" x14ac:dyDescent="0.3">
      <c r="A29" s="73"/>
      <c r="B29" s="73" t="s">
        <v>39</v>
      </c>
      <c r="C29" s="73"/>
      <c r="D29" s="9">
        <v>0</v>
      </c>
      <c r="E29" s="73"/>
    </row>
    <row r="30" spans="1:5" ht="15.6" x14ac:dyDescent="0.3">
      <c r="A30" s="73"/>
      <c r="B30" s="73" t="s">
        <v>40</v>
      </c>
      <c r="C30" s="73"/>
      <c r="D30" s="9">
        <v>0</v>
      </c>
      <c r="E30" s="73"/>
    </row>
    <row r="31" spans="1:5" ht="15.6" x14ac:dyDescent="0.3">
      <c r="A31" s="73"/>
      <c r="B31" s="73" t="s">
        <v>41</v>
      </c>
      <c r="C31" s="73"/>
      <c r="D31" s="9">
        <v>0</v>
      </c>
      <c r="E31" s="73"/>
    </row>
    <row r="32" spans="1:5" ht="15.6" x14ac:dyDescent="0.3">
      <c r="A32" s="73"/>
      <c r="B32" s="73" t="s">
        <v>42</v>
      </c>
      <c r="C32" s="73"/>
      <c r="D32" s="9">
        <v>0</v>
      </c>
      <c r="E32" s="73"/>
    </row>
    <row r="33" spans="1:7" s="93" customFormat="1" ht="15.6" x14ac:dyDescent="0.3">
      <c r="A33" s="91"/>
      <c r="B33" s="73" t="s">
        <v>43</v>
      </c>
      <c r="C33" s="92"/>
      <c r="D33" s="9">
        <v>0</v>
      </c>
      <c r="E33" s="91"/>
    </row>
    <row r="34" spans="1:7" ht="15.6" x14ac:dyDescent="0.3">
      <c r="A34" s="73"/>
      <c r="B34" s="73" t="s">
        <v>44</v>
      </c>
      <c r="C34" s="73"/>
      <c r="D34" s="9">
        <v>0</v>
      </c>
      <c r="E34" s="73"/>
    </row>
    <row r="35" spans="1:7" ht="15.6" x14ac:dyDescent="0.3">
      <c r="A35" s="73"/>
      <c r="B35" s="73" t="s">
        <v>45</v>
      </c>
      <c r="C35" s="73"/>
      <c r="D35" s="9">
        <v>0</v>
      </c>
      <c r="E35" s="73"/>
    </row>
    <row r="36" spans="1:7" ht="15.6" x14ac:dyDescent="0.3">
      <c r="A36" s="73"/>
      <c r="B36" s="73" t="s">
        <v>46</v>
      </c>
      <c r="C36" s="73"/>
      <c r="D36" s="9">
        <v>0</v>
      </c>
      <c r="E36" s="73"/>
    </row>
    <row r="37" spans="1:7" ht="14.4" x14ac:dyDescent="0.3">
      <c r="A37" s="73"/>
      <c r="B37" s="73" t="s">
        <v>47</v>
      </c>
      <c r="C37" s="77">
        <v>0</v>
      </c>
      <c r="D37" s="94">
        <v>1.0200000000000001E-2</v>
      </c>
      <c r="E37" s="73"/>
    </row>
    <row r="38" spans="1:7" ht="14.4" x14ac:dyDescent="0.3">
      <c r="A38" s="73"/>
      <c r="B38" s="73"/>
      <c r="C38" s="73"/>
      <c r="D38" s="73"/>
      <c r="E38" s="73"/>
    </row>
    <row r="39" spans="1:7" ht="14.4" x14ac:dyDescent="0.3">
      <c r="A39" s="73"/>
      <c r="B39" s="73" t="s">
        <v>48</v>
      </c>
      <c r="C39" s="73"/>
      <c r="D39" s="84">
        <f>SUM(D26:D37)</f>
        <v>1.0200000000000001E-2</v>
      </c>
      <c r="E39" s="79"/>
    </row>
    <row r="40" spans="1:7" ht="14.4" x14ac:dyDescent="0.3">
      <c r="A40" s="73"/>
      <c r="B40" s="73"/>
      <c r="C40" s="73"/>
      <c r="D40" s="73"/>
      <c r="E40" s="73"/>
    </row>
    <row r="41" spans="1:7" ht="14.4" x14ac:dyDescent="0.3">
      <c r="A41" s="73"/>
      <c r="B41" s="87" t="s">
        <v>49</v>
      </c>
      <c r="C41" s="88"/>
      <c r="D41" s="73"/>
      <c r="E41" s="90">
        <f>(1+D39)*E23</f>
        <v>118.24391</v>
      </c>
    </row>
    <row r="42" spans="1:7" ht="14.4" x14ac:dyDescent="0.3">
      <c r="A42" s="73"/>
      <c r="B42" s="73"/>
      <c r="C42" s="73"/>
      <c r="D42" s="73"/>
      <c r="E42" s="73"/>
    </row>
    <row r="43" spans="1:7" ht="14.4" x14ac:dyDescent="0.3">
      <c r="A43" s="73" t="s">
        <v>50</v>
      </c>
      <c r="B43" s="77" t="s">
        <v>51</v>
      </c>
      <c r="C43" s="73"/>
      <c r="D43" s="73"/>
      <c r="E43" s="73"/>
    </row>
    <row r="44" spans="1:7" s="96" customFormat="1" ht="15.6" x14ac:dyDescent="0.3">
      <c r="A44" s="95"/>
      <c r="B44" s="14" t="s">
        <v>52</v>
      </c>
      <c r="C44" s="95"/>
      <c r="D44" s="9">
        <v>0</v>
      </c>
      <c r="E44" s="95"/>
      <c r="G44" s="97"/>
    </row>
    <row r="45" spans="1:7" s="96" customFormat="1" ht="15.6" x14ac:dyDescent="0.3">
      <c r="A45" s="95"/>
      <c r="B45" s="14" t="s">
        <v>53</v>
      </c>
      <c r="C45" s="95"/>
      <c r="D45" s="9">
        <v>0</v>
      </c>
      <c r="E45" s="95"/>
    </row>
    <row r="46" spans="1:7" ht="14.4" x14ac:dyDescent="0.3">
      <c r="A46" s="73"/>
      <c r="C46" s="73"/>
      <c r="D46" s="73"/>
      <c r="E46" s="79">
        <f>SUM((D44)+(D45))*(E41)</f>
        <v>0</v>
      </c>
    </row>
    <row r="47" spans="1:7" ht="15.6" x14ac:dyDescent="0.3">
      <c r="A47" s="73"/>
      <c r="B47" s="98"/>
      <c r="C47" s="99"/>
      <c r="D47" s="99"/>
      <c r="E47" s="99"/>
    </row>
    <row r="48" spans="1:7" ht="18" x14ac:dyDescent="0.35">
      <c r="A48" s="73"/>
      <c r="B48" s="71" t="s">
        <v>67</v>
      </c>
      <c r="C48" s="100"/>
      <c r="D48" s="100"/>
      <c r="E48" s="74">
        <f>SUM(E41)+(E46)</f>
        <v>118.24391</v>
      </c>
    </row>
    <row r="50" spans="1:5" ht="80.400000000000006" customHeight="1" x14ac:dyDescent="0.3">
      <c r="A50" s="101" t="s">
        <v>54</v>
      </c>
      <c r="B50" s="101"/>
      <c r="C50" s="101"/>
      <c r="D50" s="101"/>
      <c r="E50" s="101"/>
    </row>
  </sheetData>
  <sheetProtection algorithmName="SHA-512" hashValue="IeTCk+tLY4qM0fcBbM5Y14hEuW6w0FTyXZfKxLDfxe+S0qqPPnvHG/QD40sK8FAkxWY1vFs3DnSfW56b69VEGA==" saltValue="iL+IIyUFLga1CbLq7mEDdg==" spinCount="100000" sheet="1" selectLockedCells="1"/>
  <protectedRanges>
    <protectedRange algorithmName="SHA-512" hashValue="fHqEJzA98d4FoDiKkCIg+z0m3E1pWIk4OrA9wlBolRw1TsMQNVu3jtbmf+XNJLWvFuVedlvwKm2rwBSrZox+oQ==" saltValue="XysfbM8zQPwthSuh0FhWnw==" spinCount="100000" sqref="E4 D10:D15 D26:D36 D44:D45 B44:B45" name="Bereik1"/>
  </protectedRanges>
  <mergeCells count="3">
    <mergeCell ref="A1:E1"/>
    <mergeCell ref="A6:E6"/>
    <mergeCell ref="A50:E5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showGridLines="0" topLeftCell="A27" zoomScaleNormal="100" workbookViewId="0">
      <selection activeCell="B45" sqref="B45"/>
    </sheetView>
  </sheetViews>
  <sheetFormatPr defaultColWidth="8.88671875" defaultRowHeight="13.2" x14ac:dyDescent="0.25"/>
  <cols>
    <col min="1" max="1" width="9" style="70" customWidth="1"/>
    <col min="2" max="2" width="76" style="70" bestFit="1" customWidth="1"/>
    <col min="3" max="3" width="8.88671875" style="70"/>
    <col min="4" max="4" width="10.109375" style="70" bestFit="1" customWidth="1"/>
    <col min="5" max="5" width="10.88671875" style="70" customWidth="1"/>
    <col min="6" max="16384" width="8.88671875" style="70"/>
  </cols>
  <sheetData>
    <row r="1" spans="1:5" ht="78.900000000000006" customHeight="1" x14ac:dyDescent="0.25">
      <c r="A1" s="23" t="s">
        <v>66</v>
      </c>
      <c r="B1" s="69"/>
      <c r="C1" s="69"/>
      <c r="D1" s="69"/>
      <c r="E1" s="69"/>
    </row>
    <row r="2" spans="1:5" ht="31.2" x14ac:dyDescent="0.3">
      <c r="A2" s="71"/>
      <c r="B2" s="71" t="s">
        <v>55</v>
      </c>
      <c r="C2" s="102" t="s">
        <v>56</v>
      </c>
      <c r="D2" s="71"/>
      <c r="E2" s="72" t="s">
        <v>16</v>
      </c>
    </row>
    <row r="3" spans="1:5" ht="15.6" x14ac:dyDescent="0.3">
      <c r="A3" s="73" t="s">
        <v>17</v>
      </c>
      <c r="B3" s="73" t="s">
        <v>18</v>
      </c>
      <c r="C3" s="73"/>
      <c r="D3" s="73"/>
      <c r="E3" s="74">
        <v>100</v>
      </c>
    </row>
    <row r="4" spans="1:5" ht="15.6" x14ac:dyDescent="0.3">
      <c r="A4" s="73"/>
      <c r="B4" s="75" t="s">
        <v>68</v>
      </c>
      <c r="C4" s="73"/>
      <c r="D4" s="73"/>
      <c r="E4" s="76">
        <v>0</v>
      </c>
    </row>
    <row r="5" spans="1:5" ht="14.4" x14ac:dyDescent="0.3">
      <c r="A5" s="73"/>
      <c r="B5" s="77"/>
      <c r="C5" s="77" t="s">
        <v>19</v>
      </c>
      <c r="D5" s="73"/>
      <c r="E5" s="79">
        <f>+(1+E4)*E3</f>
        <v>100</v>
      </c>
    </row>
    <row r="6" spans="1:5" ht="14.4" x14ac:dyDescent="0.3">
      <c r="A6" s="73"/>
      <c r="B6" s="77"/>
      <c r="C6" s="77"/>
      <c r="D6" s="73"/>
      <c r="E6" s="79"/>
    </row>
    <row r="7" spans="1:5" ht="14.4" x14ac:dyDescent="0.3">
      <c r="A7" s="73" t="s">
        <v>20</v>
      </c>
      <c r="B7" s="77" t="s">
        <v>21</v>
      </c>
      <c r="C7" s="77"/>
      <c r="D7" s="73"/>
      <c r="E7" s="73"/>
    </row>
    <row r="8" spans="1:5" ht="14.4" x14ac:dyDescent="0.3">
      <c r="A8" s="73"/>
      <c r="B8" s="73" t="s">
        <v>22</v>
      </c>
      <c r="C8" s="83">
        <f>'Factor Fase A'!C8</f>
        <v>261</v>
      </c>
      <c r="D8" s="73"/>
      <c r="E8" s="73"/>
    </row>
    <row r="9" spans="1:5" ht="14.4" x14ac:dyDescent="0.3">
      <c r="A9" s="73"/>
      <c r="B9" s="73" t="s">
        <v>23</v>
      </c>
      <c r="C9" s="83">
        <f>'Factor Fase A'!C9</f>
        <v>253</v>
      </c>
      <c r="D9" s="73"/>
      <c r="E9" s="73"/>
    </row>
    <row r="10" spans="1:5" ht="15.6" x14ac:dyDescent="0.3">
      <c r="A10" s="73"/>
      <c r="B10" s="73" t="s">
        <v>24</v>
      </c>
      <c r="C10" s="83">
        <f>'Factor Fase A'!C10</f>
        <v>25</v>
      </c>
      <c r="D10" s="9">
        <v>0</v>
      </c>
      <c r="E10" s="73"/>
    </row>
    <row r="11" spans="1:5" ht="15.6" x14ac:dyDescent="0.3">
      <c r="A11" s="73"/>
      <c r="B11" s="73" t="s">
        <v>25</v>
      </c>
      <c r="C11" s="83">
        <f>'Factor Fase A'!C11</f>
        <v>8</v>
      </c>
      <c r="D11" s="9">
        <v>0</v>
      </c>
      <c r="E11" s="73"/>
    </row>
    <row r="12" spans="1:5" ht="15.6" x14ac:dyDescent="0.3">
      <c r="A12" s="73"/>
      <c r="B12" s="73" t="s">
        <v>26</v>
      </c>
      <c r="C12" s="77"/>
      <c r="D12" s="9">
        <v>0</v>
      </c>
      <c r="E12" s="73"/>
    </row>
    <row r="13" spans="1:5" ht="15.6" x14ac:dyDescent="0.3">
      <c r="A13" s="73"/>
      <c r="B13" s="73" t="s">
        <v>27</v>
      </c>
      <c r="C13" s="77"/>
      <c r="D13" s="9">
        <v>0</v>
      </c>
      <c r="E13" s="73"/>
    </row>
    <row r="14" spans="1:5" ht="15.6" x14ac:dyDescent="0.3">
      <c r="A14" s="73"/>
      <c r="B14" s="73" t="s">
        <v>28</v>
      </c>
      <c r="C14" s="73"/>
      <c r="D14" s="9">
        <v>0</v>
      </c>
      <c r="E14" s="73"/>
    </row>
    <row r="15" spans="1:5" ht="15.6" x14ac:dyDescent="0.3">
      <c r="A15" s="73"/>
      <c r="B15" s="75" t="s">
        <v>70</v>
      </c>
      <c r="C15" s="73"/>
      <c r="D15" s="76">
        <v>0</v>
      </c>
      <c r="E15" s="73"/>
    </row>
    <row r="16" spans="1:5" ht="14.4" x14ac:dyDescent="0.3">
      <c r="A16" s="73"/>
      <c r="B16" s="73"/>
      <c r="C16" s="73"/>
      <c r="D16" s="84"/>
      <c r="E16" s="73"/>
    </row>
    <row r="17" spans="1:5" ht="14.4" x14ac:dyDescent="0.3">
      <c r="A17" s="73"/>
      <c r="B17" s="73" t="s">
        <v>29</v>
      </c>
      <c r="C17" s="73"/>
      <c r="D17" s="84">
        <f>SUM(D10:D15)</f>
        <v>0</v>
      </c>
      <c r="E17" s="79">
        <f>SUM(D17)*($E$5)</f>
        <v>0</v>
      </c>
    </row>
    <row r="18" spans="1:5" ht="14.4" x14ac:dyDescent="0.3">
      <c r="A18" s="73"/>
      <c r="B18" s="73"/>
      <c r="C18" s="73"/>
      <c r="D18" s="84"/>
      <c r="E18" s="79"/>
    </row>
    <row r="19" spans="1:5" ht="14.4" x14ac:dyDescent="0.3">
      <c r="A19" s="73"/>
      <c r="B19" s="73" t="s">
        <v>30</v>
      </c>
      <c r="C19" s="73"/>
      <c r="D19" s="85" t="s">
        <v>31</v>
      </c>
      <c r="E19" s="79">
        <f>+(1+D17)*E5</f>
        <v>100</v>
      </c>
    </row>
    <row r="20" spans="1:5" ht="14.4" x14ac:dyDescent="0.3">
      <c r="A20" s="73"/>
      <c r="B20" s="73"/>
      <c r="C20" s="73"/>
      <c r="D20" s="73"/>
      <c r="E20" s="73"/>
    </row>
    <row r="21" spans="1:5" ht="14.4" x14ac:dyDescent="0.3">
      <c r="A21" s="73"/>
      <c r="B21" s="75" t="s">
        <v>69</v>
      </c>
      <c r="C21" s="73"/>
      <c r="D21" s="86">
        <f>'Factor Fase A'!D21</f>
        <v>0.17050000000000001</v>
      </c>
      <c r="E21" s="79">
        <f>SUM(E19)*(D21)</f>
        <v>17.05</v>
      </c>
    </row>
    <row r="22" spans="1:5" ht="14.4" x14ac:dyDescent="0.3">
      <c r="A22" s="73"/>
      <c r="B22" s="73"/>
      <c r="C22" s="73"/>
      <c r="D22" s="73"/>
      <c r="E22" s="73"/>
    </row>
    <row r="23" spans="1:5" ht="14.4" x14ac:dyDescent="0.3">
      <c r="A23" s="73"/>
      <c r="B23" s="87" t="s">
        <v>32</v>
      </c>
      <c r="C23" s="88"/>
      <c r="D23" s="89" t="s">
        <v>33</v>
      </c>
      <c r="E23" s="90">
        <f>SUM(E19)+(E21)</f>
        <v>117.05</v>
      </c>
    </row>
    <row r="24" spans="1:5" ht="14.4" x14ac:dyDescent="0.3">
      <c r="A24" s="73"/>
      <c r="B24" s="73"/>
      <c r="C24" s="73"/>
      <c r="D24" s="73"/>
      <c r="E24" s="73"/>
    </row>
    <row r="25" spans="1:5" ht="14.4" x14ac:dyDescent="0.3">
      <c r="A25" s="73" t="s">
        <v>34</v>
      </c>
      <c r="B25" s="77" t="s">
        <v>35</v>
      </c>
      <c r="C25" s="73"/>
      <c r="D25" s="73"/>
      <c r="E25" s="73"/>
    </row>
    <row r="26" spans="1:5" ht="15.6" x14ac:dyDescent="0.3">
      <c r="A26" s="73"/>
      <c r="B26" s="73" t="s">
        <v>36</v>
      </c>
      <c r="C26" s="73"/>
      <c r="D26" s="9">
        <v>0</v>
      </c>
      <c r="E26" s="73"/>
    </row>
    <row r="27" spans="1:5" ht="15.6" x14ac:dyDescent="0.3">
      <c r="A27" s="73"/>
      <c r="B27" s="73" t="s">
        <v>37</v>
      </c>
      <c r="C27" s="73"/>
      <c r="D27" s="9">
        <v>0</v>
      </c>
      <c r="E27" s="73"/>
    </row>
    <row r="28" spans="1:5" ht="15.6" x14ac:dyDescent="0.3">
      <c r="A28" s="73"/>
      <c r="B28" s="73" t="s">
        <v>38</v>
      </c>
      <c r="C28" s="73"/>
      <c r="D28" s="9">
        <v>0</v>
      </c>
      <c r="E28" s="73"/>
    </row>
    <row r="29" spans="1:5" ht="15.6" x14ac:dyDescent="0.3">
      <c r="A29" s="73"/>
      <c r="B29" s="73" t="s">
        <v>39</v>
      </c>
      <c r="C29" s="73"/>
      <c r="D29" s="9">
        <v>0</v>
      </c>
      <c r="E29" s="73"/>
    </row>
    <row r="30" spans="1:5" ht="15.6" x14ac:dyDescent="0.3">
      <c r="A30" s="73"/>
      <c r="B30" s="73" t="s">
        <v>40</v>
      </c>
      <c r="C30" s="73"/>
      <c r="D30" s="9">
        <v>0</v>
      </c>
      <c r="E30" s="73"/>
    </row>
    <row r="31" spans="1:5" ht="15.6" x14ac:dyDescent="0.3">
      <c r="A31" s="73"/>
      <c r="B31" s="73" t="s">
        <v>57</v>
      </c>
      <c r="C31" s="73"/>
      <c r="D31" s="9">
        <v>0</v>
      </c>
      <c r="E31" s="73"/>
    </row>
    <row r="32" spans="1:5" ht="15.6" x14ac:dyDescent="0.3">
      <c r="A32" s="73"/>
      <c r="B32" s="73" t="s">
        <v>42</v>
      </c>
      <c r="C32" s="73"/>
      <c r="D32" s="9">
        <v>0</v>
      </c>
      <c r="E32" s="73"/>
    </row>
    <row r="33" spans="1:5" ht="15.6" x14ac:dyDescent="0.3">
      <c r="A33" s="73"/>
      <c r="B33" s="73" t="s">
        <v>43</v>
      </c>
      <c r="C33" s="73"/>
      <c r="D33" s="9">
        <v>0</v>
      </c>
      <c r="E33" s="73"/>
    </row>
    <row r="34" spans="1:5" ht="15.6" x14ac:dyDescent="0.3">
      <c r="A34" s="73"/>
      <c r="B34" s="73" t="s">
        <v>44</v>
      </c>
      <c r="C34" s="73"/>
      <c r="D34" s="9">
        <v>0</v>
      </c>
      <c r="E34" s="73"/>
    </row>
    <row r="35" spans="1:5" ht="15.6" x14ac:dyDescent="0.3">
      <c r="A35" s="73"/>
      <c r="B35" s="73" t="s">
        <v>45</v>
      </c>
      <c r="C35" s="73"/>
      <c r="D35" s="9">
        <v>0</v>
      </c>
      <c r="E35" s="73"/>
    </row>
    <row r="36" spans="1:5" ht="15.6" x14ac:dyDescent="0.3">
      <c r="A36" s="73"/>
      <c r="B36" s="73" t="s">
        <v>46</v>
      </c>
      <c r="C36" s="73"/>
      <c r="D36" s="9">
        <v>0</v>
      </c>
      <c r="E36" s="73"/>
    </row>
    <row r="37" spans="1:5" ht="14.4" x14ac:dyDescent="0.3">
      <c r="A37" s="73"/>
      <c r="B37" s="73"/>
      <c r="C37" s="73"/>
      <c r="D37" s="73"/>
      <c r="E37" s="73"/>
    </row>
    <row r="38" spans="1:5" ht="14.4" x14ac:dyDescent="0.3">
      <c r="A38" s="73"/>
      <c r="B38" s="73"/>
      <c r="C38" s="73"/>
      <c r="D38" s="73"/>
      <c r="E38" s="73"/>
    </row>
    <row r="39" spans="1:5" ht="14.4" x14ac:dyDescent="0.3">
      <c r="A39" s="73"/>
      <c r="B39" s="73" t="s">
        <v>48</v>
      </c>
      <c r="C39" s="73"/>
      <c r="D39" s="84">
        <f>SUM(D26:D36)</f>
        <v>0</v>
      </c>
      <c r="E39" s="79"/>
    </row>
    <row r="40" spans="1:5" ht="14.4" x14ac:dyDescent="0.3">
      <c r="A40" s="73"/>
      <c r="B40" s="73"/>
      <c r="C40" s="73"/>
      <c r="D40" s="73"/>
      <c r="E40" s="73"/>
    </row>
    <row r="41" spans="1:5" ht="14.4" x14ac:dyDescent="0.3">
      <c r="A41" s="73"/>
      <c r="B41" s="87" t="s">
        <v>49</v>
      </c>
      <c r="C41" s="88"/>
      <c r="D41" s="73"/>
      <c r="E41" s="90">
        <f>(1+D39)*E23</f>
        <v>117.05</v>
      </c>
    </row>
    <row r="42" spans="1:5" ht="14.4" x14ac:dyDescent="0.3">
      <c r="A42" s="73"/>
      <c r="B42" s="73"/>
      <c r="C42" s="73"/>
      <c r="D42" s="73"/>
      <c r="E42" s="73"/>
    </row>
    <row r="43" spans="1:5" ht="14.4" x14ac:dyDescent="0.3">
      <c r="A43" s="73" t="s">
        <v>50</v>
      </c>
      <c r="B43" s="77" t="s">
        <v>51</v>
      </c>
      <c r="C43" s="73"/>
      <c r="D43" s="73"/>
      <c r="E43" s="73"/>
    </row>
    <row r="44" spans="1:5" s="96" customFormat="1" ht="15.6" x14ac:dyDescent="0.3">
      <c r="A44" s="95"/>
      <c r="B44" s="15" t="str">
        <f>'Factor Fase A'!B44</f>
        <v>Beschrijving 1 (Bijv. Sociale aspecten)</v>
      </c>
      <c r="C44" s="95"/>
      <c r="D44" s="9">
        <v>0</v>
      </c>
      <c r="E44" s="95"/>
    </row>
    <row r="45" spans="1:5" ht="15.6" x14ac:dyDescent="0.3">
      <c r="A45" s="73"/>
      <c r="B45" s="15" t="str">
        <f>'Factor Fase A'!B45</f>
        <v>Beschrijving 2 (Bijv. Voorfinanciering reiskosten)</v>
      </c>
      <c r="C45" s="73"/>
      <c r="D45" s="9">
        <v>0</v>
      </c>
      <c r="E45" s="73"/>
    </row>
    <row r="46" spans="1:5" ht="14.4" x14ac:dyDescent="0.3">
      <c r="A46" s="73"/>
      <c r="B46" s="10"/>
      <c r="C46" s="73"/>
      <c r="D46" s="73"/>
      <c r="E46" s="79">
        <f>SUM((D44)+(D45))*(E41)</f>
        <v>0</v>
      </c>
    </row>
    <row r="47" spans="1:5" ht="15.6" x14ac:dyDescent="0.3">
      <c r="A47" s="99"/>
      <c r="B47" s="99"/>
      <c r="C47" s="99"/>
      <c r="D47" s="99"/>
      <c r="E47" s="99"/>
    </row>
    <row r="48" spans="1:5" ht="18" x14ac:dyDescent="0.35">
      <c r="A48" s="99"/>
      <c r="B48" s="71" t="s">
        <v>67</v>
      </c>
      <c r="C48" s="100"/>
      <c r="D48" s="100"/>
      <c r="E48" s="74">
        <f>SUM(E41)+(E46)</f>
        <v>117.05</v>
      </c>
    </row>
    <row r="50" spans="1:5" ht="64.349999999999994" customHeight="1" x14ac:dyDescent="0.25">
      <c r="A50" s="103" t="s">
        <v>58</v>
      </c>
      <c r="B50" s="103"/>
      <c r="C50" s="103"/>
      <c r="D50" s="103"/>
      <c r="E50" s="103"/>
    </row>
  </sheetData>
  <sheetProtection algorithmName="SHA-512" hashValue="Q+7dnhJaqAiHRnCcfsNVPEBPRkk+8TDLtckruD/pyv8RD8hVqYlhO/LDHmjUDzKiZ2ljQkiq1mqJbVGIn/QdyQ==" saltValue="+oS+pHKp90oxlTGILfkNXA==" spinCount="100000" sheet="1" selectLockedCells="1"/>
  <protectedRanges>
    <protectedRange algorithmName="SHA-512" hashValue="UuIDmNqJUE3SDcqs6dP3FFCLJ2XeMIOhxITKL/BJpwO9e+ZiBGApb4OOWhmOfRBkwYv3ua8YdEMvnM2hH7ktbw==" saltValue="2yYOj//9GsTOFF5IbtMRGQ==" spinCount="100000" sqref="E4 D10:D15 D26:D36 D44:D45 B44:B45" name="Bereik1"/>
  </protectedRanges>
  <mergeCells count="2">
    <mergeCell ref="A1:E1"/>
    <mergeCell ref="A50:E5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375C-7284-47A3-8F5B-FF7EFA9B1637}">
  <dimension ref="A1:CD1052"/>
  <sheetViews>
    <sheetView workbookViewId="0">
      <selection activeCell="D10" sqref="D10"/>
    </sheetView>
  </sheetViews>
  <sheetFormatPr defaultRowHeight="13.2" x14ac:dyDescent="0.25"/>
  <cols>
    <col min="1" max="1" width="8.88671875" style="70"/>
    <col min="2" max="2" width="75.5546875" style="70" customWidth="1"/>
    <col min="3" max="5" width="8.88671875" style="70"/>
    <col min="6" max="82" width="9.109375" style="107"/>
    <col min="83" max="16384" width="8.88671875" style="70"/>
  </cols>
  <sheetData>
    <row r="1" spans="1:5" ht="86.1" customHeight="1" x14ac:dyDescent="0.25">
      <c r="A1" s="104" t="s">
        <v>66</v>
      </c>
      <c r="B1" s="105"/>
      <c r="C1" s="105"/>
      <c r="D1" s="105"/>
      <c r="E1" s="106"/>
    </row>
    <row r="2" spans="1:5" ht="46.8" x14ac:dyDescent="0.3">
      <c r="A2" s="71"/>
      <c r="B2" s="71" t="s">
        <v>55</v>
      </c>
      <c r="C2" s="102" t="s">
        <v>59</v>
      </c>
      <c r="D2" s="71"/>
      <c r="E2" s="72" t="s">
        <v>16</v>
      </c>
    </row>
    <row r="3" spans="1:5" ht="15.6" x14ac:dyDescent="0.3">
      <c r="A3" s="73" t="s">
        <v>17</v>
      </c>
      <c r="B3" s="73" t="s">
        <v>18</v>
      </c>
      <c r="C3" s="73"/>
      <c r="D3" s="73"/>
      <c r="E3" s="74">
        <v>100</v>
      </c>
    </row>
    <row r="4" spans="1:5" ht="15.6" x14ac:dyDescent="0.3">
      <c r="A4" s="73"/>
      <c r="B4" s="75" t="s">
        <v>68</v>
      </c>
      <c r="C4" s="73"/>
      <c r="D4" s="73"/>
      <c r="E4" s="76">
        <v>0</v>
      </c>
    </row>
    <row r="5" spans="1:5" ht="14.4" x14ac:dyDescent="0.3">
      <c r="A5" s="73"/>
      <c r="B5" s="77"/>
      <c r="C5" s="77" t="s">
        <v>19</v>
      </c>
      <c r="D5" s="73"/>
      <c r="E5" s="79">
        <f>+(1+E4)*E3</f>
        <v>100</v>
      </c>
    </row>
    <row r="6" spans="1:5" ht="14.4" x14ac:dyDescent="0.3">
      <c r="A6" s="73"/>
      <c r="B6" s="77"/>
      <c r="C6" s="77"/>
      <c r="D6" s="73"/>
      <c r="E6" s="79"/>
    </row>
    <row r="7" spans="1:5" ht="14.4" x14ac:dyDescent="0.3">
      <c r="A7" s="73" t="s">
        <v>20</v>
      </c>
      <c r="B7" s="77" t="s">
        <v>21</v>
      </c>
      <c r="C7" s="77"/>
      <c r="D7" s="73"/>
      <c r="E7" s="73"/>
    </row>
    <row r="8" spans="1:5" ht="14.4" x14ac:dyDescent="0.3">
      <c r="A8" s="73"/>
      <c r="B8" s="73" t="s">
        <v>22</v>
      </c>
      <c r="C8" s="83">
        <f>'Factor Fase A'!C8</f>
        <v>261</v>
      </c>
      <c r="D8" s="73"/>
      <c r="E8" s="73"/>
    </row>
    <row r="9" spans="1:5" ht="14.4" x14ac:dyDescent="0.3">
      <c r="A9" s="73"/>
      <c r="B9" s="73" t="s">
        <v>23</v>
      </c>
      <c r="C9" s="83">
        <f>'Factor Fase A'!C9</f>
        <v>253</v>
      </c>
      <c r="D9" s="73"/>
      <c r="E9" s="73"/>
    </row>
    <row r="10" spans="1:5" ht="15.6" x14ac:dyDescent="0.3">
      <c r="A10" s="73"/>
      <c r="B10" s="73" t="s">
        <v>24</v>
      </c>
      <c r="C10" s="83">
        <f>'Factor Fase A'!C10</f>
        <v>25</v>
      </c>
      <c r="D10" s="9">
        <v>0</v>
      </c>
      <c r="E10" s="73"/>
    </row>
    <row r="11" spans="1:5" ht="15.6" x14ac:dyDescent="0.3">
      <c r="A11" s="73"/>
      <c r="B11" s="73" t="s">
        <v>25</v>
      </c>
      <c r="C11" s="83">
        <f>'Factor Fase A'!C11</f>
        <v>8</v>
      </c>
      <c r="D11" s="9">
        <v>0</v>
      </c>
      <c r="E11" s="73"/>
    </row>
    <row r="12" spans="1:5" ht="15.6" x14ac:dyDescent="0.3">
      <c r="A12" s="73"/>
      <c r="B12" s="73" t="s">
        <v>26</v>
      </c>
      <c r="C12" s="77"/>
      <c r="D12" s="9">
        <v>0</v>
      </c>
      <c r="E12" s="73"/>
    </row>
    <row r="13" spans="1:5" ht="15.6" x14ac:dyDescent="0.3">
      <c r="A13" s="73"/>
      <c r="B13" s="73" t="s">
        <v>27</v>
      </c>
      <c r="C13" s="77"/>
      <c r="D13" s="9">
        <v>0</v>
      </c>
      <c r="E13" s="73"/>
    </row>
    <row r="14" spans="1:5" ht="15.6" x14ac:dyDescent="0.3">
      <c r="A14" s="73"/>
      <c r="B14" s="73" t="s">
        <v>28</v>
      </c>
      <c r="C14" s="73"/>
      <c r="D14" s="9">
        <v>0</v>
      </c>
      <c r="E14" s="73"/>
    </row>
    <row r="15" spans="1:5" ht="15.6" x14ac:dyDescent="0.3">
      <c r="A15" s="73"/>
      <c r="B15" s="75" t="s">
        <v>70</v>
      </c>
      <c r="C15" s="73"/>
      <c r="D15" s="76">
        <v>0</v>
      </c>
      <c r="E15" s="73"/>
    </row>
    <row r="16" spans="1:5" ht="14.4" x14ac:dyDescent="0.3">
      <c r="A16" s="73"/>
      <c r="B16" s="73"/>
      <c r="C16" s="73"/>
      <c r="D16" s="84"/>
      <c r="E16" s="73"/>
    </row>
    <row r="17" spans="1:5" ht="14.4" x14ac:dyDescent="0.3">
      <c r="A17" s="73"/>
      <c r="B17" s="73" t="s">
        <v>29</v>
      </c>
      <c r="C17" s="73"/>
      <c r="D17" s="84">
        <f>SUM(D10:D15)</f>
        <v>0</v>
      </c>
      <c r="E17" s="79">
        <f>SUM(D17)*($E$5)</f>
        <v>0</v>
      </c>
    </row>
    <row r="18" spans="1:5" ht="14.4" x14ac:dyDescent="0.3">
      <c r="A18" s="73"/>
      <c r="B18" s="73"/>
      <c r="C18" s="73"/>
      <c r="D18" s="84"/>
      <c r="E18" s="79"/>
    </row>
    <row r="19" spans="1:5" ht="14.4" x14ac:dyDescent="0.3">
      <c r="A19" s="73"/>
      <c r="B19" s="73" t="s">
        <v>30</v>
      </c>
      <c r="C19" s="73"/>
      <c r="D19" s="85" t="s">
        <v>31</v>
      </c>
      <c r="E19" s="79">
        <f>+(1+D17)*E5</f>
        <v>100</v>
      </c>
    </row>
    <row r="20" spans="1:5" ht="14.4" x14ac:dyDescent="0.3">
      <c r="A20" s="73"/>
      <c r="B20" s="73"/>
      <c r="C20" s="73"/>
      <c r="D20" s="73"/>
      <c r="E20" s="73"/>
    </row>
    <row r="21" spans="1:5" ht="14.4" x14ac:dyDescent="0.3">
      <c r="A21" s="73"/>
      <c r="B21" s="75" t="s">
        <v>69</v>
      </c>
      <c r="C21" s="73"/>
      <c r="D21" s="86">
        <f>'Factor Fase A'!D21</f>
        <v>0.17050000000000001</v>
      </c>
      <c r="E21" s="79">
        <f>SUM(E19)*(D21)</f>
        <v>17.05</v>
      </c>
    </row>
    <row r="22" spans="1:5" ht="14.4" x14ac:dyDescent="0.3">
      <c r="A22" s="73"/>
      <c r="B22" s="73"/>
      <c r="C22" s="73"/>
      <c r="D22" s="73"/>
      <c r="E22" s="73"/>
    </row>
    <row r="23" spans="1:5" ht="14.4" x14ac:dyDescent="0.3">
      <c r="A23" s="73"/>
      <c r="B23" s="87" t="s">
        <v>32</v>
      </c>
      <c r="C23" s="88"/>
      <c r="D23" s="89" t="s">
        <v>33</v>
      </c>
      <c r="E23" s="90">
        <f>SUM(E19)+(E21)</f>
        <v>117.05</v>
      </c>
    </row>
    <row r="24" spans="1:5" ht="14.4" x14ac:dyDescent="0.3">
      <c r="A24" s="73"/>
      <c r="B24" s="73"/>
      <c r="C24" s="73"/>
      <c r="D24" s="73"/>
      <c r="E24" s="73"/>
    </row>
    <row r="25" spans="1:5" ht="14.4" x14ac:dyDescent="0.3">
      <c r="A25" s="73" t="s">
        <v>34</v>
      </c>
      <c r="B25" s="77" t="s">
        <v>35</v>
      </c>
      <c r="C25" s="73"/>
      <c r="D25" s="73"/>
      <c r="E25" s="73"/>
    </row>
    <row r="26" spans="1:5" ht="15.6" x14ac:dyDescent="0.3">
      <c r="A26" s="73"/>
      <c r="B26" s="73" t="s">
        <v>36</v>
      </c>
      <c r="C26" s="73"/>
      <c r="D26" s="9">
        <v>0</v>
      </c>
      <c r="E26" s="73"/>
    </row>
    <row r="27" spans="1:5" ht="15.6" x14ac:dyDescent="0.3">
      <c r="A27" s="73"/>
      <c r="B27" s="73" t="s">
        <v>37</v>
      </c>
      <c r="C27" s="73"/>
      <c r="D27" s="9">
        <v>0</v>
      </c>
      <c r="E27" s="73"/>
    </row>
    <row r="28" spans="1:5" ht="15.6" x14ac:dyDescent="0.3">
      <c r="A28" s="73"/>
      <c r="B28" s="73" t="s">
        <v>38</v>
      </c>
      <c r="C28" s="73"/>
      <c r="D28" s="9">
        <v>0</v>
      </c>
      <c r="E28" s="73"/>
    </row>
    <row r="29" spans="1:5" ht="15.6" x14ac:dyDescent="0.3">
      <c r="A29" s="73"/>
      <c r="B29" s="73" t="s">
        <v>39</v>
      </c>
      <c r="C29" s="73"/>
      <c r="D29" s="9">
        <v>0</v>
      </c>
      <c r="E29" s="73"/>
    </row>
    <row r="30" spans="1:5" ht="15.6" x14ac:dyDescent="0.3">
      <c r="A30" s="73"/>
      <c r="B30" s="73" t="s">
        <v>40</v>
      </c>
      <c r="C30" s="73"/>
      <c r="D30" s="9">
        <v>0</v>
      </c>
      <c r="E30" s="73"/>
    </row>
    <row r="31" spans="1:5" ht="15.6" x14ac:dyDescent="0.3">
      <c r="A31" s="73"/>
      <c r="B31" s="73" t="s">
        <v>57</v>
      </c>
      <c r="C31" s="73"/>
      <c r="D31" s="9">
        <v>0</v>
      </c>
      <c r="E31" s="73"/>
    </row>
    <row r="32" spans="1:5" ht="15.6" x14ac:dyDescent="0.3">
      <c r="A32" s="73"/>
      <c r="B32" s="73" t="s">
        <v>42</v>
      </c>
      <c r="C32" s="73"/>
      <c r="D32" s="9">
        <v>0</v>
      </c>
      <c r="E32" s="73"/>
    </row>
    <row r="33" spans="1:5" ht="15.6" x14ac:dyDescent="0.3">
      <c r="A33" s="73"/>
      <c r="B33" s="73" t="s">
        <v>43</v>
      </c>
      <c r="C33" s="73"/>
      <c r="D33" s="9">
        <v>0</v>
      </c>
      <c r="E33" s="73"/>
    </row>
    <row r="34" spans="1:5" ht="15.6" x14ac:dyDescent="0.3">
      <c r="A34" s="73"/>
      <c r="B34" s="73" t="s">
        <v>44</v>
      </c>
      <c r="C34" s="73"/>
      <c r="D34" s="9">
        <v>0</v>
      </c>
      <c r="E34" s="73"/>
    </row>
    <row r="35" spans="1:5" ht="15.6" x14ac:dyDescent="0.3">
      <c r="A35" s="73"/>
      <c r="B35" s="73" t="s">
        <v>45</v>
      </c>
      <c r="C35" s="73"/>
      <c r="D35" s="9">
        <v>0</v>
      </c>
      <c r="E35" s="73"/>
    </row>
    <row r="36" spans="1:5" ht="15.6" x14ac:dyDescent="0.3">
      <c r="A36" s="73"/>
      <c r="B36" s="73" t="s">
        <v>46</v>
      </c>
      <c r="C36" s="73"/>
      <c r="D36" s="9">
        <v>0</v>
      </c>
      <c r="E36" s="73"/>
    </row>
    <row r="37" spans="1:5" ht="14.4" x14ac:dyDescent="0.3">
      <c r="A37" s="73"/>
      <c r="B37" s="73"/>
      <c r="C37" s="73"/>
      <c r="D37" s="73"/>
      <c r="E37" s="73"/>
    </row>
    <row r="38" spans="1:5" ht="14.4" x14ac:dyDescent="0.3">
      <c r="A38" s="73"/>
      <c r="B38" s="73"/>
      <c r="C38" s="73"/>
      <c r="D38" s="73"/>
      <c r="E38" s="73"/>
    </row>
    <row r="39" spans="1:5" ht="14.4" x14ac:dyDescent="0.3">
      <c r="A39" s="73"/>
      <c r="B39" s="73" t="s">
        <v>48</v>
      </c>
      <c r="C39" s="73"/>
      <c r="D39" s="84">
        <f>SUM(D26:D36)</f>
        <v>0</v>
      </c>
      <c r="E39" s="79"/>
    </row>
    <row r="40" spans="1:5" ht="14.4" x14ac:dyDescent="0.3">
      <c r="A40" s="73"/>
      <c r="B40" s="73"/>
      <c r="C40" s="73"/>
      <c r="D40" s="73"/>
      <c r="E40" s="73"/>
    </row>
    <row r="41" spans="1:5" ht="14.4" x14ac:dyDescent="0.3">
      <c r="A41" s="73"/>
      <c r="B41" s="87" t="s">
        <v>49</v>
      </c>
      <c r="C41" s="88"/>
      <c r="D41" s="73"/>
      <c r="E41" s="90">
        <f>(1+D39)*E23</f>
        <v>117.05</v>
      </c>
    </row>
    <row r="42" spans="1:5" ht="14.4" x14ac:dyDescent="0.3">
      <c r="A42" s="73"/>
      <c r="B42" s="73"/>
      <c r="C42" s="73"/>
      <c r="D42" s="73"/>
      <c r="E42" s="73"/>
    </row>
    <row r="43" spans="1:5" ht="14.4" x14ac:dyDescent="0.3">
      <c r="A43" s="73" t="s">
        <v>50</v>
      </c>
      <c r="B43" s="77" t="s">
        <v>51</v>
      </c>
      <c r="C43" s="73"/>
      <c r="D43" s="73"/>
      <c r="E43" s="73"/>
    </row>
    <row r="44" spans="1:5" ht="15.6" x14ac:dyDescent="0.3">
      <c r="A44" s="95"/>
      <c r="B44" s="15" t="str">
        <f>'Factor Fase A'!B44</f>
        <v>Beschrijving 1 (Bijv. Sociale aspecten)</v>
      </c>
      <c r="C44" s="95"/>
      <c r="D44" s="9">
        <v>0</v>
      </c>
      <c r="E44" s="95"/>
    </row>
    <row r="45" spans="1:5" ht="15.6" x14ac:dyDescent="0.3">
      <c r="A45" s="73"/>
      <c r="B45" s="15" t="str">
        <f>'Factor Fase A'!B45</f>
        <v>Beschrijving 2 (Bijv. Voorfinanciering reiskosten)</v>
      </c>
      <c r="C45" s="73"/>
      <c r="D45" s="9">
        <v>0</v>
      </c>
      <c r="E45" s="73"/>
    </row>
    <row r="46" spans="1:5" ht="14.4" x14ac:dyDescent="0.3">
      <c r="A46" s="73"/>
      <c r="B46" s="10"/>
      <c r="C46" s="73"/>
      <c r="D46" s="73"/>
      <c r="E46" s="79">
        <f>SUM((D44)+(D45))*(E41)</f>
        <v>0</v>
      </c>
    </row>
    <row r="47" spans="1:5" ht="15.6" x14ac:dyDescent="0.3">
      <c r="A47" s="99"/>
      <c r="B47" s="99"/>
      <c r="C47" s="99"/>
      <c r="D47" s="99"/>
      <c r="E47" s="99"/>
    </row>
    <row r="48" spans="1:5" ht="18" x14ac:dyDescent="0.35">
      <c r="A48" s="99"/>
      <c r="B48" s="71" t="s">
        <v>67</v>
      </c>
      <c r="C48" s="100"/>
      <c r="D48" s="100"/>
      <c r="E48" s="74">
        <f>SUM(E41)+(E46)</f>
        <v>117.05</v>
      </c>
    </row>
    <row r="49" spans="1:5" s="107" customFormat="1" x14ac:dyDescent="0.25"/>
    <row r="50" spans="1:5" s="107" customFormat="1" ht="71.400000000000006" customHeight="1" x14ac:dyDescent="0.25">
      <c r="A50" s="103" t="s">
        <v>58</v>
      </c>
      <c r="B50" s="103"/>
      <c r="C50" s="103"/>
      <c r="D50" s="103"/>
      <c r="E50" s="103"/>
    </row>
    <row r="51" spans="1:5" s="107" customFormat="1" x14ac:dyDescent="0.25"/>
    <row r="52" spans="1:5" s="107" customFormat="1" x14ac:dyDescent="0.25"/>
    <row r="53" spans="1:5" s="107" customFormat="1" x14ac:dyDescent="0.25"/>
    <row r="54" spans="1:5" s="107" customFormat="1" x14ac:dyDescent="0.25"/>
    <row r="55" spans="1:5" s="107" customFormat="1" x14ac:dyDescent="0.25"/>
    <row r="56" spans="1:5" s="107" customFormat="1" x14ac:dyDescent="0.25"/>
    <row r="57" spans="1:5" s="107" customFormat="1" x14ac:dyDescent="0.25"/>
    <row r="58" spans="1:5" s="107" customFormat="1" x14ac:dyDescent="0.25"/>
    <row r="59" spans="1:5" s="107" customFormat="1" x14ac:dyDescent="0.25"/>
    <row r="60" spans="1:5" s="107" customFormat="1" x14ac:dyDescent="0.25"/>
    <row r="61" spans="1:5" s="107" customFormat="1" x14ac:dyDescent="0.25"/>
    <row r="62" spans="1:5" s="107" customFormat="1" x14ac:dyDescent="0.25"/>
    <row r="63" spans="1:5" s="107" customFormat="1" x14ac:dyDescent="0.25"/>
    <row r="64" spans="1:5" s="107" customFormat="1" x14ac:dyDescent="0.25"/>
    <row r="65" s="107" customFormat="1" x14ac:dyDescent="0.25"/>
    <row r="66" s="107" customFormat="1" x14ac:dyDescent="0.25"/>
    <row r="67" s="107" customFormat="1" x14ac:dyDescent="0.25"/>
    <row r="68" s="107" customFormat="1" x14ac:dyDescent="0.25"/>
    <row r="69" s="107" customFormat="1" x14ac:dyDescent="0.25"/>
    <row r="70" s="107" customFormat="1" x14ac:dyDescent="0.25"/>
    <row r="71" s="107" customFormat="1" x14ac:dyDescent="0.25"/>
    <row r="72" s="107" customFormat="1" x14ac:dyDescent="0.25"/>
    <row r="73" s="107" customFormat="1" x14ac:dyDescent="0.25"/>
    <row r="74" s="107" customFormat="1" x14ac:dyDescent="0.25"/>
    <row r="75" s="107" customFormat="1" x14ac:dyDescent="0.25"/>
    <row r="76" s="107" customFormat="1" x14ac:dyDescent="0.25"/>
    <row r="77" s="107" customFormat="1" x14ac:dyDescent="0.25"/>
    <row r="78" s="107" customFormat="1" x14ac:dyDescent="0.25"/>
    <row r="79" s="107" customFormat="1" x14ac:dyDescent="0.25"/>
    <row r="80" s="107" customFormat="1" x14ac:dyDescent="0.25"/>
    <row r="81" s="107" customFormat="1" x14ac:dyDescent="0.25"/>
    <row r="82" s="107" customFormat="1" x14ac:dyDescent="0.25"/>
    <row r="83" s="107" customFormat="1" x14ac:dyDescent="0.25"/>
    <row r="84" s="107" customFormat="1" x14ac:dyDescent="0.25"/>
    <row r="85" s="107" customFormat="1" x14ac:dyDescent="0.25"/>
    <row r="86" s="107" customFormat="1" x14ac:dyDescent="0.25"/>
    <row r="87" s="107" customFormat="1" x14ac:dyDescent="0.25"/>
    <row r="88" s="107" customFormat="1" x14ac:dyDescent="0.25"/>
    <row r="89" s="107" customFormat="1" x14ac:dyDescent="0.25"/>
    <row r="90" s="107" customFormat="1" x14ac:dyDescent="0.25"/>
    <row r="91" s="107" customFormat="1" x14ac:dyDescent="0.25"/>
    <row r="92" s="107" customFormat="1" x14ac:dyDescent="0.25"/>
    <row r="93" s="107" customFormat="1" x14ac:dyDescent="0.25"/>
    <row r="94" s="107" customFormat="1" x14ac:dyDescent="0.25"/>
    <row r="95" s="107" customFormat="1" x14ac:dyDescent="0.25"/>
    <row r="96" s="107" customFormat="1" x14ac:dyDescent="0.25"/>
    <row r="97" s="107" customFormat="1" x14ac:dyDescent="0.25"/>
    <row r="98" s="107" customFormat="1" x14ac:dyDescent="0.25"/>
    <row r="99" s="107" customFormat="1" x14ac:dyDescent="0.25"/>
    <row r="100" s="107" customFormat="1" x14ac:dyDescent="0.25"/>
    <row r="101" s="107" customFormat="1" x14ac:dyDescent="0.25"/>
    <row r="102" s="107" customFormat="1" x14ac:dyDescent="0.25"/>
    <row r="103" s="107" customFormat="1" x14ac:dyDescent="0.25"/>
    <row r="104" s="107" customFormat="1" x14ac:dyDescent="0.25"/>
    <row r="105" s="107" customFormat="1" x14ac:dyDescent="0.25"/>
    <row r="106" s="107" customFormat="1" x14ac:dyDescent="0.25"/>
    <row r="107" s="107" customFormat="1" x14ac:dyDescent="0.25"/>
    <row r="108" s="107" customFormat="1" x14ac:dyDescent="0.25"/>
    <row r="109" s="107" customFormat="1" x14ac:dyDescent="0.25"/>
    <row r="110" s="107" customFormat="1" x14ac:dyDescent="0.25"/>
    <row r="111" s="107" customFormat="1" x14ac:dyDescent="0.25"/>
    <row r="112" s="107" customFormat="1" x14ac:dyDescent="0.25"/>
    <row r="113" s="107" customFormat="1" x14ac:dyDescent="0.25"/>
    <row r="114" s="107" customFormat="1" x14ac:dyDescent="0.25"/>
    <row r="115" s="107" customFormat="1" x14ac:dyDescent="0.25"/>
    <row r="116" s="107" customFormat="1" x14ac:dyDescent="0.25"/>
    <row r="117" s="107" customFormat="1" x14ac:dyDescent="0.25"/>
    <row r="118" s="107" customFormat="1" x14ac:dyDescent="0.25"/>
    <row r="119" s="107" customFormat="1" x14ac:dyDescent="0.25"/>
    <row r="120" s="107" customFormat="1" x14ac:dyDescent="0.25"/>
    <row r="121" s="107" customFormat="1" x14ac:dyDescent="0.25"/>
    <row r="122" s="107" customFormat="1" x14ac:dyDescent="0.25"/>
    <row r="123" s="107" customFormat="1" x14ac:dyDescent="0.25"/>
    <row r="124" s="107" customFormat="1" x14ac:dyDescent="0.25"/>
    <row r="125" s="107" customFormat="1" x14ac:dyDescent="0.25"/>
    <row r="126" s="107" customFormat="1" x14ac:dyDescent="0.25"/>
    <row r="127" s="107" customFormat="1" x14ac:dyDescent="0.25"/>
    <row r="128" s="107" customFormat="1" x14ac:dyDescent="0.25"/>
    <row r="129" s="107" customFormat="1" x14ac:dyDescent="0.25"/>
    <row r="130" s="107" customFormat="1" x14ac:dyDescent="0.25"/>
    <row r="131" s="107" customFormat="1" x14ac:dyDescent="0.25"/>
    <row r="132" s="107" customFormat="1" x14ac:dyDescent="0.25"/>
    <row r="133" s="107" customFormat="1" x14ac:dyDescent="0.25"/>
    <row r="134" s="107" customFormat="1" x14ac:dyDescent="0.25"/>
    <row r="135" s="107" customFormat="1" x14ac:dyDescent="0.25"/>
    <row r="136" s="107" customFormat="1" x14ac:dyDescent="0.25"/>
    <row r="137" s="107" customFormat="1" x14ac:dyDescent="0.25"/>
    <row r="138" s="107" customFormat="1" x14ac:dyDescent="0.25"/>
    <row r="139" s="107" customFormat="1" x14ac:dyDescent="0.25"/>
    <row r="140" s="107" customFormat="1" x14ac:dyDescent="0.25"/>
    <row r="141" s="107" customFormat="1" x14ac:dyDescent="0.25"/>
    <row r="142" s="107" customFormat="1" x14ac:dyDescent="0.25"/>
    <row r="143" s="107" customFormat="1" x14ac:dyDescent="0.25"/>
    <row r="144" s="107" customFormat="1" x14ac:dyDescent="0.25"/>
    <row r="145" s="107" customFormat="1" x14ac:dyDescent="0.25"/>
    <row r="146" s="107" customFormat="1" x14ac:dyDescent="0.25"/>
    <row r="147" s="107" customFormat="1" x14ac:dyDescent="0.25"/>
    <row r="148" s="107" customFormat="1" x14ac:dyDescent="0.25"/>
    <row r="149" s="107" customFormat="1" x14ac:dyDescent="0.25"/>
    <row r="150" s="107" customFormat="1" x14ac:dyDescent="0.25"/>
    <row r="151" s="107" customFormat="1" x14ac:dyDescent="0.25"/>
    <row r="152" s="107" customFormat="1" x14ac:dyDescent="0.25"/>
    <row r="153" s="107" customFormat="1" x14ac:dyDescent="0.25"/>
    <row r="154" s="107" customFormat="1" x14ac:dyDescent="0.25"/>
    <row r="155" s="107" customFormat="1" x14ac:dyDescent="0.25"/>
    <row r="156" s="107" customFormat="1" x14ac:dyDescent="0.25"/>
    <row r="157" s="107" customFormat="1" x14ac:dyDescent="0.25"/>
    <row r="158" s="107" customFormat="1" x14ac:dyDescent="0.25"/>
    <row r="159" s="107" customFormat="1" x14ac:dyDescent="0.25"/>
    <row r="160" s="107" customFormat="1" x14ac:dyDescent="0.25"/>
    <row r="161" s="107" customFormat="1" x14ac:dyDescent="0.25"/>
    <row r="162" s="107" customFormat="1" x14ac:dyDescent="0.25"/>
    <row r="163" s="107" customFormat="1" x14ac:dyDescent="0.25"/>
    <row r="164" s="107" customFormat="1" x14ac:dyDescent="0.25"/>
    <row r="165" s="107" customFormat="1" x14ac:dyDescent="0.25"/>
    <row r="166" s="107" customFormat="1" x14ac:dyDescent="0.25"/>
    <row r="167" s="107" customFormat="1" x14ac:dyDescent="0.25"/>
    <row r="168" s="107" customFormat="1" x14ac:dyDescent="0.25"/>
    <row r="169" s="107" customFormat="1" x14ac:dyDescent="0.25"/>
    <row r="170" s="107" customFormat="1" x14ac:dyDescent="0.25"/>
    <row r="171" s="107" customFormat="1" x14ac:dyDescent="0.25"/>
    <row r="172" s="107" customFormat="1" x14ac:dyDescent="0.25"/>
    <row r="173" s="107" customFormat="1" x14ac:dyDescent="0.25"/>
    <row r="174" s="107" customFormat="1" x14ac:dyDescent="0.25"/>
    <row r="175" s="107" customFormat="1" x14ac:dyDescent="0.25"/>
    <row r="176" s="107" customFormat="1" x14ac:dyDescent="0.25"/>
    <row r="177" s="107" customFormat="1" x14ac:dyDescent="0.25"/>
    <row r="178" s="107" customFormat="1" x14ac:dyDescent="0.25"/>
    <row r="179" s="107" customFormat="1" x14ac:dyDescent="0.25"/>
    <row r="180" s="107" customFormat="1" x14ac:dyDescent="0.25"/>
    <row r="181" s="107" customFormat="1" x14ac:dyDescent="0.25"/>
    <row r="182" s="107" customFormat="1" x14ac:dyDescent="0.25"/>
    <row r="183" s="107" customFormat="1" x14ac:dyDescent="0.25"/>
    <row r="184" s="107" customFormat="1" x14ac:dyDescent="0.25"/>
    <row r="185" s="107" customFormat="1" x14ac:dyDescent="0.25"/>
    <row r="186" s="107" customFormat="1" x14ac:dyDescent="0.25"/>
    <row r="187" s="107" customFormat="1" x14ac:dyDescent="0.25"/>
    <row r="188" s="107" customFormat="1" x14ac:dyDescent="0.25"/>
    <row r="189" s="107" customFormat="1" x14ac:dyDescent="0.25"/>
    <row r="190" s="107" customFormat="1" x14ac:dyDescent="0.25"/>
    <row r="191" s="107" customFormat="1" x14ac:dyDescent="0.25"/>
    <row r="192" s="107" customFormat="1" x14ac:dyDescent="0.25"/>
    <row r="193" s="107" customFormat="1" x14ac:dyDescent="0.25"/>
    <row r="194" s="107" customFormat="1" x14ac:dyDescent="0.25"/>
    <row r="195" s="107" customFormat="1" x14ac:dyDescent="0.25"/>
    <row r="196" s="107" customFormat="1" x14ac:dyDescent="0.25"/>
    <row r="197" s="107" customFormat="1" x14ac:dyDescent="0.25"/>
    <row r="198" s="107" customFormat="1" x14ac:dyDescent="0.25"/>
    <row r="199" s="107" customFormat="1" x14ac:dyDescent="0.25"/>
    <row r="200" s="107" customFormat="1" x14ac:dyDescent="0.25"/>
    <row r="201" s="107" customFormat="1" x14ac:dyDescent="0.25"/>
    <row r="202" s="107" customFormat="1" x14ac:dyDescent="0.25"/>
    <row r="203" s="107" customFormat="1" x14ac:dyDescent="0.25"/>
    <row r="204" s="107" customFormat="1" x14ac:dyDescent="0.25"/>
    <row r="205" s="107" customFormat="1" x14ac:dyDescent="0.25"/>
    <row r="206" s="107" customFormat="1" x14ac:dyDescent="0.25"/>
    <row r="207" s="107" customFormat="1" x14ac:dyDescent="0.25"/>
    <row r="208" s="107" customFormat="1" x14ac:dyDescent="0.25"/>
    <row r="209" s="107" customFormat="1" x14ac:dyDescent="0.25"/>
    <row r="210" s="107" customFormat="1" x14ac:dyDescent="0.25"/>
    <row r="211" s="107" customFormat="1" x14ac:dyDescent="0.25"/>
    <row r="212" s="107" customFormat="1" x14ac:dyDescent="0.25"/>
    <row r="213" s="107" customFormat="1" x14ac:dyDescent="0.25"/>
    <row r="214" s="107" customFormat="1" x14ac:dyDescent="0.25"/>
    <row r="215" s="107" customFormat="1" x14ac:dyDescent="0.25"/>
    <row r="216" s="107" customFormat="1" x14ac:dyDescent="0.25"/>
    <row r="217" s="107" customFormat="1" x14ac:dyDescent="0.25"/>
    <row r="218" s="107" customFormat="1" x14ac:dyDescent="0.25"/>
    <row r="219" s="107" customFormat="1" x14ac:dyDescent="0.25"/>
    <row r="220" s="107" customFormat="1" x14ac:dyDescent="0.25"/>
    <row r="221" s="107" customFormat="1" x14ac:dyDescent="0.25"/>
    <row r="222" s="107" customFormat="1" x14ac:dyDescent="0.25"/>
    <row r="223" s="107" customFormat="1" x14ac:dyDescent="0.25"/>
    <row r="224" s="107" customFormat="1" x14ac:dyDescent="0.25"/>
    <row r="225" s="107" customFormat="1" x14ac:dyDescent="0.25"/>
    <row r="226" s="107" customFormat="1" x14ac:dyDescent="0.25"/>
    <row r="227" s="107" customFormat="1" x14ac:dyDescent="0.25"/>
    <row r="228" s="107" customFormat="1" x14ac:dyDescent="0.25"/>
    <row r="229" s="107" customFormat="1" x14ac:dyDescent="0.25"/>
    <row r="230" s="107" customFormat="1" x14ac:dyDescent="0.25"/>
    <row r="231" s="107" customFormat="1" x14ac:dyDescent="0.25"/>
    <row r="232" s="107" customFormat="1" x14ac:dyDescent="0.25"/>
    <row r="233" s="107" customFormat="1" x14ac:dyDescent="0.25"/>
    <row r="234" s="107" customFormat="1" x14ac:dyDescent="0.25"/>
    <row r="235" s="107" customFormat="1" x14ac:dyDescent="0.25"/>
    <row r="236" s="107" customFormat="1" x14ac:dyDescent="0.25"/>
    <row r="237" s="107" customFormat="1" x14ac:dyDescent="0.25"/>
    <row r="238" s="107" customFormat="1" x14ac:dyDescent="0.25"/>
    <row r="239" s="107" customFormat="1" x14ac:dyDescent="0.25"/>
    <row r="240" s="107" customFormat="1" x14ac:dyDescent="0.25"/>
    <row r="241" s="107" customFormat="1" x14ac:dyDescent="0.25"/>
    <row r="242" s="107" customFormat="1" x14ac:dyDescent="0.25"/>
    <row r="243" s="107" customFormat="1" x14ac:dyDescent="0.25"/>
    <row r="244" s="107" customFormat="1" x14ac:dyDescent="0.25"/>
    <row r="245" s="107" customFormat="1" x14ac:dyDescent="0.25"/>
    <row r="246" s="107" customFormat="1" x14ac:dyDescent="0.25"/>
    <row r="247" s="107" customFormat="1" x14ac:dyDescent="0.25"/>
    <row r="248" s="107" customFormat="1" x14ac:dyDescent="0.25"/>
    <row r="249" s="107" customFormat="1" x14ac:dyDescent="0.25"/>
    <row r="250" s="107" customFormat="1" x14ac:dyDescent="0.25"/>
    <row r="251" s="107" customFormat="1" x14ac:dyDescent="0.25"/>
    <row r="252" s="107" customFormat="1" x14ac:dyDescent="0.25"/>
    <row r="253" s="107" customFormat="1" x14ac:dyDescent="0.25"/>
    <row r="254" s="107" customFormat="1" x14ac:dyDescent="0.25"/>
    <row r="255" s="107" customFormat="1" x14ac:dyDescent="0.25"/>
    <row r="256" s="107" customFormat="1" x14ac:dyDescent="0.25"/>
    <row r="257" s="107" customFormat="1" x14ac:dyDescent="0.25"/>
    <row r="258" s="107" customFormat="1" x14ac:dyDescent="0.25"/>
    <row r="259" s="107" customFormat="1" x14ac:dyDescent="0.25"/>
    <row r="260" s="107" customFormat="1" x14ac:dyDescent="0.25"/>
    <row r="261" s="107" customFormat="1" x14ac:dyDescent="0.25"/>
    <row r="262" s="107" customFormat="1" x14ac:dyDescent="0.25"/>
    <row r="263" s="107" customFormat="1" x14ac:dyDescent="0.25"/>
    <row r="264" s="107" customFormat="1" x14ac:dyDescent="0.25"/>
    <row r="265" s="107" customFormat="1" x14ac:dyDescent="0.25"/>
    <row r="266" s="107" customFormat="1" x14ac:dyDescent="0.25"/>
    <row r="267" s="107" customFormat="1" x14ac:dyDescent="0.25"/>
    <row r="268" s="107" customFormat="1" x14ac:dyDescent="0.25"/>
    <row r="269" s="107" customFormat="1" x14ac:dyDescent="0.25"/>
    <row r="270" s="107" customFormat="1" x14ac:dyDescent="0.25"/>
    <row r="271" s="107" customFormat="1" x14ac:dyDescent="0.25"/>
    <row r="272" s="107" customFormat="1" x14ac:dyDescent="0.25"/>
    <row r="273" s="107" customFormat="1" x14ac:dyDescent="0.25"/>
    <row r="274" s="107" customFormat="1" x14ac:dyDescent="0.25"/>
    <row r="275" s="107" customFormat="1" x14ac:dyDescent="0.25"/>
    <row r="276" s="107" customFormat="1" x14ac:dyDescent="0.25"/>
    <row r="277" s="107" customFormat="1" x14ac:dyDescent="0.25"/>
    <row r="278" s="107" customFormat="1" x14ac:dyDescent="0.25"/>
    <row r="279" s="107" customFormat="1" x14ac:dyDescent="0.25"/>
    <row r="280" s="107" customFormat="1" x14ac:dyDescent="0.25"/>
    <row r="281" s="107" customFormat="1" x14ac:dyDescent="0.25"/>
    <row r="282" s="107" customFormat="1" x14ac:dyDescent="0.25"/>
    <row r="283" s="107" customFormat="1" x14ac:dyDescent="0.25"/>
    <row r="284" s="107" customFormat="1" x14ac:dyDescent="0.25"/>
    <row r="285" s="107" customFormat="1" x14ac:dyDescent="0.25"/>
    <row r="286" s="107" customFormat="1" x14ac:dyDescent="0.25"/>
    <row r="287" s="107" customFormat="1" x14ac:dyDescent="0.25"/>
    <row r="288" s="107" customFormat="1" x14ac:dyDescent="0.25"/>
    <row r="289" s="107" customFormat="1" x14ac:dyDescent="0.25"/>
    <row r="290" s="107" customFormat="1" x14ac:dyDescent="0.25"/>
    <row r="291" s="107" customFormat="1" x14ac:dyDescent="0.25"/>
    <row r="292" s="107" customFormat="1" x14ac:dyDescent="0.25"/>
    <row r="293" s="107" customFormat="1" x14ac:dyDescent="0.25"/>
    <row r="294" s="107" customFormat="1" x14ac:dyDescent="0.25"/>
    <row r="295" s="107" customFormat="1" x14ac:dyDescent="0.25"/>
    <row r="296" s="107" customFormat="1" x14ac:dyDescent="0.25"/>
    <row r="297" s="107" customFormat="1" x14ac:dyDescent="0.25"/>
    <row r="298" s="107" customFormat="1" x14ac:dyDescent="0.25"/>
    <row r="299" s="107" customFormat="1" x14ac:dyDescent="0.25"/>
    <row r="300" s="107" customFormat="1" x14ac:dyDescent="0.25"/>
    <row r="301" s="107" customFormat="1" x14ac:dyDescent="0.25"/>
    <row r="302" s="107" customFormat="1" x14ac:dyDescent="0.25"/>
    <row r="303" s="107" customFormat="1" x14ac:dyDescent="0.25"/>
    <row r="304" s="107" customFormat="1" x14ac:dyDescent="0.25"/>
    <row r="305" s="107" customFormat="1" x14ac:dyDescent="0.25"/>
    <row r="306" s="107" customFormat="1" x14ac:dyDescent="0.25"/>
    <row r="307" s="107" customFormat="1" x14ac:dyDescent="0.25"/>
    <row r="308" s="107" customFormat="1" x14ac:dyDescent="0.25"/>
    <row r="309" s="107" customFormat="1" x14ac:dyDescent="0.25"/>
    <row r="310" s="107" customFormat="1" x14ac:dyDescent="0.25"/>
    <row r="311" s="107" customFormat="1" x14ac:dyDescent="0.25"/>
    <row r="312" s="107" customFormat="1" x14ac:dyDescent="0.25"/>
    <row r="313" s="107" customFormat="1" x14ac:dyDescent="0.25"/>
    <row r="314" s="107" customFormat="1" x14ac:dyDescent="0.25"/>
    <row r="315" s="107" customFormat="1" x14ac:dyDescent="0.25"/>
    <row r="316" s="107" customFormat="1" x14ac:dyDescent="0.25"/>
    <row r="317" s="107" customFormat="1" x14ac:dyDescent="0.25"/>
    <row r="318" s="107" customFormat="1" x14ac:dyDescent="0.25"/>
    <row r="319" s="107" customFormat="1" x14ac:dyDescent="0.25"/>
    <row r="320" s="107" customFormat="1" x14ac:dyDescent="0.25"/>
    <row r="321" s="107" customFormat="1" x14ac:dyDescent="0.25"/>
    <row r="322" s="107" customFormat="1" x14ac:dyDescent="0.25"/>
    <row r="323" s="107" customFormat="1" x14ac:dyDescent="0.25"/>
    <row r="324" s="107" customFormat="1" x14ac:dyDescent="0.25"/>
    <row r="325" s="107" customFormat="1" x14ac:dyDescent="0.25"/>
    <row r="326" s="107" customFormat="1" x14ac:dyDescent="0.25"/>
    <row r="327" s="107" customFormat="1" x14ac:dyDescent="0.25"/>
    <row r="328" s="107" customFormat="1" x14ac:dyDescent="0.25"/>
    <row r="329" s="107" customFormat="1" x14ac:dyDescent="0.25"/>
    <row r="330" s="107" customFormat="1" x14ac:dyDescent="0.25"/>
    <row r="331" s="107" customFormat="1" x14ac:dyDescent="0.25"/>
    <row r="332" s="107" customFormat="1" x14ac:dyDescent="0.25"/>
    <row r="333" s="107" customFormat="1" x14ac:dyDescent="0.25"/>
    <row r="334" s="107" customFormat="1" x14ac:dyDescent="0.25"/>
    <row r="335" s="107" customFormat="1" x14ac:dyDescent="0.25"/>
    <row r="336" s="107" customFormat="1" x14ac:dyDescent="0.25"/>
    <row r="337" s="107" customFormat="1" x14ac:dyDescent="0.25"/>
    <row r="338" s="107" customFormat="1" x14ac:dyDescent="0.25"/>
    <row r="339" s="107" customFormat="1" x14ac:dyDescent="0.25"/>
    <row r="340" s="107" customFormat="1" x14ac:dyDescent="0.25"/>
    <row r="341" s="107" customFormat="1" x14ac:dyDescent="0.25"/>
    <row r="342" s="107" customFormat="1" x14ac:dyDescent="0.25"/>
    <row r="343" s="107" customFormat="1" x14ac:dyDescent="0.25"/>
    <row r="344" s="107" customFormat="1" x14ac:dyDescent="0.25"/>
    <row r="345" s="107" customFormat="1" x14ac:dyDescent="0.25"/>
    <row r="346" s="107" customFormat="1" x14ac:dyDescent="0.25"/>
    <row r="347" s="107" customFormat="1" x14ac:dyDescent="0.25"/>
    <row r="348" s="107" customFormat="1" x14ac:dyDescent="0.25"/>
    <row r="349" s="107" customFormat="1" x14ac:dyDescent="0.25"/>
    <row r="350" s="107" customFormat="1" x14ac:dyDescent="0.25"/>
    <row r="351" s="107" customFormat="1" x14ac:dyDescent="0.25"/>
    <row r="352" s="107" customFormat="1" x14ac:dyDescent="0.25"/>
    <row r="353" s="107" customFormat="1" x14ac:dyDescent="0.25"/>
    <row r="354" s="107" customFormat="1" x14ac:dyDescent="0.25"/>
    <row r="355" s="107" customFormat="1" x14ac:dyDescent="0.25"/>
    <row r="356" s="107" customFormat="1" x14ac:dyDescent="0.25"/>
    <row r="357" s="107" customFormat="1" x14ac:dyDescent="0.25"/>
    <row r="358" s="107" customFormat="1" x14ac:dyDescent="0.25"/>
    <row r="359" s="107" customFormat="1" x14ac:dyDescent="0.25"/>
    <row r="360" s="107" customFormat="1" x14ac:dyDescent="0.25"/>
    <row r="361" s="107" customFormat="1" x14ac:dyDescent="0.25"/>
    <row r="362" s="107" customFormat="1" x14ac:dyDescent="0.25"/>
    <row r="363" s="107" customFormat="1" x14ac:dyDescent="0.25"/>
    <row r="364" s="107" customFormat="1" x14ac:dyDescent="0.25"/>
    <row r="365" s="107" customFormat="1" x14ac:dyDescent="0.25"/>
    <row r="366" s="107" customFormat="1" x14ac:dyDescent="0.25"/>
    <row r="367" s="107" customFormat="1" x14ac:dyDescent="0.25"/>
    <row r="368" s="107" customFormat="1" x14ac:dyDescent="0.25"/>
    <row r="369" s="107" customFormat="1" x14ac:dyDescent="0.25"/>
    <row r="370" s="107" customFormat="1" x14ac:dyDescent="0.25"/>
    <row r="371" s="107" customFormat="1" x14ac:dyDescent="0.25"/>
    <row r="372" s="107" customFormat="1" x14ac:dyDescent="0.25"/>
    <row r="373" s="107" customFormat="1" x14ac:dyDescent="0.25"/>
    <row r="374" s="107" customFormat="1" x14ac:dyDescent="0.25"/>
    <row r="375" s="107" customFormat="1" x14ac:dyDescent="0.25"/>
    <row r="376" s="107" customFormat="1" x14ac:dyDescent="0.25"/>
    <row r="377" s="107" customFormat="1" x14ac:dyDescent="0.25"/>
    <row r="378" s="107" customFormat="1" x14ac:dyDescent="0.25"/>
    <row r="379" s="107" customFormat="1" x14ac:dyDescent="0.25"/>
    <row r="380" s="107" customFormat="1" x14ac:dyDescent="0.25"/>
    <row r="381" s="107" customFormat="1" x14ac:dyDescent="0.25"/>
    <row r="382" s="107" customFormat="1" x14ac:dyDescent="0.25"/>
    <row r="383" s="107" customFormat="1" x14ac:dyDescent="0.25"/>
    <row r="384" s="107" customFormat="1" x14ac:dyDescent="0.25"/>
    <row r="385" s="107" customFormat="1" x14ac:dyDescent="0.25"/>
    <row r="386" s="107" customFormat="1" x14ac:dyDescent="0.25"/>
    <row r="387" s="107" customFormat="1" x14ac:dyDescent="0.25"/>
    <row r="388" s="107" customFormat="1" x14ac:dyDescent="0.25"/>
    <row r="389" s="107" customFormat="1" x14ac:dyDescent="0.25"/>
    <row r="390" s="107" customFormat="1" x14ac:dyDescent="0.25"/>
    <row r="391" s="107" customFormat="1" x14ac:dyDescent="0.25"/>
    <row r="392" s="107" customFormat="1" x14ac:dyDescent="0.25"/>
    <row r="393" s="107" customFormat="1" x14ac:dyDescent="0.25"/>
    <row r="394" s="107" customFormat="1" x14ac:dyDescent="0.25"/>
    <row r="395" s="107" customFormat="1" x14ac:dyDescent="0.25"/>
    <row r="396" s="107" customFormat="1" x14ac:dyDescent="0.25"/>
    <row r="397" s="107" customFormat="1" x14ac:dyDescent="0.25"/>
    <row r="398" s="107" customFormat="1" x14ac:dyDescent="0.25"/>
    <row r="399" s="107" customFormat="1" x14ac:dyDescent="0.25"/>
    <row r="400" s="107" customFormat="1" x14ac:dyDescent="0.25"/>
    <row r="401" s="107" customFormat="1" x14ac:dyDescent="0.25"/>
    <row r="402" s="107" customFormat="1" x14ac:dyDescent="0.25"/>
    <row r="403" s="107" customFormat="1" x14ac:dyDescent="0.25"/>
    <row r="404" s="107" customFormat="1" x14ac:dyDescent="0.25"/>
    <row r="405" s="107" customFormat="1" x14ac:dyDescent="0.25"/>
    <row r="406" s="107" customFormat="1" x14ac:dyDescent="0.25"/>
    <row r="407" s="107" customFormat="1" x14ac:dyDescent="0.25"/>
    <row r="408" s="107" customFormat="1" x14ac:dyDescent="0.25"/>
    <row r="409" s="107" customFormat="1" x14ac:dyDescent="0.25"/>
    <row r="410" s="107" customFormat="1" x14ac:dyDescent="0.25"/>
    <row r="411" s="107" customFormat="1" x14ac:dyDescent="0.25"/>
    <row r="412" s="107" customFormat="1" x14ac:dyDescent="0.25"/>
    <row r="413" s="107" customFormat="1" x14ac:dyDescent="0.25"/>
    <row r="414" s="107" customFormat="1" x14ac:dyDescent="0.25"/>
    <row r="415" s="107" customFormat="1" x14ac:dyDescent="0.25"/>
    <row r="416" s="107" customFormat="1" x14ac:dyDescent="0.25"/>
    <row r="417" s="107" customFormat="1" x14ac:dyDescent="0.25"/>
    <row r="418" s="107" customFormat="1" x14ac:dyDescent="0.25"/>
    <row r="419" s="107" customFormat="1" x14ac:dyDescent="0.25"/>
    <row r="420" s="107" customFormat="1" x14ac:dyDescent="0.25"/>
    <row r="421" s="107" customFormat="1" x14ac:dyDescent="0.25"/>
    <row r="422" s="107" customFormat="1" x14ac:dyDescent="0.25"/>
    <row r="423" s="107" customFormat="1" x14ac:dyDescent="0.25"/>
    <row r="424" s="107" customFormat="1" x14ac:dyDescent="0.25"/>
    <row r="425" s="107" customFormat="1" x14ac:dyDescent="0.25"/>
    <row r="426" s="107" customFormat="1" x14ac:dyDescent="0.25"/>
    <row r="427" s="107" customFormat="1" x14ac:dyDescent="0.25"/>
    <row r="428" s="107" customFormat="1" x14ac:dyDescent="0.25"/>
    <row r="429" s="107" customFormat="1" x14ac:dyDescent="0.25"/>
    <row r="430" s="107" customFormat="1" x14ac:dyDescent="0.25"/>
    <row r="431" s="107" customFormat="1" x14ac:dyDescent="0.25"/>
    <row r="432" s="107" customFormat="1" x14ac:dyDescent="0.25"/>
    <row r="433" s="107" customFormat="1" x14ac:dyDescent="0.25"/>
    <row r="434" s="107" customFormat="1" x14ac:dyDescent="0.25"/>
    <row r="435" s="107" customFormat="1" x14ac:dyDescent="0.25"/>
    <row r="436" s="107" customFormat="1" x14ac:dyDescent="0.25"/>
    <row r="437" s="107" customFormat="1" x14ac:dyDescent="0.25"/>
    <row r="438" s="107" customFormat="1" x14ac:dyDescent="0.25"/>
    <row r="439" s="107" customFormat="1" x14ac:dyDescent="0.25"/>
    <row r="440" s="107" customFormat="1" x14ac:dyDescent="0.25"/>
    <row r="441" s="107" customFormat="1" x14ac:dyDescent="0.25"/>
    <row r="442" s="107" customFormat="1" x14ac:dyDescent="0.25"/>
    <row r="443" s="107" customFormat="1" x14ac:dyDescent="0.25"/>
    <row r="444" s="107" customFormat="1" x14ac:dyDescent="0.25"/>
    <row r="445" s="107" customFormat="1" x14ac:dyDescent="0.25"/>
    <row r="446" s="107" customFormat="1" x14ac:dyDescent="0.25"/>
    <row r="447" s="107" customFormat="1" x14ac:dyDescent="0.25"/>
    <row r="448" s="107" customFormat="1" x14ac:dyDescent="0.25"/>
    <row r="449" s="107" customFormat="1" x14ac:dyDescent="0.25"/>
    <row r="450" s="107" customFormat="1" x14ac:dyDescent="0.25"/>
    <row r="451" s="107" customFormat="1" x14ac:dyDescent="0.25"/>
    <row r="452" s="107" customFormat="1" x14ac:dyDescent="0.25"/>
    <row r="453" s="107" customFormat="1" x14ac:dyDescent="0.25"/>
    <row r="454" s="107" customFormat="1" x14ac:dyDescent="0.25"/>
    <row r="455" s="107" customFormat="1" x14ac:dyDescent="0.25"/>
    <row r="456" s="107" customFormat="1" x14ac:dyDescent="0.25"/>
    <row r="457" s="107" customFormat="1" x14ac:dyDescent="0.25"/>
    <row r="458" s="107" customFormat="1" x14ac:dyDescent="0.25"/>
    <row r="459" s="107" customFormat="1" x14ac:dyDescent="0.25"/>
    <row r="460" s="107" customFormat="1" x14ac:dyDescent="0.25"/>
    <row r="461" s="107" customFormat="1" x14ac:dyDescent="0.25"/>
    <row r="462" s="107" customFormat="1" x14ac:dyDescent="0.25"/>
    <row r="463" s="107" customFormat="1" x14ac:dyDescent="0.25"/>
    <row r="464" s="107" customFormat="1" x14ac:dyDescent="0.25"/>
    <row r="465" s="107" customFormat="1" x14ac:dyDescent="0.25"/>
    <row r="466" s="107" customFormat="1" x14ac:dyDescent="0.25"/>
    <row r="467" s="107" customFormat="1" x14ac:dyDescent="0.25"/>
    <row r="468" s="107" customFormat="1" x14ac:dyDescent="0.25"/>
    <row r="469" s="107" customFormat="1" x14ac:dyDescent="0.25"/>
    <row r="470" s="107" customFormat="1" x14ac:dyDescent="0.25"/>
    <row r="471" s="107" customFormat="1" x14ac:dyDescent="0.25"/>
    <row r="472" s="107" customFormat="1" x14ac:dyDescent="0.25"/>
    <row r="473" s="107" customFormat="1" x14ac:dyDescent="0.25"/>
    <row r="474" s="107" customFormat="1" x14ac:dyDescent="0.25"/>
    <row r="475" s="107" customFormat="1" x14ac:dyDescent="0.25"/>
    <row r="476" s="107" customFormat="1" x14ac:dyDescent="0.25"/>
    <row r="477" s="107" customFormat="1" x14ac:dyDescent="0.25"/>
    <row r="478" s="107" customFormat="1" x14ac:dyDescent="0.25"/>
    <row r="479" s="107" customFormat="1" x14ac:dyDescent="0.25"/>
    <row r="480" s="107" customFormat="1" x14ac:dyDescent="0.25"/>
    <row r="481" s="107" customFormat="1" x14ac:dyDescent="0.25"/>
    <row r="482" s="107" customFormat="1" x14ac:dyDescent="0.25"/>
    <row r="483" s="107" customFormat="1" x14ac:dyDescent="0.25"/>
    <row r="484" s="107" customFormat="1" x14ac:dyDescent="0.25"/>
    <row r="485" s="107" customFormat="1" x14ac:dyDescent="0.25"/>
    <row r="486" s="107" customFormat="1" x14ac:dyDescent="0.25"/>
    <row r="487" s="107" customFormat="1" x14ac:dyDescent="0.25"/>
    <row r="488" s="107" customFormat="1" x14ac:dyDescent="0.25"/>
    <row r="489" s="107" customFormat="1" x14ac:dyDescent="0.25"/>
    <row r="490" s="107" customFormat="1" x14ac:dyDescent="0.25"/>
    <row r="491" s="107" customFormat="1" x14ac:dyDescent="0.25"/>
    <row r="492" s="107" customFormat="1" x14ac:dyDescent="0.25"/>
    <row r="493" s="107" customFormat="1" x14ac:dyDescent="0.25"/>
    <row r="494" s="107" customFormat="1" x14ac:dyDescent="0.25"/>
    <row r="495" s="107" customFormat="1" x14ac:dyDescent="0.25"/>
    <row r="496" s="107" customFormat="1" x14ac:dyDescent="0.25"/>
    <row r="497" s="107" customFormat="1" x14ac:dyDescent="0.25"/>
    <row r="498" s="107" customFormat="1" x14ac:dyDescent="0.25"/>
    <row r="499" s="107" customFormat="1" x14ac:dyDescent="0.25"/>
    <row r="500" s="107" customFormat="1" x14ac:dyDescent="0.25"/>
    <row r="501" s="107" customFormat="1" x14ac:dyDescent="0.25"/>
    <row r="502" s="107" customFormat="1" x14ac:dyDescent="0.25"/>
    <row r="503" s="107" customFormat="1" x14ac:dyDescent="0.25"/>
    <row r="504" s="107" customFormat="1" x14ac:dyDescent="0.25"/>
    <row r="505" s="107" customFormat="1" x14ac:dyDescent="0.25"/>
    <row r="506" s="107" customFormat="1" x14ac:dyDescent="0.25"/>
    <row r="507" s="107" customFormat="1" x14ac:dyDescent="0.25"/>
    <row r="508" s="107" customFormat="1" x14ac:dyDescent="0.25"/>
    <row r="509" s="107" customFormat="1" x14ac:dyDescent="0.25"/>
    <row r="510" s="107" customFormat="1" x14ac:dyDescent="0.25"/>
    <row r="511" s="107" customFormat="1" x14ac:dyDescent="0.25"/>
    <row r="512" s="107" customFormat="1" x14ac:dyDescent="0.25"/>
    <row r="513" s="107" customFormat="1" x14ac:dyDescent="0.25"/>
    <row r="514" s="107" customFormat="1" x14ac:dyDescent="0.25"/>
    <row r="515" s="107" customFormat="1" x14ac:dyDescent="0.25"/>
    <row r="516" s="107" customFormat="1" x14ac:dyDescent="0.25"/>
    <row r="517" s="107" customFormat="1" x14ac:dyDescent="0.25"/>
    <row r="518" s="107" customFormat="1" x14ac:dyDescent="0.25"/>
    <row r="519" s="107" customFormat="1" x14ac:dyDescent="0.25"/>
    <row r="520" s="107" customFormat="1" x14ac:dyDescent="0.25"/>
    <row r="521" s="107" customFormat="1" x14ac:dyDescent="0.25"/>
    <row r="522" s="107" customFormat="1" x14ac:dyDescent="0.25"/>
    <row r="523" s="107" customFormat="1" x14ac:dyDescent="0.25"/>
    <row r="524" s="107" customFormat="1" x14ac:dyDescent="0.25"/>
    <row r="525" s="107" customFormat="1" x14ac:dyDescent="0.25"/>
    <row r="526" s="107" customFormat="1" x14ac:dyDescent="0.25"/>
    <row r="527" s="107" customFormat="1" x14ac:dyDescent="0.25"/>
    <row r="528" s="107" customFormat="1" x14ac:dyDescent="0.25"/>
    <row r="529" s="107" customFormat="1" x14ac:dyDescent="0.25"/>
    <row r="530" s="107" customFormat="1" x14ac:dyDescent="0.25"/>
    <row r="531" s="107" customFormat="1" x14ac:dyDescent="0.25"/>
    <row r="532" s="107" customFormat="1" x14ac:dyDescent="0.25"/>
    <row r="533" s="107" customFormat="1" x14ac:dyDescent="0.25"/>
    <row r="534" s="107" customFormat="1" x14ac:dyDescent="0.25"/>
    <row r="535" s="107" customFormat="1" x14ac:dyDescent="0.25"/>
    <row r="536" s="107" customFormat="1" x14ac:dyDescent="0.25"/>
    <row r="537" s="107" customFormat="1" x14ac:dyDescent="0.25"/>
    <row r="538" s="107" customFormat="1" x14ac:dyDescent="0.25"/>
    <row r="539" s="107" customFormat="1" x14ac:dyDescent="0.25"/>
    <row r="540" s="107" customFormat="1" x14ac:dyDescent="0.25"/>
    <row r="541" s="107" customFormat="1" x14ac:dyDescent="0.25"/>
    <row r="542" s="107" customFormat="1" x14ac:dyDescent="0.25"/>
    <row r="543" s="107" customFormat="1" x14ac:dyDescent="0.25"/>
    <row r="544" s="107" customFormat="1" x14ac:dyDescent="0.25"/>
    <row r="545" s="107" customFormat="1" x14ac:dyDescent="0.25"/>
    <row r="546" s="107" customFormat="1" x14ac:dyDescent="0.25"/>
    <row r="547" s="107" customFormat="1" x14ac:dyDescent="0.25"/>
    <row r="548" s="107" customFormat="1" x14ac:dyDescent="0.25"/>
    <row r="549" s="107" customFormat="1" x14ac:dyDescent="0.25"/>
    <row r="550" s="107" customFormat="1" x14ac:dyDescent="0.25"/>
    <row r="551" s="107" customFormat="1" x14ac:dyDescent="0.25"/>
    <row r="552" s="107" customFormat="1" x14ac:dyDescent="0.25"/>
    <row r="553" s="107" customFormat="1" x14ac:dyDescent="0.25"/>
    <row r="554" s="107" customFormat="1" x14ac:dyDescent="0.25"/>
    <row r="555" s="107" customFormat="1" x14ac:dyDescent="0.25"/>
    <row r="556" s="107" customFormat="1" x14ac:dyDescent="0.25"/>
    <row r="557" s="107" customFormat="1" x14ac:dyDescent="0.25"/>
    <row r="558" s="107" customFormat="1" x14ac:dyDescent="0.25"/>
    <row r="559" s="107" customFormat="1" x14ac:dyDescent="0.25"/>
    <row r="560" s="107" customFormat="1" x14ac:dyDescent="0.25"/>
    <row r="561" s="107" customFormat="1" x14ac:dyDescent="0.25"/>
    <row r="562" s="107" customFormat="1" x14ac:dyDescent="0.25"/>
    <row r="563" s="107" customFormat="1" x14ac:dyDescent="0.25"/>
    <row r="564" s="107" customFormat="1" x14ac:dyDescent="0.25"/>
    <row r="565" s="107" customFormat="1" x14ac:dyDescent="0.25"/>
    <row r="566" s="107" customFormat="1" x14ac:dyDescent="0.25"/>
    <row r="567" s="107" customFormat="1" x14ac:dyDescent="0.25"/>
    <row r="568" s="107" customFormat="1" x14ac:dyDescent="0.25"/>
    <row r="569" s="107" customFormat="1" x14ac:dyDescent="0.25"/>
    <row r="570" s="107" customFormat="1" x14ac:dyDescent="0.25"/>
    <row r="571" s="107" customFormat="1" x14ac:dyDescent="0.25"/>
    <row r="572" s="107" customFormat="1" x14ac:dyDescent="0.25"/>
    <row r="573" s="107" customFormat="1" x14ac:dyDescent="0.25"/>
    <row r="574" s="107" customFormat="1" x14ac:dyDescent="0.25"/>
    <row r="575" s="107" customFormat="1" x14ac:dyDescent="0.25"/>
    <row r="576" s="107" customFormat="1" x14ac:dyDescent="0.25"/>
    <row r="577" s="107" customFormat="1" x14ac:dyDescent="0.25"/>
    <row r="578" s="107" customFormat="1" x14ac:dyDescent="0.25"/>
    <row r="579" s="107" customFormat="1" x14ac:dyDescent="0.25"/>
    <row r="580" s="107" customFormat="1" x14ac:dyDescent="0.25"/>
    <row r="581" s="107" customFormat="1" x14ac:dyDescent="0.25"/>
    <row r="582" s="107" customFormat="1" x14ac:dyDescent="0.25"/>
    <row r="583" s="107" customFormat="1" x14ac:dyDescent="0.25"/>
    <row r="584" s="107" customFormat="1" x14ac:dyDescent="0.25"/>
    <row r="585" s="107" customFormat="1" x14ac:dyDescent="0.25"/>
    <row r="586" s="107" customFormat="1" x14ac:dyDescent="0.25"/>
    <row r="587" s="107" customFormat="1" x14ac:dyDescent="0.25"/>
    <row r="588" s="107" customFormat="1" x14ac:dyDescent="0.25"/>
    <row r="589" s="107" customFormat="1" x14ac:dyDescent="0.25"/>
    <row r="590" s="107" customFormat="1" x14ac:dyDescent="0.25"/>
    <row r="591" s="107" customFormat="1" x14ac:dyDescent="0.25"/>
    <row r="592" s="107" customFormat="1" x14ac:dyDescent="0.25"/>
    <row r="593" s="107" customFormat="1" x14ac:dyDescent="0.25"/>
    <row r="594" s="107" customFormat="1" x14ac:dyDescent="0.25"/>
    <row r="595" s="107" customFormat="1" x14ac:dyDescent="0.25"/>
    <row r="596" s="107" customFormat="1" x14ac:dyDescent="0.25"/>
    <row r="597" s="107" customFormat="1" x14ac:dyDescent="0.25"/>
    <row r="598" s="107" customFormat="1" x14ac:dyDescent="0.25"/>
    <row r="599" s="107" customFormat="1" x14ac:dyDescent="0.25"/>
    <row r="600" s="107" customFormat="1" x14ac:dyDescent="0.25"/>
    <row r="601" s="107" customFormat="1" x14ac:dyDescent="0.25"/>
    <row r="602" s="107" customFormat="1" x14ac:dyDescent="0.25"/>
    <row r="603" s="107" customFormat="1" x14ac:dyDescent="0.25"/>
    <row r="604" s="107" customFormat="1" x14ac:dyDescent="0.25"/>
    <row r="605" s="107" customFormat="1" x14ac:dyDescent="0.25"/>
    <row r="606" s="107" customFormat="1" x14ac:dyDescent="0.25"/>
    <row r="607" s="107" customFormat="1" x14ac:dyDescent="0.25"/>
    <row r="608" s="107" customFormat="1" x14ac:dyDescent="0.25"/>
    <row r="609" s="107" customFormat="1" x14ac:dyDescent="0.25"/>
    <row r="610" s="107" customFormat="1" x14ac:dyDescent="0.25"/>
    <row r="611" s="107" customFormat="1" x14ac:dyDescent="0.25"/>
    <row r="612" s="107" customFormat="1" x14ac:dyDescent="0.25"/>
    <row r="613" s="107" customFormat="1" x14ac:dyDescent="0.25"/>
    <row r="614" s="107" customFormat="1" x14ac:dyDescent="0.25"/>
    <row r="615" s="107" customFormat="1" x14ac:dyDescent="0.25"/>
    <row r="616" s="107" customFormat="1" x14ac:dyDescent="0.25"/>
    <row r="617" s="107" customFormat="1" x14ac:dyDescent="0.25"/>
    <row r="618" s="107" customFormat="1" x14ac:dyDescent="0.25"/>
    <row r="619" s="107" customFormat="1" x14ac:dyDescent="0.25"/>
    <row r="620" s="107" customFormat="1" x14ac:dyDescent="0.25"/>
    <row r="621" s="107" customFormat="1" x14ac:dyDescent="0.25"/>
    <row r="622" s="107" customFormat="1" x14ac:dyDescent="0.25"/>
    <row r="623" s="107" customFormat="1" x14ac:dyDescent="0.25"/>
    <row r="624" s="107" customFormat="1" x14ac:dyDescent="0.25"/>
    <row r="625" s="107" customFormat="1" x14ac:dyDescent="0.25"/>
    <row r="626" s="107" customFormat="1" x14ac:dyDescent="0.25"/>
    <row r="627" s="107" customFormat="1" x14ac:dyDescent="0.25"/>
    <row r="628" s="107" customFormat="1" x14ac:dyDescent="0.25"/>
    <row r="629" s="107" customFormat="1" x14ac:dyDescent="0.25"/>
    <row r="630" s="107" customFormat="1" x14ac:dyDescent="0.25"/>
    <row r="631" s="107" customFormat="1" x14ac:dyDescent="0.25"/>
    <row r="632" s="107" customFormat="1" x14ac:dyDescent="0.25"/>
    <row r="633" s="107" customFormat="1" x14ac:dyDescent="0.25"/>
    <row r="634" s="107" customFormat="1" x14ac:dyDescent="0.25"/>
    <row r="635" s="107" customFormat="1" x14ac:dyDescent="0.25"/>
    <row r="636" s="107" customFormat="1" x14ac:dyDescent="0.25"/>
    <row r="637" s="107" customFormat="1" x14ac:dyDescent="0.25"/>
    <row r="638" s="107" customFormat="1" x14ac:dyDescent="0.25"/>
    <row r="639" s="107" customFormat="1" x14ac:dyDescent="0.25"/>
    <row r="640" s="107" customFormat="1" x14ac:dyDescent="0.25"/>
    <row r="641" s="107" customFormat="1" x14ac:dyDescent="0.25"/>
    <row r="642" s="107" customFormat="1" x14ac:dyDescent="0.25"/>
    <row r="643" s="107" customFormat="1" x14ac:dyDescent="0.25"/>
    <row r="644" s="107" customFormat="1" x14ac:dyDescent="0.25"/>
    <row r="645" s="107" customFormat="1" x14ac:dyDescent="0.25"/>
    <row r="646" s="107" customFormat="1" x14ac:dyDescent="0.25"/>
    <row r="647" s="107" customFormat="1" x14ac:dyDescent="0.25"/>
    <row r="648" s="107" customFormat="1" x14ac:dyDescent="0.25"/>
    <row r="649" s="107" customFormat="1" x14ac:dyDescent="0.25"/>
    <row r="650" s="107" customFormat="1" x14ac:dyDescent="0.25"/>
    <row r="651" s="107" customFormat="1" x14ac:dyDescent="0.25"/>
    <row r="652" s="107" customFormat="1" x14ac:dyDescent="0.25"/>
    <row r="653" s="107" customFormat="1" x14ac:dyDescent="0.25"/>
    <row r="654" s="107" customFormat="1" x14ac:dyDescent="0.25"/>
    <row r="655" s="107" customFormat="1" x14ac:dyDescent="0.25"/>
    <row r="656" s="107" customFormat="1" x14ac:dyDescent="0.25"/>
    <row r="657" s="107" customFormat="1" x14ac:dyDescent="0.25"/>
    <row r="658" s="107" customFormat="1" x14ac:dyDescent="0.25"/>
    <row r="659" s="107" customFormat="1" x14ac:dyDescent="0.25"/>
    <row r="660" s="107" customFormat="1" x14ac:dyDescent="0.25"/>
    <row r="661" s="107" customFormat="1" x14ac:dyDescent="0.25"/>
    <row r="662" s="107" customFormat="1" x14ac:dyDescent="0.25"/>
    <row r="663" s="107" customFormat="1" x14ac:dyDescent="0.25"/>
    <row r="664" s="107" customFormat="1" x14ac:dyDescent="0.25"/>
    <row r="665" s="107" customFormat="1" x14ac:dyDescent="0.25"/>
    <row r="666" s="107" customFormat="1" x14ac:dyDescent="0.25"/>
    <row r="667" s="107" customFormat="1" x14ac:dyDescent="0.25"/>
    <row r="668" s="107" customFormat="1" x14ac:dyDescent="0.25"/>
    <row r="669" s="107" customFormat="1" x14ac:dyDescent="0.25"/>
    <row r="670" s="107" customFormat="1" x14ac:dyDescent="0.25"/>
    <row r="671" s="107" customFormat="1" x14ac:dyDescent="0.25"/>
    <row r="672" s="107" customFormat="1" x14ac:dyDescent="0.25"/>
    <row r="673" s="107" customFormat="1" x14ac:dyDescent="0.25"/>
    <row r="674" s="107" customFormat="1" x14ac:dyDescent="0.25"/>
    <row r="675" s="107" customFormat="1" x14ac:dyDescent="0.25"/>
    <row r="676" s="107" customFormat="1" x14ac:dyDescent="0.25"/>
    <row r="677" s="107" customFormat="1" x14ac:dyDescent="0.25"/>
    <row r="678" s="107" customFormat="1" x14ac:dyDescent="0.25"/>
    <row r="679" s="107" customFormat="1" x14ac:dyDescent="0.25"/>
    <row r="680" s="107" customFormat="1" x14ac:dyDescent="0.25"/>
    <row r="681" s="107" customFormat="1" x14ac:dyDescent="0.25"/>
    <row r="682" s="107" customFormat="1" x14ac:dyDescent="0.25"/>
    <row r="683" s="107" customFormat="1" x14ac:dyDescent="0.25"/>
    <row r="684" s="107" customFormat="1" x14ac:dyDescent="0.25"/>
    <row r="685" s="107" customFormat="1" x14ac:dyDescent="0.25"/>
    <row r="686" s="107" customFormat="1" x14ac:dyDescent="0.25"/>
    <row r="687" s="107" customFormat="1" x14ac:dyDescent="0.25"/>
    <row r="688" s="107" customFormat="1" x14ac:dyDescent="0.25"/>
    <row r="689" s="107" customFormat="1" x14ac:dyDescent="0.25"/>
    <row r="690" s="107" customFormat="1" x14ac:dyDescent="0.25"/>
    <row r="691" s="107" customFormat="1" x14ac:dyDescent="0.25"/>
    <row r="692" s="107" customFormat="1" x14ac:dyDescent="0.25"/>
    <row r="693" s="107" customFormat="1" x14ac:dyDescent="0.25"/>
    <row r="694" s="107" customFormat="1" x14ac:dyDescent="0.25"/>
    <row r="695" s="107" customFormat="1" x14ac:dyDescent="0.25"/>
    <row r="696" s="107" customFormat="1" x14ac:dyDescent="0.25"/>
    <row r="697" s="107" customFormat="1" x14ac:dyDescent="0.25"/>
    <row r="698" s="107" customFormat="1" x14ac:dyDescent="0.25"/>
    <row r="699" s="107" customFormat="1" x14ac:dyDescent="0.25"/>
    <row r="700" s="107" customFormat="1" x14ac:dyDescent="0.25"/>
    <row r="701" s="107" customFormat="1" x14ac:dyDescent="0.25"/>
    <row r="702" s="107" customFormat="1" x14ac:dyDescent="0.25"/>
    <row r="703" s="107" customFormat="1" x14ac:dyDescent="0.25"/>
    <row r="704" s="107" customFormat="1" x14ac:dyDescent="0.25"/>
    <row r="705" s="107" customFormat="1" x14ac:dyDescent="0.25"/>
    <row r="706" s="107" customFormat="1" x14ac:dyDescent="0.25"/>
    <row r="707" s="107" customFormat="1" x14ac:dyDescent="0.25"/>
    <row r="708" s="107" customFormat="1" x14ac:dyDescent="0.25"/>
    <row r="709" s="107" customFormat="1" x14ac:dyDescent="0.25"/>
    <row r="710" s="107" customFormat="1" x14ac:dyDescent="0.25"/>
    <row r="711" s="107" customFormat="1" x14ac:dyDescent="0.25"/>
    <row r="712" s="107" customFormat="1" x14ac:dyDescent="0.25"/>
    <row r="713" s="107" customFormat="1" x14ac:dyDescent="0.25"/>
    <row r="714" s="107" customFormat="1" x14ac:dyDescent="0.25"/>
    <row r="715" s="107" customFormat="1" x14ac:dyDescent="0.25"/>
    <row r="716" s="107" customFormat="1" x14ac:dyDescent="0.25"/>
    <row r="717" s="107" customFormat="1" x14ac:dyDescent="0.25"/>
    <row r="718" s="107" customFormat="1" x14ac:dyDescent="0.25"/>
    <row r="719" s="107" customFormat="1" x14ac:dyDescent="0.25"/>
    <row r="720" s="107" customFormat="1" x14ac:dyDescent="0.25"/>
    <row r="721" s="107" customFormat="1" x14ac:dyDescent="0.25"/>
    <row r="722" s="107" customFormat="1" x14ac:dyDescent="0.25"/>
    <row r="723" s="107" customFormat="1" x14ac:dyDescent="0.25"/>
    <row r="724" s="107" customFormat="1" x14ac:dyDescent="0.25"/>
    <row r="725" s="107" customFormat="1" x14ac:dyDescent="0.25"/>
    <row r="726" s="107" customFormat="1" x14ac:dyDescent="0.25"/>
    <row r="727" s="107" customFormat="1" x14ac:dyDescent="0.25"/>
    <row r="728" s="107" customFormat="1" x14ac:dyDescent="0.25"/>
    <row r="729" s="107" customFormat="1" x14ac:dyDescent="0.25"/>
    <row r="730" s="107" customFormat="1" x14ac:dyDescent="0.25"/>
    <row r="731" s="107" customFormat="1" x14ac:dyDescent="0.25"/>
    <row r="732" s="107" customFormat="1" x14ac:dyDescent="0.25"/>
    <row r="733" s="107" customFormat="1" x14ac:dyDescent="0.25"/>
    <row r="734" s="107" customFormat="1" x14ac:dyDescent="0.25"/>
    <row r="735" s="107" customFormat="1" x14ac:dyDescent="0.25"/>
    <row r="736" s="107" customFormat="1" x14ac:dyDescent="0.25"/>
    <row r="737" s="107" customFormat="1" x14ac:dyDescent="0.25"/>
    <row r="738" s="107" customFormat="1" x14ac:dyDescent="0.25"/>
    <row r="739" s="107" customFormat="1" x14ac:dyDescent="0.25"/>
    <row r="740" s="107" customFormat="1" x14ac:dyDescent="0.25"/>
    <row r="741" s="107" customFormat="1" x14ac:dyDescent="0.25"/>
    <row r="742" s="107" customFormat="1" x14ac:dyDescent="0.25"/>
    <row r="743" s="107" customFormat="1" x14ac:dyDescent="0.25"/>
    <row r="744" s="107" customFormat="1" x14ac:dyDescent="0.25"/>
    <row r="745" s="107" customFormat="1" x14ac:dyDescent="0.25"/>
    <row r="746" s="107" customFormat="1" x14ac:dyDescent="0.25"/>
    <row r="747" s="107" customFormat="1" x14ac:dyDescent="0.25"/>
    <row r="748" s="107" customFormat="1" x14ac:dyDescent="0.25"/>
    <row r="749" s="107" customFormat="1" x14ac:dyDescent="0.25"/>
    <row r="750" s="107" customFormat="1" x14ac:dyDescent="0.25"/>
    <row r="751" s="107" customFormat="1" x14ac:dyDescent="0.25"/>
    <row r="752" s="107" customFormat="1" x14ac:dyDescent="0.25"/>
    <row r="753" s="107" customFormat="1" x14ac:dyDescent="0.25"/>
    <row r="754" s="107" customFormat="1" x14ac:dyDescent="0.25"/>
    <row r="755" s="107" customFormat="1" x14ac:dyDescent="0.25"/>
    <row r="756" s="107" customFormat="1" x14ac:dyDescent="0.25"/>
    <row r="757" s="107" customFormat="1" x14ac:dyDescent="0.25"/>
    <row r="758" s="107" customFormat="1" x14ac:dyDescent="0.25"/>
    <row r="759" s="107" customFormat="1" x14ac:dyDescent="0.25"/>
    <row r="760" s="107" customFormat="1" x14ac:dyDescent="0.25"/>
    <row r="761" s="107" customFormat="1" x14ac:dyDescent="0.25"/>
    <row r="762" s="107" customFormat="1" x14ac:dyDescent="0.25"/>
    <row r="763" s="107" customFormat="1" x14ac:dyDescent="0.25"/>
    <row r="764" s="107" customFormat="1" x14ac:dyDescent="0.25"/>
    <row r="765" s="107" customFormat="1" x14ac:dyDescent="0.25"/>
    <row r="766" s="107" customFormat="1" x14ac:dyDescent="0.25"/>
    <row r="767" s="107" customFormat="1" x14ac:dyDescent="0.25"/>
    <row r="768" s="107" customFormat="1" x14ac:dyDescent="0.25"/>
    <row r="769" s="107" customFormat="1" x14ac:dyDescent="0.25"/>
    <row r="770" s="107" customFormat="1" x14ac:dyDescent="0.25"/>
    <row r="771" s="107" customFormat="1" x14ac:dyDescent="0.25"/>
    <row r="772" s="107" customFormat="1" x14ac:dyDescent="0.25"/>
    <row r="773" s="107" customFormat="1" x14ac:dyDescent="0.25"/>
    <row r="774" s="107" customFormat="1" x14ac:dyDescent="0.25"/>
    <row r="775" s="107" customFormat="1" x14ac:dyDescent="0.25"/>
    <row r="776" s="107" customFormat="1" x14ac:dyDescent="0.25"/>
    <row r="777" s="107" customFormat="1" x14ac:dyDescent="0.25"/>
    <row r="778" s="107" customFormat="1" x14ac:dyDescent="0.25"/>
    <row r="779" s="107" customFormat="1" x14ac:dyDescent="0.25"/>
    <row r="780" s="107" customFormat="1" x14ac:dyDescent="0.25"/>
    <row r="781" s="107" customFormat="1" x14ac:dyDescent="0.25"/>
    <row r="782" s="107" customFormat="1" x14ac:dyDescent="0.25"/>
    <row r="783" s="107" customFormat="1" x14ac:dyDescent="0.25"/>
    <row r="784" s="107" customFormat="1" x14ac:dyDescent="0.25"/>
    <row r="785" s="107" customFormat="1" x14ac:dyDescent="0.25"/>
    <row r="786" s="107" customFormat="1" x14ac:dyDescent="0.25"/>
    <row r="787" s="107" customFormat="1" x14ac:dyDescent="0.25"/>
    <row r="788" s="107" customFormat="1" x14ac:dyDescent="0.25"/>
    <row r="789" s="107" customFormat="1" x14ac:dyDescent="0.25"/>
    <row r="790" s="107" customFormat="1" x14ac:dyDescent="0.25"/>
    <row r="791" s="107" customFormat="1" x14ac:dyDescent="0.25"/>
    <row r="792" s="107" customFormat="1" x14ac:dyDescent="0.25"/>
    <row r="793" s="107" customFormat="1" x14ac:dyDescent="0.25"/>
    <row r="794" s="107" customFormat="1" x14ac:dyDescent="0.25"/>
    <row r="795" s="107" customFormat="1" x14ac:dyDescent="0.25"/>
    <row r="796" s="107" customFormat="1" x14ac:dyDescent="0.25"/>
    <row r="797" s="107" customFormat="1" x14ac:dyDescent="0.25"/>
    <row r="798" s="107" customFormat="1" x14ac:dyDescent="0.25"/>
    <row r="799" s="107" customFormat="1" x14ac:dyDescent="0.25"/>
    <row r="800" s="107" customFormat="1" x14ac:dyDescent="0.25"/>
    <row r="801" s="107" customFormat="1" x14ac:dyDescent="0.25"/>
    <row r="802" s="107" customFormat="1" x14ac:dyDescent="0.25"/>
    <row r="803" s="107" customFormat="1" x14ac:dyDescent="0.25"/>
    <row r="804" s="107" customFormat="1" x14ac:dyDescent="0.25"/>
    <row r="805" s="107" customFormat="1" x14ac:dyDescent="0.25"/>
    <row r="806" s="107" customFormat="1" x14ac:dyDescent="0.25"/>
    <row r="807" s="107" customFormat="1" x14ac:dyDescent="0.25"/>
    <row r="808" s="107" customFormat="1" x14ac:dyDescent="0.25"/>
    <row r="809" s="107" customFormat="1" x14ac:dyDescent="0.25"/>
    <row r="810" s="107" customFormat="1" x14ac:dyDescent="0.25"/>
    <row r="811" s="107" customFormat="1" x14ac:dyDescent="0.25"/>
    <row r="812" s="107" customFormat="1" x14ac:dyDescent="0.25"/>
    <row r="813" s="107" customFormat="1" x14ac:dyDescent="0.25"/>
    <row r="814" s="107" customFormat="1" x14ac:dyDescent="0.25"/>
    <row r="815" s="107" customFormat="1" x14ac:dyDescent="0.25"/>
    <row r="816" s="107" customFormat="1" x14ac:dyDescent="0.25"/>
    <row r="817" s="107" customFormat="1" x14ac:dyDescent="0.25"/>
    <row r="818" s="107" customFormat="1" x14ac:dyDescent="0.25"/>
    <row r="819" s="107" customFormat="1" x14ac:dyDescent="0.25"/>
    <row r="820" s="107" customFormat="1" x14ac:dyDescent="0.25"/>
    <row r="821" s="107" customFormat="1" x14ac:dyDescent="0.25"/>
    <row r="822" s="107" customFormat="1" x14ac:dyDescent="0.25"/>
    <row r="823" s="107" customFormat="1" x14ac:dyDescent="0.25"/>
    <row r="824" s="107" customFormat="1" x14ac:dyDescent="0.25"/>
    <row r="825" s="107" customFormat="1" x14ac:dyDescent="0.25"/>
    <row r="826" s="107" customFormat="1" x14ac:dyDescent="0.25"/>
    <row r="827" s="107" customFormat="1" x14ac:dyDescent="0.25"/>
    <row r="828" s="107" customFormat="1" x14ac:dyDescent="0.25"/>
    <row r="829" s="107" customFormat="1" x14ac:dyDescent="0.25"/>
    <row r="830" s="107" customFormat="1" x14ac:dyDescent="0.25"/>
    <row r="831" s="107" customFormat="1" x14ac:dyDescent="0.25"/>
    <row r="832" s="107" customFormat="1" x14ac:dyDescent="0.25"/>
    <row r="833" s="107" customFormat="1" x14ac:dyDescent="0.25"/>
    <row r="834" s="107" customFormat="1" x14ac:dyDescent="0.25"/>
    <row r="835" s="107" customFormat="1" x14ac:dyDescent="0.25"/>
    <row r="836" s="107" customFormat="1" x14ac:dyDescent="0.25"/>
    <row r="837" s="107" customFormat="1" x14ac:dyDescent="0.25"/>
    <row r="838" s="107" customFormat="1" x14ac:dyDescent="0.25"/>
    <row r="839" s="107" customFormat="1" x14ac:dyDescent="0.25"/>
    <row r="840" s="107" customFormat="1" x14ac:dyDescent="0.25"/>
    <row r="841" s="107" customFormat="1" x14ac:dyDescent="0.25"/>
    <row r="842" s="107" customFormat="1" x14ac:dyDescent="0.25"/>
    <row r="843" s="107" customFormat="1" x14ac:dyDescent="0.25"/>
    <row r="844" s="107" customFormat="1" x14ac:dyDescent="0.25"/>
    <row r="845" s="107" customFormat="1" x14ac:dyDescent="0.25"/>
    <row r="846" s="107" customFormat="1" x14ac:dyDescent="0.25"/>
    <row r="847" s="107" customFormat="1" x14ac:dyDescent="0.25"/>
    <row r="848" s="107" customFormat="1" x14ac:dyDescent="0.25"/>
    <row r="849" s="107" customFormat="1" x14ac:dyDescent="0.25"/>
    <row r="850" s="107" customFormat="1" x14ac:dyDescent="0.25"/>
    <row r="851" s="107" customFormat="1" x14ac:dyDescent="0.25"/>
    <row r="852" s="107" customFormat="1" x14ac:dyDescent="0.25"/>
    <row r="853" s="107" customFormat="1" x14ac:dyDescent="0.25"/>
    <row r="854" s="107" customFormat="1" x14ac:dyDescent="0.25"/>
    <row r="855" s="107" customFormat="1" x14ac:dyDescent="0.25"/>
    <row r="856" s="107" customFormat="1" x14ac:dyDescent="0.25"/>
    <row r="857" s="107" customFormat="1" x14ac:dyDescent="0.25"/>
    <row r="858" s="107" customFormat="1" x14ac:dyDescent="0.25"/>
    <row r="859" s="107" customFormat="1" x14ac:dyDescent="0.25"/>
    <row r="860" s="107" customFormat="1" x14ac:dyDescent="0.25"/>
    <row r="861" s="107" customFormat="1" x14ac:dyDescent="0.25"/>
    <row r="862" s="107" customFormat="1" x14ac:dyDescent="0.25"/>
    <row r="863" s="107" customFormat="1" x14ac:dyDescent="0.25"/>
    <row r="864" s="107" customFormat="1" x14ac:dyDescent="0.25"/>
    <row r="865" s="107" customFormat="1" x14ac:dyDescent="0.25"/>
    <row r="866" s="107" customFormat="1" x14ac:dyDescent="0.25"/>
    <row r="867" s="107" customFormat="1" x14ac:dyDescent="0.25"/>
    <row r="868" s="107" customFormat="1" x14ac:dyDescent="0.25"/>
    <row r="869" s="107" customFormat="1" x14ac:dyDescent="0.25"/>
    <row r="870" s="107" customFormat="1" x14ac:dyDescent="0.25"/>
    <row r="871" s="107" customFormat="1" x14ac:dyDescent="0.25"/>
    <row r="872" s="107" customFormat="1" x14ac:dyDescent="0.25"/>
    <row r="873" s="107" customFormat="1" x14ac:dyDescent="0.25"/>
    <row r="874" s="107" customFormat="1" x14ac:dyDescent="0.25"/>
    <row r="875" s="107" customFormat="1" x14ac:dyDescent="0.25"/>
    <row r="876" s="107" customFormat="1" x14ac:dyDescent="0.25"/>
    <row r="877" s="107" customFormat="1" x14ac:dyDescent="0.25"/>
    <row r="878" s="107" customFormat="1" x14ac:dyDescent="0.25"/>
    <row r="879" s="107" customFormat="1" x14ac:dyDescent="0.25"/>
    <row r="880" s="107" customFormat="1" x14ac:dyDescent="0.25"/>
    <row r="881" s="107" customFormat="1" x14ac:dyDescent="0.25"/>
    <row r="882" s="107" customFormat="1" x14ac:dyDescent="0.25"/>
    <row r="883" s="107" customFormat="1" x14ac:dyDescent="0.25"/>
    <row r="884" s="107" customFormat="1" x14ac:dyDescent="0.25"/>
    <row r="885" s="107" customFormat="1" x14ac:dyDescent="0.25"/>
    <row r="886" s="107" customFormat="1" x14ac:dyDescent="0.25"/>
    <row r="887" s="107" customFormat="1" x14ac:dyDescent="0.25"/>
    <row r="888" s="107" customFormat="1" x14ac:dyDescent="0.25"/>
    <row r="889" s="107" customFormat="1" x14ac:dyDescent="0.25"/>
    <row r="890" s="107" customFormat="1" x14ac:dyDescent="0.25"/>
    <row r="891" s="107" customFormat="1" x14ac:dyDescent="0.25"/>
    <row r="892" s="107" customFormat="1" x14ac:dyDescent="0.25"/>
    <row r="893" s="107" customFormat="1" x14ac:dyDescent="0.25"/>
    <row r="894" s="107" customFormat="1" x14ac:dyDescent="0.25"/>
    <row r="895" s="107" customFormat="1" x14ac:dyDescent="0.25"/>
    <row r="896" s="107" customFormat="1" x14ac:dyDescent="0.25"/>
    <row r="897" s="107" customFormat="1" x14ac:dyDescent="0.25"/>
    <row r="898" s="107" customFormat="1" x14ac:dyDescent="0.25"/>
    <row r="899" s="107" customFormat="1" x14ac:dyDescent="0.25"/>
    <row r="900" s="107" customFormat="1" x14ac:dyDescent="0.25"/>
    <row r="901" s="107" customFormat="1" x14ac:dyDescent="0.25"/>
    <row r="902" s="107" customFormat="1" x14ac:dyDescent="0.25"/>
    <row r="903" s="107" customFormat="1" x14ac:dyDescent="0.25"/>
    <row r="904" s="107" customFormat="1" x14ac:dyDescent="0.25"/>
    <row r="905" s="107" customFormat="1" x14ac:dyDescent="0.25"/>
    <row r="906" s="107" customFormat="1" x14ac:dyDescent="0.25"/>
    <row r="907" s="107" customFormat="1" x14ac:dyDescent="0.25"/>
    <row r="908" s="107" customFormat="1" x14ac:dyDescent="0.25"/>
    <row r="909" s="107" customFormat="1" x14ac:dyDescent="0.25"/>
    <row r="910" s="107" customFormat="1" x14ac:dyDescent="0.25"/>
    <row r="911" s="107" customFormat="1" x14ac:dyDescent="0.25"/>
    <row r="912" s="107" customFormat="1" x14ac:dyDescent="0.25"/>
    <row r="913" s="107" customFormat="1" x14ac:dyDescent="0.25"/>
    <row r="914" s="107" customFormat="1" x14ac:dyDescent="0.25"/>
    <row r="915" s="107" customFormat="1" x14ac:dyDescent="0.25"/>
    <row r="916" s="107" customFormat="1" x14ac:dyDescent="0.25"/>
    <row r="917" s="107" customFormat="1" x14ac:dyDescent="0.25"/>
    <row r="918" s="107" customFormat="1" x14ac:dyDescent="0.25"/>
    <row r="919" s="107" customFormat="1" x14ac:dyDescent="0.25"/>
    <row r="920" s="107" customFormat="1" x14ac:dyDescent="0.25"/>
    <row r="921" s="107" customFormat="1" x14ac:dyDescent="0.25"/>
    <row r="922" s="107" customFormat="1" x14ac:dyDescent="0.25"/>
    <row r="923" s="107" customFormat="1" x14ac:dyDescent="0.25"/>
    <row r="924" s="107" customFormat="1" x14ac:dyDescent="0.25"/>
    <row r="925" s="107" customFormat="1" x14ac:dyDescent="0.25"/>
    <row r="926" s="107" customFormat="1" x14ac:dyDescent="0.25"/>
    <row r="927" s="107" customFormat="1" x14ac:dyDescent="0.25"/>
    <row r="928" s="107" customFormat="1" x14ac:dyDescent="0.25"/>
    <row r="929" s="107" customFormat="1" x14ac:dyDescent="0.25"/>
    <row r="930" s="107" customFormat="1" x14ac:dyDescent="0.25"/>
    <row r="931" s="107" customFormat="1" x14ac:dyDescent="0.25"/>
    <row r="932" s="107" customFormat="1" x14ac:dyDescent="0.25"/>
    <row r="933" s="107" customFormat="1" x14ac:dyDescent="0.25"/>
    <row r="934" s="107" customFormat="1" x14ac:dyDescent="0.25"/>
    <row r="935" s="107" customFormat="1" x14ac:dyDescent="0.25"/>
    <row r="936" s="107" customFormat="1" x14ac:dyDescent="0.25"/>
    <row r="937" s="107" customFormat="1" x14ac:dyDescent="0.25"/>
    <row r="938" s="107" customFormat="1" x14ac:dyDescent="0.25"/>
    <row r="939" s="107" customFormat="1" x14ac:dyDescent="0.25"/>
    <row r="940" s="107" customFormat="1" x14ac:dyDescent="0.25"/>
    <row r="941" s="107" customFormat="1" x14ac:dyDescent="0.25"/>
    <row r="942" s="107" customFormat="1" x14ac:dyDescent="0.25"/>
    <row r="943" s="107" customFormat="1" x14ac:dyDescent="0.25"/>
    <row r="944" s="107" customFormat="1" x14ac:dyDescent="0.25"/>
    <row r="945" s="107" customFormat="1" x14ac:dyDescent="0.25"/>
    <row r="946" s="107" customFormat="1" x14ac:dyDescent="0.25"/>
    <row r="947" s="107" customFormat="1" x14ac:dyDescent="0.25"/>
    <row r="948" s="107" customFormat="1" x14ac:dyDescent="0.25"/>
    <row r="949" s="107" customFormat="1" x14ac:dyDescent="0.25"/>
    <row r="950" s="107" customFormat="1" x14ac:dyDescent="0.25"/>
    <row r="951" s="107" customFormat="1" x14ac:dyDescent="0.25"/>
    <row r="952" s="107" customFormat="1" x14ac:dyDescent="0.25"/>
    <row r="953" s="107" customFormat="1" x14ac:dyDescent="0.25"/>
    <row r="954" s="107" customFormat="1" x14ac:dyDescent="0.25"/>
    <row r="955" s="107" customFormat="1" x14ac:dyDescent="0.25"/>
    <row r="956" s="107" customFormat="1" x14ac:dyDescent="0.25"/>
    <row r="957" s="107" customFormat="1" x14ac:dyDescent="0.25"/>
    <row r="958" s="107" customFormat="1" x14ac:dyDescent="0.25"/>
    <row r="959" s="107" customFormat="1" x14ac:dyDescent="0.25"/>
    <row r="960" s="107" customFormat="1" x14ac:dyDescent="0.25"/>
    <row r="961" s="107" customFormat="1" x14ac:dyDescent="0.25"/>
    <row r="962" s="107" customFormat="1" x14ac:dyDescent="0.25"/>
    <row r="963" s="107" customFormat="1" x14ac:dyDescent="0.25"/>
    <row r="964" s="107" customFormat="1" x14ac:dyDescent="0.25"/>
    <row r="965" s="107" customFormat="1" x14ac:dyDescent="0.25"/>
    <row r="966" s="107" customFormat="1" x14ac:dyDescent="0.25"/>
    <row r="967" s="107" customFormat="1" x14ac:dyDescent="0.25"/>
    <row r="968" s="107" customFormat="1" x14ac:dyDescent="0.25"/>
    <row r="969" s="107" customFormat="1" x14ac:dyDescent="0.25"/>
    <row r="970" s="107" customFormat="1" x14ac:dyDescent="0.25"/>
    <row r="971" s="107" customFormat="1" x14ac:dyDescent="0.25"/>
    <row r="972" s="107" customFormat="1" x14ac:dyDescent="0.25"/>
    <row r="973" s="107" customFormat="1" x14ac:dyDescent="0.25"/>
    <row r="974" s="107" customFormat="1" x14ac:dyDescent="0.25"/>
    <row r="975" s="107" customFormat="1" x14ac:dyDescent="0.25"/>
    <row r="976" s="107" customFormat="1" x14ac:dyDescent="0.25"/>
    <row r="977" s="107" customFormat="1" x14ac:dyDescent="0.25"/>
    <row r="978" s="107" customFormat="1" x14ac:dyDescent="0.25"/>
    <row r="979" s="107" customFormat="1" x14ac:dyDescent="0.25"/>
    <row r="980" s="107" customFormat="1" x14ac:dyDescent="0.25"/>
    <row r="981" s="107" customFormat="1" x14ac:dyDescent="0.25"/>
    <row r="982" s="107" customFormat="1" x14ac:dyDescent="0.25"/>
    <row r="983" s="107" customFormat="1" x14ac:dyDescent="0.25"/>
    <row r="984" s="107" customFormat="1" x14ac:dyDescent="0.25"/>
    <row r="985" s="107" customFormat="1" x14ac:dyDescent="0.25"/>
    <row r="986" s="107" customFormat="1" x14ac:dyDescent="0.25"/>
    <row r="987" s="107" customFormat="1" x14ac:dyDescent="0.25"/>
    <row r="988" s="107" customFormat="1" x14ac:dyDescent="0.25"/>
    <row r="989" s="107" customFormat="1" x14ac:dyDescent="0.25"/>
    <row r="990" s="107" customFormat="1" x14ac:dyDescent="0.25"/>
    <row r="991" s="107" customFormat="1" x14ac:dyDescent="0.25"/>
    <row r="992" s="107" customFormat="1" x14ac:dyDescent="0.25"/>
    <row r="993" s="107" customFormat="1" x14ac:dyDescent="0.25"/>
    <row r="994" s="107" customFormat="1" x14ac:dyDescent="0.25"/>
    <row r="995" s="107" customFormat="1" x14ac:dyDescent="0.25"/>
    <row r="996" s="107" customFormat="1" x14ac:dyDescent="0.25"/>
    <row r="997" s="107" customFormat="1" x14ac:dyDescent="0.25"/>
    <row r="998" s="107" customFormat="1" x14ac:dyDescent="0.25"/>
    <row r="999" s="107" customFormat="1" x14ac:dyDescent="0.25"/>
    <row r="1000" s="107" customFormat="1" x14ac:dyDescent="0.25"/>
    <row r="1001" s="107" customFormat="1" x14ac:dyDescent="0.25"/>
    <row r="1002" s="107" customFormat="1" x14ac:dyDescent="0.25"/>
    <row r="1003" s="107" customFormat="1" x14ac:dyDescent="0.25"/>
    <row r="1004" s="107" customFormat="1" x14ac:dyDescent="0.25"/>
    <row r="1005" s="107" customFormat="1" x14ac:dyDescent="0.25"/>
    <row r="1006" s="107" customFormat="1" x14ac:dyDescent="0.25"/>
    <row r="1007" s="107" customFormat="1" x14ac:dyDescent="0.25"/>
    <row r="1008" s="107" customFormat="1" x14ac:dyDescent="0.25"/>
    <row r="1009" s="107" customFormat="1" x14ac:dyDescent="0.25"/>
    <row r="1010" s="107" customFormat="1" x14ac:dyDescent="0.25"/>
    <row r="1011" s="107" customFormat="1" x14ac:dyDescent="0.25"/>
    <row r="1012" s="107" customFormat="1" x14ac:dyDescent="0.25"/>
    <row r="1013" s="107" customFormat="1" x14ac:dyDescent="0.25"/>
    <row r="1014" s="107" customFormat="1" x14ac:dyDescent="0.25"/>
    <row r="1015" s="107" customFormat="1" x14ac:dyDescent="0.25"/>
    <row r="1016" s="107" customFormat="1" x14ac:dyDescent="0.25"/>
    <row r="1017" s="107" customFormat="1" x14ac:dyDescent="0.25"/>
    <row r="1018" s="107" customFormat="1" x14ac:dyDescent="0.25"/>
    <row r="1019" s="107" customFormat="1" x14ac:dyDescent="0.25"/>
    <row r="1020" s="107" customFormat="1" x14ac:dyDescent="0.25"/>
    <row r="1021" s="107" customFormat="1" x14ac:dyDescent="0.25"/>
    <row r="1022" s="107" customFormat="1" x14ac:dyDescent="0.25"/>
    <row r="1023" s="107" customFormat="1" x14ac:dyDescent="0.25"/>
    <row r="1024" s="107" customFormat="1" x14ac:dyDescent="0.25"/>
    <row r="1025" s="107" customFormat="1" x14ac:dyDescent="0.25"/>
    <row r="1026" s="107" customFormat="1" x14ac:dyDescent="0.25"/>
    <row r="1027" s="107" customFormat="1" x14ac:dyDescent="0.25"/>
    <row r="1028" s="107" customFormat="1" x14ac:dyDescent="0.25"/>
    <row r="1029" s="107" customFormat="1" x14ac:dyDescent="0.25"/>
    <row r="1030" s="107" customFormat="1" x14ac:dyDescent="0.25"/>
    <row r="1031" s="107" customFormat="1" x14ac:dyDescent="0.25"/>
    <row r="1032" s="107" customFormat="1" x14ac:dyDescent="0.25"/>
    <row r="1033" s="107" customFormat="1" x14ac:dyDescent="0.25"/>
    <row r="1034" s="107" customFormat="1" x14ac:dyDescent="0.25"/>
    <row r="1035" s="107" customFormat="1" x14ac:dyDescent="0.25"/>
    <row r="1036" s="107" customFormat="1" x14ac:dyDescent="0.25"/>
    <row r="1037" s="107" customFormat="1" x14ac:dyDescent="0.25"/>
    <row r="1038" s="107" customFormat="1" x14ac:dyDescent="0.25"/>
    <row r="1039" s="107" customFormat="1" x14ac:dyDescent="0.25"/>
    <row r="1040" s="107" customFormat="1" x14ac:dyDescent="0.25"/>
    <row r="1041" s="107" customFormat="1" x14ac:dyDescent="0.25"/>
    <row r="1042" s="107" customFormat="1" x14ac:dyDescent="0.25"/>
    <row r="1043" s="107" customFormat="1" x14ac:dyDescent="0.25"/>
    <row r="1044" s="107" customFormat="1" x14ac:dyDescent="0.25"/>
    <row r="1045" s="107" customFormat="1" x14ac:dyDescent="0.25"/>
    <row r="1046" s="107" customFormat="1" x14ac:dyDescent="0.25"/>
    <row r="1047" s="107" customFormat="1" x14ac:dyDescent="0.25"/>
    <row r="1048" s="107" customFormat="1" x14ac:dyDescent="0.25"/>
    <row r="1049" s="107" customFormat="1" x14ac:dyDescent="0.25"/>
    <row r="1050" s="107" customFormat="1" x14ac:dyDescent="0.25"/>
    <row r="1051" s="107" customFormat="1" x14ac:dyDescent="0.25"/>
    <row r="1052" s="107" customFormat="1" x14ac:dyDescent="0.25"/>
  </sheetData>
  <sheetProtection algorithmName="SHA-512" hashValue="ZAfm2FyOfpMf5vBjWrDoARPHxGZEG13tj2oz4kle69XFVPNKpvBCtcNUwVpbDJjznbhn3Qf0yQY8dZ40IchMUA==" saltValue="WiOeM+TDUPCnI/WhbL7myQ==" spinCount="100000" sheet="1" selectLockedCells="1"/>
  <protectedRanges>
    <protectedRange algorithmName="SHA-512" hashValue="BrCD9UKLG74M68aGXzqZIIC7laqpA33rREp55AFsAipJB1k4OoK4sqeiBP9HiuvTAR2XwfdxRWHMHZueO5d5RA==" saltValue="LH3FF2OiLHlaIp85hVfhcw==" spinCount="100000" sqref="E4 D10:D15 D26:D36 D44:D45 B44:B45" name="Bereik1"/>
  </protectedRanges>
  <mergeCells count="2">
    <mergeCell ref="A1:E1"/>
    <mergeCell ref="A50:E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B4"/>
  <sheetViews>
    <sheetView workbookViewId="0">
      <selection activeCell="B4" sqref="B4"/>
    </sheetView>
  </sheetViews>
  <sheetFormatPr defaultColWidth="9.109375" defaultRowHeight="13.8" x14ac:dyDescent="0.3"/>
  <cols>
    <col min="1" max="1" width="25.44140625" style="110" customWidth="1"/>
    <col min="2" max="2" width="63.109375" style="110" customWidth="1"/>
    <col min="3" max="16384" width="9.109375" style="110"/>
  </cols>
  <sheetData>
    <row r="1" spans="1:2" ht="72.599999999999994" customHeight="1" thickBot="1" x14ac:dyDescent="0.35">
      <c r="A1" s="108" t="s">
        <v>66</v>
      </c>
      <c r="B1" s="109"/>
    </row>
    <row r="2" spans="1:2" ht="13.65" customHeight="1" thickBot="1" x14ac:dyDescent="0.35">
      <c r="A2" s="111" t="s">
        <v>6</v>
      </c>
      <c r="B2" s="112"/>
    </row>
    <row r="3" spans="1:2" ht="14.4" x14ac:dyDescent="0.3">
      <c r="A3" s="113"/>
      <c r="B3" s="114" t="s">
        <v>60</v>
      </c>
    </row>
    <row r="4" spans="1:2" ht="15.6" x14ac:dyDescent="0.3">
      <c r="A4" s="115" t="s">
        <v>64</v>
      </c>
      <c r="B4" s="11"/>
    </row>
  </sheetData>
  <sheetProtection algorithmName="SHA-512" hashValue="E4xwc6p4T+TPKUkPaxe9ViEsgEWtDxbWlkfYstRGUtGv+lO+/Y+viksPkDIPeeyl5kiAhmWOFNDxg0dXcweBSQ==" saltValue="30dKjJI5SkypitTLpZwEVA==" spinCount="100000" sheet="1" selectLockedCells="1"/>
  <protectedRanges>
    <protectedRange password="FB90" sqref="B4" name="Bereik1"/>
  </protectedRanges>
  <mergeCells count="2">
    <mergeCell ref="A1:B1"/>
    <mergeCell ref="A2:B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5c06059-53a9-4dad-b065-9c1180612b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E058D46D17EF4F9FEB5DEA95AE6EDF" ma:contentTypeVersion="16" ma:contentTypeDescription="Een nieuw document maken." ma:contentTypeScope="" ma:versionID="cbe1bc21b88805f112cc40029af8396f">
  <xsd:schema xmlns:xsd="http://www.w3.org/2001/XMLSchema" xmlns:xs="http://www.w3.org/2001/XMLSchema" xmlns:p="http://schemas.microsoft.com/office/2006/metadata/properties" xmlns:ns3="c5c06059-53a9-4dad-b065-9c1180612bf0" xmlns:ns4="b133769d-19a9-4f60-b29d-cf9ea91a81d1" targetNamespace="http://schemas.microsoft.com/office/2006/metadata/properties" ma:root="true" ma:fieldsID="94bef3cec8f054d7435b1441bce4fafb" ns3:_="" ns4:_="">
    <xsd:import namespace="c5c06059-53a9-4dad-b065-9c1180612bf0"/>
    <xsd:import namespace="b133769d-19a9-4f60-b29d-cf9ea91a81d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SystemTags" minOccurs="0"/>
                <xsd:element ref="ns3:MediaServiceDateTaken"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c06059-53a9-4dad-b065-9c1180612b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33769d-19a9-4f60-b29d-cf9ea91a81d1"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SharingHintHash" ma:index="14"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FEBEEE-7D1E-4E5C-A566-94012B7061C2}">
  <ds:schemaRefs>
    <ds:schemaRef ds:uri="http://schemas.microsoft.com/office/infopath/2007/PartnerControls"/>
    <ds:schemaRef ds:uri="http://purl.org/dc/terms/"/>
    <ds:schemaRef ds:uri="c5c06059-53a9-4dad-b065-9c1180612bf0"/>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openxmlformats.org/package/2006/metadata/core-properties"/>
    <ds:schemaRef ds:uri="b133769d-19a9-4f60-b29d-cf9ea91a81d1"/>
  </ds:schemaRefs>
</ds:datastoreItem>
</file>

<file path=customXml/itemProps2.xml><?xml version="1.0" encoding="utf-8"?>
<ds:datastoreItem xmlns:ds="http://schemas.openxmlformats.org/officeDocument/2006/customXml" ds:itemID="{1F338D68-E916-447B-8448-C9EB57B58806}">
  <ds:schemaRefs>
    <ds:schemaRef ds:uri="http://schemas.microsoft.com/sharepoint/v3/contenttype/forms"/>
  </ds:schemaRefs>
</ds:datastoreItem>
</file>

<file path=customXml/itemProps3.xml><?xml version="1.0" encoding="utf-8"?>
<ds:datastoreItem xmlns:ds="http://schemas.openxmlformats.org/officeDocument/2006/customXml" ds:itemID="{1B13BE70-3753-422D-ACB0-26B359720C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c06059-53a9-4dad-b065-9c1180612bf0"/>
    <ds:schemaRef ds:uri="b133769d-19a9-4f60-b29d-cf9ea91a81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Totaalblad - huidig</vt:lpstr>
      <vt:lpstr>Factor Fase A</vt:lpstr>
      <vt:lpstr>Factor Fase B</vt:lpstr>
      <vt:lpstr>Factor Fase C</vt:lpstr>
      <vt:lpstr>Bureaumarge</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spanninga</dc:creator>
  <cp:keywords/>
  <dc:description/>
  <cp:lastModifiedBy>Anne Offringa</cp:lastModifiedBy>
  <cp:revision/>
  <dcterms:created xsi:type="dcterms:W3CDTF">2012-07-25T14:01:01Z</dcterms:created>
  <dcterms:modified xsi:type="dcterms:W3CDTF">2025-11-11T15:57:13Z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0x010100A0E058D46D17EF4F9FEB5DEA95AE6EDF</vt:lpwstr>
  </property>
</Properties>
</file>