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droog-en-kruidenierswaren-en-voeding/Documents/Droog-en kruidenierswaren en voeding 2024/"/>
    </mc:Choice>
  </mc:AlternateContent>
  <xr:revisionPtr revIDLastSave="0" documentId="13_ncr:1_{53A819BF-4A55-404C-AF3A-B23552FC49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zenblad" sheetId="6" r:id="rId1"/>
    <sheet name="Score berekening" sheetId="1" r:id="rId2"/>
  </sheets>
  <definedNames>
    <definedName name="_xlnm.Print_Area" localSheetId="0">Prijzenblad!$D$1:$G$114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8" i="6" l="1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2" i="6"/>
  <c r="F13" i="6"/>
  <c r="F14" i="6"/>
  <c r="F15" i="6"/>
  <c r="F11" i="6"/>
  <c r="F110" i="6" s="1"/>
  <c r="C6" i="1" l="1"/>
  <c r="C9" i="1" s="1"/>
</calcChain>
</file>

<file path=xl/sharedStrings.xml><?xml version="1.0" encoding="utf-8"?>
<sst xmlns="http://schemas.openxmlformats.org/spreadsheetml/2006/main" count="223" uniqueCount="139">
  <si>
    <t>Organisatie</t>
  </si>
  <si>
    <t>Totaal</t>
  </si>
  <si>
    <t>Behaalde punten</t>
  </si>
  <si>
    <t>Ingediende prijs</t>
  </si>
  <si>
    <t>Punten</t>
  </si>
  <si>
    <t>Prijs</t>
  </si>
  <si>
    <t>Artikel</t>
  </si>
  <si>
    <t>Artikelnummer leverancier</t>
  </si>
  <si>
    <t>Alle aangeboden prijzen gebaseerd op Franco levering Nederland.</t>
  </si>
  <si>
    <t>Tarieven opgeven met maximaal 2 decimalen achter de komma.</t>
  </si>
  <si>
    <t xml:space="preserve">Er mogen geen 0-bedragen of negatieve bedragen ingevuld worden.  </t>
  </si>
  <si>
    <t>Naam rechtsgeldig vertegenwoordiger en handtekening</t>
  </si>
  <si>
    <t>De all-in prijs het enige is dat voor het leveren van de artikelen bij Opdrachtgever in rekening kan worden gebracht.</t>
  </si>
  <si>
    <t>Het artikeloverzicht in dit document betreft geen limitatieve opsomming. De lijst met artikelen kan gedurende de Raamovereenkomst worden aangevuld naar gelang behoefte.</t>
  </si>
  <si>
    <t>Alle geel gemarkeerde cellen dienen ingevuld te worden.</t>
  </si>
  <si>
    <t>Tarievenblad Kruidenierswaren en voedingsmiddelen</t>
  </si>
  <si>
    <t>MOLEN GEVULDE KOEKEN DOOS 30ST</t>
  </si>
  <si>
    <t>B-merk koekjesmix populair mix</t>
  </si>
  <si>
    <t>LIGA EVERGO KRENTEN  2-PACK 24 st</t>
  </si>
  <si>
    <t>NUTRILON STANDAARD 1</t>
  </si>
  <si>
    <t>NUTRILON STANDAARD 2</t>
  </si>
  <si>
    <t>NUTRILON STANDAARD 3</t>
  </si>
  <si>
    <t>D.E.AROMA ROOD SNELFILTER 6x500G</t>
  </si>
  <si>
    <t>B-merk RFA SINAASAPPELSAP 10x20CL</t>
  </si>
  <si>
    <t>T.D.ROERSTAAF HOUT 140MM 500ST</t>
  </si>
  <si>
    <t>PALLY KOKOSBISCUIT 16x300G</t>
  </si>
  <si>
    <t>PICKWICK PROFESS.FRUIT TOP 6 BOX 225G</t>
  </si>
  <si>
    <t>PICKWICK PROFESS.MUNT FT 75x1,5G</t>
  </si>
  <si>
    <t>D.E.MELKPOEDER VOOR AUTOMATEN 1KG</t>
  </si>
  <si>
    <t>B-merk SUIKERSTICKS          600X5G</t>
  </si>
  <si>
    <t>UNOX CUP-A-SOUP diverse soorten 21 ZAKJES</t>
  </si>
  <si>
    <t>MELKAN KOFFIEMELK HALFVOL 4% 20x500G</t>
  </si>
  <si>
    <t>B-merk APPELSAP MINI 3x10x20CL</t>
  </si>
  <si>
    <t>VAN GILSE SUIKERKLONTJES MIDI 8x750G</t>
  </si>
  <si>
    <t>D.E.LUNGO INTENS UTZ 40 CAPS</t>
  </si>
  <si>
    <t>B-merkTHEEZAKJES CITROEN FT 6x10x1,5G</t>
  </si>
  <si>
    <t>D.E. MELANGE ROOD BONEN</t>
  </si>
  <si>
    <t>D.E.FRESH BEANS MELANGE ROOD</t>
  </si>
  <si>
    <t xml:space="preserve">Melitta Korffilter Papier 250st </t>
  </si>
  <si>
    <t>B-merk ft earl grey thee 6x10x1,5G</t>
  </si>
  <si>
    <t>B-merk ft rooibos thee</t>
  </si>
  <si>
    <t>B-merk LEMON LIME 24 BL x33CL</t>
  </si>
  <si>
    <t>B-merk B-merk ft bosvruchten thee</t>
  </si>
  <si>
    <t>LIGA 24 pak MILKBR.MELK DUO</t>
  </si>
  <si>
    <t>Koffie aroma roodm snelfilter 6x500gr</t>
  </si>
  <si>
    <t>Appelkoek de molen a 50gr a 30</t>
  </si>
  <si>
    <t>Roodmerk koffie snelfiltermaling 1.5kg</t>
  </si>
  <si>
    <t>Tarwebiscuit Pally 2pk 225gr</t>
  </si>
  <si>
    <t>TAKE DIS SUIKER RIET ROND 22 CM</t>
  </si>
  <si>
    <t>TAKE DIS HOUTEN VORK 160 MM 100ST</t>
  </si>
  <si>
    <t>TAKE DIS HOUTEN MES 165 MM</t>
  </si>
  <si>
    <t>TAKE DIS HOUTEN LEPEL 160MM</t>
  </si>
  <si>
    <t>B-merk TISSUE IN BOX 2-LGS</t>
  </si>
  <si>
    <t>Servet 2-lgs 33x33cm wit TD 250st</t>
  </si>
  <si>
    <t>Nuts 24x42gr</t>
  </si>
  <si>
    <t>DE Cacao Fantasy Blue Utz 1 PK 1 KG</t>
  </si>
  <si>
    <t>Oploskoffie continental gold 1.5kg D.E.</t>
  </si>
  <si>
    <t>H2O WATERKAN 18,9L</t>
  </si>
  <si>
    <t>Koffiepads classic Senseo 36st/10zak/DS</t>
  </si>
  <si>
    <t>Olvarit 4mnd75 wortel 6x125gr</t>
  </si>
  <si>
    <t>Olvarit 6mnd63 broccoli/kalkoen 6x200gr</t>
  </si>
  <si>
    <t>Olvarit 6mnd wortel/rijst/kip 6x200gr</t>
  </si>
  <si>
    <t>Olvarit 8mnd1 wortel/kip/aardap 6x200gr</t>
  </si>
  <si>
    <t>Olvarit 8M Spinaz/rund/aard 6PT 200gr</t>
  </si>
  <si>
    <t>Olvarit 12m sperziebon/rund/aardap 6x2</t>
  </si>
  <si>
    <t>Olvarit 12mnd tomaat/kip/rijst 6x250gr</t>
  </si>
  <si>
    <t>Olvarit 12m courgette/kip/pasta 6x250g</t>
  </si>
  <si>
    <t>Olvarit 4mnd01 banaan 6x125gr</t>
  </si>
  <si>
    <t>Olvarit 4m 14 mixed frt 1e hapje 6x125g</t>
  </si>
  <si>
    <t>Olvarit 6m pruim/abrik/peer/druif 6x20</t>
  </si>
  <si>
    <t>Olvarit 6m 57 appel/banaan/sinaasap 6x2</t>
  </si>
  <si>
    <t>Olvarit 8mnd55 appel/koek 6x200gr</t>
  </si>
  <si>
    <t>Olvarit 8m 57 appel/banaan/peer 6x200gr</t>
  </si>
  <si>
    <t>Olvarit 12m 50 banaan/sinaas/koek 6x200</t>
  </si>
  <si>
    <t>Olvarit 12m zomerfr/mango/perz 6x200gr</t>
  </si>
  <si>
    <t>Olvarit 8M brboon/appel/rund 6PT 200gr</t>
  </si>
  <si>
    <t>Cake naturel gesn. 4x850gr</t>
  </si>
  <si>
    <t>Mars 32x51gr</t>
  </si>
  <si>
    <t>Twix 25x50gr</t>
  </si>
  <si>
    <t>NATREEN ZOETJES120ST</t>
  </si>
  <si>
    <t>NATREEN ZOETJES NAV 800ST</t>
  </si>
  <si>
    <t>B-merk.PINDA KS GEZOUTEN 275G</t>
  </si>
  <si>
    <t>T.D.ROERSTAAF HOUT 178MM 500ST</t>
  </si>
  <si>
    <t>B-merk Chips Naturel 16st</t>
  </si>
  <si>
    <t>B-merk chips parika  16st</t>
  </si>
  <si>
    <t>B-merk Siroop Aardbei 5ltr</t>
  </si>
  <si>
    <t xml:space="preserve">Van Gilse Automatensuiker </t>
  </si>
  <si>
    <t>T.D.SOEPKOM SUIKERRIET 350 ML 50x</t>
  </si>
  <si>
    <t>B-merk Siroop Sinas 5ltr</t>
  </si>
  <si>
    <t>B-merk Siroop Sinas 80%</t>
  </si>
  <si>
    <t>B-merk Siroop Aardbei 80%</t>
  </si>
  <si>
    <t>B-merk flesjes water 12 x 0,5ltr</t>
  </si>
  <si>
    <t>Cola blik 33 cl bmer 24 st.</t>
  </si>
  <si>
    <t>SULTANA 24 pak BOSVRUCHT</t>
  </si>
  <si>
    <t>SULTANA 24 pak NATUREL</t>
  </si>
  <si>
    <t>SULTANA 24 pak APPEL</t>
  </si>
  <si>
    <t>T.D.KOFFIE BEKER 180ML WIT SCOTTY</t>
  </si>
  <si>
    <t>Aantal x gekocht in afgelopen jaar</t>
  </si>
  <si>
    <t>De opgegeven aantallen in kolom D zijn gebaseerd op historische gegeven, hier kunnen  gedurende de contractperiode geen rechten aan worden ontleent.</t>
  </si>
  <si>
    <t>Vestigingsplaats Opdrachtnemer</t>
  </si>
  <si>
    <t>Opdrachtnemer</t>
  </si>
  <si>
    <t>Totale prijs ex.btw
(Som hiervan wordt beoordeeld)</t>
  </si>
  <si>
    <t>Prijs VPE ex. Btw</t>
  </si>
  <si>
    <t>Het geoffreerde tarief betreft een all-in tarief en bevat alle kosten waaronder transport, aflevering, overhead, reistijd, reiskosten, reisuren, nazorg, garantie, retouren, nalevering, en eventuele overige kosten. Deze opsomming is niet uitputtend;</t>
  </si>
  <si>
    <t>Verpakkingseenheid</t>
  </si>
  <si>
    <t>ST</t>
  </si>
  <si>
    <t>B-merk koffiemelk halfvol 200 CUPS</t>
  </si>
  <si>
    <t>DS</t>
  </si>
  <si>
    <t>BS</t>
  </si>
  <si>
    <t>PK</t>
  </si>
  <si>
    <t>PAK</t>
  </si>
  <si>
    <t>B-merk Koffie roodmerk Snelfilter 5KG</t>
  </si>
  <si>
    <t>BL</t>
  </si>
  <si>
    <t>B-merk Theezakjes groen original 6x10x2G</t>
  </si>
  <si>
    <t>B-merkThee ENGLISH BREAKFAST  Z/E 1000x2G</t>
  </si>
  <si>
    <t>B-merk Theezakjes  200 stuks</t>
  </si>
  <si>
    <t>MP</t>
  </si>
  <si>
    <t xml:space="preserve">B-merk Cappuccino topping 1kg </t>
  </si>
  <si>
    <t>ZAK</t>
  </si>
  <si>
    <t>B-merk Rijstwafel naturel, 6x130gr</t>
  </si>
  <si>
    <t>GR</t>
  </si>
  <si>
    <t>ZK</t>
  </si>
  <si>
    <t>B-merk KOFFIE INSTANT VD AUTOM. RA 500G</t>
  </si>
  <si>
    <t>B-merk CACAO INSTANT VD AUTOM. RA 1KG</t>
  </si>
  <si>
    <t>B-merkPALLY THEEBISCUIT 300GR</t>
  </si>
  <si>
    <t>tree</t>
  </si>
  <si>
    <t>FL</t>
  </si>
  <si>
    <t>CN</t>
  </si>
  <si>
    <t>ds</t>
  </si>
  <si>
    <t>B-merk Cassis blik 33cl a 24st</t>
  </si>
  <si>
    <t>B-merk Sinas blic 33cl a 24st</t>
  </si>
  <si>
    <t>B-merk Cola light blik 24st 33cl</t>
  </si>
  <si>
    <t>B-merk Boterhamzakken 17x24cm 4 rol a 250ST</t>
  </si>
  <si>
    <t>FL.</t>
  </si>
  <si>
    <t>B-merk Creamersticks    600X2,5G</t>
  </si>
  <si>
    <t>A-merk Chips natural20x40gr</t>
  </si>
  <si>
    <t>A-merk Chips paprika 20x40gr</t>
  </si>
  <si>
    <t>B-merk Melk halfvol 24st a 200ml</t>
  </si>
  <si>
    <t>De in dit document opgegeven prijzen zijn vast gedurende het eerste contractjaar van de Raamovereenkomst en mag daarna alleen in overeenstemming met de bepalingen in de Raamovereenkomst worden aangepast;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</si>
</sst>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9"/>
      <name val="Calibri"/>
      <family val="2"/>
      <scheme val="minor"/>
    </font>
    <font>
      <b/>
      <sz val="9"/>
      <color theme="0"/>
      <name val="Calibri"/>
      <family val="2"/>
      <scheme val="minor"/>
    </font>
    <font>
      <u/>
      <sz val="9"/>
      <color indexed="9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5" borderId="5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0">
    <xf numFmtId="0" fontId="0" fillId="0" borderId="0" xfId="0"/>
    <xf numFmtId="0" fontId="0" fillId="3" borderId="1" xfId="0" applyFill="1" applyBorder="1"/>
    <xf numFmtId="164" fontId="0" fillId="0" borderId="1" xfId="1" applyNumberFormat="1" applyFont="1" applyBorder="1"/>
    <xf numFmtId="164" fontId="0" fillId="0" borderId="1" xfId="0" applyNumberFormat="1" applyBorder="1"/>
    <xf numFmtId="2" fontId="3" fillId="2" borderId="1" xfId="0" applyNumberFormat="1" applyFont="1" applyFill="1" applyBorder="1" applyAlignment="1">
      <alignment horizontal="center"/>
    </xf>
    <xf numFmtId="0" fontId="0" fillId="4" borderId="0" xfId="0" applyFill="1"/>
    <xf numFmtId="0" fontId="0" fillId="4" borderId="1" xfId="0" applyFill="1" applyBorder="1"/>
    <xf numFmtId="0" fontId="2" fillId="4" borderId="1" xfId="0" applyFont="1" applyFill="1" applyBorder="1"/>
    <xf numFmtId="0" fontId="2" fillId="0" borderId="0" xfId="0" applyFont="1"/>
    <xf numFmtId="0" fontId="2" fillId="6" borderId="1" xfId="0" applyFont="1" applyFill="1" applyBorder="1"/>
    <xf numFmtId="164" fontId="2" fillId="2" borderId="1" xfId="1" applyNumberFormat="1" applyFont="1" applyFill="1" applyBorder="1" applyAlignment="1">
      <alignment horizontal="center"/>
    </xf>
    <xf numFmtId="0" fontId="6" fillId="8" borderId="10" xfId="3" applyFont="1" applyFill="1" applyBorder="1" applyAlignment="1" applyProtection="1">
      <alignment horizontal="left" vertical="center" wrapText="1"/>
    </xf>
    <xf numFmtId="0" fontId="7" fillId="0" borderId="0" xfId="3" applyFont="1" applyBorder="1" applyAlignment="1" applyProtection="1">
      <alignment horizontal="left" vertical="center" wrapText="1"/>
    </xf>
    <xf numFmtId="0" fontId="7" fillId="0" borderId="0" xfId="3" applyFont="1" applyBorder="1" applyAlignment="1" applyProtection="1">
      <alignment horizontal="left" vertical="center"/>
    </xf>
    <xf numFmtId="0" fontId="7" fillId="0" borderId="6" xfId="3" applyFont="1" applyBorder="1" applyAlignment="1" applyProtection="1">
      <alignment horizontal="left" vertical="center"/>
    </xf>
    <xf numFmtId="1" fontId="7" fillId="0" borderId="0" xfId="3" applyNumberFormat="1" applyFont="1" applyBorder="1" applyAlignment="1" applyProtection="1">
      <alignment horizontal="left" vertical="center"/>
    </xf>
    <xf numFmtId="0" fontId="6" fillId="7" borderId="0" xfId="3" applyFont="1" applyFill="1" applyBorder="1" applyAlignment="1" applyProtection="1">
      <alignment horizontal="left" vertical="center"/>
    </xf>
    <xf numFmtId="0" fontId="7" fillId="7" borderId="4" xfId="3" applyFont="1" applyFill="1" applyBorder="1" applyAlignment="1" applyProtection="1">
      <alignment horizontal="left" vertical="center"/>
    </xf>
    <xf numFmtId="0" fontId="8" fillId="8" borderId="0" xfId="3" applyFont="1" applyFill="1" applyBorder="1" applyAlignment="1" applyProtection="1">
      <alignment horizontal="left" vertical="center"/>
    </xf>
    <xf numFmtId="0" fontId="8" fillId="8" borderId="6" xfId="3" applyFont="1" applyFill="1" applyBorder="1" applyAlignment="1" applyProtection="1">
      <alignment horizontal="left" vertical="center"/>
    </xf>
    <xf numFmtId="0" fontId="8" fillId="8" borderId="9" xfId="3" applyFont="1" applyFill="1" applyBorder="1" applyAlignment="1" applyProtection="1">
      <alignment horizontal="left" vertical="center"/>
    </xf>
    <xf numFmtId="0" fontId="10" fillId="8" borderId="6" xfId="3" applyFont="1" applyFill="1" applyBorder="1" applyAlignment="1" applyProtection="1">
      <alignment horizontal="left" vertical="center"/>
    </xf>
    <xf numFmtId="0" fontId="7" fillId="12" borderId="15" xfId="3" applyFont="1" applyFill="1" applyBorder="1" applyAlignment="1">
      <alignment horizontal="left" vertical="center"/>
    </xf>
    <xf numFmtId="0" fontId="7" fillId="12" borderId="6" xfId="3" applyFont="1" applyFill="1" applyBorder="1" applyAlignment="1">
      <alignment horizontal="left" vertical="center"/>
    </xf>
    <xf numFmtId="1" fontId="7" fillId="12" borderId="6" xfId="3" applyNumberFormat="1" applyFont="1" applyFill="1" applyBorder="1" applyAlignment="1">
      <alignment horizontal="left" vertical="center"/>
    </xf>
    <xf numFmtId="0" fontId="7" fillId="12" borderId="2" xfId="3" applyFont="1" applyFill="1" applyBorder="1" applyAlignment="1">
      <alignment horizontal="left" vertical="center"/>
    </xf>
    <xf numFmtId="0" fontId="7" fillId="12" borderId="0" xfId="3" applyFont="1" applyFill="1" applyBorder="1" applyAlignment="1">
      <alignment horizontal="left" vertical="center"/>
    </xf>
    <xf numFmtId="1" fontId="7" fillId="12" borderId="0" xfId="3" applyNumberFormat="1" applyFont="1" applyFill="1" applyBorder="1" applyAlignment="1">
      <alignment horizontal="left" vertical="center"/>
    </xf>
    <xf numFmtId="0" fontId="7" fillId="12" borderId="2" xfId="3" applyFont="1" applyFill="1" applyBorder="1" applyAlignment="1" applyProtection="1">
      <alignment horizontal="left" vertical="center"/>
    </xf>
    <xf numFmtId="0" fontId="7" fillId="12" borderId="3" xfId="3" applyFont="1" applyFill="1" applyBorder="1" applyAlignment="1">
      <alignment horizontal="left" vertical="center"/>
    </xf>
    <xf numFmtId="0" fontId="7" fillId="12" borderId="11" xfId="3" applyFont="1" applyFill="1" applyBorder="1" applyAlignment="1">
      <alignment horizontal="left" vertical="center"/>
    </xf>
    <xf numFmtId="1" fontId="7" fillId="12" borderId="11" xfId="3" applyNumberFormat="1" applyFont="1" applyFill="1" applyBorder="1" applyAlignment="1">
      <alignment horizontal="left" vertical="center"/>
    </xf>
    <xf numFmtId="7" fontId="9" fillId="10" borderId="12" xfId="3" applyNumberFormat="1" applyFont="1" applyFill="1" applyBorder="1" applyAlignment="1" applyProtection="1">
      <alignment horizontal="center" vertical="center" wrapText="1"/>
    </xf>
    <xf numFmtId="7" fontId="9" fillId="10" borderId="13" xfId="3" applyNumberFormat="1" applyFont="1" applyFill="1" applyBorder="1" applyAlignment="1" applyProtection="1">
      <alignment horizontal="center" vertical="center" wrapText="1"/>
    </xf>
    <xf numFmtId="0" fontId="7" fillId="13" borderId="0" xfId="3" applyFont="1" applyFill="1" applyBorder="1" applyAlignment="1" applyProtection="1">
      <alignment horizontal="left" vertical="center"/>
    </xf>
    <xf numFmtId="1" fontId="7" fillId="13" borderId="0" xfId="3" applyNumberFormat="1" applyFont="1" applyFill="1" applyBorder="1" applyAlignment="1" applyProtection="1">
      <alignment horizontal="left" vertical="center"/>
    </xf>
    <xf numFmtId="0" fontId="7" fillId="7" borderId="6" xfId="3" applyFont="1" applyFill="1" applyBorder="1" applyAlignment="1" applyProtection="1">
      <alignment horizontal="left" vertical="center"/>
    </xf>
    <xf numFmtId="7" fontId="7" fillId="15" borderId="4" xfId="3" applyNumberFormat="1" applyFont="1" applyFill="1" applyBorder="1" applyAlignment="1" applyProtection="1">
      <alignment horizontal="left" vertical="center"/>
    </xf>
    <xf numFmtId="0" fontId="11" fillId="6" borderId="15" xfId="3" applyFont="1" applyFill="1" applyBorder="1" applyAlignment="1" applyProtection="1">
      <alignment horizontal="left" vertical="center"/>
    </xf>
    <xf numFmtId="0" fontId="11" fillId="6" borderId="2" xfId="3" applyFont="1" applyFill="1" applyBorder="1" applyAlignment="1" applyProtection="1">
      <alignment horizontal="left" vertical="center"/>
    </xf>
    <xf numFmtId="0" fontId="11" fillId="6" borderId="3" xfId="3" applyFont="1" applyFill="1" applyBorder="1" applyAlignment="1" applyProtection="1">
      <alignment horizontal="left" vertical="center" wrapText="1"/>
    </xf>
    <xf numFmtId="0" fontId="7" fillId="0" borderId="11" xfId="3" applyFont="1" applyBorder="1" applyAlignment="1" applyProtection="1">
      <alignment horizontal="left" vertical="center"/>
    </xf>
    <xf numFmtId="0" fontId="7" fillId="12" borderId="7" xfId="3" applyFont="1" applyFill="1" applyBorder="1" applyAlignment="1">
      <alignment horizontal="left" vertical="center"/>
    </xf>
    <xf numFmtId="0" fontId="7" fillId="12" borderId="8" xfId="3" applyFont="1" applyFill="1" applyBorder="1" applyAlignment="1">
      <alignment horizontal="left" vertical="center"/>
    </xf>
    <xf numFmtId="0" fontId="7" fillId="12" borderId="16" xfId="3" applyFont="1" applyFill="1" applyBorder="1" applyAlignment="1">
      <alignment horizontal="left" vertical="center"/>
    </xf>
    <xf numFmtId="0" fontId="11" fillId="6" borderId="0" xfId="3" applyFont="1" applyFill="1" applyBorder="1" applyAlignment="1" applyProtection="1">
      <alignment horizontal="left" vertical="center"/>
    </xf>
    <xf numFmtId="0" fontId="11" fillId="6" borderId="0" xfId="3" applyFont="1" applyFill="1" applyBorder="1" applyAlignment="1" applyProtection="1">
      <alignment horizontal="left" vertical="center" wrapText="1"/>
    </xf>
    <xf numFmtId="0" fontId="7" fillId="12" borderId="0" xfId="3" applyFont="1" applyFill="1" applyBorder="1" applyAlignment="1" applyProtection="1">
      <alignment horizontal="left" vertical="center"/>
    </xf>
    <xf numFmtId="0" fontId="9" fillId="10" borderId="4" xfId="3" applyNumberFormat="1" applyFont="1" applyFill="1" applyBorder="1" applyAlignment="1" applyProtection="1">
      <alignment horizontal="center" vertical="center" wrapText="1"/>
    </xf>
    <xf numFmtId="0" fontId="9" fillId="10" borderId="17" xfId="3" applyNumberFormat="1" applyFont="1" applyFill="1" applyBorder="1" applyAlignment="1" applyProtection="1">
      <alignment horizontal="center" vertical="center" wrapText="1"/>
    </xf>
    <xf numFmtId="0" fontId="12" fillId="6" borderId="1" xfId="0" applyFont="1" applyFill="1" applyBorder="1"/>
    <xf numFmtId="0" fontId="13" fillId="6" borderId="1" xfId="0" applyFont="1" applyFill="1" applyBorder="1"/>
    <xf numFmtId="7" fontId="7" fillId="16" borderId="18" xfId="3" applyNumberFormat="1" applyFont="1" applyFill="1" applyBorder="1" applyAlignment="1">
      <alignment horizontal="left" vertical="center"/>
    </xf>
    <xf numFmtId="7" fontId="9" fillId="10" borderId="19" xfId="3" applyNumberFormat="1" applyFont="1" applyFill="1" applyBorder="1" applyAlignment="1" applyProtection="1">
      <alignment horizontal="center" vertical="center" wrapText="1"/>
    </xf>
    <xf numFmtId="1" fontId="9" fillId="10" borderId="4" xfId="3" applyNumberFormat="1" applyFont="1" applyFill="1" applyBorder="1" applyAlignment="1" applyProtection="1">
      <alignment horizontal="center" vertical="center" wrapText="1"/>
    </xf>
    <xf numFmtId="44" fontId="12" fillId="11" borderId="1" xfId="0" applyNumberFormat="1" applyFont="1" applyFill="1" applyBorder="1" applyProtection="1">
      <protection locked="0"/>
    </xf>
    <xf numFmtId="7" fontId="7" fillId="14" borderId="14" xfId="3" applyNumberFormat="1" applyFont="1" applyFill="1" applyBorder="1" applyAlignment="1" applyProtection="1">
      <alignment horizontal="left" vertical="center"/>
      <protection locked="0"/>
    </xf>
    <xf numFmtId="7" fontId="7" fillId="14" borderId="1" xfId="3" applyNumberFormat="1" applyFont="1" applyFill="1" applyBorder="1" applyAlignment="1" applyProtection="1">
      <alignment horizontal="left" vertical="center"/>
      <protection locked="0"/>
    </xf>
    <xf numFmtId="7" fontId="6" fillId="14" borderId="14" xfId="3" applyNumberFormat="1" applyFont="1" applyFill="1" applyBorder="1" applyAlignment="1" applyProtection="1">
      <alignment horizontal="left" vertical="center"/>
      <protection locked="0"/>
    </xf>
    <xf numFmtId="0" fontId="6" fillId="9" borderId="1" xfId="3" applyFont="1" applyFill="1" applyBorder="1" applyAlignment="1" applyProtection="1">
      <alignment horizontal="left" vertical="center"/>
      <protection locked="0"/>
    </xf>
  </cellXfs>
  <cellStyles count="6">
    <cellStyle name="Komma 2" xfId="4" xr:uid="{00000000-0005-0000-0000-000000000000}"/>
    <cellStyle name="Notitie 2" xfId="2" xr:uid="{00000000-0005-0000-0000-000001000000}"/>
    <cellStyle name="Standaard" xfId="0" builtinId="0"/>
    <cellStyle name="Standaard 2" xfId="3" xr:uid="{00000000-0005-0000-0000-000003000000}"/>
    <cellStyle name="Valuta" xfId="1" builtinId="4"/>
    <cellStyle name="Valuta 2" xfId="5" xr:uid="{00000000-0005-0000-0000-000005000000}"/>
  </cellStyles>
  <dxfs count="0"/>
  <tableStyles count="0" defaultTableStyle="TableStyleMedium2" defaultPivotStyle="PivotStyleLight16"/>
  <colors>
    <mruColors>
      <color rgb="FFFFFFCC"/>
      <color rgb="FF2FEF4F"/>
      <color rgb="FFFFA3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Scorelijn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'Score berekening'!$C$13:$C$14</c:f>
              <c:numCache>
                <c:formatCode>"€"\ #,##0.00</c:formatCode>
                <c:ptCount val="2"/>
                <c:pt idx="0">
                  <c:v>910000</c:v>
                </c:pt>
                <c:pt idx="1">
                  <c:v>970000</c:v>
                </c:pt>
              </c:numCache>
            </c:numRef>
          </c:xVal>
          <c:yVal>
            <c:numRef>
              <c:f>'Score berekening'!$B$13:$B$14</c:f>
              <c:numCache>
                <c:formatCode>General</c:formatCode>
                <c:ptCount val="2"/>
                <c:pt idx="0">
                  <c:v>400</c:v>
                </c:pt>
                <c:pt idx="1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2CE-44AE-94C7-E97B143C8EE7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1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'Score berekening'!#REF!</c:f>
            </c:numRef>
          </c:xVal>
          <c:yVal>
            <c:numRef>
              <c:f>'Score berekening'!$C$9</c:f>
              <c:numCache>
                <c:formatCode>0.00</c:formatCode>
                <c:ptCount val="1"/>
                <c:pt idx="0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2CE-44AE-94C7-E97B143C8EE7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'Score berekening'!$C$6</c:f>
              <c:numCache>
                <c:formatCode>"€"\ #,##0.00</c:formatCode>
                <c:ptCount val="1"/>
                <c:pt idx="0">
                  <c:v>0</c:v>
                </c:pt>
              </c:numCache>
            </c:numRef>
          </c:xVal>
          <c:yVal>
            <c:numRef>
              <c:f>'Score berekening'!$C$9</c:f>
              <c:numCache>
                <c:formatCode>0.00</c:formatCode>
                <c:ptCount val="1"/>
                <c:pt idx="0">
                  <c:v>400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2CE-44AE-94C7-E97B143C8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756656"/>
        <c:axId val="299751168"/>
      </c:scatterChart>
      <c:valAx>
        <c:axId val="299756656"/>
        <c:scaling>
          <c:orientation val="minMax"/>
          <c:max val="970000"/>
          <c:min val="91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€&quot;\ 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751168"/>
        <c:crosses val="autoZero"/>
        <c:crossBetween val="midCat"/>
      </c:valAx>
      <c:valAx>
        <c:axId val="299751168"/>
        <c:scaling>
          <c:orientation val="minMax"/>
          <c:max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99756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1</xdr:row>
      <xdr:rowOff>0</xdr:rowOff>
    </xdr:from>
    <xdr:to>
      <xdr:col>11</xdr:col>
      <xdr:colOff>457200</xdr:colOff>
      <xdr:row>17</xdr:row>
      <xdr:rowOff>38100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  <pageSetUpPr fitToPage="1"/>
  </sheetPr>
  <dimension ref="A1:L119"/>
  <sheetViews>
    <sheetView showGridLines="0" tabSelected="1" topLeftCell="A5" zoomScaleNormal="100" zoomScaleSheetLayoutView="115" workbookViewId="0">
      <selection activeCell="C16" sqref="C16"/>
    </sheetView>
  </sheetViews>
  <sheetFormatPr defaultColWidth="9.1796875" defaultRowHeight="12" x14ac:dyDescent="0.25"/>
  <cols>
    <col min="1" max="1" width="40.36328125" style="13" customWidth="1"/>
    <col min="2" max="2" width="19.08984375" style="13" customWidth="1"/>
    <col min="3" max="3" width="19.36328125" style="13" customWidth="1"/>
    <col min="4" max="4" width="15.6328125" style="13" customWidth="1"/>
    <col min="5" max="5" width="10.26953125" style="13" customWidth="1"/>
    <col min="6" max="6" width="12.26953125" style="13" customWidth="1"/>
    <col min="7" max="7" width="13.81640625" style="13" customWidth="1"/>
    <col min="8" max="8" width="10.453125" style="15" customWidth="1"/>
    <col min="9" max="9" width="14.81640625" style="13" customWidth="1"/>
    <col min="10" max="16384" width="9.1796875" style="13"/>
  </cols>
  <sheetData>
    <row r="1" spans="1:8" ht="12.5" hidden="1" thickBot="1" x14ac:dyDescent="0.3">
      <c r="D1" s="14"/>
      <c r="E1" s="14"/>
      <c r="F1" s="14"/>
      <c r="G1" s="14"/>
    </row>
    <row r="2" spans="1:8" ht="12.5" hidden="1" thickBot="1" x14ac:dyDescent="0.3"/>
    <row r="3" spans="1:8" ht="12.5" hidden="1" thickBot="1" x14ac:dyDescent="0.3"/>
    <row r="4" spans="1:8" ht="12.5" hidden="1" thickBot="1" x14ac:dyDescent="0.3"/>
    <row r="5" spans="1:8" ht="12.5" thickBot="1" x14ac:dyDescent="0.3">
      <c r="A5" s="20" t="s">
        <v>15</v>
      </c>
      <c r="B5" s="19"/>
      <c r="C5" s="21"/>
      <c r="D5" s="21"/>
      <c r="E5" s="11"/>
      <c r="F5" s="11"/>
      <c r="H5" s="13"/>
    </row>
    <row r="6" spans="1:8" ht="13" x14ac:dyDescent="0.25">
      <c r="A6" s="38" t="s">
        <v>100</v>
      </c>
      <c r="B6" s="45"/>
      <c r="C6" s="59"/>
      <c r="D6" s="59"/>
      <c r="E6" s="16"/>
      <c r="F6" s="16"/>
      <c r="H6" s="13"/>
    </row>
    <row r="7" spans="1:8" ht="13" x14ac:dyDescent="0.25">
      <c r="A7" s="39" t="s">
        <v>99</v>
      </c>
      <c r="B7" s="45"/>
      <c r="C7" s="59"/>
      <c r="D7" s="59"/>
      <c r="E7" s="16"/>
      <c r="F7" s="16"/>
      <c r="H7" s="13"/>
    </row>
    <row r="8" spans="1:8" ht="37" customHeight="1" thickBot="1" x14ac:dyDescent="0.3">
      <c r="A8" s="40" t="s">
        <v>11</v>
      </c>
      <c r="B8" s="46"/>
      <c r="C8" s="59"/>
      <c r="D8" s="59"/>
      <c r="E8" s="16"/>
      <c r="F8" s="16"/>
      <c r="H8" s="13"/>
    </row>
    <row r="9" spans="1:8" ht="9.75" customHeight="1" thickBot="1" x14ac:dyDescent="0.3">
      <c r="A9" s="17"/>
      <c r="B9" s="36"/>
      <c r="C9" s="36"/>
      <c r="D9" s="19"/>
      <c r="E9" s="18"/>
      <c r="F9" s="18"/>
      <c r="H9" s="13"/>
    </row>
    <row r="10" spans="1:8" s="12" customFormat="1" ht="60.5" thickBot="1" x14ac:dyDescent="0.3">
      <c r="A10" s="48" t="s">
        <v>6</v>
      </c>
      <c r="B10" s="49" t="s">
        <v>104</v>
      </c>
      <c r="C10" s="32" t="s">
        <v>7</v>
      </c>
      <c r="D10" s="53" t="s">
        <v>102</v>
      </c>
      <c r="E10" s="54" t="s">
        <v>97</v>
      </c>
      <c r="F10" s="33" t="s">
        <v>101</v>
      </c>
    </row>
    <row r="11" spans="1:8" ht="13.5" thickBot="1" x14ac:dyDescent="0.35">
      <c r="A11" s="50" t="s">
        <v>16</v>
      </c>
      <c r="B11" s="50" t="s">
        <v>107</v>
      </c>
      <c r="C11" s="56"/>
      <c r="D11" s="55"/>
      <c r="E11" s="50">
        <v>1183</v>
      </c>
      <c r="F11" s="52">
        <f>D11*E11</f>
        <v>0</v>
      </c>
      <c r="H11" s="13"/>
    </row>
    <row r="12" spans="1:8" ht="13.5" thickBot="1" x14ac:dyDescent="0.35">
      <c r="A12" s="50" t="s">
        <v>18</v>
      </c>
      <c r="B12" s="50" t="s">
        <v>107</v>
      </c>
      <c r="C12" s="56"/>
      <c r="D12" s="55"/>
      <c r="E12" s="50">
        <v>150</v>
      </c>
      <c r="F12" s="52">
        <f t="shared" ref="F12:F75" si="0">D12*E12</f>
        <v>0</v>
      </c>
      <c r="H12" s="13"/>
    </row>
    <row r="13" spans="1:8" ht="15" customHeight="1" thickBot="1" x14ac:dyDescent="0.35">
      <c r="A13" s="50" t="s">
        <v>45</v>
      </c>
      <c r="B13" s="50" t="s">
        <v>107</v>
      </c>
      <c r="C13" s="56"/>
      <c r="D13" s="55"/>
      <c r="E13" s="50">
        <v>1109</v>
      </c>
      <c r="F13" s="52">
        <f t="shared" si="0"/>
        <v>0</v>
      </c>
      <c r="H13" s="13"/>
    </row>
    <row r="14" spans="1:8" ht="13.5" thickBot="1" x14ac:dyDescent="0.35">
      <c r="A14" s="50" t="s">
        <v>106</v>
      </c>
      <c r="B14" s="50" t="s">
        <v>107</v>
      </c>
      <c r="C14" s="56"/>
      <c r="D14" s="55"/>
      <c r="E14" s="50">
        <v>597</v>
      </c>
      <c r="F14" s="52">
        <f t="shared" si="0"/>
        <v>0</v>
      </c>
      <c r="H14" s="13"/>
    </row>
    <row r="15" spans="1:8" ht="13.5" thickBot="1" x14ac:dyDescent="0.35">
      <c r="A15" s="50" t="s">
        <v>19</v>
      </c>
      <c r="B15" s="50" t="s">
        <v>108</v>
      </c>
      <c r="C15" s="56"/>
      <c r="D15" s="55"/>
      <c r="E15" s="50">
        <v>666</v>
      </c>
      <c r="F15" s="52">
        <f t="shared" si="0"/>
        <v>0</v>
      </c>
      <c r="H15" s="13"/>
    </row>
    <row r="16" spans="1:8" ht="13.5" thickBot="1" x14ac:dyDescent="0.35">
      <c r="A16" s="50" t="s">
        <v>20</v>
      </c>
      <c r="B16" s="50" t="s">
        <v>108</v>
      </c>
      <c r="C16" s="56"/>
      <c r="D16" s="55"/>
      <c r="E16" s="50">
        <v>528</v>
      </c>
      <c r="F16" s="52">
        <f t="shared" si="0"/>
        <v>0</v>
      </c>
      <c r="H16" s="13"/>
    </row>
    <row r="17" spans="1:8" ht="15" customHeight="1" thickBot="1" x14ac:dyDescent="0.35">
      <c r="A17" s="50" t="s">
        <v>21</v>
      </c>
      <c r="B17" s="50" t="s">
        <v>108</v>
      </c>
      <c r="C17" s="56"/>
      <c r="D17" s="55"/>
      <c r="E17" s="50">
        <v>675</v>
      </c>
      <c r="F17" s="52">
        <f t="shared" si="0"/>
        <v>0</v>
      </c>
      <c r="H17" s="13"/>
    </row>
    <row r="18" spans="1:8" ht="13.5" thickBot="1" x14ac:dyDescent="0.35">
      <c r="A18" s="50" t="s">
        <v>22</v>
      </c>
      <c r="B18" s="50" t="s">
        <v>109</v>
      </c>
      <c r="C18" s="56"/>
      <c r="D18" s="55"/>
      <c r="E18" s="50">
        <v>1670</v>
      </c>
      <c r="F18" s="52">
        <f t="shared" si="0"/>
        <v>0</v>
      </c>
      <c r="H18" s="13"/>
    </row>
    <row r="19" spans="1:8" ht="13.5" thickBot="1" x14ac:dyDescent="0.35">
      <c r="A19" s="50" t="s">
        <v>38</v>
      </c>
      <c r="B19" s="50" t="s">
        <v>107</v>
      </c>
      <c r="C19" s="56"/>
      <c r="D19" s="55"/>
      <c r="E19" s="50">
        <v>1306</v>
      </c>
      <c r="F19" s="52">
        <f t="shared" si="0"/>
        <v>0</v>
      </c>
      <c r="H19" s="13"/>
    </row>
    <row r="20" spans="1:8" ht="15" customHeight="1" thickBot="1" x14ac:dyDescent="0.35">
      <c r="A20" s="50" t="s">
        <v>44</v>
      </c>
      <c r="B20" s="50" t="s">
        <v>110</v>
      </c>
      <c r="C20" s="56"/>
      <c r="D20" s="55"/>
      <c r="E20" s="50">
        <v>2603</v>
      </c>
      <c r="F20" s="52">
        <f t="shared" si="0"/>
        <v>0</v>
      </c>
      <c r="H20" s="13"/>
    </row>
    <row r="21" spans="1:8" ht="13.5" thickBot="1" x14ac:dyDescent="0.35">
      <c r="A21" s="50" t="s">
        <v>111</v>
      </c>
      <c r="B21" s="50" t="s">
        <v>112</v>
      </c>
      <c r="C21" s="56"/>
      <c r="D21" s="55"/>
      <c r="E21" s="50">
        <v>2603</v>
      </c>
      <c r="F21" s="52">
        <f t="shared" si="0"/>
        <v>0</v>
      </c>
      <c r="H21" s="13"/>
    </row>
    <row r="22" spans="1:8" ht="15" customHeight="1" thickBot="1" x14ac:dyDescent="0.35">
      <c r="A22" s="50" t="s">
        <v>46</v>
      </c>
      <c r="B22" s="50" t="s">
        <v>110</v>
      </c>
      <c r="C22" s="56"/>
      <c r="D22" s="55"/>
      <c r="E22" s="50">
        <v>620</v>
      </c>
      <c r="F22" s="52">
        <f t="shared" si="0"/>
        <v>0</v>
      </c>
      <c r="H22" s="13"/>
    </row>
    <row r="23" spans="1:8" ht="15" customHeight="1" thickBot="1" x14ac:dyDescent="0.35">
      <c r="A23" s="50" t="s">
        <v>113</v>
      </c>
      <c r="B23" s="50" t="s">
        <v>109</v>
      </c>
      <c r="C23" s="56"/>
      <c r="D23" s="55"/>
      <c r="E23" s="50">
        <v>1298</v>
      </c>
      <c r="F23" s="52">
        <f t="shared" si="0"/>
        <v>0</v>
      </c>
      <c r="H23" s="13"/>
    </row>
    <row r="24" spans="1:8" ht="15" customHeight="1" thickBot="1" x14ac:dyDescent="0.35">
      <c r="A24" s="50" t="s">
        <v>114</v>
      </c>
      <c r="B24" s="50" t="s">
        <v>107</v>
      </c>
      <c r="C24" s="56"/>
      <c r="D24" s="55"/>
      <c r="E24" s="50">
        <v>1081</v>
      </c>
      <c r="F24" s="52">
        <f t="shared" si="0"/>
        <v>0</v>
      </c>
      <c r="H24" s="13"/>
    </row>
    <row r="25" spans="1:8" ht="13.5" thickBot="1" x14ac:dyDescent="0.35">
      <c r="A25" s="51" t="s">
        <v>115</v>
      </c>
      <c r="B25" s="50" t="s">
        <v>110</v>
      </c>
      <c r="C25" s="56"/>
      <c r="D25" s="55"/>
      <c r="E25" s="51">
        <v>1231</v>
      </c>
      <c r="F25" s="52">
        <f t="shared" si="0"/>
        <v>0</v>
      </c>
      <c r="H25" s="13"/>
    </row>
    <row r="26" spans="1:8" ht="13.5" thickBot="1" x14ac:dyDescent="0.35">
      <c r="A26" s="50" t="s">
        <v>23</v>
      </c>
      <c r="B26" s="50" t="s">
        <v>116</v>
      </c>
      <c r="C26" s="56"/>
      <c r="D26" s="55"/>
      <c r="E26" s="50">
        <v>74</v>
      </c>
      <c r="F26" s="52">
        <f t="shared" si="0"/>
        <v>0</v>
      </c>
      <c r="H26" s="13"/>
    </row>
    <row r="27" spans="1:8" ht="13.5" thickBot="1" x14ac:dyDescent="0.35">
      <c r="A27" s="51" t="s">
        <v>117</v>
      </c>
      <c r="B27" s="50" t="s">
        <v>118</v>
      </c>
      <c r="C27" s="56"/>
      <c r="D27" s="55"/>
      <c r="E27" s="51">
        <v>723</v>
      </c>
      <c r="F27" s="52">
        <f t="shared" si="0"/>
        <v>0</v>
      </c>
      <c r="H27" s="13"/>
    </row>
    <row r="28" spans="1:8" ht="15" customHeight="1" thickBot="1" x14ac:dyDescent="0.35">
      <c r="A28" s="51" t="s">
        <v>119</v>
      </c>
      <c r="B28" s="50" t="s">
        <v>110</v>
      </c>
      <c r="C28" s="56"/>
      <c r="D28" s="55"/>
      <c r="E28" s="51">
        <v>4</v>
      </c>
      <c r="F28" s="52">
        <f t="shared" si="0"/>
        <v>0</v>
      </c>
      <c r="H28" s="13"/>
    </row>
    <row r="29" spans="1:8" ht="13.5" thickBot="1" x14ac:dyDescent="0.35">
      <c r="A29" s="50" t="s">
        <v>47</v>
      </c>
      <c r="B29" s="50" t="s">
        <v>110</v>
      </c>
      <c r="C29" s="56"/>
      <c r="D29" s="55"/>
      <c r="E29" s="50">
        <v>745</v>
      </c>
      <c r="F29" s="52">
        <f t="shared" si="0"/>
        <v>0</v>
      </c>
      <c r="H29" s="13"/>
    </row>
    <row r="30" spans="1:8" ht="13.5" thickBot="1" x14ac:dyDescent="0.35">
      <c r="A30" s="50" t="s">
        <v>24</v>
      </c>
      <c r="B30" s="50" t="s">
        <v>107</v>
      </c>
      <c r="C30" s="56"/>
      <c r="D30" s="55"/>
      <c r="E30" s="50">
        <v>1273</v>
      </c>
      <c r="F30" s="52">
        <f t="shared" si="0"/>
        <v>0</v>
      </c>
      <c r="H30" s="13"/>
    </row>
    <row r="31" spans="1:8" ht="13.5" thickBot="1" x14ac:dyDescent="0.35">
      <c r="A31" s="50" t="s">
        <v>82</v>
      </c>
      <c r="B31" s="50" t="s">
        <v>107</v>
      </c>
      <c r="C31" s="56"/>
      <c r="D31" s="55"/>
      <c r="E31" s="50">
        <v>223</v>
      </c>
      <c r="F31" s="52">
        <f t="shared" si="0"/>
        <v>0</v>
      </c>
      <c r="H31" s="13"/>
    </row>
    <row r="32" spans="1:8" ht="15" customHeight="1" thickBot="1" x14ac:dyDescent="0.35">
      <c r="A32" s="50" t="s">
        <v>34</v>
      </c>
      <c r="B32" s="50" t="s">
        <v>120</v>
      </c>
      <c r="C32" s="56"/>
      <c r="D32" s="55"/>
      <c r="E32" s="50">
        <v>1211</v>
      </c>
      <c r="F32" s="52">
        <f t="shared" si="0"/>
        <v>0</v>
      </c>
      <c r="H32" s="13"/>
    </row>
    <row r="33" spans="1:8" ht="15" customHeight="1" thickBot="1" x14ac:dyDescent="0.35">
      <c r="A33" s="50" t="s">
        <v>48</v>
      </c>
      <c r="B33" s="50" t="s">
        <v>118</v>
      </c>
      <c r="C33" s="56"/>
      <c r="D33" s="55"/>
      <c r="E33" s="50">
        <v>26</v>
      </c>
      <c r="F33" s="52">
        <f t="shared" si="0"/>
        <v>0</v>
      </c>
      <c r="H33" s="13"/>
    </row>
    <row r="34" spans="1:8" ht="15" customHeight="1" thickBot="1" x14ac:dyDescent="0.35">
      <c r="A34" s="50" t="s">
        <v>87</v>
      </c>
      <c r="B34" s="50" t="s">
        <v>121</v>
      </c>
      <c r="C34" s="56"/>
      <c r="D34" s="55"/>
      <c r="E34" s="50">
        <v>1</v>
      </c>
      <c r="F34" s="52">
        <f t="shared" si="0"/>
        <v>0</v>
      </c>
      <c r="H34" s="13"/>
    </row>
    <row r="35" spans="1:8" ht="13.5" thickBot="1" x14ac:dyDescent="0.35">
      <c r="A35" s="50" t="s">
        <v>49</v>
      </c>
      <c r="B35" s="50" t="s">
        <v>110</v>
      </c>
      <c r="C35" s="56"/>
      <c r="D35" s="55"/>
      <c r="E35" s="50">
        <v>91</v>
      </c>
      <c r="F35" s="52">
        <f t="shared" si="0"/>
        <v>0</v>
      </c>
      <c r="H35" s="13"/>
    </row>
    <row r="36" spans="1:8" ht="13.5" thickBot="1" x14ac:dyDescent="0.35">
      <c r="A36" s="50" t="s">
        <v>50</v>
      </c>
      <c r="B36" s="50" t="s">
        <v>110</v>
      </c>
      <c r="C36" s="56"/>
      <c r="D36" s="55"/>
      <c r="E36" s="50">
        <v>451</v>
      </c>
      <c r="F36" s="52">
        <f t="shared" si="0"/>
        <v>0</v>
      </c>
      <c r="H36" s="13"/>
    </row>
    <row r="37" spans="1:8" ht="15" customHeight="1" thickBot="1" x14ac:dyDescent="0.35">
      <c r="A37" s="50" t="s">
        <v>51</v>
      </c>
      <c r="B37" s="50" t="s">
        <v>107</v>
      </c>
      <c r="C37" s="57"/>
      <c r="D37" s="55"/>
      <c r="E37" s="50">
        <v>647</v>
      </c>
      <c r="F37" s="52">
        <f t="shared" si="0"/>
        <v>0</v>
      </c>
      <c r="H37" s="13"/>
    </row>
    <row r="38" spans="1:8" ht="13.5" thickBot="1" x14ac:dyDescent="0.35">
      <c r="A38" s="50" t="s">
        <v>43</v>
      </c>
      <c r="B38" s="50" t="s">
        <v>110</v>
      </c>
      <c r="C38" s="56"/>
      <c r="D38" s="55"/>
      <c r="E38" s="50">
        <v>476</v>
      </c>
      <c r="F38" s="52">
        <f t="shared" si="0"/>
        <v>0</v>
      </c>
      <c r="H38" s="13"/>
    </row>
    <row r="39" spans="1:8" ht="13.5" thickBot="1" x14ac:dyDescent="0.35">
      <c r="A39" s="50" t="s">
        <v>122</v>
      </c>
      <c r="B39" s="50" t="s">
        <v>121</v>
      </c>
      <c r="C39" s="56"/>
      <c r="D39" s="55"/>
      <c r="E39" s="50">
        <v>952</v>
      </c>
      <c r="F39" s="52">
        <f t="shared" si="0"/>
        <v>0</v>
      </c>
      <c r="H39" s="13"/>
    </row>
    <row r="40" spans="1:8" ht="13.5" thickBot="1" x14ac:dyDescent="0.35">
      <c r="A40" s="50" t="s">
        <v>123</v>
      </c>
      <c r="B40" s="50" t="s">
        <v>121</v>
      </c>
      <c r="C40" s="56"/>
      <c r="D40" s="55"/>
      <c r="E40" s="50">
        <v>5204</v>
      </c>
      <c r="F40" s="52">
        <f t="shared" si="0"/>
        <v>0</v>
      </c>
      <c r="H40" s="13"/>
    </row>
    <row r="41" spans="1:8" ht="15" customHeight="1" thickBot="1" x14ac:dyDescent="0.35">
      <c r="A41" s="50" t="s">
        <v>124</v>
      </c>
      <c r="B41" s="50" t="s">
        <v>110</v>
      </c>
      <c r="C41" s="56"/>
      <c r="D41" s="55"/>
      <c r="E41" s="50">
        <v>314</v>
      </c>
      <c r="F41" s="52">
        <f t="shared" si="0"/>
        <v>0</v>
      </c>
      <c r="H41" s="13"/>
    </row>
    <row r="42" spans="1:8" ht="13.5" thickBot="1" x14ac:dyDescent="0.35">
      <c r="A42" s="50" t="s">
        <v>25</v>
      </c>
      <c r="B42" s="50" t="s">
        <v>109</v>
      </c>
      <c r="C42" s="56"/>
      <c r="D42" s="55"/>
      <c r="E42" s="50">
        <v>194</v>
      </c>
      <c r="F42" s="52">
        <f t="shared" si="0"/>
        <v>0</v>
      </c>
      <c r="H42" s="13"/>
    </row>
    <row r="43" spans="1:8" ht="15" customHeight="1" thickBot="1" x14ac:dyDescent="0.35">
      <c r="A43" s="50" t="s">
        <v>52</v>
      </c>
      <c r="B43" s="50" t="s">
        <v>110</v>
      </c>
      <c r="C43" s="56"/>
      <c r="D43" s="55"/>
      <c r="E43" s="50">
        <v>505</v>
      </c>
      <c r="F43" s="52">
        <f t="shared" si="0"/>
        <v>0</v>
      </c>
      <c r="H43" s="13"/>
    </row>
    <row r="44" spans="1:8" ht="15" customHeight="1" thickBot="1" x14ac:dyDescent="0.35">
      <c r="A44" s="50" t="s">
        <v>91</v>
      </c>
      <c r="B44" s="50" t="s">
        <v>125</v>
      </c>
      <c r="C44" s="56"/>
      <c r="D44" s="55"/>
      <c r="E44" s="50">
        <v>8023</v>
      </c>
      <c r="F44" s="52">
        <f t="shared" si="0"/>
        <v>0</v>
      </c>
      <c r="H44" s="13"/>
    </row>
    <row r="45" spans="1:8" ht="15" customHeight="1" thickBot="1" x14ac:dyDescent="0.35">
      <c r="A45" s="50" t="s">
        <v>79</v>
      </c>
      <c r="B45" s="50" t="s">
        <v>105</v>
      </c>
      <c r="C45" s="56"/>
      <c r="D45" s="55"/>
      <c r="E45" s="50">
        <v>4</v>
      </c>
      <c r="F45" s="52">
        <f t="shared" si="0"/>
        <v>0</v>
      </c>
      <c r="H45" s="13"/>
    </row>
    <row r="46" spans="1:8" ht="13.5" thickBot="1" x14ac:dyDescent="0.35">
      <c r="A46" s="50" t="s">
        <v>80</v>
      </c>
      <c r="B46" s="50" t="s">
        <v>105</v>
      </c>
      <c r="C46" s="56"/>
      <c r="D46" s="55"/>
      <c r="E46" s="50">
        <v>7</v>
      </c>
      <c r="F46" s="52">
        <f t="shared" si="0"/>
        <v>0</v>
      </c>
      <c r="H46" s="13"/>
    </row>
    <row r="47" spans="1:8" ht="15" customHeight="1" thickBot="1" x14ac:dyDescent="0.35">
      <c r="A47" s="50" t="s">
        <v>90</v>
      </c>
      <c r="B47" s="50" t="s">
        <v>126</v>
      </c>
      <c r="C47" s="56"/>
      <c r="D47" s="55"/>
      <c r="E47" s="50">
        <v>26</v>
      </c>
      <c r="F47" s="52">
        <f t="shared" si="0"/>
        <v>0</v>
      </c>
      <c r="H47" s="13"/>
    </row>
    <row r="48" spans="1:8" ht="15" customHeight="1" thickBot="1" x14ac:dyDescent="0.35">
      <c r="A48" s="50" t="s">
        <v>89</v>
      </c>
      <c r="B48" s="50" t="s">
        <v>126</v>
      </c>
      <c r="C48" s="56"/>
      <c r="D48" s="55"/>
      <c r="E48" s="50">
        <v>9</v>
      </c>
      <c r="F48" s="52">
        <f t="shared" si="0"/>
        <v>0</v>
      </c>
      <c r="H48" s="13"/>
    </row>
    <row r="49" spans="1:8" ht="13.5" thickBot="1" x14ac:dyDescent="0.35">
      <c r="A49" s="50" t="s">
        <v>88</v>
      </c>
      <c r="B49" s="50" t="s">
        <v>127</v>
      </c>
      <c r="C49" s="56"/>
      <c r="D49" s="55"/>
      <c r="E49" s="50">
        <v>2</v>
      </c>
      <c r="F49" s="52">
        <f t="shared" si="0"/>
        <v>0</v>
      </c>
      <c r="H49" s="13"/>
    </row>
    <row r="50" spans="1:8" ht="15" customHeight="1" thickBot="1" x14ac:dyDescent="0.35">
      <c r="A50" s="50" t="s">
        <v>85</v>
      </c>
      <c r="B50" s="50" t="s">
        <v>127</v>
      </c>
      <c r="C50" s="56"/>
      <c r="D50" s="55"/>
      <c r="E50" s="50">
        <v>9</v>
      </c>
      <c r="F50" s="52">
        <f t="shared" si="0"/>
        <v>0</v>
      </c>
      <c r="H50" s="13"/>
    </row>
    <row r="51" spans="1:8" ht="15" customHeight="1" thickBot="1" x14ac:dyDescent="0.35">
      <c r="A51" s="50" t="s">
        <v>84</v>
      </c>
      <c r="B51" s="50" t="s">
        <v>107</v>
      </c>
      <c r="C51" s="56"/>
      <c r="D51" s="55"/>
      <c r="E51" s="50">
        <v>37</v>
      </c>
      <c r="F51" s="52">
        <f t="shared" si="0"/>
        <v>0</v>
      </c>
      <c r="H51" s="13"/>
    </row>
    <row r="52" spans="1:8" ht="15" customHeight="1" thickBot="1" x14ac:dyDescent="0.35">
      <c r="A52" s="50" t="s">
        <v>83</v>
      </c>
      <c r="B52" s="50" t="s">
        <v>107</v>
      </c>
      <c r="C52" s="56"/>
      <c r="D52" s="55"/>
      <c r="E52" s="50">
        <v>124</v>
      </c>
      <c r="F52" s="52">
        <f t="shared" si="0"/>
        <v>0</v>
      </c>
      <c r="H52" s="13"/>
    </row>
    <row r="53" spans="1:8" ht="15" customHeight="1" thickBot="1" x14ac:dyDescent="0.35">
      <c r="A53" s="50" t="s">
        <v>17</v>
      </c>
      <c r="B53" s="50" t="s">
        <v>107</v>
      </c>
      <c r="C53" s="56"/>
      <c r="D53" s="55"/>
      <c r="E53" s="50">
        <v>1307</v>
      </c>
      <c r="F53" s="52">
        <f t="shared" si="0"/>
        <v>0</v>
      </c>
      <c r="H53" s="13"/>
    </row>
    <row r="54" spans="1:8" ht="15" customHeight="1" thickBot="1" x14ac:dyDescent="0.35">
      <c r="A54" s="50" t="s">
        <v>39</v>
      </c>
      <c r="B54" s="50" t="s">
        <v>109</v>
      </c>
      <c r="C54" s="56"/>
      <c r="D54" s="55"/>
      <c r="E54" s="50">
        <v>1538</v>
      </c>
      <c r="F54" s="52">
        <f t="shared" si="0"/>
        <v>0</v>
      </c>
      <c r="H54" s="13"/>
    </row>
    <row r="55" spans="1:8" ht="13.5" thickBot="1" x14ac:dyDescent="0.35">
      <c r="A55" s="50" t="s">
        <v>42</v>
      </c>
      <c r="B55" s="50" t="s">
        <v>109</v>
      </c>
      <c r="C55" s="56"/>
      <c r="D55" s="55"/>
      <c r="E55" s="50">
        <v>1262</v>
      </c>
      <c r="F55" s="52">
        <f t="shared" si="0"/>
        <v>0</v>
      </c>
      <c r="H55" s="13"/>
    </row>
    <row r="56" spans="1:8" ht="15" customHeight="1" thickBot="1" x14ac:dyDescent="0.35">
      <c r="A56" s="50" t="s">
        <v>35</v>
      </c>
      <c r="B56" s="50" t="s">
        <v>109</v>
      </c>
      <c r="C56" s="56"/>
      <c r="D56" s="55"/>
      <c r="E56" s="50">
        <v>909</v>
      </c>
      <c r="F56" s="52">
        <f t="shared" si="0"/>
        <v>0</v>
      </c>
      <c r="H56" s="13"/>
    </row>
    <row r="57" spans="1:8" ht="15" customHeight="1" thickBot="1" x14ac:dyDescent="0.35">
      <c r="A57" s="50" t="s">
        <v>40</v>
      </c>
      <c r="B57" s="50" t="s">
        <v>109</v>
      </c>
      <c r="C57" s="56"/>
      <c r="D57" s="55"/>
      <c r="E57" s="50">
        <v>1479</v>
      </c>
      <c r="F57" s="52">
        <f t="shared" si="0"/>
        <v>0</v>
      </c>
      <c r="H57" s="13"/>
    </row>
    <row r="58" spans="1:8" ht="15" customHeight="1" thickBot="1" x14ac:dyDescent="0.35">
      <c r="A58" s="50" t="s">
        <v>96</v>
      </c>
      <c r="B58" s="50" t="s">
        <v>109</v>
      </c>
      <c r="C58" s="56"/>
      <c r="D58" s="55"/>
      <c r="E58" s="50">
        <v>10711</v>
      </c>
      <c r="F58" s="52">
        <f t="shared" si="0"/>
        <v>0</v>
      </c>
      <c r="H58" s="13"/>
    </row>
    <row r="59" spans="1:8" ht="15" customHeight="1" thickBot="1" x14ac:dyDescent="0.35">
      <c r="A59" s="50" t="s">
        <v>129</v>
      </c>
      <c r="B59" s="50" t="s">
        <v>125</v>
      </c>
      <c r="C59" s="56"/>
      <c r="D59" s="55"/>
      <c r="E59" s="50">
        <v>686</v>
      </c>
      <c r="F59" s="52">
        <f t="shared" si="0"/>
        <v>0</v>
      </c>
      <c r="H59" s="13"/>
    </row>
    <row r="60" spans="1:8" ht="15" customHeight="1" thickBot="1" x14ac:dyDescent="0.35">
      <c r="A60" s="50" t="s">
        <v>130</v>
      </c>
      <c r="B60" s="50" t="s">
        <v>125</v>
      </c>
      <c r="C60" s="56"/>
      <c r="D60" s="55"/>
      <c r="E60" s="50">
        <v>1966</v>
      </c>
      <c r="F60" s="52">
        <f t="shared" si="0"/>
        <v>0</v>
      </c>
      <c r="H60" s="13"/>
    </row>
    <row r="61" spans="1:8" ht="15" customHeight="1" thickBot="1" x14ac:dyDescent="0.35">
      <c r="A61" s="50" t="s">
        <v>41</v>
      </c>
      <c r="B61" s="50" t="s">
        <v>125</v>
      </c>
      <c r="C61" s="56"/>
      <c r="D61" s="55"/>
      <c r="E61" s="50">
        <v>913</v>
      </c>
      <c r="F61" s="52">
        <f t="shared" si="0"/>
        <v>0</v>
      </c>
      <c r="H61" s="13"/>
    </row>
    <row r="62" spans="1:8" ht="15" customHeight="1" thickBot="1" x14ac:dyDescent="0.35">
      <c r="A62" s="50" t="s">
        <v>92</v>
      </c>
      <c r="B62" s="50" t="s">
        <v>125</v>
      </c>
      <c r="C62" s="56"/>
      <c r="D62" s="55"/>
      <c r="E62" s="50">
        <v>21</v>
      </c>
      <c r="F62" s="52">
        <f t="shared" si="0"/>
        <v>0</v>
      </c>
      <c r="H62" s="13"/>
    </row>
    <row r="63" spans="1:8" ht="15" customHeight="1" thickBot="1" x14ac:dyDescent="0.35">
      <c r="A63" s="50" t="s">
        <v>131</v>
      </c>
      <c r="B63" s="50" t="s">
        <v>125</v>
      </c>
      <c r="C63" s="56"/>
      <c r="D63" s="55"/>
      <c r="E63" s="50">
        <v>5</v>
      </c>
      <c r="F63" s="52">
        <f t="shared" si="0"/>
        <v>0</v>
      </c>
      <c r="H63" s="13"/>
    </row>
    <row r="64" spans="1:8" ht="15" customHeight="1" thickBot="1" x14ac:dyDescent="0.35">
      <c r="A64" s="50" t="s">
        <v>95</v>
      </c>
      <c r="B64" s="50" t="s">
        <v>110</v>
      </c>
      <c r="C64" s="56"/>
      <c r="D64" s="55"/>
      <c r="E64" s="50">
        <v>181</v>
      </c>
      <c r="F64" s="52">
        <f t="shared" si="0"/>
        <v>0</v>
      </c>
      <c r="H64" s="13"/>
    </row>
    <row r="65" spans="1:8" ht="15" customHeight="1" thickBot="1" x14ac:dyDescent="0.35">
      <c r="A65" s="50" t="s">
        <v>93</v>
      </c>
      <c r="B65" s="50" t="s">
        <v>110</v>
      </c>
      <c r="C65" s="56"/>
      <c r="D65" s="55"/>
      <c r="E65" s="50">
        <v>317</v>
      </c>
      <c r="F65" s="52">
        <f t="shared" si="0"/>
        <v>0</v>
      </c>
      <c r="H65" s="13"/>
    </row>
    <row r="66" spans="1:8" ht="15" customHeight="1" thickBot="1" x14ac:dyDescent="0.35">
      <c r="A66" s="50" t="s">
        <v>94</v>
      </c>
      <c r="B66" s="50" t="s">
        <v>110</v>
      </c>
      <c r="C66" s="56"/>
      <c r="D66" s="55"/>
      <c r="E66" s="50">
        <v>325</v>
      </c>
      <c r="F66" s="52">
        <f t="shared" si="0"/>
        <v>0</v>
      </c>
      <c r="H66" s="13"/>
    </row>
    <row r="67" spans="1:8" ht="15" customHeight="1" thickBot="1" x14ac:dyDescent="0.35">
      <c r="A67" s="50" t="s">
        <v>29</v>
      </c>
      <c r="B67" s="50" t="s">
        <v>107</v>
      </c>
      <c r="C67" s="56"/>
      <c r="D67" s="55"/>
      <c r="E67" s="50">
        <v>3892</v>
      </c>
      <c r="F67" s="52">
        <f t="shared" si="0"/>
        <v>0</v>
      </c>
      <c r="H67" s="13"/>
    </row>
    <row r="68" spans="1:8" ht="15" customHeight="1" thickBot="1" x14ac:dyDescent="0.35">
      <c r="A68" s="50" t="s">
        <v>53</v>
      </c>
      <c r="B68" s="50" t="s">
        <v>110</v>
      </c>
      <c r="C68" s="56"/>
      <c r="D68" s="55"/>
      <c r="E68" s="50">
        <v>14</v>
      </c>
      <c r="F68" s="52">
        <f t="shared" si="0"/>
        <v>0</v>
      </c>
      <c r="H68" s="13"/>
    </row>
    <row r="69" spans="1:8" ht="15" customHeight="1" thickBot="1" x14ac:dyDescent="0.35">
      <c r="A69" s="50" t="s">
        <v>54</v>
      </c>
      <c r="B69" s="50" t="s">
        <v>107</v>
      </c>
      <c r="C69" s="56"/>
      <c r="D69" s="55"/>
      <c r="E69" s="50">
        <v>714</v>
      </c>
      <c r="F69" s="52">
        <f t="shared" si="0"/>
        <v>0</v>
      </c>
      <c r="H69" s="13"/>
    </row>
    <row r="70" spans="1:8" ht="15" customHeight="1" thickBot="1" x14ac:dyDescent="0.35">
      <c r="A70" s="50" t="s">
        <v>132</v>
      </c>
      <c r="B70" s="50" t="s">
        <v>107</v>
      </c>
      <c r="C70" s="56"/>
      <c r="D70" s="55"/>
      <c r="E70" s="50">
        <v>62</v>
      </c>
      <c r="F70" s="52">
        <f t="shared" si="0"/>
        <v>0</v>
      </c>
      <c r="H70" s="13"/>
    </row>
    <row r="71" spans="1:8" ht="15" customHeight="1" thickBot="1" x14ac:dyDescent="0.35">
      <c r="A71" s="50" t="s">
        <v>26</v>
      </c>
      <c r="B71" s="50" t="s">
        <v>107</v>
      </c>
      <c r="C71" s="56"/>
      <c r="D71" s="55"/>
      <c r="E71" s="50">
        <v>1345</v>
      </c>
      <c r="F71" s="52">
        <f t="shared" si="0"/>
        <v>0</v>
      </c>
      <c r="H71" s="13"/>
    </row>
    <row r="72" spans="1:8" ht="15" customHeight="1" thickBot="1" x14ac:dyDescent="0.35">
      <c r="A72" s="50" t="s">
        <v>27</v>
      </c>
      <c r="B72" s="50" t="s">
        <v>109</v>
      </c>
      <c r="C72" s="56"/>
      <c r="D72" s="55"/>
      <c r="E72" s="50">
        <v>421</v>
      </c>
      <c r="F72" s="52">
        <f t="shared" si="0"/>
        <v>0</v>
      </c>
      <c r="H72" s="13"/>
    </row>
    <row r="73" spans="1:8" ht="15" customHeight="1" thickBot="1" x14ac:dyDescent="0.35">
      <c r="A73" s="50" t="s">
        <v>81</v>
      </c>
      <c r="B73" s="50" t="s">
        <v>120</v>
      </c>
      <c r="C73" s="56"/>
      <c r="D73" s="55"/>
      <c r="E73" s="50">
        <v>4</v>
      </c>
      <c r="F73" s="52">
        <f t="shared" si="0"/>
        <v>0</v>
      </c>
      <c r="H73" s="13"/>
    </row>
    <row r="74" spans="1:8" ht="15" customHeight="1" thickBot="1" x14ac:dyDescent="0.35">
      <c r="A74" s="50" t="s">
        <v>55</v>
      </c>
      <c r="B74" s="50" t="s">
        <v>110</v>
      </c>
      <c r="C74" s="56"/>
      <c r="D74" s="55"/>
      <c r="E74" s="50">
        <v>911</v>
      </c>
      <c r="F74" s="52">
        <f t="shared" si="0"/>
        <v>0</v>
      </c>
      <c r="H74" s="13"/>
    </row>
    <row r="75" spans="1:8" ht="15" customHeight="1" thickBot="1" x14ac:dyDescent="0.35">
      <c r="A75" s="50" t="s">
        <v>86</v>
      </c>
      <c r="B75" s="50" t="s">
        <v>109</v>
      </c>
      <c r="C75" s="56"/>
      <c r="D75" s="55"/>
      <c r="E75" s="50">
        <v>438</v>
      </c>
      <c r="F75" s="52">
        <f t="shared" si="0"/>
        <v>0</v>
      </c>
      <c r="H75" s="13"/>
    </row>
    <row r="76" spans="1:8" ht="15" customHeight="1" thickBot="1" x14ac:dyDescent="0.35">
      <c r="A76" s="50" t="s">
        <v>37</v>
      </c>
      <c r="B76" s="50" t="s">
        <v>109</v>
      </c>
      <c r="C76" s="56"/>
      <c r="D76" s="55"/>
      <c r="E76" s="50">
        <v>878</v>
      </c>
      <c r="F76" s="52">
        <f t="shared" ref="F76:F109" si="1">D76*E76</f>
        <v>0</v>
      </c>
      <c r="H76" s="13"/>
    </row>
    <row r="77" spans="1:8" ht="15" customHeight="1" thickBot="1" x14ac:dyDescent="0.35">
      <c r="A77" s="50" t="s">
        <v>56</v>
      </c>
      <c r="B77" s="50" t="s">
        <v>107</v>
      </c>
      <c r="C77" s="58"/>
      <c r="D77" s="55"/>
      <c r="E77" s="50">
        <v>693</v>
      </c>
      <c r="F77" s="52">
        <f t="shared" si="1"/>
        <v>0</v>
      </c>
      <c r="H77" s="13"/>
    </row>
    <row r="78" spans="1:8" ht="15" customHeight="1" thickBot="1" x14ac:dyDescent="0.35">
      <c r="A78" s="50" t="s">
        <v>57</v>
      </c>
      <c r="B78" s="50" t="s">
        <v>133</v>
      </c>
      <c r="C78" s="56"/>
      <c r="D78" s="55"/>
      <c r="E78" s="50">
        <v>1696</v>
      </c>
      <c r="F78" s="52">
        <f t="shared" si="1"/>
        <v>0</v>
      </c>
      <c r="H78" s="13"/>
    </row>
    <row r="79" spans="1:8" ht="15" customHeight="1" thickBot="1" x14ac:dyDescent="0.35">
      <c r="A79" s="50" t="s">
        <v>36</v>
      </c>
      <c r="B79" s="50" t="s">
        <v>109</v>
      </c>
      <c r="C79" s="56"/>
      <c r="D79" s="55"/>
      <c r="E79" s="50">
        <v>960</v>
      </c>
      <c r="F79" s="52">
        <f t="shared" si="1"/>
        <v>0</v>
      </c>
      <c r="H79" s="13"/>
    </row>
    <row r="80" spans="1:8" ht="15" customHeight="1" thickBot="1" x14ac:dyDescent="0.35">
      <c r="A80" s="50" t="s">
        <v>28</v>
      </c>
      <c r="B80" s="50" t="s">
        <v>121</v>
      </c>
      <c r="C80" s="56"/>
      <c r="D80" s="55"/>
      <c r="E80" s="50">
        <v>8136</v>
      </c>
      <c r="F80" s="52">
        <f t="shared" si="1"/>
        <v>0</v>
      </c>
      <c r="H80" s="13"/>
    </row>
    <row r="81" spans="1:8" ht="15" customHeight="1" thickBot="1" x14ac:dyDescent="0.35">
      <c r="A81" s="50" t="s">
        <v>58</v>
      </c>
      <c r="B81" s="50" t="s">
        <v>107</v>
      </c>
      <c r="C81" s="56"/>
      <c r="D81" s="55"/>
      <c r="E81" s="50">
        <v>104</v>
      </c>
      <c r="F81" s="52">
        <f t="shared" si="1"/>
        <v>0</v>
      </c>
      <c r="H81" s="13"/>
    </row>
    <row r="82" spans="1:8" ht="15" customHeight="1" thickBot="1" x14ac:dyDescent="0.35">
      <c r="A82" s="50" t="s">
        <v>134</v>
      </c>
      <c r="B82" s="50" t="s">
        <v>107</v>
      </c>
      <c r="C82" s="56"/>
      <c r="D82" s="55"/>
      <c r="E82" s="50">
        <v>2496</v>
      </c>
      <c r="F82" s="52">
        <f t="shared" si="1"/>
        <v>0</v>
      </c>
      <c r="H82" s="13"/>
    </row>
    <row r="83" spans="1:8" ht="15" customHeight="1" thickBot="1" x14ac:dyDescent="0.35">
      <c r="A83" s="50" t="s">
        <v>59</v>
      </c>
      <c r="B83" s="50" t="s">
        <v>110</v>
      </c>
      <c r="C83" s="56"/>
      <c r="D83" s="55"/>
      <c r="E83" s="50">
        <v>1</v>
      </c>
      <c r="F83" s="52">
        <f t="shared" si="1"/>
        <v>0</v>
      </c>
      <c r="H83" s="13"/>
    </row>
    <row r="84" spans="1:8" ht="15" customHeight="1" thickBot="1" x14ac:dyDescent="0.35">
      <c r="A84" s="50" t="s">
        <v>60</v>
      </c>
      <c r="B84" s="50" t="s">
        <v>110</v>
      </c>
      <c r="C84" s="56"/>
      <c r="D84" s="55"/>
      <c r="E84" s="50">
        <v>25</v>
      </c>
      <c r="F84" s="52">
        <f t="shared" si="1"/>
        <v>0</v>
      </c>
      <c r="H84" s="13"/>
    </row>
    <row r="85" spans="1:8" ht="15" customHeight="1" thickBot="1" x14ac:dyDescent="0.35">
      <c r="A85" s="50" t="s">
        <v>61</v>
      </c>
      <c r="B85" s="50" t="s">
        <v>110</v>
      </c>
      <c r="C85" s="56"/>
      <c r="D85" s="55"/>
      <c r="E85" s="50">
        <v>25</v>
      </c>
      <c r="F85" s="52">
        <f t="shared" si="1"/>
        <v>0</v>
      </c>
      <c r="H85" s="13"/>
    </row>
    <row r="86" spans="1:8" ht="15" customHeight="1" thickBot="1" x14ac:dyDescent="0.35">
      <c r="A86" s="50" t="s">
        <v>62</v>
      </c>
      <c r="B86" s="50" t="s">
        <v>110</v>
      </c>
      <c r="C86" s="56"/>
      <c r="D86" s="55"/>
      <c r="E86" s="50">
        <v>38</v>
      </c>
      <c r="F86" s="52">
        <f t="shared" si="1"/>
        <v>0</v>
      </c>
      <c r="H86" s="13"/>
    </row>
    <row r="87" spans="1:8" ht="13.5" thickBot="1" x14ac:dyDescent="0.35">
      <c r="A87" s="50" t="s">
        <v>63</v>
      </c>
      <c r="B87" s="50" t="s">
        <v>110</v>
      </c>
      <c r="C87" s="56"/>
      <c r="D87" s="55"/>
      <c r="E87" s="50">
        <v>23</v>
      </c>
      <c r="F87" s="52">
        <f t="shared" si="1"/>
        <v>0</v>
      </c>
      <c r="H87" s="13"/>
    </row>
    <row r="88" spans="1:8" ht="13.5" thickBot="1" x14ac:dyDescent="0.35">
      <c r="A88" s="50" t="s">
        <v>64</v>
      </c>
      <c r="B88" s="50" t="s">
        <v>110</v>
      </c>
      <c r="C88" s="56"/>
      <c r="D88" s="55"/>
      <c r="E88" s="50">
        <v>0</v>
      </c>
      <c r="F88" s="52">
        <f t="shared" si="1"/>
        <v>0</v>
      </c>
      <c r="H88" s="13"/>
    </row>
    <row r="89" spans="1:8" ht="15" customHeight="1" thickBot="1" x14ac:dyDescent="0.35">
      <c r="A89" s="50" t="s">
        <v>65</v>
      </c>
      <c r="B89" s="50" t="s">
        <v>110</v>
      </c>
      <c r="C89" s="56"/>
      <c r="D89" s="55"/>
      <c r="E89" s="50">
        <v>36</v>
      </c>
      <c r="F89" s="52">
        <f t="shared" si="1"/>
        <v>0</v>
      </c>
      <c r="H89" s="13"/>
    </row>
    <row r="90" spans="1:8" ht="15" customHeight="1" thickBot="1" x14ac:dyDescent="0.35">
      <c r="A90" s="50" t="s">
        <v>66</v>
      </c>
      <c r="B90" s="50" t="s">
        <v>110</v>
      </c>
      <c r="C90" s="56"/>
      <c r="D90" s="55"/>
      <c r="E90" s="50">
        <v>29</v>
      </c>
      <c r="F90" s="52">
        <f t="shared" si="1"/>
        <v>0</v>
      </c>
      <c r="H90" s="13"/>
    </row>
    <row r="91" spans="1:8" ht="15" customHeight="1" thickBot="1" x14ac:dyDescent="0.35">
      <c r="A91" s="50" t="s">
        <v>67</v>
      </c>
      <c r="B91" s="50" t="s">
        <v>110</v>
      </c>
      <c r="C91" s="56"/>
      <c r="D91" s="55"/>
      <c r="E91" s="50">
        <v>76</v>
      </c>
      <c r="F91" s="52">
        <f t="shared" si="1"/>
        <v>0</v>
      </c>
      <c r="H91" s="13"/>
    </row>
    <row r="92" spans="1:8" ht="15" customHeight="1" thickBot="1" x14ac:dyDescent="0.35">
      <c r="A92" s="50" t="s">
        <v>68</v>
      </c>
      <c r="B92" s="50" t="s">
        <v>110</v>
      </c>
      <c r="C92" s="56"/>
      <c r="D92" s="55"/>
      <c r="E92" s="50">
        <v>68</v>
      </c>
      <c r="F92" s="52">
        <f t="shared" si="1"/>
        <v>0</v>
      </c>
      <c r="H92" s="13"/>
    </row>
    <row r="93" spans="1:8" ht="15" customHeight="1" thickBot="1" x14ac:dyDescent="0.35">
      <c r="A93" s="50" t="s">
        <v>69</v>
      </c>
      <c r="B93" s="50" t="s">
        <v>110</v>
      </c>
      <c r="C93" s="56"/>
      <c r="D93" s="55"/>
      <c r="E93" s="50">
        <v>48</v>
      </c>
      <c r="F93" s="52">
        <f t="shared" si="1"/>
        <v>0</v>
      </c>
      <c r="H93" s="13"/>
    </row>
    <row r="94" spans="1:8" ht="13.5" thickBot="1" x14ac:dyDescent="0.35">
      <c r="A94" s="50" t="s">
        <v>70</v>
      </c>
      <c r="B94" s="50" t="s">
        <v>110</v>
      </c>
      <c r="C94" s="56"/>
      <c r="D94" s="55"/>
      <c r="E94" s="50">
        <v>67</v>
      </c>
      <c r="F94" s="52">
        <f t="shared" si="1"/>
        <v>0</v>
      </c>
      <c r="H94" s="13"/>
    </row>
    <row r="95" spans="1:8" ht="15" customHeight="1" thickBot="1" x14ac:dyDescent="0.35">
      <c r="A95" s="50" t="s">
        <v>71</v>
      </c>
      <c r="B95" s="50" t="s">
        <v>110</v>
      </c>
      <c r="C95" s="56"/>
      <c r="D95" s="55"/>
      <c r="E95" s="50">
        <v>5</v>
      </c>
      <c r="F95" s="52">
        <f t="shared" si="1"/>
        <v>0</v>
      </c>
      <c r="H95" s="13"/>
    </row>
    <row r="96" spans="1:8" ht="15" customHeight="1" thickBot="1" x14ac:dyDescent="0.35">
      <c r="A96" s="50" t="s">
        <v>72</v>
      </c>
      <c r="B96" s="50" t="s">
        <v>110</v>
      </c>
      <c r="C96" s="56"/>
      <c r="D96" s="55"/>
      <c r="E96" s="50">
        <v>27</v>
      </c>
      <c r="F96" s="52">
        <f t="shared" si="1"/>
        <v>0</v>
      </c>
      <c r="H96" s="13"/>
    </row>
    <row r="97" spans="1:12" ht="15" customHeight="1" thickBot="1" x14ac:dyDescent="0.35">
      <c r="A97" s="50" t="s">
        <v>73</v>
      </c>
      <c r="B97" s="50" t="s">
        <v>110</v>
      </c>
      <c r="C97" s="56"/>
      <c r="D97" s="55"/>
      <c r="E97" s="50">
        <v>27</v>
      </c>
      <c r="F97" s="52">
        <f t="shared" si="1"/>
        <v>0</v>
      </c>
      <c r="H97" s="13"/>
    </row>
    <row r="98" spans="1:12" ht="15" customHeight="1" thickBot="1" x14ac:dyDescent="0.35">
      <c r="A98" s="50" t="s">
        <v>74</v>
      </c>
      <c r="B98" s="50" t="s">
        <v>110</v>
      </c>
      <c r="C98" s="56"/>
      <c r="D98" s="55"/>
      <c r="E98" s="50">
        <v>28</v>
      </c>
      <c r="F98" s="52">
        <f t="shared" si="1"/>
        <v>0</v>
      </c>
      <c r="H98" s="13"/>
    </row>
    <row r="99" spans="1:12" ht="13.5" thickBot="1" x14ac:dyDescent="0.35">
      <c r="A99" s="50" t="s">
        <v>75</v>
      </c>
      <c r="B99" s="50" t="s">
        <v>110</v>
      </c>
      <c r="C99" s="56"/>
      <c r="D99" s="55"/>
      <c r="E99" s="50">
        <v>15</v>
      </c>
      <c r="F99" s="52">
        <f t="shared" si="1"/>
        <v>0</v>
      </c>
      <c r="H99" s="13"/>
    </row>
    <row r="100" spans="1:12" ht="13.5" thickBot="1" x14ac:dyDescent="0.35">
      <c r="A100" s="50" t="s">
        <v>135</v>
      </c>
      <c r="B100" s="50" t="s">
        <v>118</v>
      </c>
      <c r="C100" s="56"/>
      <c r="D100" s="55"/>
      <c r="E100" s="50">
        <v>2429</v>
      </c>
      <c r="F100" s="52">
        <f t="shared" si="1"/>
        <v>0</v>
      </c>
      <c r="H100" s="13"/>
    </row>
    <row r="101" spans="1:12" ht="13.5" thickBot="1" x14ac:dyDescent="0.35">
      <c r="A101" s="50" t="s">
        <v>136</v>
      </c>
      <c r="B101" s="50" t="s">
        <v>118</v>
      </c>
      <c r="C101" s="56"/>
      <c r="D101" s="55"/>
      <c r="E101" s="50">
        <v>2807</v>
      </c>
      <c r="F101" s="52">
        <f t="shared" si="1"/>
        <v>0</v>
      </c>
      <c r="H101" s="13"/>
    </row>
    <row r="102" spans="1:12" ht="13.5" thickBot="1" x14ac:dyDescent="0.35">
      <c r="A102" s="50" t="s">
        <v>30</v>
      </c>
      <c r="B102" s="50" t="s">
        <v>107</v>
      </c>
      <c r="C102" s="56"/>
      <c r="D102" s="55"/>
      <c r="E102" s="50">
        <v>2964</v>
      </c>
      <c r="F102" s="52">
        <f t="shared" si="1"/>
        <v>0</v>
      </c>
      <c r="H102" s="13"/>
    </row>
    <row r="103" spans="1:12" ht="13.5" thickBot="1" x14ac:dyDescent="0.35">
      <c r="A103" s="50" t="s">
        <v>137</v>
      </c>
      <c r="B103" s="50" t="s">
        <v>128</v>
      </c>
      <c r="C103" s="56"/>
      <c r="D103" s="55"/>
      <c r="E103" s="50">
        <v>627</v>
      </c>
      <c r="F103" s="52">
        <f t="shared" si="1"/>
        <v>0</v>
      </c>
      <c r="H103" s="13"/>
    </row>
    <row r="104" spans="1:12" ht="13.5" thickBot="1" x14ac:dyDescent="0.35">
      <c r="A104" s="50" t="s">
        <v>76</v>
      </c>
      <c r="B104" s="50" t="s">
        <v>105</v>
      </c>
      <c r="C104" s="56"/>
      <c r="D104" s="55"/>
      <c r="E104" s="50">
        <v>161</v>
      </c>
      <c r="F104" s="52">
        <f t="shared" si="1"/>
        <v>0</v>
      </c>
      <c r="H104" s="13"/>
    </row>
    <row r="105" spans="1:12" ht="13.5" thickBot="1" x14ac:dyDescent="0.35">
      <c r="A105" s="50" t="s">
        <v>77</v>
      </c>
      <c r="B105" s="50" t="s">
        <v>107</v>
      </c>
      <c r="C105" s="56"/>
      <c r="D105" s="55"/>
      <c r="E105" s="50">
        <v>184</v>
      </c>
      <c r="F105" s="52">
        <f t="shared" si="1"/>
        <v>0</v>
      </c>
      <c r="H105" s="13"/>
    </row>
    <row r="106" spans="1:12" ht="13.5" thickBot="1" x14ac:dyDescent="0.35">
      <c r="A106" s="50" t="s">
        <v>78</v>
      </c>
      <c r="B106" s="50" t="s">
        <v>107</v>
      </c>
      <c r="C106" s="56"/>
      <c r="D106" s="55"/>
      <c r="E106" s="50">
        <v>194</v>
      </c>
      <c r="F106" s="52">
        <f t="shared" si="1"/>
        <v>0</v>
      </c>
      <c r="H106" s="13"/>
    </row>
    <row r="107" spans="1:12" ht="13.5" thickBot="1" x14ac:dyDescent="0.35">
      <c r="A107" s="50" t="s">
        <v>31</v>
      </c>
      <c r="B107" s="50" t="s">
        <v>109</v>
      </c>
      <c r="C107" s="56"/>
      <c r="D107" s="55"/>
      <c r="E107" s="50">
        <v>529</v>
      </c>
      <c r="F107" s="52">
        <f t="shared" si="1"/>
        <v>0</v>
      </c>
      <c r="H107" s="13"/>
    </row>
    <row r="108" spans="1:12" ht="13.5" thickBot="1" x14ac:dyDescent="0.35">
      <c r="A108" s="50" t="s">
        <v>32</v>
      </c>
      <c r="B108" s="50" t="s">
        <v>116</v>
      </c>
      <c r="C108" s="56"/>
      <c r="D108" s="55"/>
      <c r="E108" s="50">
        <v>126</v>
      </c>
      <c r="F108" s="52">
        <f t="shared" si="1"/>
        <v>0</v>
      </c>
      <c r="H108" s="13"/>
    </row>
    <row r="109" spans="1:12" ht="13.5" thickBot="1" x14ac:dyDescent="0.35">
      <c r="A109" s="50" t="s">
        <v>33</v>
      </c>
      <c r="B109" s="50" t="s">
        <v>107</v>
      </c>
      <c r="C109" s="56"/>
      <c r="D109" s="55"/>
      <c r="E109" s="50">
        <v>632</v>
      </c>
      <c r="F109" s="52">
        <f t="shared" si="1"/>
        <v>0</v>
      </c>
      <c r="H109" s="13"/>
    </row>
    <row r="110" spans="1:12" ht="16.5" customHeight="1" thickBot="1" x14ac:dyDescent="0.3">
      <c r="A110" s="34"/>
      <c r="B110" s="34"/>
      <c r="C110" s="34"/>
      <c r="D110" s="34"/>
      <c r="E110" s="35"/>
      <c r="F110" s="37">
        <f>SUM(F11:F109)</f>
        <v>0</v>
      </c>
      <c r="H110" s="13"/>
      <c r="J110" s="41"/>
      <c r="K110" s="41"/>
      <c r="L110" s="41"/>
    </row>
    <row r="111" spans="1:12" x14ac:dyDescent="0.25">
      <c r="A111" s="22" t="s">
        <v>14</v>
      </c>
      <c r="B111" s="23"/>
      <c r="C111" s="23"/>
      <c r="D111" s="23"/>
      <c r="E111" s="23"/>
      <c r="F111" s="23"/>
      <c r="G111" s="23"/>
      <c r="H111" s="24"/>
      <c r="I111" s="24"/>
      <c r="J111" s="26"/>
      <c r="K111" s="26"/>
      <c r="L111" s="42"/>
    </row>
    <row r="112" spans="1:12" x14ac:dyDescent="0.25">
      <c r="A112" s="28" t="s">
        <v>103</v>
      </c>
      <c r="B112" s="47"/>
      <c r="C112" s="26"/>
      <c r="D112" s="26"/>
      <c r="E112" s="26"/>
      <c r="F112" s="26"/>
      <c r="G112" s="26"/>
      <c r="H112" s="27"/>
      <c r="I112" s="27"/>
      <c r="J112" s="26"/>
      <c r="K112" s="26"/>
      <c r="L112" s="43"/>
    </row>
    <row r="113" spans="1:12" x14ac:dyDescent="0.25">
      <c r="A113" s="25" t="s">
        <v>8</v>
      </c>
      <c r="B113" s="26"/>
      <c r="C113" s="26"/>
      <c r="D113" s="26"/>
      <c r="E113" s="26"/>
      <c r="F113" s="26"/>
      <c r="G113" s="26"/>
      <c r="H113" s="27"/>
      <c r="I113" s="27"/>
      <c r="J113" s="26"/>
      <c r="K113" s="26"/>
      <c r="L113" s="43"/>
    </row>
    <row r="114" spans="1:12" x14ac:dyDescent="0.25">
      <c r="A114" s="25" t="s">
        <v>9</v>
      </c>
      <c r="B114" s="26"/>
      <c r="C114" s="26"/>
      <c r="D114" s="26"/>
      <c r="E114" s="26"/>
      <c r="F114" s="26"/>
      <c r="G114" s="26"/>
      <c r="H114" s="27"/>
      <c r="I114" s="26"/>
      <c r="J114" s="26"/>
      <c r="K114" s="26"/>
      <c r="L114" s="43"/>
    </row>
    <row r="115" spans="1:12" x14ac:dyDescent="0.25">
      <c r="A115" s="25" t="s">
        <v>10</v>
      </c>
      <c r="B115" s="26"/>
      <c r="C115" s="26"/>
      <c r="D115" s="26"/>
      <c r="E115" s="26"/>
      <c r="F115" s="26"/>
      <c r="G115" s="26"/>
      <c r="H115" s="27"/>
      <c r="I115" s="27"/>
      <c r="J115" s="26"/>
      <c r="K115" s="26"/>
      <c r="L115" s="43"/>
    </row>
    <row r="116" spans="1:12" x14ac:dyDescent="0.25">
      <c r="A116" s="25" t="s">
        <v>98</v>
      </c>
      <c r="B116" s="26"/>
      <c r="C116" s="26"/>
      <c r="D116" s="26"/>
      <c r="E116" s="26"/>
      <c r="F116" s="26"/>
      <c r="G116" s="26"/>
      <c r="H116" s="27"/>
      <c r="I116" s="27"/>
      <c r="J116" s="26"/>
      <c r="K116" s="26"/>
      <c r="L116" s="43"/>
    </row>
    <row r="117" spans="1:12" x14ac:dyDescent="0.25">
      <c r="A117" s="28" t="s">
        <v>138</v>
      </c>
      <c r="B117" s="47"/>
      <c r="C117" s="26"/>
      <c r="D117" s="26"/>
      <c r="E117" s="26"/>
      <c r="F117" s="26"/>
      <c r="G117" s="26"/>
      <c r="H117" s="27"/>
      <c r="I117" s="27"/>
      <c r="J117" s="26"/>
      <c r="K117" s="26"/>
      <c r="L117" s="43"/>
    </row>
    <row r="118" spans="1:12" x14ac:dyDescent="0.25">
      <c r="A118" s="28" t="s">
        <v>13</v>
      </c>
      <c r="B118" s="47"/>
      <c r="C118" s="26"/>
      <c r="D118" s="26"/>
      <c r="E118" s="26"/>
      <c r="F118" s="26"/>
      <c r="G118" s="26"/>
      <c r="H118" s="27"/>
      <c r="I118" s="27"/>
      <c r="J118" s="26"/>
      <c r="K118" s="26"/>
      <c r="L118" s="43"/>
    </row>
    <row r="119" spans="1:12" ht="12.5" thickBot="1" x14ac:dyDescent="0.3">
      <c r="A119" s="29" t="s">
        <v>12</v>
      </c>
      <c r="B119" s="30"/>
      <c r="C119" s="30"/>
      <c r="D119" s="30"/>
      <c r="E119" s="30"/>
      <c r="F119" s="30"/>
      <c r="G119" s="30"/>
      <c r="H119" s="31"/>
      <c r="I119" s="31"/>
      <c r="J119" s="30"/>
      <c r="K119" s="30"/>
      <c r="L119" s="44"/>
    </row>
  </sheetData>
  <sheetProtection algorithmName="SHA-512" hashValue="PBb1pRHmeZRnSSRb1q80hClrs3RMGIslh2RO57Fog6ttHFZtvLMyZJAk661F0gnM++/XsXnwAuLDV9CcW3bC1g==" saltValue="fcRhwO1hCnduEBqSlyZ0vw==" spinCount="100000" sheet="1" selectLockedCells="1"/>
  <protectedRanges>
    <protectedRange algorithmName="SHA-512" hashValue="/LgtFj+dOV1VlCkhitNlDP52p66g6dMT4whqlL0bj//Huyh4BD1CWH+5emkCZ6JrZRy43YWnde+b8YmhoLXN7g==" saltValue="kUUjDZv1U+pDfhkpq4C8ow==" spinCount="100000" sqref="C6:D8 D11:D109" name="Bereik1"/>
  </protectedRanges>
  <mergeCells count="3">
    <mergeCell ref="C6:D6"/>
    <mergeCell ref="C7:D7"/>
    <mergeCell ref="C8:D8"/>
  </mergeCells>
  <pageMargins left="0.5" right="0.25" top="0.52" bottom="0.6" header="0.25" footer="0.3"/>
  <pageSetup paperSize="9" scale="21" orientation="landscape" r:id="rId1"/>
  <headerFooter>
    <oddHeader>&amp;L&amp;A&amp;C&amp;D&amp;R&amp;T</oddHeader>
    <oddFooter>&amp;L&amp;"Calibri,Vet"&amp;F&amp;C&amp;D&amp;RPagina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workbookViewId="0">
      <selection activeCell="C9" sqref="C9"/>
    </sheetView>
  </sheetViews>
  <sheetFormatPr defaultColWidth="0" defaultRowHeight="12.5" zeroHeight="1" x14ac:dyDescent="0.25"/>
  <cols>
    <col min="1" max="1" width="9.1796875" customWidth="1"/>
    <col min="2" max="2" width="15" bestFit="1" customWidth="1"/>
    <col min="3" max="3" width="29.1796875" customWidth="1"/>
    <col min="4" max="4" width="14.26953125" style="5" customWidth="1"/>
    <col min="5" max="12" width="9.1796875" style="5" customWidth="1"/>
    <col min="13" max="16384" width="9.1796875" hidden="1"/>
  </cols>
  <sheetData>
    <row r="1" spans="1:3" x14ac:dyDescent="0.25">
      <c r="A1" s="5"/>
      <c r="B1" s="5"/>
    </row>
    <row r="2" spans="1:3" hidden="1" x14ac:dyDescent="0.25">
      <c r="A2" s="5"/>
      <c r="B2" s="6" t="s">
        <v>0</v>
      </c>
      <c r="C2" s="1"/>
    </row>
    <row r="3" spans="1:3" x14ac:dyDescent="0.25">
      <c r="A3" s="5"/>
      <c r="B3" s="5"/>
      <c r="C3" s="5"/>
    </row>
    <row r="4" spans="1:3" x14ac:dyDescent="0.25">
      <c r="A4" s="5"/>
      <c r="B4" s="5"/>
      <c r="C4" s="5"/>
    </row>
    <row r="5" spans="1:3" ht="13" x14ac:dyDescent="0.3">
      <c r="A5" s="5"/>
      <c r="B5" s="5"/>
      <c r="C5" s="8" t="s">
        <v>3</v>
      </c>
    </row>
    <row r="6" spans="1:3" ht="13" x14ac:dyDescent="0.3">
      <c r="A6" s="5"/>
      <c r="B6" s="7" t="s">
        <v>1</v>
      </c>
      <c r="C6" s="10">
        <f>Prijzenblad!F110</f>
        <v>0</v>
      </c>
    </row>
    <row r="7" spans="1:3" x14ac:dyDescent="0.25">
      <c r="A7" s="5"/>
      <c r="B7" s="5"/>
      <c r="C7" s="5"/>
    </row>
    <row r="8" spans="1:3" x14ac:dyDescent="0.25">
      <c r="A8" s="5"/>
      <c r="B8" s="5"/>
    </row>
    <row r="9" spans="1:3" ht="14" x14ac:dyDescent="0.3">
      <c r="A9" s="5"/>
      <c r="B9" s="6" t="s">
        <v>2</v>
      </c>
      <c r="C9" s="4">
        <f>IF(C6&lt;C13,B13,IF(C6&gt;C14,"Uitgesloten",(B14-B13)/(C14-C13)*(C6-C14)))</f>
        <v>400</v>
      </c>
    </row>
    <row r="10" spans="1:3" x14ac:dyDescent="0.25">
      <c r="A10" s="5"/>
      <c r="B10" s="5"/>
      <c r="C10" s="5"/>
    </row>
    <row r="11" spans="1:3" x14ac:dyDescent="0.25">
      <c r="A11" s="5"/>
      <c r="B11" s="5"/>
      <c r="C11" s="5"/>
    </row>
    <row r="12" spans="1:3" ht="13" x14ac:dyDescent="0.3">
      <c r="A12" s="5"/>
      <c r="B12" s="9" t="s">
        <v>4</v>
      </c>
      <c r="C12" s="9" t="s">
        <v>5</v>
      </c>
    </row>
    <row r="13" spans="1:3" x14ac:dyDescent="0.25">
      <c r="A13" s="5"/>
      <c r="B13" s="6">
        <v>400</v>
      </c>
      <c r="C13" s="2">
        <v>910000</v>
      </c>
    </row>
    <row r="14" spans="1:3" x14ac:dyDescent="0.25">
      <c r="A14" s="5"/>
      <c r="B14" s="6">
        <v>0</v>
      </c>
      <c r="C14" s="3">
        <v>970000</v>
      </c>
    </row>
    <row r="15" spans="1:3" x14ac:dyDescent="0.25">
      <c r="A15" s="5"/>
      <c r="B15" s="5"/>
      <c r="C15" s="5"/>
    </row>
    <row r="16" spans="1:3" x14ac:dyDescent="0.25">
      <c r="A16" s="5"/>
      <c r="B16" s="5"/>
      <c r="C16" s="5"/>
    </row>
    <row r="17" spans="1:3" x14ac:dyDescent="0.25">
      <c r="A17" s="5"/>
      <c r="B17" s="5"/>
      <c r="C17" s="5"/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</row>
  </sheetData>
  <sheetProtection algorithmName="SHA-512" hashValue="Fc4UEzHeLMO/TANzpkjxl8rBO990g25batGJXc5cRdCuYH6hEJpaaRKV/k4gp5Qv4tP3VotORKQn80Ujv3zXlQ==" saltValue="WU7GvQ1mglIgu7qqb4PJPA==" spinCount="100000" sheet="1" objects="1" scenarios="1"/>
  <pageMargins left="0.7" right="0.7" top="0.75" bottom="0.75" header="0.3" footer="0.3"/>
  <pageSetup paperSize="9" orientation="portrait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Droog-en kruidenierswaren en voeding 2024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2024-03-05T23:00:00+00:00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Europees openbaar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Guerrouj, Bouchra</DisplayName>
        <AccountId>1513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https://plein-dms.coa.local/processen/LP00000012/verf-en-benodigdheden/_layouts/15/DocIdRedir.aspx?ID=CDR-1107515</Url>
      <Description>CDR-1107515</Description>
    </_dlc_DocIdUrl>
    <_dlc_DocId xmlns="c68162f5-5292-4b4e-a453-381c9ebc3801">CDR-1107515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59D40B5343E859419035CADA0D7BC05D" ma:contentTypeVersion="43" ma:contentTypeDescription="Root document" ma:contentTypeScope="" ma:versionID="7a47c87e80c5d26cab9c0ef3554d61eb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96d559bfb0c3fd64a224eff8bb9b4db6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9:02:49Z" ma:internalName="SCN0000552">
      <xsd:simpleType>
        <xsd:restriction base="dms:DateTime"/>
      </xsd:simpleType>
    </xsd:element>
    <xsd:element name="SCN0000516" ma:index="21" nillable="true" ma:displayName="Naam" ma:default="Bijlage bij offerte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Offert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3D9A8E-ECB5-47AB-9A13-38580D3A9AF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BD63CDF-D842-4C64-AF5B-194FBDDD7B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21FEBA-43F4-46B1-8731-E8D2C518ECC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E00B720-2B03-42DA-AD90-BE686BB461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Prijzenblad</vt:lpstr>
      <vt:lpstr>Score berekening</vt:lpstr>
      <vt:lpstr>Prijzenblad!Afdrukbereik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Tuinman, Rick</dc:creator>
  <cp:lastModifiedBy>Hassing, Dorith</cp:lastModifiedBy>
  <dcterms:created xsi:type="dcterms:W3CDTF">2020-10-30T12:14:29Z</dcterms:created>
  <dcterms:modified xsi:type="dcterms:W3CDTF">2025-05-02T09:32:42Z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0x0101007A6E4A62A1A34FCBB5DB597108C1AEB00039040D6211D8C44C867DF9F4C41B896C0059D40B5343E859419035CADA0D7BC05D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lpwstr>1;#Stevens, Jos</vt:lpwstr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2024-06-18T22:00:00Z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lpwstr>1513;#Guerrouj, Bouchra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Droog-en kruidenierswaren en voeding 2024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1;#Aanbesteding|{44172a01-e50d-4a3b-a9ca-fffd25644391}</vt:lpwstr>
  </property>
  <property fmtid="{D5CDD505-2E9C-101B-9397-08002B2CF9AE}" pid="91" name="SCN0000552">
    <vt:filetime>2017-04-21T08:45:43Z</vt:filetime>
  </property>
  <property fmtid="{D5CDD505-2E9C-101B-9397-08002B2CF9AE}" pid="92" name="SCN0000531">
    <vt:lpwstr>Nee</vt:lpwstr>
  </property>
  <property fmtid="{D5CDD505-2E9C-101B-9397-08002B2CF9AE}" pid="93" name="_dlc_DocIdItemGuid">
    <vt:lpwstr>f988696d-6af7-4688-ad50-0b38334ede41</vt:lpwstr>
  </property>
  <property fmtid="{D5CDD505-2E9C-101B-9397-08002B2CF9AE}" pid="94" name="COADocumenttype">
    <vt:lpwstr>Bijlage bij offerte</vt:lpwstr>
  </property>
  <property fmtid="{D5CDD505-2E9C-101B-9397-08002B2CF9AE}" pid="95" name="ContentType">
    <vt:lpwstr>Bijlage bij offerte</vt:lpwstr>
  </property>
  <property fmtid="{D5CDD505-2E9C-101B-9397-08002B2CF9AE}" pid="96" name="_dlc_DocId">
    <vt:lpwstr>CDR-1107515</vt:lpwstr>
  </property>
  <property fmtid="{D5CDD505-2E9C-101B-9397-08002B2CF9AE}" pid="97" name="_dlc_DocIdUrl">
    <vt:lpwstr>https://plein-dms.coa.local/processen/LP00000012/verf-en-benodigdheden/_layouts/15/DocIdRedir.aspx?ID=CDR-1107515, CDR-1107515</vt:lpwstr>
  </property>
  <property fmtid="{D5CDD505-2E9C-101B-9397-08002B2CF9AE}" pid="98" name="Fasen">
    <vt:lpwstr>1. Voorbereiding</vt:lpwstr>
  </property>
  <property fmtid="{D5CDD505-2E9C-101B-9397-08002B2CF9AE}" pid="99" name="Subfase">
    <vt:lpwstr>3.1 Beschrijvend document</vt:lpwstr>
  </property>
  <property fmtid="{D5CDD505-2E9C-101B-9397-08002B2CF9AE}" pid="100" name="ARX_LastSignatureReason">
    <vt:lpwstr>Unknown</vt:lpwstr>
  </property>
  <property fmtid="{D5CDD505-2E9C-101B-9397-08002B2CF9AE}" pid="101" name="Signatures Status">
    <vt:lpwstr>Unknown</vt:lpwstr>
  </property>
  <property fmtid="{D5CDD505-2E9C-101B-9397-08002B2CF9AE}" pid="102" name="ARX_SignaturesCount">
    <vt:lpwstr>Unknown</vt:lpwstr>
  </property>
  <property fmtid="{D5CDD505-2E9C-101B-9397-08002B2CF9AE}" pid="103" name="ARX_LastSignatureStatus">
    <vt:lpwstr>Unknown</vt:lpwstr>
  </property>
  <property fmtid="{D5CDD505-2E9C-101B-9397-08002B2CF9AE}" pid="104" name="ARX_LastSignatureDateTime">
    <vt:lpwstr>Unknown</vt:lpwstr>
  </property>
  <property fmtid="{D5CDD505-2E9C-101B-9397-08002B2CF9AE}" pid="105" name="ARX_LastSignerName">
    <vt:lpwstr>Unknown</vt:lpwstr>
  </property>
  <property fmtid="{D5CDD505-2E9C-101B-9397-08002B2CF9AE}" pid="106" name="ARX_LastVerifiedOn">
    <vt:lpwstr>Unknown</vt:lpwstr>
  </property>
  <property fmtid="{D5CDD505-2E9C-101B-9397-08002B2CF9AE}" pid="107" name="Created">
    <vt:lpwstr>2020-10-30T12:14:29+00:00</vt:lpwstr>
  </property>
  <property fmtid="{D5CDD505-2E9C-101B-9397-08002B2CF9AE}" pid="108" name="Modified">
    <vt:lpwstr>2025-05-02T09:31:07+00:00</vt:lpwstr>
  </property>
  <property fmtid="{D5CDD505-2E9C-101B-9397-08002B2CF9AE}" pid="109" name="AutoGenerated">
    <vt:lpwstr>0</vt:lpwstr>
  </property>
  <property fmtid="{D5CDD505-2E9C-101B-9397-08002B2CF9AE}" pid="110" name="Typeaanbesteding">
    <vt:lpwstr>Europees openbaar</vt:lpwstr>
  </property>
  <property fmtid="{D5CDD505-2E9C-101B-9397-08002B2CF9AE}" pid="111" name="HoofdPerceel">
    <vt:lpwstr>Hoofd</vt:lpwstr>
  </property>
</Properties>
</file>