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econnl.sharepoint.com/sites/Sencon/Gedeelde documenten/Sencon BV PS+MN/03. Klantdossiers (Offertes, projecten en bezoeken)/Veendam/PvE onderhoud gemalen 2025-2029/PvE/"/>
    </mc:Choice>
  </mc:AlternateContent>
  <xr:revisionPtr revIDLastSave="259" documentId="13_ncr:1_{7E2482A9-17D1-E346-B315-0256A52C8D3A}" xr6:coauthVersionLast="47" xr6:coauthVersionMax="47" xr10:uidLastSave="{DE10DA91-6C45-4AAA-A9A5-7EE9138139B4}"/>
  <bookViews>
    <workbookView xWindow="28680" yWindow="-120" windowWidth="29040" windowHeight="15720" tabRatio="500" xr2:uid="{00000000-000D-0000-FFFF-FFFF00000000}"/>
  </bookViews>
  <sheets>
    <sheet name="Blad1" sheetId="1" r:id="rId1"/>
  </sheets>
  <definedNames>
    <definedName name="_Toc285107315" localSheetId="0">Blad1!$B$5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1" l="1"/>
  <c r="H24" i="1"/>
  <c r="H25" i="1"/>
  <c r="H26" i="1"/>
  <c r="H32" i="1"/>
  <c r="H17" i="1"/>
  <c r="H18" i="1"/>
  <c r="H19" i="1"/>
  <c r="B15" i="1"/>
  <c r="B16" i="1" s="1"/>
  <c r="B17" i="1" s="1"/>
  <c r="H22" i="1" l="1"/>
  <c r="H14" i="1"/>
  <c r="H16" i="1" l="1"/>
  <c r="H49" i="1" l="1"/>
  <c r="H50" i="1"/>
  <c r="H51" i="1"/>
  <c r="H43" i="1" l="1"/>
  <c r="H44" i="1"/>
  <c r="H36" i="1"/>
  <c r="H41" i="1"/>
  <c r="H15" i="1"/>
  <c r="H20" i="1"/>
  <c r="H40" i="1"/>
  <c r="H27" i="1"/>
  <c r="H28" i="1"/>
  <c r="H29" i="1"/>
  <c r="H31" i="1"/>
  <c r="H37" i="1"/>
  <c r="H38" i="1"/>
  <c r="H39" i="1"/>
  <c r="H45" i="1"/>
  <c r="H46" i="1"/>
  <c r="H48" i="1"/>
  <c r="H52" i="1"/>
  <c r="H53" i="1"/>
  <c r="H54" i="1"/>
  <c r="H33" i="1" l="1"/>
  <c r="H35" i="1" s="1"/>
  <c r="H55" i="1" s="1"/>
  <c r="B18" i="1"/>
  <c r="B19" i="1" s="1"/>
  <c r="B20" i="1" s="1"/>
  <c r="B23" i="1" l="1"/>
  <c r="B28" i="1" l="1"/>
  <c r="B29" i="1" s="1"/>
  <c r="B32" i="1" l="1"/>
  <c r="B37" i="1" s="1"/>
  <c r="B38" i="1" s="1"/>
  <c r="B39" i="1" s="1"/>
  <c r="B40" i="1" s="1"/>
  <c r="B41" i="1" s="1"/>
  <c r="B44" i="1" s="1"/>
  <c r="B45" i="1" s="1"/>
  <c r="B46" i="1" s="1"/>
  <c r="B49" i="1" l="1"/>
  <c r="B50" i="1" s="1"/>
  <c r="B51" i="1" s="1"/>
  <c r="B52" i="1" s="1"/>
  <c r="B53" i="1" s="1"/>
  <c r="B54" i="1" s="1"/>
</calcChain>
</file>

<file path=xl/sharedStrings.xml><?xml version="1.0" encoding="utf-8"?>
<sst xmlns="http://schemas.openxmlformats.org/spreadsheetml/2006/main" count="124" uniqueCount="57">
  <si>
    <t>eenheid</t>
    <phoneticPr fontId="1" type="noConversion"/>
  </si>
  <si>
    <t>Besturingen en onderdelen</t>
  </si>
  <si>
    <t>Magneetschakelaar tot 3,0 Kw</t>
  </si>
  <si>
    <t>Thermisch blok (tot 6,0 Amp)</t>
  </si>
  <si>
    <t>Aardlekautomaat  3F+N 40A/0,3 Amp</t>
  </si>
  <si>
    <t>Aardlekautomaat  3F+N 40A/0,03 Amp</t>
  </si>
  <si>
    <t>Signaallamp t.b.v. mignonputs met LED</t>
  </si>
  <si>
    <t>Set geleidestangen ¾” met bevestiging  in RVS, lengte max. 2 mtr (drukrioolgemaal)</t>
  </si>
  <si>
    <t>Balkeerklep 2” binnendraad, fabrikaat AVK, compleet, materiaal  rvs 316</t>
  </si>
  <si>
    <t>Balkeerklep DN 80 met flens,  fabrikaat AVK, compleet, materiaal  rvs 316</t>
  </si>
  <si>
    <t>Balkeerklep DN 100 met flens,  fabrikaat AVK, compleet, materiaal  rvs 316</t>
  </si>
  <si>
    <t>Niveauregeling</t>
  </si>
  <si>
    <t xml:space="preserve">Niveauregeling (vlotter) met 10mtr. Kabel, type Flygt NF-5 </t>
  </si>
  <si>
    <t xml:space="preserve">Niveauregeling (vlotter) met 13mtr. Kabel, type Flygt ENM-10 </t>
  </si>
  <si>
    <t xml:space="preserve"> </t>
  </si>
  <si>
    <t>Besteks post</t>
  </si>
  <si>
    <t>Omschrijving</t>
  </si>
  <si>
    <t>v/n</t>
  </si>
  <si>
    <t xml:space="preserve"> Prijs per stuk </t>
  </si>
  <si>
    <t>Totaalbedrag</t>
  </si>
  <si>
    <t>Pompen</t>
  </si>
  <si>
    <t>st</t>
  </si>
  <si>
    <t>v</t>
  </si>
  <si>
    <t>Onderdelen pompen</t>
  </si>
  <si>
    <t>Subtotaal overnemen op blad 2</t>
  </si>
  <si>
    <t>Subtotaal overnemen van blad 1</t>
  </si>
  <si>
    <t>Hijsketting WLL 200 kg in RVS 304 kortschalmig lengte  2,0 mtr voorzien van overnameschalmen, incl. rvs harpsluiting en certificaat</t>
  </si>
  <si>
    <t>Hijsketting WLL 500 kg in RVS 304 kortschalmig lengte  5,0 mtr voorzien van overnameschalmen, incl. rvs harpsluiting en certificaat</t>
  </si>
  <si>
    <t>Voetbocht  Flygt 50/r2” materiaal  rvs 316</t>
  </si>
  <si>
    <t>Hijsketting WLL 200 kg in RVS 304   kortschalmig, lengte  3,0 mtr voorzien van overnameschalmen incl. rvs harpsluiting en certificaat</t>
  </si>
  <si>
    <r>
      <t>Gedaan te .......................................</t>
    </r>
    <r>
      <rPr>
        <i/>
        <sz val="8"/>
        <rFont val="Arial"/>
        <family val="2"/>
      </rPr>
      <t>(plaats)</t>
    </r>
    <r>
      <rPr>
        <sz val="10"/>
        <rFont val="Arial"/>
        <family val="2"/>
      </rPr>
      <t xml:space="preserve"> de .........................................................................</t>
    </r>
    <r>
      <rPr>
        <i/>
        <sz val="8"/>
        <rFont val="Arial"/>
        <family val="2"/>
      </rPr>
      <t>(datum)</t>
    </r>
  </si>
  <si>
    <r>
      <t xml:space="preserve">De Inschrijver:       .................................................................................... </t>
    </r>
    <r>
      <rPr>
        <i/>
        <sz val="8"/>
        <rFont val="Arial"/>
        <family val="2"/>
      </rPr>
      <t>(naam en functie)</t>
    </r>
  </si>
  <si>
    <t>Thermisch blok (tot 9,0 Amp)</t>
  </si>
  <si>
    <t>Voetbocht  Flygt DN80  materiaal  GY</t>
  </si>
  <si>
    <r>
      <t>Voetbocht  Flygt DN100 materiaal  GY</t>
    </r>
    <r>
      <rPr>
        <sz val="8"/>
        <color rgb="FFFF0000"/>
        <rFont val="Arial"/>
        <family val="2"/>
      </rPr>
      <t xml:space="preserve"> </t>
    </r>
  </si>
  <si>
    <t>Keramische niveausensor Vega 52 met 12mtr. kabel, inclusief ophangbeugel met trekontlasting</t>
  </si>
  <si>
    <t>hoeveelheid</t>
  </si>
  <si>
    <t xml:space="preserve">Set geleidestangen 2” met bevestiging  in RVS, lengte max. 4 mtr </t>
  </si>
  <si>
    <r>
      <t>Pomp Flygt NP 3085.160 MT 46</t>
    </r>
    <r>
      <rPr>
        <sz val="8"/>
        <color theme="1"/>
        <rFont val="Arial"/>
        <family val="2"/>
      </rPr>
      <t>0 of 461</t>
    </r>
    <r>
      <rPr>
        <sz val="8"/>
        <rFont val="Arial"/>
        <family val="2"/>
      </rPr>
      <t xml:space="preserve"> 2kW      Direkte start 400/230V, Pomphuis 80mm. Verende N-waaier 10m kabel 4G1,5+2x1,5mm2. Inclusief bijbehorende geleideklauw.</t>
    </r>
  </si>
  <si>
    <t xml:space="preserve">Radar niveausensor Vega C11 met 12 mtr.kKabel, inclusief  rvs ophangbeugel </t>
  </si>
  <si>
    <r>
      <t xml:space="preserve">Pomp Flygt NP 3127 LT of MT 5,9 </t>
    </r>
    <r>
      <rPr>
        <sz val="8"/>
        <color theme="1"/>
        <rFont val="Arial"/>
        <family val="2"/>
      </rPr>
      <t xml:space="preserve"> k</t>
    </r>
    <r>
      <rPr>
        <sz val="8"/>
        <rFont val="Arial"/>
        <family val="2"/>
      </rPr>
      <t>W ster driehoek 400/230V, Pomphuis 100 / 150 mm. Verende N-waaier 10m kabel  Inclusief bijbehorende geleideklauw.</t>
    </r>
  </si>
  <si>
    <r>
      <t>Pomp Flygt NP 3102.160 MT 46</t>
    </r>
    <r>
      <rPr>
        <sz val="8"/>
        <color theme="1"/>
        <rFont val="Arial"/>
        <family val="2"/>
      </rPr>
      <t>0 of 461</t>
    </r>
    <r>
      <rPr>
        <sz val="8"/>
        <rFont val="Arial"/>
        <family val="2"/>
      </rPr>
      <t xml:space="preserve"> 3,1 kW      Ster driehoek 400/230V, Pomphuis 100mm. Verende N-waaier  Inclusief bijbehorende geleideklauw.</t>
    </r>
  </si>
  <si>
    <t>Magneetschakelaar  tot 9,0 A</t>
  </si>
  <si>
    <r>
      <t xml:space="preserve">                     ….......….......................................................................</t>
    </r>
    <r>
      <rPr>
        <i/>
        <sz val="8"/>
        <rFont val="Arial"/>
        <family val="2"/>
      </rPr>
      <t>(handtekening)</t>
    </r>
  </si>
  <si>
    <t>Waaier t.b.v. Flygt 3085</t>
  </si>
  <si>
    <t>Overeenkomstig het PvE 2025-031929 van de gemeente Veendam met bijlagen en, indien voorkomend, de nota(‘s) van inlichtingen</t>
  </si>
  <si>
    <t xml:space="preserve">Europese aanbesteding Programma van Eisen Reinigen, preventief en correctief onderhoud Hoofdgemalen, tunnelgemalen, randvoorzieningen en drukriolering </t>
  </si>
  <si>
    <t xml:space="preserve">Bijlage 6  Lijst meest gebruikte materialen </t>
  </si>
  <si>
    <t xml:space="preserve">Totaalsom over te nemen in de inschrijfstaat  bijlage 4 (pos.38) </t>
  </si>
  <si>
    <t>Pomp Landustrie DWP22-20BE. Voorzien van minimaal 10m kabel en demontabele geleide klauw.</t>
  </si>
  <si>
    <t>Pomp Landustrie DSP22-04BE. Voorzien van minimaal 10m kabel en demontabele geleide klauw.</t>
  </si>
  <si>
    <t>Pomp Landustrie DWP22-20DA. Voorzien van minimaal 10m kabel en demontabele geleide klauw.</t>
  </si>
  <si>
    <t>Pomp Landustrie DWP22-30DD. Voorzien van minimaal 10m kabel en demontabele geleide klauw.</t>
  </si>
  <si>
    <t>Waaier t.b.v. Landustrie DWP22-20BE</t>
  </si>
  <si>
    <t>Waaier t.b.v. Landustrie DSP22-04BE</t>
  </si>
  <si>
    <t>Waaier t.b.v. DWP22-20DA</t>
  </si>
  <si>
    <t>Waaier t.b.v. Landustrie DWP22-30DD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</si>
</sst>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\ * #,##0.00_);_(&quot;€&quot;\ * \(#,##0.00\);_(&quot;€&quot;\ * &quot;-&quot;??_);_(@_)"/>
    <numFmt numFmtId="165" formatCode="_(&quot;€&quot;* #,##0.00_);_(&quot;€&quot;* \(#,##0.00\);_(&quot;€&quot;* &quot;-&quot;??_);_(@_)"/>
  </numFmts>
  <fonts count="19" x14ac:knownFonts="1">
    <font>
      <sz val="10"/>
      <name val="Verdana"/>
    </font>
    <font>
      <sz val="8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10"/>
      <color rgb="FFFF0000"/>
      <name val="Verdana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8"/>
      <color theme="1"/>
      <name val="Helvetica"/>
      <family val="2"/>
    </font>
    <font>
      <sz val="10"/>
      <color theme="3" tint="0.59999389629810485"/>
      <name val="Verdana"/>
      <family val="2"/>
    </font>
    <font>
      <sz val="14"/>
      <color theme="3" tint="0.3999755851924192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mediumGray">
        <fgColor indexed="9"/>
        <bgColor theme="4" tint="0.59999389629810485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03">
    <xf numFmtId="0" fontId="0" fillId="0" borderId="0" xfId="0"/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11" xfId="0" applyFont="1" applyBorder="1" applyAlignment="1">
      <alignment wrapText="1"/>
    </xf>
    <xf numFmtId="0" fontId="6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165" fontId="6" fillId="0" borderId="6" xfId="0" applyNumberFormat="1" applyFont="1" applyBorder="1"/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indent="2"/>
    </xf>
    <xf numFmtId="0" fontId="2" fillId="0" borderId="0" xfId="0" applyFont="1"/>
    <xf numFmtId="165" fontId="6" fillId="4" borderId="1" xfId="0" applyNumberFormat="1" applyFont="1" applyFill="1" applyBorder="1"/>
    <xf numFmtId="0" fontId="8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1" fillId="0" borderId="0" xfId="0" applyFont="1"/>
    <xf numFmtId="0" fontId="13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15" fillId="0" borderId="11" xfId="0" applyFont="1" applyBorder="1"/>
    <xf numFmtId="0" fontId="8" fillId="0" borderId="11" xfId="0" applyFont="1" applyBorder="1"/>
    <xf numFmtId="164" fontId="6" fillId="0" borderId="11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5" borderId="9" xfId="0" applyFont="1" applyFill="1" applyBorder="1" applyAlignment="1">
      <alignment vertical="top"/>
    </xf>
    <xf numFmtId="0" fontId="6" fillId="4" borderId="23" xfId="0" applyFont="1" applyFill="1" applyBorder="1" applyAlignment="1">
      <alignment horizontal="center" vertical="center"/>
    </xf>
    <xf numFmtId="165" fontId="6" fillId="0" borderId="16" xfId="0" applyNumberFormat="1" applyFont="1" applyBorder="1"/>
    <xf numFmtId="165" fontId="6" fillId="0" borderId="15" xfId="0" applyNumberFormat="1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6" fillId="0" borderId="14" xfId="1" applyFont="1" applyBorder="1" applyAlignment="1">
      <alignment horizontal="center" vertical="center"/>
    </xf>
    <xf numFmtId="165" fontId="6" fillId="0" borderId="1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/>
    <xf numFmtId="0" fontId="6" fillId="2" borderId="8" xfId="0" applyFont="1" applyFill="1" applyBorder="1" applyAlignment="1">
      <alignment horizontal="center"/>
    </xf>
    <xf numFmtId="0" fontId="17" fillId="0" borderId="0" xfId="0" applyFont="1"/>
    <xf numFmtId="0" fontId="6" fillId="0" borderId="14" xfId="0" applyFont="1" applyBorder="1"/>
    <xf numFmtId="0" fontId="8" fillId="0" borderId="14" xfId="0" applyFont="1" applyBorder="1" applyAlignment="1">
      <alignment horizont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8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64" fontId="6" fillId="0" borderId="18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8" fillId="0" borderId="5" xfId="0" applyFont="1" applyBorder="1" applyAlignment="1">
      <alignment horizontal="left" wrapText="1"/>
    </xf>
    <xf numFmtId="0" fontId="2" fillId="0" borderId="0" xfId="0" applyFont="1" applyAlignment="1">
      <alignment horizontal="left" indent="2"/>
    </xf>
    <xf numFmtId="0" fontId="9" fillId="3" borderId="8" xfId="0" applyFont="1" applyFill="1" applyBorder="1" applyAlignment="1">
      <alignment horizontal="right" wrapText="1"/>
    </xf>
    <xf numFmtId="0" fontId="2" fillId="4" borderId="5" xfId="0" applyFont="1" applyFill="1" applyBorder="1"/>
    <xf numFmtId="0" fontId="2" fillId="4" borderId="6" xfId="0" applyFont="1" applyFill="1" applyBorder="1"/>
    <xf numFmtId="0" fontId="7" fillId="4" borderId="2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7" fillId="4" borderId="17" xfId="0" applyFont="1" applyFill="1" applyBorder="1" applyAlignment="1">
      <alignment wrapText="1"/>
    </xf>
    <xf numFmtId="0" fontId="7" fillId="4" borderId="21" xfId="0" applyFont="1" applyFill="1" applyBorder="1" applyAlignment="1">
      <alignment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left" vertical="top"/>
    </xf>
    <xf numFmtId="0" fontId="7" fillId="2" borderId="8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23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7" fillId="2" borderId="21" xfId="0" applyFont="1" applyFill="1" applyBorder="1" applyAlignment="1">
      <alignment wrapText="1"/>
    </xf>
    <xf numFmtId="0" fontId="3" fillId="0" borderId="8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7" fillId="5" borderId="2" xfId="0" applyFont="1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0" fontId="7" fillId="5" borderId="4" xfId="0" applyFont="1" applyFill="1" applyBorder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50193</xdr:rowOff>
    </xdr:from>
    <xdr:to>
      <xdr:col>7</xdr:col>
      <xdr:colOff>553878</xdr:colOff>
      <xdr:row>4</xdr:row>
      <xdr:rowOff>172352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E441BD4-FFA2-4F6A-8AAC-362D3A4C816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/>
      </xdr:blipFill>
      <xdr:spPr>
        <a:xfrm>
          <a:off x="6675120" y="210213"/>
          <a:ext cx="1382553" cy="588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B2:K63"/>
  <sheetViews>
    <sheetView tabSelected="1" zoomScale="125" zoomScaleNormal="125" zoomScalePageLayoutView="150" workbookViewId="0">
      <selection activeCell="I60" sqref="I60"/>
    </sheetView>
  </sheetViews>
  <sheetFormatPr defaultColWidth="11" defaultRowHeight="12.6" x14ac:dyDescent="0.2"/>
  <cols>
    <col min="3" max="3" width="32.6328125" customWidth="1"/>
    <col min="8" max="8" width="9.90625" bestFit="1" customWidth="1"/>
  </cols>
  <sheetData>
    <row r="2" spans="2:11" x14ac:dyDescent="0.2">
      <c r="B2" s="25"/>
      <c r="C2" s="25"/>
    </row>
    <row r="5" spans="2:11" ht="17.399999999999999" x14ac:dyDescent="0.3">
      <c r="B5" s="58" t="s">
        <v>47</v>
      </c>
      <c r="C5" s="56"/>
    </row>
    <row r="6" spans="2:11" x14ac:dyDescent="0.2">
      <c r="B6" s="70"/>
      <c r="C6" s="71"/>
      <c r="D6" s="72"/>
      <c r="E6" s="73"/>
      <c r="F6" s="74"/>
      <c r="G6" s="68"/>
      <c r="H6" s="68"/>
    </row>
    <row r="7" spans="2:11" x14ac:dyDescent="0.2">
      <c r="B7" s="70"/>
      <c r="C7" s="71"/>
      <c r="D7" s="72"/>
      <c r="E7" s="73"/>
      <c r="F7" s="74"/>
      <c r="G7" s="68"/>
      <c r="H7" s="68"/>
    </row>
    <row r="8" spans="2:11" ht="27" customHeight="1" x14ac:dyDescent="0.2">
      <c r="B8" s="75" t="s">
        <v>46</v>
      </c>
      <c r="C8" s="75"/>
      <c r="D8" s="75"/>
      <c r="E8" s="75"/>
      <c r="F8" s="75"/>
      <c r="G8" s="75"/>
      <c r="H8" s="75"/>
      <c r="I8" s="75"/>
      <c r="K8" s="67"/>
    </row>
    <row r="9" spans="2:11" ht="12.75" customHeight="1" thickBot="1" x14ac:dyDescent="0.25">
      <c r="B9" s="76" t="s">
        <v>45</v>
      </c>
      <c r="C9" s="76"/>
      <c r="D9" s="76"/>
      <c r="E9" s="76"/>
      <c r="F9" s="76"/>
      <c r="G9" s="76"/>
      <c r="H9" s="76"/>
      <c r="I9" s="76"/>
    </row>
    <row r="10" spans="2:11" ht="13.2" x14ac:dyDescent="0.25">
      <c r="B10" s="69"/>
      <c r="C10" s="69"/>
      <c r="D10" s="69"/>
      <c r="E10" s="69"/>
      <c r="F10" s="69"/>
      <c r="G10" s="69"/>
      <c r="H10" s="69"/>
    </row>
    <row r="11" spans="2:11" ht="13.2" thickBot="1" x14ac:dyDescent="0.25">
      <c r="B11" s="1"/>
      <c r="C11" s="2" t="s">
        <v>14</v>
      </c>
      <c r="D11" s="3"/>
      <c r="E11" s="4"/>
      <c r="F11" s="5"/>
      <c r="G11" s="1"/>
      <c r="H11" s="1"/>
    </row>
    <row r="12" spans="2:11" s="55" customFormat="1" ht="13.2" thickBot="1" x14ac:dyDescent="0.25">
      <c r="B12" s="49" t="s">
        <v>15</v>
      </c>
      <c r="C12" s="50" t="s">
        <v>16</v>
      </c>
      <c r="D12" s="51" t="s">
        <v>0</v>
      </c>
      <c r="E12" s="50" t="s">
        <v>36</v>
      </c>
      <c r="F12" s="52" t="s">
        <v>17</v>
      </c>
      <c r="G12" s="53" t="s">
        <v>18</v>
      </c>
      <c r="H12" s="54" t="s">
        <v>19</v>
      </c>
    </row>
    <row r="13" spans="2:11" ht="13.8" thickBot="1" x14ac:dyDescent="0.25">
      <c r="B13" s="41"/>
      <c r="C13" s="100" t="s">
        <v>20</v>
      </c>
      <c r="D13" s="101"/>
      <c r="E13" s="101"/>
      <c r="F13" s="101"/>
      <c r="G13" s="101"/>
      <c r="H13" s="102"/>
    </row>
    <row r="14" spans="2:11" ht="20.399999999999999" x14ac:dyDescent="0.2">
      <c r="B14" s="27">
        <v>1</v>
      </c>
      <c r="C14" s="61" t="s">
        <v>49</v>
      </c>
      <c r="D14" s="26" t="s">
        <v>21</v>
      </c>
      <c r="E14" s="8">
        <v>2</v>
      </c>
      <c r="F14" s="34" t="s">
        <v>22</v>
      </c>
      <c r="G14" s="39"/>
      <c r="H14" s="33">
        <f t="shared" ref="H14:H15" si="0">G14*E14</f>
        <v>0</v>
      </c>
    </row>
    <row r="15" spans="2:11" ht="20.399999999999999" x14ac:dyDescent="0.2">
      <c r="B15" s="27">
        <f>B14+1</f>
        <v>2</v>
      </c>
      <c r="C15" s="61" t="s">
        <v>50</v>
      </c>
      <c r="D15" s="8" t="s">
        <v>21</v>
      </c>
      <c r="E15" s="8">
        <v>1</v>
      </c>
      <c r="F15" s="9" t="s">
        <v>22</v>
      </c>
      <c r="G15" s="39"/>
      <c r="H15" s="10">
        <f t="shared" si="0"/>
        <v>0</v>
      </c>
    </row>
    <row r="16" spans="2:11" ht="20.399999999999999" x14ac:dyDescent="0.2">
      <c r="B16" s="27">
        <f>B15+1</f>
        <v>3</v>
      </c>
      <c r="C16" s="61" t="s">
        <v>51</v>
      </c>
      <c r="D16" s="8" t="s">
        <v>21</v>
      </c>
      <c r="E16" s="8">
        <v>1</v>
      </c>
      <c r="F16" s="9" t="s">
        <v>22</v>
      </c>
      <c r="G16" s="39"/>
      <c r="H16" s="10">
        <f t="shared" ref="H16" si="1">G16*E16</f>
        <v>0</v>
      </c>
    </row>
    <row r="17" spans="2:8" ht="20.399999999999999" x14ac:dyDescent="0.2">
      <c r="B17" s="27">
        <f>B16+1</f>
        <v>4</v>
      </c>
      <c r="C17" s="61" t="s">
        <v>52</v>
      </c>
      <c r="D17" s="29" t="s">
        <v>21</v>
      </c>
      <c r="E17" s="29">
        <v>1</v>
      </c>
      <c r="F17" s="11" t="s">
        <v>22</v>
      </c>
      <c r="G17" s="39"/>
      <c r="H17" s="12">
        <f t="shared" ref="H17" si="2">G17*E17</f>
        <v>0</v>
      </c>
    </row>
    <row r="18" spans="2:8" ht="40.799999999999997" x14ac:dyDescent="0.2">
      <c r="B18" s="27">
        <f t="shared" ref="B18:B20" si="3">B17+1</f>
        <v>5</v>
      </c>
      <c r="C18" s="62" t="s">
        <v>38</v>
      </c>
      <c r="D18" s="29" t="s">
        <v>21</v>
      </c>
      <c r="E18" s="29">
        <v>1</v>
      </c>
      <c r="F18" s="11" t="s">
        <v>22</v>
      </c>
      <c r="G18" s="39"/>
      <c r="H18" s="12">
        <f t="shared" ref="H18" si="4">G18*E18</f>
        <v>0</v>
      </c>
    </row>
    <row r="19" spans="2:8" ht="30.6" x14ac:dyDescent="0.2">
      <c r="B19" s="27">
        <f t="shared" si="3"/>
        <v>6</v>
      </c>
      <c r="C19" s="62" t="s">
        <v>41</v>
      </c>
      <c r="D19" s="29" t="s">
        <v>21</v>
      </c>
      <c r="E19" s="29">
        <v>1</v>
      </c>
      <c r="F19" s="11" t="s">
        <v>22</v>
      </c>
      <c r="G19" s="39"/>
      <c r="H19" s="12">
        <f t="shared" ref="H19" si="5">G19*E19</f>
        <v>0</v>
      </c>
    </row>
    <row r="20" spans="2:8" ht="31.2" thickBot="1" x14ac:dyDescent="0.25">
      <c r="B20" s="27">
        <f t="shared" si="3"/>
        <v>7</v>
      </c>
      <c r="C20" s="62" t="s">
        <v>40</v>
      </c>
      <c r="D20" s="29" t="s">
        <v>21</v>
      </c>
      <c r="E20" s="29">
        <v>1</v>
      </c>
      <c r="F20" s="11" t="s">
        <v>22</v>
      </c>
      <c r="G20" s="39"/>
      <c r="H20" s="12">
        <f>G20*E20</f>
        <v>0</v>
      </c>
    </row>
    <row r="21" spans="2:8" x14ac:dyDescent="0.2">
      <c r="B21" s="45"/>
      <c r="C21" s="91" t="s">
        <v>23</v>
      </c>
      <c r="D21" s="92"/>
      <c r="E21" s="92"/>
      <c r="F21" s="92"/>
      <c r="G21" s="92"/>
      <c r="H21" s="93"/>
    </row>
    <row r="22" spans="2:8" x14ac:dyDescent="0.2">
      <c r="B22" s="27">
        <v>8</v>
      </c>
      <c r="C22" s="24" t="s">
        <v>53</v>
      </c>
      <c r="D22" s="8" t="s">
        <v>21</v>
      </c>
      <c r="E22" s="8">
        <v>4</v>
      </c>
      <c r="F22" s="9" t="s">
        <v>22</v>
      </c>
      <c r="G22" s="39"/>
      <c r="H22" s="10">
        <f t="shared" ref="H22" si="6">G22*E22</f>
        <v>0</v>
      </c>
    </row>
    <row r="23" spans="2:8" x14ac:dyDescent="0.2">
      <c r="B23" s="27">
        <f t="shared" ref="B23" si="7">B22+1</f>
        <v>9</v>
      </c>
      <c r="C23" s="24" t="s">
        <v>54</v>
      </c>
      <c r="D23" s="8" t="s">
        <v>21</v>
      </c>
      <c r="E23" s="8">
        <v>2</v>
      </c>
      <c r="F23" s="9" t="s">
        <v>22</v>
      </c>
      <c r="G23" s="39"/>
      <c r="H23" s="10">
        <f t="shared" ref="H23:H26" si="8">G23*E23</f>
        <v>0</v>
      </c>
    </row>
    <row r="24" spans="2:8" x14ac:dyDescent="0.2">
      <c r="B24" s="27">
        <v>10</v>
      </c>
      <c r="C24" s="24" t="s">
        <v>55</v>
      </c>
      <c r="D24" s="8" t="s">
        <v>21</v>
      </c>
      <c r="E24" s="8">
        <v>1</v>
      </c>
      <c r="F24" s="9" t="s">
        <v>22</v>
      </c>
      <c r="G24" s="39"/>
      <c r="H24" s="10">
        <f t="shared" si="8"/>
        <v>0</v>
      </c>
    </row>
    <row r="25" spans="2:8" x14ac:dyDescent="0.2">
      <c r="B25" s="27">
        <v>11</v>
      </c>
      <c r="C25" s="24" t="s">
        <v>56</v>
      </c>
      <c r="D25" s="8" t="s">
        <v>21</v>
      </c>
      <c r="E25" s="8">
        <v>1</v>
      </c>
      <c r="F25" s="9" t="s">
        <v>22</v>
      </c>
      <c r="G25" s="39"/>
      <c r="H25" s="10">
        <f t="shared" si="8"/>
        <v>0</v>
      </c>
    </row>
    <row r="26" spans="2:8" x14ac:dyDescent="0.2">
      <c r="B26" s="27">
        <v>12</v>
      </c>
      <c r="C26" s="24" t="s">
        <v>44</v>
      </c>
      <c r="D26" s="8" t="s">
        <v>21</v>
      </c>
      <c r="E26" s="8">
        <v>1</v>
      </c>
      <c r="F26" s="9" t="s">
        <v>22</v>
      </c>
      <c r="G26" s="39"/>
      <c r="H26" s="10">
        <f t="shared" si="8"/>
        <v>0</v>
      </c>
    </row>
    <row r="27" spans="2:8" ht="30.6" x14ac:dyDescent="0.2">
      <c r="B27" s="27">
        <v>13</v>
      </c>
      <c r="C27" s="24" t="s">
        <v>26</v>
      </c>
      <c r="D27" s="8" t="s">
        <v>21</v>
      </c>
      <c r="E27" s="8">
        <v>2</v>
      </c>
      <c r="F27" s="9" t="s">
        <v>22</v>
      </c>
      <c r="G27" s="39"/>
      <c r="H27" s="10">
        <f t="shared" ref="H27:H29" si="9">G27*E27</f>
        <v>0</v>
      </c>
    </row>
    <row r="28" spans="2:8" ht="30.6" x14ac:dyDescent="0.2">
      <c r="B28" s="27">
        <f t="shared" ref="B28:B29" si="10">B27+1</f>
        <v>14</v>
      </c>
      <c r="C28" s="24" t="s">
        <v>29</v>
      </c>
      <c r="D28" s="8" t="s">
        <v>21</v>
      </c>
      <c r="E28" s="8">
        <v>2</v>
      </c>
      <c r="F28" s="9" t="s">
        <v>22</v>
      </c>
      <c r="G28" s="39"/>
      <c r="H28" s="10">
        <f t="shared" si="9"/>
        <v>0</v>
      </c>
    </row>
    <row r="29" spans="2:8" ht="30.6" x14ac:dyDescent="0.2">
      <c r="B29" s="27">
        <f t="shared" si="10"/>
        <v>15</v>
      </c>
      <c r="C29" s="24" t="s">
        <v>27</v>
      </c>
      <c r="D29" s="8" t="s">
        <v>21</v>
      </c>
      <c r="E29" s="8">
        <v>2</v>
      </c>
      <c r="F29" s="9" t="s">
        <v>22</v>
      </c>
      <c r="G29" s="39"/>
      <c r="H29" s="10">
        <f t="shared" si="9"/>
        <v>0</v>
      </c>
    </row>
    <row r="30" spans="2:8" ht="13.2" thickBot="1" x14ac:dyDescent="0.25">
      <c r="B30" s="57"/>
      <c r="C30" s="88"/>
      <c r="D30" s="89"/>
      <c r="E30" s="89"/>
      <c r="F30" s="89"/>
      <c r="G30" s="89"/>
      <c r="H30" s="90"/>
    </row>
    <row r="31" spans="2:8" x14ac:dyDescent="0.2">
      <c r="B31" s="30">
        <v>16</v>
      </c>
      <c r="C31" s="63" t="s">
        <v>28</v>
      </c>
      <c r="D31" s="7" t="s">
        <v>21</v>
      </c>
      <c r="E31" s="7">
        <v>2</v>
      </c>
      <c r="F31" s="31" t="s">
        <v>22</v>
      </c>
      <c r="G31" s="39"/>
      <c r="H31" s="32">
        <f>G31*E31</f>
        <v>0</v>
      </c>
    </row>
    <row r="32" spans="2:8" x14ac:dyDescent="0.2">
      <c r="B32" s="30">
        <f>B31+1</f>
        <v>17</v>
      </c>
      <c r="C32" s="64" t="s">
        <v>33</v>
      </c>
      <c r="D32" s="7" t="s">
        <v>21</v>
      </c>
      <c r="E32" s="7">
        <v>2</v>
      </c>
      <c r="F32" s="31" t="s">
        <v>22</v>
      </c>
      <c r="G32" s="39"/>
      <c r="H32" s="32">
        <f t="shared" ref="H32" si="11">G32*E32</f>
        <v>0</v>
      </c>
    </row>
    <row r="33" spans="2:8" ht="13.2" thickBot="1" x14ac:dyDescent="0.25">
      <c r="B33" s="94" t="s">
        <v>24</v>
      </c>
      <c r="C33" s="95"/>
      <c r="D33" s="95"/>
      <c r="E33" s="95"/>
      <c r="F33" s="95"/>
      <c r="G33" s="96"/>
      <c r="H33" s="13">
        <f>SUM(H14:H20)+SUM(H22:H32)</f>
        <v>0</v>
      </c>
    </row>
    <row r="34" spans="2:8" ht="13.2" thickBot="1" x14ac:dyDescent="0.25">
      <c r="B34" s="46"/>
      <c r="C34" s="46"/>
      <c r="D34" s="46"/>
      <c r="E34" s="46"/>
      <c r="F34" s="46"/>
      <c r="G34" s="46"/>
      <c r="H34" s="17"/>
    </row>
    <row r="35" spans="2:8" x14ac:dyDescent="0.2">
      <c r="B35" s="97" t="s">
        <v>25</v>
      </c>
      <c r="C35" s="98"/>
      <c r="D35" s="98"/>
      <c r="E35" s="98"/>
      <c r="F35" s="98"/>
      <c r="G35" s="99"/>
      <c r="H35" s="43">
        <f>H33</f>
        <v>0</v>
      </c>
    </row>
    <row r="36" spans="2:8" x14ac:dyDescent="0.2">
      <c r="B36" s="30">
        <v>18</v>
      </c>
      <c r="C36" s="65" t="s">
        <v>34</v>
      </c>
      <c r="D36" s="7" t="s">
        <v>21</v>
      </c>
      <c r="E36" s="7">
        <v>2</v>
      </c>
      <c r="F36" s="31" t="s">
        <v>22</v>
      </c>
      <c r="G36" s="66"/>
      <c r="H36" s="10">
        <f t="shared" ref="H36:H41" si="12">G36*E36</f>
        <v>0</v>
      </c>
    </row>
    <row r="37" spans="2:8" ht="20.399999999999999" x14ac:dyDescent="0.2">
      <c r="B37" s="30">
        <f t="shared" ref="B37:B38" si="13">B36+1</f>
        <v>19</v>
      </c>
      <c r="C37" s="24" t="s">
        <v>7</v>
      </c>
      <c r="D37" s="8" t="s">
        <v>21</v>
      </c>
      <c r="E37" s="8">
        <v>4</v>
      </c>
      <c r="F37" s="9" t="s">
        <v>22</v>
      </c>
      <c r="G37" s="39"/>
      <c r="H37" s="10">
        <f t="shared" si="12"/>
        <v>0</v>
      </c>
    </row>
    <row r="38" spans="2:8" ht="20.399999999999999" x14ac:dyDescent="0.2">
      <c r="B38" s="30">
        <f t="shared" si="13"/>
        <v>20</v>
      </c>
      <c r="C38" s="24" t="s">
        <v>37</v>
      </c>
      <c r="D38" s="8" t="s">
        <v>21</v>
      </c>
      <c r="E38" s="8">
        <v>4</v>
      </c>
      <c r="F38" s="9" t="s">
        <v>22</v>
      </c>
      <c r="G38" s="39"/>
      <c r="H38" s="10">
        <f t="shared" si="12"/>
        <v>0</v>
      </c>
    </row>
    <row r="39" spans="2:8" ht="20.399999999999999" x14ac:dyDescent="0.2">
      <c r="B39" s="30">
        <f t="shared" ref="B39:B41" si="14">B38+1</f>
        <v>21</v>
      </c>
      <c r="C39" s="24" t="s">
        <v>8</v>
      </c>
      <c r="D39" s="8" t="s">
        <v>21</v>
      </c>
      <c r="E39" s="8">
        <v>2</v>
      </c>
      <c r="F39" s="9" t="s">
        <v>22</v>
      </c>
      <c r="G39" s="39"/>
      <c r="H39" s="10">
        <f t="shared" si="12"/>
        <v>0</v>
      </c>
    </row>
    <row r="40" spans="2:8" ht="20.399999999999999" x14ac:dyDescent="0.2">
      <c r="B40" s="30">
        <f t="shared" si="14"/>
        <v>22</v>
      </c>
      <c r="C40" s="24" t="s">
        <v>9</v>
      </c>
      <c r="D40" s="8" t="s">
        <v>21</v>
      </c>
      <c r="E40" s="8">
        <v>4</v>
      </c>
      <c r="F40" s="9" t="s">
        <v>22</v>
      </c>
      <c r="G40" s="39"/>
      <c r="H40" s="10">
        <f t="shared" si="12"/>
        <v>0</v>
      </c>
    </row>
    <row r="41" spans="2:8" ht="21" thickBot="1" x14ac:dyDescent="0.25">
      <c r="B41" s="30">
        <f t="shared" si="14"/>
        <v>23</v>
      </c>
      <c r="C41" s="24" t="s">
        <v>10</v>
      </c>
      <c r="D41" s="8" t="s">
        <v>21</v>
      </c>
      <c r="E41" s="8">
        <v>4</v>
      </c>
      <c r="F41" s="9" t="s">
        <v>22</v>
      </c>
      <c r="G41" s="39"/>
      <c r="H41" s="10">
        <f t="shared" si="12"/>
        <v>0</v>
      </c>
    </row>
    <row r="42" spans="2:8" ht="13.2" thickBot="1" x14ac:dyDescent="0.25">
      <c r="B42" s="35"/>
      <c r="C42" s="81" t="s">
        <v>11</v>
      </c>
      <c r="D42" s="82"/>
      <c r="E42" s="82"/>
      <c r="F42" s="82"/>
      <c r="G42" s="82"/>
      <c r="H42" s="83"/>
    </row>
    <row r="43" spans="2:8" ht="20.399999999999999" x14ac:dyDescent="0.2">
      <c r="B43" s="30">
        <v>24</v>
      </c>
      <c r="C43" s="23" t="s">
        <v>35</v>
      </c>
      <c r="D43" s="15" t="s">
        <v>21</v>
      </c>
      <c r="E43" s="36">
        <v>4</v>
      </c>
      <c r="F43" s="16" t="s">
        <v>22</v>
      </c>
      <c r="G43" s="39"/>
      <c r="H43" s="48">
        <f t="shared" ref="H43:H46" si="15">G43*E43</f>
        <v>0</v>
      </c>
    </row>
    <row r="44" spans="2:8" ht="20.399999999999999" x14ac:dyDescent="0.2">
      <c r="B44" s="30">
        <f t="shared" ref="B44:B46" si="16">B43+1</f>
        <v>25</v>
      </c>
      <c r="C44" s="23" t="s">
        <v>39</v>
      </c>
      <c r="D44" s="15" t="s">
        <v>21</v>
      </c>
      <c r="E44" s="36">
        <v>2</v>
      </c>
      <c r="F44" s="16" t="s">
        <v>22</v>
      </c>
      <c r="G44" s="39"/>
      <c r="H44" s="48">
        <f t="shared" si="15"/>
        <v>0</v>
      </c>
    </row>
    <row r="45" spans="2:8" x14ac:dyDescent="0.2">
      <c r="B45" s="30">
        <f t="shared" si="16"/>
        <v>26</v>
      </c>
      <c r="C45" s="24" t="s">
        <v>12</v>
      </c>
      <c r="D45" s="15" t="s">
        <v>21</v>
      </c>
      <c r="E45" s="15">
        <v>10</v>
      </c>
      <c r="F45" s="16" t="s">
        <v>22</v>
      </c>
      <c r="G45" s="39"/>
      <c r="H45" s="48">
        <f t="shared" si="15"/>
        <v>0</v>
      </c>
    </row>
    <row r="46" spans="2:8" ht="21" thickBot="1" x14ac:dyDescent="0.25">
      <c r="B46" s="30">
        <f t="shared" si="16"/>
        <v>27</v>
      </c>
      <c r="C46" s="6" t="s">
        <v>13</v>
      </c>
      <c r="D46" s="15" t="s">
        <v>21</v>
      </c>
      <c r="E46" s="15">
        <v>6</v>
      </c>
      <c r="F46" s="16" t="s">
        <v>22</v>
      </c>
      <c r="G46" s="39"/>
      <c r="H46" s="48">
        <f t="shared" si="15"/>
        <v>0</v>
      </c>
    </row>
    <row r="47" spans="2:8" ht="13.2" thickBot="1" x14ac:dyDescent="0.25">
      <c r="B47" s="42"/>
      <c r="C47" s="84" t="s">
        <v>1</v>
      </c>
      <c r="D47" s="84"/>
      <c r="E47" s="84"/>
      <c r="F47" s="84"/>
      <c r="G47" s="84"/>
      <c r="H47" s="85"/>
    </row>
    <row r="48" spans="2:8" x14ac:dyDescent="0.2">
      <c r="B48" s="14">
        <v>28</v>
      </c>
      <c r="C48" s="59" t="s">
        <v>2</v>
      </c>
      <c r="D48" s="28" t="s">
        <v>21</v>
      </c>
      <c r="E48" s="60">
        <v>10</v>
      </c>
      <c r="F48" s="40" t="s">
        <v>22</v>
      </c>
      <c r="G48" s="47"/>
      <c r="H48" s="44">
        <f>G48*E48</f>
        <v>0</v>
      </c>
    </row>
    <row r="49" spans="2:8" x14ac:dyDescent="0.2">
      <c r="B49" s="27">
        <f>B48+1</f>
        <v>29</v>
      </c>
      <c r="C49" s="37" t="s">
        <v>42</v>
      </c>
      <c r="D49" s="8" t="s">
        <v>21</v>
      </c>
      <c r="E49" s="36">
        <v>10</v>
      </c>
      <c r="F49" s="9" t="s">
        <v>22</v>
      </c>
      <c r="G49" s="39"/>
      <c r="H49" s="10">
        <f t="shared" ref="H49:H51" si="17">G49*E49</f>
        <v>0</v>
      </c>
    </row>
    <row r="50" spans="2:8" x14ac:dyDescent="0.2">
      <c r="B50" s="27">
        <f t="shared" ref="B50:B52" si="18">B49+1</f>
        <v>30</v>
      </c>
      <c r="C50" s="38" t="s">
        <v>3</v>
      </c>
      <c r="D50" s="8" t="s">
        <v>21</v>
      </c>
      <c r="E50" s="36">
        <v>10</v>
      </c>
      <c r="F50" s="9" t="s">
        <v>22</v>
      </c>
      <c r="G50" s="39"/>
      <c r="H50" s="10">
        <f t="shared" si="17"/>
        <v>0</v>
      </c>
    </row>
    <row r="51" spans="2:8" x14ac:dyDescent="0.2">
      <c r="B51" s="27">
        <f t="shared" si="18"/>
        <v>31</v>
      </c>
      <c r="C51" s="37" t="s">
        <v>32</v>
      </c>
      <c r="D51" s="8" t="s">
        <v>21</v>
      </c>
      <c r="E51" s="36">
        <v>10</v>
      </c>
      <c r="F51" s="9" t="s">
        <v>22</v>
      </c>
      <c r="G51" s="39"/>
      <c r="H51" s="10">
        <f t="shared" si="17"/>
        <v>0</v>
      </c>
    </row>
    <row r="52" spans="2:8" x14ac:dyDescent="0.2">
      <c r="B52" s="27">
        <f t="shared" si="18"/>
        <v>32</v>
      </c>
      <c r="C52" s="6" t="s">
        <v>4</v>
      </c>
      <c r="D52" s="8" t="s">
        <v>21</v>
      </c>
      <c r="E52" s="36">
        <v>10</v>
      </c>
      <c r="F52" s="9" t="s">
        <v>22</v>
      </c>
      <c r="G52" s="39"/>
      <c r="H52" s="10">
        <f>G52*E52</f>
        <v>0</v>
      </c>
    </row>
    <row r="53" spans="2:8" x14ac:dyDescent="0.2">
      <c r="B53" s="27">
        <f>B52+1</f>
        <v>33</v>
      </c>
      <c r="C53" s="6" t="s">
        <v>5</v>
      </c>
      <c r="D53" s="8" t="s">
        <v>21</v>
      </c>
      <c r="E53" s="8">
        <v>10</v>
      </c>
      <c r="F53" s="9" t="s">
        <v>22</v>
      </c>
      <c r="G53" s="39"/>
      <c r="H53" s="10">
        <f t="shared" ref="H53:H54" si="19">G53*E53</f>
        <v>0</v>
      </c>
    </row>
    <row r="54" spans="2:8" x14ac:dyDescent="0.2">
      <c r="B54" s="27">
        <f>B53+1</f>
        <v>34</v>
      </c>
      <c r="C54" s="6" t="s">
        <v>6</v>
      </c>
      <c r="D54" s="8" t="s">
        <v>21</v>
      </c>
      <c r="E54" s="8">
        <v>4</v>
      </c>
      <c r="F54" s="9" t="s">
        <v>22</v>
      </c>
      <c r="G54" s="39"/>
      <c r="H54" s="10">
        <f t="shared" si="19"/>
        <v>0</v>
      </c>
    </row>
    <row r="55" spans="2:8" ht="13.8" thickBot="1" x14ac:dyDescent="0.3">
      <c r="B55" s="78" t="s">
        <v>48</v>
      </c>
      <c r="C55" s="79"/>
      <c r="D55" s="79"/>
      <c r="E55" s="79"/>
      <c r="F55" s="79"/>
      <c r="G55" s="80"/>
      <c r="H55" s="22">
        <f>SUM(H35:H54)</f>
        <v>0</v>
      </c>
    </row>
    <row r="56" spans="2:8" x14ac:dyDescent="0.2">
      <c r="B56" s="5"/>
      <c r="C56" s="18"/>
      <c r="D56" s="19"/>
      <c r="E56" s="2"/>
      <c r="F56" s="19"/>
      <c r="G56" s="2"/>
      <c r="H56" s="2"/>
    </row>
    <row r="57" spans="2:8" ht="13.2" x14ac:dyDescent="0.25">
      <c r="B57" s="69" t="s">
        <v>30</v>
      </c>
      <c r="C57" s="69"/>
      <c r="D57" s="69"/>
      <c r="E57" s="69"/>
      <c r="F57" s="69"/>
      <c r="G57" s="69"/>
      <c r="H57" s="69"/>
    </row>
    <row r="58" spans="2:8" ht="13.2" x14ac:dyDescent="0.25">
      <c r="B58" s="86" t="s">
        <v>14</v>
      </c>
      <c r="C58" s="86"/>
      <c r="D58" s="86"/>
      <c r="E58" s="86"/>
      <c r="F58" s="86"/>
      <c r="G58" s="86"/>
      <c r="H58" s="86"/>
    </row>
    <row r="59" spans="2:8" ht="13.2" x14ac:dyDescent="0.2">
      <c r="B59" s="87" t="s">
        <v>31</v>
      </c>
      <c r="C59" s="87"/>
      <c r="D59" s="87"/>
      <c r="E59" s="87"/>
      <c r="F59" s="87"/>
      <c r="G59" s="87"/>
      <c r="H59" s="87"/>
    </row>
    <row r="60" spans="2:8" ht="13.2" x14ac:dyDescent="0.25">
      <c r="B60" s="20"/>
      <c r="C60" s="21"/>
      <c r="D60" s="21"/>
      <c r="E60" s="21"/>
      <c r="F60" s="21"/>
      <c r="G60" s="21"/>
      <c r="H60" s="21"/>
    </row>
    <row r="61" spans="2:8" ht="13.2" x14ac:dyDescent="0.25">
      <c r="B61" s="77" t="s">
        <v>43</v>
      </c>
      <c r="C61" s="77"/>
      <c r="D61" s="77"/>
      <c r="E61" s="77"/>
      <c r="F61" s="77"/>
      <c r="G61" s="77"/>
      <c r="H61" s="77"/>
    </row>
    <row r="62" spans="2:8" ht="13.2" x14ac:dyDescent="0.25">
      <c r="B62" s="21"/>
      <c r="C62" s="21"/>
      <c r="D62" s="21"/>
      <c r="E62" s="21"/>
      <c r="F62" s="21"/>
      <c r="G62" s="21"/>
      <c r="H62" s="21"/>
    </row>
    <row r="63" spans="2:8" ht="13.2" x14ac:dyDescent="0.25">
      <c r="B63" s="21"/>
      <c r="C63" s="21"/>
      <c r="D63" s="21"/>
      <c r="E63" s="21"/>
      <c r="F63" s="21"/>
      <c r="G63" s="21"/>
      <c r="H63" s="21"/>
    </row>
  </sheetData>
  <mergeCells count="22">
    <mergeCell ref="C30:H30"/>
    <mergeCell ref="C21:H21"/>
    <mergeCell ref="B33:G33"/>
    <mergeCell ref="B35:G35"/>
    <mergeCell ref="C13:H13"/>
    <mergeCell ref="B61:H61"/>
    <mergeCell ref="B55:G55"/>
    <mergeCell ref="C42:H42"/>
    <mergeCell ref="C47:H47"/>
    <mergeCell ref="B57:H57"/>
    <mergeCell ref="B58:H58"/>
    <mergeCell ref="B59:H59"/>
    <mergeCell ref="G6:G7"/>
    <mergeCell ref="H6:H7"/>
    <mergeCell ref="B10:H10"/>
    <mergeCell ref="B6:B7"/>
    <mergeCell ref="C6:C7"/>
    <mergeCell ref="D6:D7"/>
    <mergeCell ref="E6:E7"/>
    <mergeCell ref="F6:F7"/>
    <mergeCell ref="B8:I8"/>
    <mergeCell ref="B9:I9"/>
  </mergeCells>
  <phoneticPr fontId="1" type="noConversion"/>
  <pageMargins left="0.75" right="0.75" top="1" bottom="1" header="0.5" footer="0.5"/>
  <pageSetup paperSize="9" scale="67" fitToHeight="3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38743C0CD5C408A012BF406075BD4" ma:contentTypeVersion="33" ma:contentTypeDescription="Een nieuw document maken." ma:contentTypeScope="" ma:versionID="9995ebc869dfa160836318c11e5a9940">
  <xsd:schema xmlns:xsd="http://www.w3.org/2001/XMLSchema" xmlns:xs="http://www.w3.org/2001/XMLSchema" xmlns:p="http://schemas.microsoft.com/office/2006/metadata/properties" xmlns:ns2="9f69978e-72a1-4253-8bc6-e97b2dba17d9" xmlns:ns3="0c852b5d-b901-408b-9ea6-f8de76d65bf1" targetNamespace="http://schemas.microsoft.com/office/2006/metadata/properties" ma:root="true" ma:fieldsID="484d05f001e3c82462c26e944f176170" ns2:_="" ns3:_="">
    <xsd:import namespace="9f69978e-72a1-4253-8bc6-e97b2dba17d9"/>
    <xsd:import namespace="0c852b5d-b901-408b-9ea6-f8de76d65b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Exact" minOccurs="0"/>
                <xsd:element ref="ns2:MediaServiceBillingMetadata" minOccurs="0"/>
                <xsd:element ref="ns2:datum" minOccurs="0"/>
                <xsd:element ref="ns2:Soort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9978e-72a1-4253-8bc6-e97b2dba1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2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e02c90e6-06da-411f-853d-2f03d214f2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xact" ma:index="26" nillable="true" ma:displayName="Exact" ma:format="Hyperlink" ma:internalName="Exac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um" ma:index="28" nillable="true" ma:displayName="datum" ma:default="[today]" ma:format="DateOnly" ma:internalName="datum">
      <xsd:simpleType>
        <xsd:restriction base="dms:DateTime"/>
      </xsd:simpleType>
    </xsd:element>
    <xsd:element name="Soortdocument" ma:index="29" nillable="true" ma:displayName="Soort document" ma:format="Dropdown" ma:internalName="Soortdocument">
      <xsd:simpleType>
        <xsd:union memberTypes="dms:Text">
          <xsd:simpleType>
            <xsd:restriction base="dms:Choice">
              <xsd:enumeration value="Diploma"/>
              <xsd:enumeration value="Certificaat"/>
              <xsd:enumeration value="Deelnamebewijs"/>
              <xsd:enumeration value="Overig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52b5d-b901-408b-9ea6-f8de76d65b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5a33f557-30b7-4763-93d0-0485650a7b2a}" ma:internalName="TaxCatchAll" ma:readOnly="false" ma:showField="CatchAllData" ma:web="0c852b5d-b901-408b-9ea6-f8de76d65b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852b5d-b901-408b-9ea6-f8de76d65bf1" xsi:nil="true"/>
    <lcf76f155ced4ddcb4097134ff3c332f xmlns="9f69978e-72a1-4253-8bc6-e97b2dba17d9">
      <Terms xmlns="http://schemas.microsoft.com/office/infopath/2007/PartnerControls"/>
    </lcf76f155ced4ddcb4097134ff3c332f>
    <datum xmlns="9f69978e-72a1-4253-8bc6-e97b2dba17d9">2025-06-13T11:37:37+00:00</datum>
    <Exact xmlns="9f69978e-72a1-4253-8bc6-e97b2dba17d9">
      <Url xsi:nil="true"/>
      <Description xsi:nil="true"/>
    </Exact>
    <Soortdocument xmlns="9f69978e-72a1-4253-8bc6-e97b2dba17d9" xsi:nil="true"/>
  </documentManagement>
</p:properties>
</file>

<file path=customXml/itemProps1.xml><?xml version="1.0" encoding="utf-8"?>
<ds:datastoreItem xmlns:ds="http://schemas.openxmlformats.org/officeDocument/2006/customXml" ds:itemID="{4CB2B94C-6F02-4D05-B9B4-B64CF3DBB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50D3A2-6B4B-42A9-A398-20BEA2104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9978e-72a1-4253-8bc6-e97b2dba17d9"/>
    <ds:schemaRef ds:uri="0c852b5d-b901-408b-9ea6-f8de76d65b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51F26E-A3A5-40AD-B5EC-AD80D7CDB1D1}">
  <ds:schemaRefs>
    <ds:schemaRef ds:uri="9f69978e-72a1-4253-8bc6-e97b2dba17d9"/>
    <ds:schemaRef ds:uri="http://purl.org/dc/dcmitype/"/>
    <ds:schemaRef ds:uri="http://schemas.microsoft.com/office/2006/documentManagement/types"/>
    <ds:schemaRef ds:uri="0c852b5d-b901-408b-9ea6-f8de76d65bf1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Blad1!_Toc285107315</vt:lpstr>
    </vt:vector>
  </TitlesOfParts>
  <Company>S.P.A. Project &amp; Advies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Spoelstra</dc:creator>
  <cp:lastModifiedBy>Roelof Drenth</cp:lastModifiedBy>
  <cp:lastPrinted>2024-08-07T12:55:34Z</cp:lastPrinted>
  <dcterms:created xsi:type="dcterms:W3CDTF">2015-02-15T12:33:02Z</dcterms:created>
  <dcterms:modified xsi:type="dcterms:W3CDTF">2025-10-17T13:27:01Z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0x01010014138743C0CD5C408A012BF406075BD4</vt:lpwstr>
  </property>
  <property fmtid="{D5CDD505-2E9C-101B-9397-08002B2CF9AE}" pid="3" name="MediaServiceImageTags">
    <vt:lpwstr/>
  </property>
  <property fmtid="{D5CDD505-2E9C-101B-9397-08002B2CF9AE}" pid="4" name="type document">
    <vt:lpwstr>Offerte</vt:lpwstr>
  </property>
</Properties>
</file>