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wf2.sharepoint.com/sites/TeamLopendeinkopen-Bedrijfsvoeringengebouwbeheer/Gedeelde documenten/Bedrijfsvoering/Food en Non-Food Artikelen/4. Aanbestedingsdocumenten/"/>
    </mc:Choice>
  </mc:AlternateContent>
  <xr:revisionPtr revIDLastSave="570" documentId="11_3F2FC013C8D2CAD40637DB134B8DCDA5E5E281AD" xr6:coauthVersionLast="47" xr6:coauthVersionMax="47" xr10:uidLastSave="{E9C593C7-7D27-4A42-A8B9-DC576ADFCF35}"/>
  <bookViews>
    <workbookView xWindow="-108" yWindow="-108" windowWidth="41496" windowHeight="16776" activeTab="1" xr2:uid="{00000000-000D-0000-FFFF-FFFF00000000}"/>
  </bookViews>
  <sheets>
    <sheet name="Toelichting" sheetId="6" r:id="rId1"/>
    <sheet name="Basisproducten Prijslijst" sheetId="5" r:id="rId2"/>
  </sheets>
  <definedNames>
    <definedName name="_xlnm.Print_Area" localSheetId="1">'Basisproducten Prijslijst'!$A$2:$N$72</definedName>
    <definedName name="_xlnm.Print_Titles" localSheetId="1">'Basisproducten Prijslijst'!$2:$7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5" l="1"/>
  <c r="L57" i="5"/>
  <c r="L43" i="5"/>
  <c r="L44" i="5"/>
  <c r="L45" i="5"/>
  <c r="N14" i="5"/>
  <c r="N15" i="5"/>
  <c r="N16" i="5"/>
  <c r="N17" i="5"/>
  <c r="N18" i="5"/>
  <c r="N19" i="5"/>
  <c r="N20" i="5"/>
  <c r="N21" i="5"/>
  <c r="N22" i="5"/>
  <c r="N23" i="5"/>
  <c r="N24" i="5"/>
  <c r="N25" i="5"/>
  <c r="L31" i="5"/>
  <c r="L14" i="5"/>
  <c r="L15" i="5"/>
  <c r="L16" i="5"/>
  <c r="L17" i="5"/>
  <c r="L18" i="5"/>
  <c r="L19" i="5"/>
  <c r="L20" i="5"/>
  <c r="L21" i="5"/>
  <c r="L22" i="5"/>
  <c r="L23" i="5"/>
  <c r="L24" i="5"/>
  <c r="L25" i="5"/>
  <c r="L13" i="5"/>
  <c r="L61" i="5"/>
  <c r="N61" i="5" s="1"/>
  <c r="L69" i="5"/>
  <c r="L70" i="5"/>
  <c r="L71" i="5"/>
  <c r="L72" i="5"/>
  <c r="L68" i="5"/>
  <c r="L62" i="5"/>
  <c r="L63" i="5"/>
  <c r="L64" i="5"/>
  <c r="L65" i="5"/>
  <c r="L66" i="5"/>
  <c r="L60" i="5"/>
  <c r="L46" i="5"/>
  <c r="L47" i="5"/>
  <c r="L48" i="5"/>
  <c r="L49" i="5"/>
  <c r="L50" i="5"/>
  <c r="L51" i="5"/>
  <c r="L52" i="5"/>
  <c r="L53" i="5"/>
  <c r="L54" i="5"/>
  <c r="L55" i="5"/>
  <c r="L56" i="5"/>
  <c r="L58" i="5"/>
  <c r="L42" i="5"/>
  <c r="L34" i="5"/>
  <c r="L35" i="5"/>
  <c r="L36" i="5"/>
  <c r="L37" i="5"/>
  <c r="L38" i="5"/>
  <c r="L39" i="5"/>
  <c r="L40" i="5"/>
  <c r="L33" i="5"/>
  <c r="L28" i="5"/>
  <c r="L29" i="5"/>
  <c r="L30" i="5"/>
  <c r="L27" i="5"/>
  <c r="N13" i="5" l="1"/>
  <c r="N65" i="5" l="1"/>
  <c r="N66" i="5"/>
  <c r="N68" i="5"/>
  <c r="N64" i="5"/>
  <c r="N63" i="5"/>
  <c r="N62" i="5"/>
  <c r="N60" i="5"/>
  <c r="N34" i="5"/>
  <c r="N35" i="5"/>
  <c r="N36" i="5"/>
  <c r="J10" i="5" l="1"/>
  <c r="N10" i="5" l="1"/>
  <c r="N54" i="5" l="1"/>
  <c r="N42" i="5"/>
  <c r="N49" i="5"/>
  <c r="N69" i="5"/>
  <c r="N39" i="5"/>
  <c r="N30" i="5"/>
  <c r="N56" i="5"/>
  <c r="N51" i="5"/>
  <c r="N50" i="5"/>
  <c r="N47" i="5"/>
  <c r="N43" i="5"/>
  <c r="N40" i="5"/>
  <c r="N72" i="5"/>
  <c r="N38" i="5"/>
  <c r="N29" i="5"/>
  <c r="N55" i="5"/>
  <c r="N53" i="5"/>
  <c r="N37" i="5"/>
  <c r="N33" i="5"/>
  <c r="N28" i="5"/>
  <c r="N52" i="5"/>
  <c r="N45" i="5"/>
  <c r="N71" i="5"/>
  <c r="N27" i="5"/>
  <c r="N58" i="5"/>
  <c r="N70" i="5"/>
  <c r="N48" i="5"/>
  <c r="N46" i="5"/>
  <c r="B2" i="5" l="1"/>
</calcChain>
</file>

<file path=xl/sharedStrings.xml><?xml version="1.0" encoding="utf-8"?>
<sst xmlns="http://schemas.openxmlformats.org/spreadsheetml/2006/main" count="232" uniqueCount="168">
  <si>
    <t>TOELICHTING BASISPRODUCTEN PRIJSLIJST</t>
  </si>
  <si>
    <r>
      <rPr>
        <b/>
        <sz val="10"/>
        <color theme="1"/>
        <rFont val="Arial"/>
        <family val="2"/>
      </rPr>
      <t xml:space="preserve">Algemeen
</t>
    </r>
    <r>
      <rPr>
        <sz val="10"/>
        <color theme="1"/>
        <rFont val="Arial"/>
        <family val="2"/>
      </rPr>
      <t xml:space="preserve">- U vult alleen de </t>
    </r>
    <r>
      <rPr>
        <b/>
        <sz val="10"/>
        <color rgb="FF0070C0"/>
        <rFont val="Arial"/>
        <family val="2"/>
      </rPr>
      <t>blauwe</t>
    </r>
    <r>
      <rPr>
        <sz val="10"/>
        <color theme="1"/>
        <rFont val="Arial"/>
        <family val="2"/>
      </rPr>
      <t xml:space="preserve"> velden in. De </t>
    </r>
    <r>
      <rPr>
        <b/>
        <sz val="10"/>
        <color rgb="FF00B050"/>
        <rFont val="Arial"/>
        <family val="2"/>
      </rPr>
      <t>groene</t>
    </r>
    <r>
      <rPr>
        <sz val="10"/>
        <color theme="1"/>
        <rFont val="Arial"/>
        <family val="2"/>
      </rPr>
      <t xml:space="preserve"> velden worden vervolgens automatisch berekend. 
- Voor een uitgebreidere toelichting verwijzen wij u ook naar de Inschrijfleidraad en het Programma van Eisen.
</t>
    </r>
  </si>
  <si>
    <r>
      <rPr>
        <b/>
        <sz val="10"/>
        <color theme="1"/>
        <rFont val="Arial"/>
        <family val="2"/>
      </rPr>
      <t>Aangeboden product</t>
    </r>
    <r>
      <rPr>
        <sz val="10"/>
        <color theme="1"/>
        <rFont val="Arial"/>
        <family val="2"/>
      </rPr>
      <t xml:space="preserve">
- In kolom C vermeldt u het door u aangeboden product. Bijvoorbeeld 'Sourcy'. De door u aangeboden producten zijn A-merkproducten.  
- In kolom D en E geeft u aan welke besteleenheid u hanteert. De besteleenheid bestaat uit een verkoopeenheid (aantal stuks) en inhoud/gewicht. U vult deze velden in ieder geval in als uw besteleenheid afwijkt van onze besteleenheid (zoals vermeld in kolommen H en I). Als u niets heeft ingevuld, gaan wij er vanuit dat u dezelfde besteleenheid hanteert. De door u gehanteerde besteleenheden liggen dicht bij de onze besteleenheden (zoals vermeld in kolommen H en I).
- In kolom F vermeldt u de ‘standaard catalogusprijs'. Dit is de prijs van uw aangeboden product (kolom C) in combinatie met uw aangeboden besteleenheid (kolom D en E).  
</t>
    </r>
  </si>
  <si>
    <r>
      <rPr>
        <b/>
        <sz val="10"/>
        <color theme="1"/>
        <rFont val="Arial"/>
        <family val="2"/>
      </rPr>
      <t xml:space="preserve">Prijs
</t>
    </r>
    <r>
      <rPr>
        <sz val="10"/>
        <color theme="1"/>
        <rFont val="Arial"/>
        <family val="2"/>
      </rPr>
      <t xml:space="preserve">De door u opgegeven bruto prijs (kolom J) is de prijs gebaseerd op onze besteleenheid (uit kolom H en I). Indien nodig rekent u de prijs van u aangeboden product terug naar deze eenheid. 
- </t>
    </r>
    <r>
      <rPr>
        <i/>
        <sz val="10"/>
        <color theme="1"/>
        <rFont val="Arial"/>
        <family val="2"/>
      </rPr>
      <t xml:space="preserve">Bijvoorbeeld: gevraagd 12 flessen bronwater van 1,5 liter per fles. Aangeboden door u 12 flessen bronwater van 1,25 liter per fles. Gevraagde besteleenheid is 12 x 1,5 liter. In dit voorbeeld: (1,50 / (12*1,25 liter))*(12*1,50 liter) = 1,80 euro. </t>
    </r>
    <r>
      <rPr>
        <sz val="10"/>
        <color theme="1"/>
        <rFont val="Arial"/>
        <family val="2"/>
      </rPr>
      <t xml:space="preserve">Hetzelfde geldt voor prijzen die zijn gebaseerd op gewicht. Bij foutieve berekeningen zijn de door u opgegeven prijzen in kolom F leidend. </t>
    </r>
    <r>
      <rPr>
        <sz val="10"/>
        <color rgb="FFFF0000"/>
        <rFont val="Arial"/>
        <family val="2"/>
      </rPr>
      <t xml:space="preserve">
</t>
    </r>
  </si>
  <si>
    <r>
      <rPr>
        <b/>
        <sz val="10"/>
        <color theme="1"/>
        <rFont val="Arial"/>
        <family val="2"/>
      </rPr>
      <t xml:space="preserve">Kortingspercentage
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Het door u opgegeven kortingspercentage geldt voor alle producten in de productgroep (dus zowel voor de basisproducten als voor de overige producten). 
- Het door u opgegeven kortingspercentage is altijd hoger dan 0.
</t>
    </r>
  </si>
  <si>
    <t xml:space="preserve"> </t>
  </si>
  <si>
    <t>NAAM INSCHRIJVER</t>
  </si>
  <si>
    <t>FICTIEVE INSCHRIJFPRIJS PER JAAR</t>
  </si>
  <si>
    <t>OP HET EERSTE TABBLAD VINDT U EEN TOELICHTING OVER HOE DEZE PRIJSLIJST INGEVULD DIENT TE WORDEN</t>
  </si>
  <si>
    <t>Basisproduct</t>
  </si>
  <si>
    <t>Toelichting/gewenst merk</t>
  </si>
  <si>
    <t>Aangeboden product</t>
  </si>
  <si>
    <t>Uw besteleenheid</t>
  </si>
  <si>
    <t>Prijs aangeboden product</t>
  </si>
  <si>
    <t>Onze besteleenheid</t>
  </si>
  <si>
    <t>Bruto prijs per 'onze bestel-eenheid'</t>
  </si>
  <si>
    <r>
      <t xml:space="preserve">Kortings-percentage 
</t>
    </r>
    <r>
      <rPr>
        <sz val="10"/>
        <rFont val="Arial"/>
        <family val="2"/>
      </rPr>
      <t>(voor alle producten uit de product- 
groep)</t>
    </r>
  </si>
  <si>
    <r>
      <t xml:space="preserve">Netto prijs 
</t>
    </r>
    <r>
      <rPr>
        <sz val="10"/>
        <rFont val="Arial"/>
        <family val="2"/>
      </rPr>
      <t>(bruto prijs - kortingspercentage)</t>
    </r>
  </si>
  <si>
    <t>Aantal</t>
  </si>
  <si>
    <t>Netto prijs 
x aantal</t>
  </si>
  <si>
    <t>Verkoop- eenheid</t>
  </si>
  <si>
    <t>Inhoud/ 
gewicht per verkoop-eenheid</t>
  </si>
  <si>
    <t>Verkoop- 
eenheid</t>
  </si>
  <si>
    <t>Inhoud/gewicht per verkoop-eenheid</t>
  </si>
  <si>
    <t>Alleen invullen als de verkoopeenheid en/of inhoud/gewicht afwijkt van onze besteleenheid</t>
  </si>
  <si>
    <t>VOORBEELD</t>
  </si>
  <si>
    <t>BRONWATER</t>
  </si>
  <si>
    <t>SPA</t>
  </si>
  <si>
    <t>Sourcy</t>
  </si>
  <si>
    <t>1,25 liter</t>
  </si>
  <si>
    <t>12 stuks</t>
  </si>
  <si>
    <t>1,5 ltr</t>
  </si>
  <si>
    <t>ZUIVEL</t>
  </si>
  <si>
    <t>HALVARINE LIGHT</t>
  </si>
  <si>
    <t>Becel</t>
  </si>
  <si>
    <t>200 stuks</t>
  </si>
  <si>
    <t>10 gr</t>
  </si>
  <si>
    <t xml:space="preserve">ROOMBOTER </t>
  </si>
  <si>
    <t>Echte boter</t>
  </si>
  <si>
    <t>100 stuks</t>
  </si>
  <si>
    <t>JERSEY MELK HALFVOL (bag in box)</t>
  </si>
  <si>
    <t>Boer Kees</t>
  </si>
  <si>
    <t>1 stuks</t>
  </si>
  <si>
    <t>10 ltr</t>
  </si>
  <si>
    <t>MELK VOL HOUDBAAR 3,5%</t>
  </si>
  <si>
    <t>Bravoir</t>
  </si>
  <si>
    <t>1ltr</t>
  </si>
  <si>
    <t>HANGOP NATUREL BAG IN BOX</t>
  </si>
  <si>
    <t>Yoghurttap</t>
  </si>
  <si>
    <t xml:space="preserve">ROOMKAAS BIESLOOK </t>
  </si>
  <si>
    <t>800 gr</t>
  </si>
  <si>
    <t xml:space="preserve">AARDBEI/KERS DRINKYOGHURT </t>
  </si>
  <si>
    <t>OPTIMEL</t>
  </si>
  <si>
    <t>6 stuks</t>
  </si>
  <si>
    <t>25 ml</t>
  </si>
  <si>
    <t xml:space="preserve">MANGO/PASSIEVRUCHT DRINKYOGHURT </t>
  </si>
  <si>
    <t>KAAS GESNEDEN JONG BELEGEN</t>
  </si>
  <si>
    <t>Beemster</t>
  </si>
  <si>
    <t>50 plakken</t>
  </si>
  <si>
    <t>1 kg</t>
  </si>
  <si>
    <t xml:space="preserve">KAAS OUD GESNEDEN 50 PLAKKEN </t>
  </si>
  <si>
    <t>1kg</t>
  </si>
  <si>
    <t>EI GEKOOKT GEPELD</t>
  </si>
  <si>
    <t>73 stuks</t>
  </si>
  <si>
    <t>5,71 kg</t>
  </si>
  <si>
    <t>EIEREN MAAT M</t>
  </si>
  <si>
    <t>1 doos</t>
  </si>
  <si>
    <t>90 stuks</t>
  </si>
  <si>
    <t xml:space="preserve">ZALM GEROOKT acs </t>
  </si>
  <si>
    <t>VLEES</t>
  </si>
  <si>
    <t xml:space="preserve">FILET AMERICAIN WORST </t>
  </si>
  <si>
    <t>500 gr</t>
  </si>
  <si>
    <t>OSSENWORST</t>
  </si>
  <si>
    <t>ROSBIEF GESNEDEN</t>
  </si>
  <si>
    <t>34 plakken</t>
  </si>
  <si>
    <t>KIPFILET GEGRILD HALAL GESNEDEN</t>
  </si>
  <si>
    <t>KIPDIJFILET Halal</t>
  </si>
  <si>
    <t>2,5 kg</t>
  </si>
  <si>
    <t>DIEPVRIES</t>
  </si>
  <si>
    <t>BRUINE BOL LOS GEBAKKEN GESNEDEN</t>
  </si>
  <si>
    <t>Kamstra</t>
  </si>
  <si>
    <t>32 stuks</t>
  </si>
  <si>
    <t>60 gr</t>
  </si>
  <si>
    <t>AFBAK WIT PISTOLET</t>
  </si>
  <si>
    <t>80 stuks</t>
  </si>
  <si>
    <t>80 gr</t>
  </si>
  <si>
    <t>AFBAK MEERGRANEN BROODJES ASSORTI</t>
  </si>
  <si>
    <t>Panesco</t>
  </si>
  <si>
    <t>60 stuks</t>
  </si>
  <si>
    <t xml:space="preserve">AFBAKCROISSANT RECHT 21 % BOTER </t>
  </si>
  <si>
    <t>48 stuks</t>
  </si>
  <si>
    <t>65 gr</t>
  </si>
  <si>
    <t>BRIOCHE BUN</t>
  </si>
  <si>
    <t>50 stuks</t>
  </si>
  <si>
    <t>86gr</t>
  </si>
  <si>
    <t xml:space="preserve">AFBAK PAIN RUSTQUE MEERGRANEN </t>
  </si>
  <si>
    <t>70 gr</t>
  </si>
  <si>
    <t xml:space="preserve">KROKET OVEN 20% </t>
  </si>
  <si>
    <t>AD van Geloven</t>
  </si>
  <si>
    <t>24 stuks</t>
  </si>
  <si>
    <t>VEGANISTISCHE KIP BURGER</t>
  </si>
  <si>
    <t>20 stuks</t>
  </si>
  <si>
    <t>90 gr</t>
  </si>
  <si>
    <t>DKW</t>
  </si>
  <si>
    <t>PESTO GROEN</t>
  </si>
  <si>
    <t>SALADE KIP KERRIE</t>
  </si>
  <si>
    <t>KIPPEN BOUILLON</t>
  </si>
  <si>
    <t xml:space="preserve">HOEMOES </t>
  </si>
  <si>
    <t>1,5 kg</t>
  </si>
  <si>
    <t>TOMATENBLOKJES</t>
  </si>
  <si>
    <t>2,5 ltr</t>
  </si>
  <si>
    <t>MAYONAISE 80%</t>
  </si>
  <si>
    <t>900 gr</t>
  </si>
  <si>
    <t>EVERGREEN KRENTEN</t>
  </si>
  <si>
    <t>2x19 gram</t>
  </si>
  <si>
    <t>STROOPWAFELS 2 stuks per pak</t>
  </si>
  <si>
    <t>36 stuks</t>
  </si>
  <si>
    <t>KERRIE POEDER</t>
  </si>
  <si>
    <t>500 gram</t>
  </si>
  <si>
    <t xml:space="preserve">TOMATENSOEP GEVULD  </t>
  </si>
  <si>
    <t>SOUPFACTORY -  UNOX</t>
  </si>
  <si>
    <t>4 zakken</t>
  </si>
  <si>
    <t>2500 cc</t>
  </si>
  <si>
    <t>2 kg</t>
  </si>
  <si>
    <t>HAMBURGERZAK BRUIN 15/15 cm</t>
  </si>
  <si>
    <t>1000 stuks</t>
  </si>
  <si>
    <t>3750 gr</t>
  </si>
  <si>
    <t>MUESLI BIOLOGISCH</t>
  </si>
  <si>
    <t>1000 gr</t>
  </si>
  <si>
    <t>ZEEDIJK MAYONAISE</t>
  </si>
  <si>
    <t>IN KNIJPFLES</t>
  </si>
  <si>
    <t>900 ml</t>
  </si>
  <si>
    <t>SRIACHA  CHILISAUS</t>
  </si>
  <si>
    <t>680 gr</t>
  </si>
  <si>
    <t>ANDALOUSE SAUS</t>
  </si>
  <si>
    <t>3 ltr</t>
  </si>
  <si>
    <t xml:space="preserve">WALNOTEN GEPELD </t>
  </si>
  <si>
    <t>ALCOHOLISCHE EN NIET ALCOHOLISCHE DRANKEN</t>
  </si>
  <si>
    <t>PILS</t>
  </si>
  <si>
    <t>HEINEKEN</t>
  </si>
  <si>
    <t>24 fles</t>
  </si>
  <si>
    <t>0,30 cl</t>
  </si>
  <si>
    <t>PILS 0.0</t>
  </si>
  <si>
    <t>COLA</t>
  </si>
  <si>
    <t>COCA COLA REGULAR</t>
  </si>
  <si>
    <t>6 fles</t>
  </si>
  <si>
    <t>COLA ZERO</t>
  </si>
  <si>
    <t>COCA COLA ZERO</t>
  </si>
  <si>
    <t>12 fles</t>
  </si>
  <si>
    <t>0,50 cl</t>
  </si>
  <si>
    <t>TOUCH SPARKLING LEMON</t>
  </si>
  <si>
    <t xml:space="preserve">SPA </t>
  </si>
  <si>
    <t>NON-FOOD</t>
  </si>
  <si>
    <t>VAATWASMIDDEL L 2</t>
  </si>
  <si>
    <t>Diversey</t>
  </si>
  <si>
    <t>VERSHOUDFOLIE NAVUL 30cm</t>
  </si>
  <si>
    <t>Pro smart</t>
  </si>
  <si>
    <t>4 stuks</t>
  </si>
  <si>
    <t>300 mtr x 30 cm</t>
  </si>
  <si>
    <t>HACCP LABEL BESCHRIJFBAAR</t>
  </si>
  <si>
    <t>Day Mark</t>
  </si>
  <si>
    <t>25 x 25 mm</t>
  </si>
  <si>
    <t xml:space="preserve">HANDSCHOEN LATEX </t>
  </si>
  <si>
    <t>-</t>
  </si>
  <si>
    <t>SERVET NATUREL 2 laags</t>
  </si>
  <si>
    <t>Tork</t>
  </si>
  <si>
    <t xml:space="preserve">213x165 mm </t>
  </si>
  <si>
    <t>BOURGUINONNE MELANGE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</si>
</sst>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%"/>
    <numFmt numFmtId="165" formatCode="_-&quot;€&quot;\ * #,##0.00_-;_-&quot;€&quot;\ * #,##0.00\-;_-&quot;€&quot;\ * &quot;-&quot;??_-;_-@_-"/>
    <numFmt numFmtId="166" formatCode="_ [$€-413]\ * #,##0.00_ ;_ [$€-413]\ * \-#,##0.00_ ;_ [$€-413]\ * &quot;-&quot;??_ ;_ 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  <font>
      <i/>
      <sz val="13"/>
      <color theme="1"/>
      <name val="Arial"/>
      <family val="2"/>
    </font>
    <font>
      <i/>
      <sz val="13"/>
      <name val="Arial"/>
      <family val="2"/>
    </font>
    <font>
      <sz val="13"/>
      <name val="Arial"/>
      <family val="2"/>
    </font>
    <font>
      <sz val="10"/>
      <color rgb="FF333333"/>
      <name val="Arial"/>
      <family val="2"/>
    </font>
    <font>
      <b/>
      <sz val="9"/>
      <color rgb="FF333333"/>
      <name val="Asap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theme="1" tint="0.499984740745262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44" fontId="5" fillId="0" borderId="0" applyFont="0" applyFill="0" applyBorder="0" applyAlignment="0" applyProtection="0"/>
  </cellStyleXfs>
  <cellXfs count="187">
    <xf numFmtId="0" fontId="0" fillId="0" borderId="0" xfId="0"/>
    <xf numFmtId="0" fontId="6" fillId="4" borderId="5" xfId="2" applyFont="1" applyFill="1" applyBorder="1" applyAlignment="1">
      <alignment vertical="center" wrapText="1"/>
    </xf>
    <xf numFmtId="0" fontId="8" fillId="0" borderId="19" xfId="0" applyFont="1" applyBorder="1" applyAlignment="1">
      <alignment vertical="top" wrapText="1"/>
    </xf>
    <xf numFmtId="0" fontId="8" fillId="0" borderId="20" xfId="0" applyFont="1" applyBorder="1" applyAlignment="1">
      <alignment horizontal="left" vertical="top" wrapText="1"/>
    </xf>
    <xf numFmtId="164" fontId="3" fillId="0" borderId="0" xfId="4" applyNumberFormat="1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44" fontId="3" fillId="0" borderId="0" xfId="1" applyFont="1" applyBorder="1" applyAlignment="1">
      <alignment vertical="center"/>
    </xf>
    <xf numFmtId="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164" fontId="3" fillId="0" borderId="0" xfId="4" applyNumberFormat="1" applyFont="1" applyBorder="1" applyAlignment="1" applyProtection="1">
      <alignment horizontal="center" vertical="center"/>
      <protection locked="0"/>
    </xf>
    <xf numFmtId="166" fontId="3" fillId="0" borderId="0" xfId="1" applyNumberFormat="1" applyFont="1" applyBorder="1" applyAlignment="1">
      <alignment horizontal="center" vertical="center"/>
    </xf>
    <xf numFmtId="0" fontId="15" fillId="0" borderId="18" xfId="2" applyFont="1" applyBorder="1" applyAlignment="1">
      <alignment horizontal="center" wrapText="1"/>
    </xf>
    <xf numFmtId="0" fontId="15" fillId="0" borderId="3" xfId="2" applyFont="1" applyBorder="1" applyAlignment="1">
      <alignment horizontal="center" wrapText="1"/>
    </xf>
    <xf numFmtId="0" fontId="15" fillId="0" borderId="11" xfId="2" applyFont="1" applyBorder="1" applyAlignment="1">
      <alignment horizontal="center" wrapText="1"/>
    </xf>
    <xf numFmtId="0" fontId="15" fillId="0" borderId="3" xfId="2" applyFont="1" applyBorder="1"/>
    <xf numFmtId="0" fontId="15" fillId="0" borderId="13" xfId="2" applyFont="1" applyBorder="1" applyAlignment="1">
      <alignment vertical="top" wrapText="1"/>
    </xf>
    <xf numFmtId="0" fontId="16" fillId="0" borderId="13" xfId="2" applyFont="1" applyBorder="1" applyAlignment="1">
      <alignment horizontal="center" vertical="top" wrapText="1"/>
    </xf>
    <xf numFmtId="166" fontId="15" fillId="0" borderId="14" xfId="1" applyNumberFormat="1" applyFont="1" applyBorder="1" applyAlignment="1">
      <alignment horizontal="center" vertical="top" wrapText="1"/>
    </xf>
    <xf numFmtId="0" fontId="15" fillId="0" borderId="9" xfId="2" applyFont="1" applyBorder="1" applyAlignment="1">
      <alignment horizontal="center" vertical="top" wrapText="1"/>
    </xf>
    <xf numFmtId="0" fontId="15" fillId="0" borderId="11" xfId="2" applyFont="1" applyBorder="1" applyAlignment="1">
      <alignment horizontal="center" vertical="top" wrapText="1"/>
    </xf>
    <xf numFmtId="0" fontId="15" fillId="0" borderId="3" xfId="2" applyFont="1" applyBorder="1" applyAlignment="1">
      <alignment horizontal="center" vertical="top" wrapText="1"/>
    </xf>
    <xf numFmtId="44" fontId="15" fillId="0" borderId="13" xfId="1" applyFont="1" applyBorder="1" applyAlignment="1">
      <alignment horizontal="center" vertical="top" wrapText="1"/>
    </xf>
    <xf numFmtId="0" fontId="15" fillId="0" borderId="13" xfId="2" applyFont="1" applyBorder="1" applyAlignment="1">
      <alignment horizontal="center" vertical="top" wrapText="1"/>
    </xf>
    <xf numFmtId="1" fontId="15" fillId="0" borderId="9" xfId="2" applyNumberFormat="1" applyFont="1" applyBorder="1" applyAlignment="1">
      <alignment horizontal="center" vertical="top" wrapText="1"/>
    </xf>
    <xf numFmtId="0" fontId="15" fillId="0" borderId="3" xfId="2" applyFont="1" applyBorder="1" applyAlignment="1">
      <alignment vertical="top"/>
    </xf>
    <xf numFmtId="0" fontId="14" fillId="4" borderId="4" xfId="2" applyFont="1" applyFill="1" applyBorder="1" applyAlignment="1">
      <alignment vertical="center"/>
    </xf>
    <xf numFmtId="0" fontId="14" fillId="4" borderId="4" xfId="2" applyFont="1" applyFill="1" applyBorder="1" applyAlignment="1">
      <alignment horizontal="center" vertical="center" wrapText="1"/>
    </xf>
    <xf numFmtId="0" fontId="14" fillId="4" borderId="6" xfId="2" applyFont="1" applyFill="1" applyBorder="1" applyAlignment="1">
      <alignment horizontal="center" vertical="center" wrapText="1"/>
    </xf>
    <xf numFmtId="166" fontId="14" fillId="4" borderId="4" xfId="1" applyNumberFormat="1" applyFont="1" applyFill="1" applyBorder="1" applyAlignment="1">
      <alignment vertical="center" wrapText="1"/>
    </xf>
    <xf numFmtId="0" fontId="14" fillId="4" borderId="6" xfId="2" applyFont="1" applyFill="1" applyBorder="1" applyAlignment="1">
      <alignment horizontal="center" vertical="center"/>
    </xf>
    <xf numFmtId="0" fontId="14" fillId="4" borderId="12" xfId="2" applyFont="1" applyFill="1" applyBorder="1" applyAlignment="1">
      <alignment vertical="center"/>
    </xf>
    <xf numFmtId="0" fontId="14" fillId="4" borderId="7" xfId="2" applyFont="1" applyFill="1" applyBorder="1" applyAlignment="1">
      <alignment vertical="center"/>
    </xf>
    <xf numFmtId="44" fontId="14" fillId="4" borderId="4" xfId="1" applyFont="1" applyFill="1" applyBorder="1" applyAlignment="1">
      <alignment vertical="center"/>
    </xf>
    <xf numFmtId="10" fontId="14" fillId="3" borderId="4" xfId="2" applyNumberFormat="1" applyFont="1" applyFill="1" applyBorder="1" applyAlignment="1" applyProtection="1">
      <alignment horizontal="center" vertical="center"/>
      <protection locked="0"/>
    </xf>
    <xf numFmtId="1" fontId="14" fillId="4" borderId="6" xfId="2" applyNumberFormat="1" applyFont="1" applyFill="1" applyBorder="1" applyAlignment="1">
      <alignment horizontal="center" vertical="center"/>
    </xf>
    <xf numFmtId="0" fontId="16" fillId="0" borderId="3" xfId="2" applyFont="1" applyBorder="1" applyAlignment="1">
      <alignment vertical="center"/>
    </xf>
    <xf numFmtId="0" fontId="18" fillId="6" borderId="4" xfId="0" applyFont="1" applyFill="1" applyBorder="1" applyAlignment="1">
      <alignment horizontal="left" vertical="top" wrapText="1"/>
    </xf>
    <xf numFmtId="0" fontId="19" fillId="3" borderId="4" xfId="0" applyFont="1" applyFill="1" applyBorder="1" applyAlignment="1">
      <alignment horizontal="center"/>
    </xf>
    <xf numFmtId="49" fontId="19" fillId="3" borderId="4" xfId="0" applyNumberFormat="1" applyFont="1" applyFill="1" applyBorder="1" applyAlignment="1">
      <alignment horizontal="center"/>
    </xf>
    <xf numFmtId="49" fontId="19" fillId="3" borderId="6" xfId="0" applyNumberFormat="1" applyFont="1" applyFill="1" applyBorder="1" applyAlignment="1">
      <alignment horizontal="center"/>
    </xf>
    <xf numFmtId="166" fontId="19" fillId="3" borderId="4" xfId="1" applyNumberFormat="1" applyFont="1" applyFill="1" applyBorder="1" applyAlignment="1">
      <alignment horizontal="left"/>
    </xf>
    <xf numFmtId="0" fontId="19" fillId="4" borderId="6" xfId="0" applyFont="1" applyFill="1" applyBorder="1"/>
    <xf numFmtId="0" fontId="19" fillId="0" borderId="1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44" fontId="19" fillId="3" borderId="4" xfId="1" applyFont="1" applyFill="1" applyBorder="1" applyAlignment="1">
      <alignment horizontal="center"/>
    </xf>
    <xf numFmtId="1" fontId="19" fillId="4" borderId="4" xfId="0" applyNumberFormat="1" applyFont="1" applyFill="1" applyBorder="1" applyAlignment="1">
      <alignment horizontal="center"/>
    </xf>
    <xf numFmtId="44" fontId="19" fillId="5" borderId="4" xfId="0" applyNumberFormat="1" applyFont="1" applyFill="1" applyBorder="1"/>
    <xf numFmtId="1" fontId="19" fillId="0" borderId="6" xfId="0" applyNumberFormat="1" applyFont="1" applyBorder="1" applyAlignment="1">
      <alignment horizontal="center"/>
    </xf>
    <xf numFmtId="0" fontId="19" fillId="0" borderId="17" xfId="0" applyFont="1" applyBorder="1"/>
    <xf numFmtId="0" fontId="19" fillId="0" borderId="0" xfId="0" applyFont="1"/>
    <xf numFmtId="0" fontId="15" fillId="4" borderId="4" xfId="2" applyFont="1" applyFill="1" applyBorder="1" applyAlignment="1">
      <alignment vertical="center"/>
    </xf>
    <xf numFmtId="0" fontId="15" fillId="4" borderId="4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166" fontId="15" fillId="4" borderId="4" xfId="1" applyNumberFormat="1" applyFont="1" applyFill="1" applyBorder="1" applyAlignment="1">
      <alignment vertical="center" wrapText="1"/>
    </xf>
    <xf numFmtId="0" fontId="15" fillId="4" borderId="6" xfId="2" applyFont="1" applyFill="1" applyBorder="1" applyAlignment="1">
      <alignment horizontal="center" vertical="center"/>
    </xf>
    <xf numFmtId="0" fontId="15" fillId="4" borderId="12" xfId="2" applyFont="1" applyFill="1" applyBorder="1" applyAlignment="1">
      <alignment vertical="center"/>
    </xf>
    <xf numFmtId="0" fontId="15" fillId="4" borderId="7" xfId="2" applyFont="1" applyFill="1" applyBorder="1" applyAlignment="1">
      <alignment vertical="center"/>
    </xf>
    <xf numFmtId="44" fontId="15" fillId="4" borderId="4" xfId="1" applyFont="1" applyFill="1" applyBorder="1" applyAlignment="1">
      <alignment vertical="center"/>
    </xf>
    <xf numFmtId="10" fontId="15" fillId="3" borderId="4" xfId="2" applyNumberFormat="1" applyFont="1" applyFill="1" applyBorder="1" applyAlignment="1" applyProtection="1">
      <alignment horizontal="center" vertical="center"/>
      <protection locked="0"/>
    </xf>
    <xf numFmtId="1" fontId="15" fillId="4" borderId="4" xfId="2" applyNumberFormat="1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13" xfId="0" applyFont="1" applyBorder="1"/>
    <xf numFmtId="0" fontId="3" fillId="3" borderId="1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6" fontId="3" fillId="3" borderId="13" xfId="1" applyNumberFormat="1" applyFont="1" applyFill="1" applyBorder="1"/>
    <xf numFmtId="0" fontId="3" fillId="4" borderId="9" xfId="0" applyFont="1" applyFill="1" applyBorder="1"/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3" fillId="3" borderId="13" xfId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44" fontId="3" fillId="5" borderId="13" xfId="0" applyNumberFormat="1" applyFont="1" applyFill="1" applyBorder="1"/>
    <xf numFmtId="1" fontId="3" fillId="0" borderId="9" xfId="0" applyNumberFormat="1" applyFont="1" applyBorder="1" applyAlignment="1">
      <alignment horizontal="center"/>
    </xf>
    <xf numFmtId="44" fontId="3" fillId="0" borderId="2" xfId="0" applyNumberFormat="1" applyFont="1" applyBorder="1"/>
    <xf numFmtId="9" fontId="3" fillId="0" borderId="2" xfId="0" applyNumberFormat="1" applyFont="1" applyBorder="1"/>
    <xf numFmtId="0" fontId="3" fillId="7" borderId="11" xfId="0" applyFont="1" applyFill="1" applyBorder="1" applyAlignment="1">
      <alignment horizontal="center"/>
    </xf>
    <xf numFmtId="0" fontId="3" fillId="0" borderId="3" xfId="0" applyFont="1" applyBorder="1"/>
    <xf numFmtId="166" fontId="3" fillId="0" borderId="3" xfId="1" applyNumberFormat="1" applyFont="1" applyBorder="1"/>
    <xf numFmtId="0" fontId="3" fillId="4" borderId="3" xfId="0" applyFont="1" applyFill="1" applyBorder="1"/>
    <xf numFmtId="44" fontId="3" fillId="0" borderId="3" xfId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6" fontId="3" fillId="0" borderId="2" xfId="1" applyNumberFormat="1" applyFont="1" applyBorder="1"/>
    <xf numFmtId="0" fontId="3" fillId="4" borderId="2" xfId="0" applyFont="1" applyFill="1" applyBorder="1"/>
    <xf numFmtId="44" fontId="3" fillId="0" borderId="2" xfId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49" fontId="21" fillId="2" borderId="1" xfId="0" applyNumberFormat="1" applyFont="1" applyFill="1" applyBorder="1" applyAlignment="1">
      <alignment horizontal="left"/>
    </xf>
    <xf numFmtId="166" fontId="3" fillId="0" borderId="2" xfId="1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21" xfId="0" applyFont="1" applyBorder="1"/>
    <xf numFmtId="0" fontId="6" fillId="4" borderId="22" xfId="2" applyFont="1" applyFill="1" applyBorder="1" applyAlignment="1">
      <alignment vertical="center"/>
    </xf>
    <xf numFmtId="0" fontId="15" fillId="4" borderId="23" xfId="2" applyFont="1" applyFill="1" applyBorder="1" applyAlignment="1">
      <alignment vertical="center"/>
    </xf>
    <xf numFmtId="0" fontId="15" fillId="4" borderId="23" xfId="2" applyFont="1" applyFill="1" applyBorder="1" applyAlignment="1">
      <alignment horizontal="center" vertical="center" wrapText="1"/>
    </xf>
    <xf numFmtId="0" fontId="15" fillId="4" borderId="24" xfId="2" applyFont="1" applyFill="1" applyBorder="1" applyAlignment="1">
      <alignment horizontal="center" vertical="center" wrapText="1"/>
    </xf>
    <xf numFmtId="166" fontId="15" fillId="4" borderId="23" xfId="1" applyNumberFormat="1" applyFont="1" applyFill="1" applyBorder="1" applyAlignment="1">
      <alignment vertical="center" wrapText="1"/>
    </xf>
    <xf numFmtId="0" fontId="15" fillId="4" borderId="24" xfId="2" applyFont="1" applyFill="1" applyBorder="1" applyAlignment="1">
      <alignment horizontal="center" vertical="center"/>
    </xf>
    <xf numFmtId="0" fontId="15" fillId="4" borderId="25" xfId="2" applyFont="1" applyFill="1" applyBorder="1" applyAlignment="1">
      <alignment vertical="center"/>
    </xf>
    <xf numFmtId="0" fontId="15" fillId="4" borderId="26" xfId="2" applyFont="1" applyFill="1" applyBorder="1" applyAlignment="1">
      <alignment vertical="center"/>
    </xf>
    <xf numFmtId="44" fontId="15" fillId="4" borderId="23" xfId="1" applyFont="1" applyFill="1" applyBorder="1" applyAlignment="1">
      <alignment vertical="center"/>
    </xf>
    <xf numFmtId="10" fontId="15" fillId="3" borderId="23" xfId="2" applyNumberFormat="1" applyFont="1" applyFill="1" applyBorder="1" applyAlignment="1" applyProtection="1">
      <alignment horizontal="center" vertical="center"/>
      <protection locked="0"/>
    </xf>
    <xf numFmtId="1" fontId="15" fillId="4" borderId="23" xfId="2" applyNumberFormat="1" applyFont="1" applyFill="1" applyBorder="1" applyAlignment="1">
      <alignment horizontal="center" vertical="center"/>
    </xf>
    <xf numFmtId="0" fontId="15" fillId="4" borderId="27" xfId="2" applyFont="1" applyFill="1" applyBorder="1" applyAlignment="1">
      <alignment vertical="center"/>
    </xf>
    <xf numFmtId="0" fontId="3" fillId="0" borderId="28" xfId="0" applyFont="1" applyBorder="1"/>
    <xf numFmtId="44" fontId="3" fillId="5" borderId="29" xfId="1" applyFont="1" applyFill="1" applyBorder="1"/>
    <xf numFmtId="0" fontId="6" fillId="4" borderId="30" xfId="2" applyFont="1" applyFill="1" applyBorder="1" applyAlignment="1">
      <alignment vertical="center"/>
    </xf>
    <xf numFmtId="0" fontId="15" fillId="4" borderId="16" xfId="2" applyFont="1" applyFill="1" applyBorder="1" applyAlignment="1">
      <alignment vertical="center"/>
    </xf>
    <xf numFmtId="0" fontId="3" fillId="7" borderId="28" xfId="0" applyFont="1" applyFill="1" applyBorder="1"/>
    <xf numFmtId="0" fontId="3" fillId="0" borderId="31" xfId="0" applyFont="1" applyBorder="1"/>
    <xf numFmtId="0" fontId="3" fillId="0" borderId="32" xfId="0" applyFont="1" applyBorder="1"/>
    <xf numFmtId="0" fontId="3" fillId="3" borderId="32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166" fontId="3" fillId="3" borderId="32" xfId="1" applyNumberFormat="1" applyFont="1" applyFill="1" applyBorder="1"/>
    <xf numFmtId="0" fontId="3" fillId="4" borderId="33" xfId="0" applyFont="1" applyFill="1" applyBorder="1"/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44" fontId="3" fillId="3" borderId="32" xfId="1" applyFont="1" applyFill="1" applyBorder="1" applyAlignment="1">
      <alignment horizontal="center"/>
    </xf>
    <xf numFmtId="1" fontId="3" fillId="4" borderId="32" xfId="0" applyNumberFormat="1" applyFont="1" applyFill="1" applyBorder="1" applyAlignment="1">
      <alignment horizontal="center"/>
    </xf>
    <xf numFmtId="44" fontId="3" fillId="5" borderId="32" xfId="0" applyNumberFormat="1" applyFont="1" applyFill="1" applyBorder="1"/>
    <xf numFmtId="1" fontId="3" fillId="0" borderId="33" xfId="0" applyNumberFormat="1" applyFont="1" applyBorder="1" applyAlignment="1">
      <alignment horizontal="center"/>
    </xf>
    <xf numFmtId="44" fontId="3" fillId="5" borderId="36" xfId="1" applyFont="1" applyFill="1" applyBorder="1"/>
    <xf numFmtId="0" fontId="15" fillId="0" borderId="37" xfId="2" applyFont="1" applyBorder="1"/>
    <xf numFmtId="0" fontId="15" fillId="0" borderId="37" xfId="2" applyFont="1" applyBorder="1" applyAlignment="1">
      <alignment vertical="top"/>
    </xf>
    <xf numFmtId="0" fontId="16" fillId="0" borderId="37" xfId="2" applyFont="1" applyBorder="1" applyAlignment="1">
      <alignment vertical="center"/>
    </xf>
    <xf numFmtId="0" fontId="19" fillId="0" borderId="38" xfId="0" applyFont="1" applyBorder="1"/>
    <xf numFmtId="0" fontId="15" fillId="0" borderId="28" xfId="2" applyFont="1" applyBorder="1" applyAlignment="1">
      <alignment vertical="top"/>
    </xf>
    <xf numFmtId="0" fontId="15" fillId="0" borderId="44" xfId="2" applyFont="1" applyBorder="1" applyAlignment="1">
      <alignment horizontal="center" vertical="top" wrapText="1"/>
    </xf>
    <xf numFmtId="0" fontId="17" fillId="4" borderId="30" xfId="2" applyFont="1" applyFill="1" applyBorder="1" applyAlignment="1">
      <alignment vertical="center"/>
    </xf>
    <xf numFmtId="0" fontId="14" fillId="4" borderId="16" xfId="2" applyFont="1" applyFill="1" applyBorder="1" applyAlignment="1">
      <alignment vertical="center"/>
    </xf>
    <xf numFmtId="0" fontId="18" fillId="6" borderId="45" xfId="0" applyFont="1" applyFill="1" applyBorder="1" applyAlignment="1">
      <alignment vertical="top" wrapText="1"/>
    </xf>
    <xf numFmtId="44" fontId="19" fillId="5" borderId="16" xfId="0" applyNumberFormat="1" applyFont="1" applyFill="1" applyBorder="1"/>
    <xf numFmtId="0" fontId="18" fillId="0" borderId="46" xfId="0" applyFont="1" applyBorder="1" applyAlignment="1">
      <alignment vertical="top" wrapText="1"/>
    </xf>
    <xf numFmtId="0" fontId="18" fillId="0" borderId="33" xfId="0" applyFont="1" applyBorder="1" applyAlignment="1">
      <alignment horizontal="right" vertical="top" wrapText="1"/>
    </xf>
    <xf numFmtId="0" fontId="19" fillId="0" borderId="33" xfId="0" applyFont="1" applyBorder="1" applyAlignment="1">
      <alignment horizontal="center"/>
    </xf>
    <xf numFmtId="49" fontId="19" fillId="0" borderId="33" xfId="0" applyNumberFormat="1" applyFont="1" applyBorder="1" applyAlignment="1">
      <alignment horizontal="center"/>
    </xf>
    <xf numFmtId="166" fontId="20" fillId="0" borderId="33" xfId="1" applyNumberFormat="1" applyFont="1" applyFill="1" applyBorder="1" applyAlignment="1">
      <alignment horizontal="left"/>
    </xf>
    <xf numFmtId="0" fontId="19" fillId="0" borderId="33" xfId="0" applyFont="1" applyBorder="1"/>
    <xf numFmtId="44" fontId="19" fillId="0" borderId="33" xfId="1" applyFont="1" applyFill="1" applyBorder="1" applyAlignment="1">
      <alignment horizontal="center"/>
    </xf>
    <xf numFmtId="1" fontId="19" fillId="0" borderId="33" xfId="0" applyNumberFormat="1" applyFont="1" applyBorder="1" applyAlignment="1">
      <alignment horizontal="center"/>
    </xf>
    <xf numFmtId="44" fontId="19" fillId="0" borderId="33" xfId="0" applyNumberFormat="1" applyFont="1" applyBorder="1"/>
    <xf numFmtId="44" fontId="19" fillId="0" borderId="47" xfId="0" applyNumberFormat="1" applyFont="1" applyBorder="1"/>
    <xf numFmtId="0" fontId="8" fillId="0" borderId="0" xfId="0" applyFont="1" applyAlignment="1">
      <alignment vertical="top" wrapText="1"/>
    </xf>
    <xf numFmtId="0" fontId="8" fillId="0" borderId="50" xfId="0" applyFont="1" applyBorder="1" applyAlignment="1">
      <alignment vertical="top" wrapText="1"/>
    </xf>
    <xf numFmtId="0" fontId="22" fillId="9" borderId="0" xfId="0" applyFont="1" applyFill="1" applyAlignment="1">
      <alignment wrapText="1"/>
    </xf>
    <xf numFmtId="0" fontId="3" fillId="0" borderId="51" xfId="0" applyFont="1" applyBorder="1"/>
    <xf numFmtId="0" fontId="3" fillId="3" borderId="18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6" fontId="3" fillId="3" borderId="18" xfId="1" applyNumberFormat="1" applyFont="1" applyFill="1" applyBorder="1"/>
    <xf numFmtId="0" fontId="3" fillId="4" borderId="0" xfId="0" applyFont="1" applyFill="1"/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44" fontId="3" fillId="3" borderId="18" xfId="1" applyFont="1" applyFill="1" applyBorder="1" applyAlignment="1">
      <alignment horizontal="center"/>
    </xf>
    <xf numFmtId="1" fontId="3" fillId="4" borderId="18" xfId="0" applyNumberFormat="1" applyFont="1" applyFill="1" applyBorder="1" applyAlignment="1">
      <alignment horizontal="center"/>
    </xf>
    <xf numFmtId="44" fontId="3" fillId="5" borderId="54" xfId="1" applyFont="1" applyFill="1" applyBorder="1"/>
    <xf numFmtId="1" fontId="15" fillId="0" borderId="42" xfId="2" applyNumberFormat="1" applyFont="1" applyBorder="1" applyAlignment="1">
      <alignment horizontal="center" wrapText="1"/>
    </xf>
    <xf numFmtId="1" fontId="15" fillId="0" borderId="9" xfId="2" applyNumberFormat="1" applyFont="1" applyBorder="1" applyAlignment="1">
      <alignment horizontal="center" wrapText="1"/>
    </xf>
    <xf numFmtId="0" fontId="15" fillId="0" borderId="15" xfId="2" applyFont="1" applyBorder="1" applyAlignment="1">
      <alignment horizontal="center" wrapText="1"/>
    </xf>
    <xf numFmtId="0" fontId="15" fillId="0" borderId="44" xfId="2" applyFont="1" applyBorder="1" applyAlignment="1">
      <alignment horizontal="center" wrapText="1"/>
    </xf>
    <xf numFmtId="0" fontId="15" fillId="0" borderId="40" xfId="2" applyFont="1" applyBorder="1" applyAlignment="1">
      <alignment horizontal="center" vertical="center" wrapText="1"/>
    </xf>
    <xf numFmtId="0" fontId="15" fillId="0" borderId="41" xfId="2" applyFont="1" applyBorder="1" applyAlignment="1">
      <alignment horizontal="center" vertical="center" wrapText="1"/>
    </xf>
    <xf numFmtId="0" fontId="15" fillId="0" borderId="40" xfId="2" applyFont="1" applyBorder="1" applyAlignment="1">
      <alignment horizontal="center" vertical="center"/>
    </xf>
    <xf numFmtId="0" fontId="15" fillId="0" borderId="24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66" fontId="15" fillId="0" borderId="39" xfId="1" applyNumberFormat="1" applyFont="1" applyBorder="1" applyAlignment="1">
      <alignment horizontal="center" wrapText="1"/>
    </xf>
    <xf numFmtId="166" fontId="15" fillId="0" borderId="13" xfId="1" applyNumberFormat="1" applyFont="1" applyBorder="1" applyAlignment="1">
      <alignment horizontal="center" wrapText="1"/>
    </xf>
    <xf numFmtId="44" fontId="15" fillId="0" borderId="39" xfId="1" applyFont="1" applyBorder="1" applyAlignment="1">
      <alignment horizontal="center" wrapText="1"/>
    </xf>
    <xf numFmtId="44" fontId="15" fillId="0" borderId="13" xfId="1" applyFont="1" applyBorder="1" applyAlignment="1">
      <alignment horizontal="center" wrapText="1"/>
    </xf>
    <xf numFmtId="0" fontId="15" fillId="0" borderId="39" xfId="2" applyFont="1" applyBorder="1" applyAlignment="1">
      <alignment horizontal="center" wrapText="1"/>
    </xf>
    <xf numFmtId="0" fontId="15" fillId="0" borderId="13" xfId="2" applyFont="1" applyBorder="1" applyAlignment="1">
      <alignment horizontal="center" wrapText="1"/>
    </xf>
    <xf numFmtId="0" fontId="15" fillId="8" borderId="48" xfId="2" applyFont="1" applyFill="1" applyBorder="1" applyAlignment="1">
      <alignment horizontal="center" vertical="center" wrapText="1"/>
    </xf>
    <xf numFmtId="0" fontId="15" fillId="8" borderId="49" xfId="2" applyFont="1" applyFill="1" applyBorder="1" applyAlignment="1">
      <alignment horizontal="center" vertical="center" wrapText="1"/>
    </xf>
    <xf numFmtId="0" fontId="15" fillId="0" borderId="10" xfId="2" applyFont="1" applyBorder="1" applyAlignment="1">
      <alignment horizontal="center"/>
    </xf>
    <xf numFmtId="0" fontId="15" fillId="0" borderId="43" xfId="2" applyFont="1" applyBorder="1" applyAlignment="1">
      <alignment horizontal="center"/>
    </xf>
    <xf numFmtId="0" fontId="16" fillId="0" borderId="8" xfId="2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" fontId="3" fillId="0" borderId="9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3" fillId="3" borderId="49" xfId="0" applyFont="1" applyFill="1" applyBorder="1" applyAlignment="1">
      <alignment horizontal="center"/>
    </xf>
    <xf numFmtId="44" fontId="15" fillId="5" borderId="48" xfId="3" applyFont="1" applyFill="1" applyBorder="1" applyAlignment="1" applyProtection="1">
      <alignment horizontal="center" vertical="center"/>
    </xf>
    <xf numFmtId="44" fontId="15" fillId="5" borderId="49" xfId="3" applyFont="1" applyFill="1" applyBorder="1" applyAlignment="1" applyProtection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</cellXfs>
  <cellStyles count="11">
    <cellStyle name="Procent" xfId="4" builtinId="5"/>
    <cellStyle name="Standaard" xfId="0" builtinId="0"/>
    <cellStyle name="Standaard 2" xfId="2" xr:uid="{00000000-0005-0000-0000-000002000000}"/>
    <cellStyle name="Standaard 2 2" xfId="6" xr:uid="{00000000-0005-0000-0000-000003000000}"/>
    <cellStyle name="Standaard 2 3" xfId="9" xr:uid="{00000000-0005-0000-0000-000004000000}"/>
    <cellStyle name="Standaard 3" xfId="5" xr:uid="{00000000-0005-0000-0000-000005000000}"/>
    <cellStyle name="Standaard 3 2" xfId="8" xr:uid="{00000000-0005-0000-0000-000006000000}"/>
    <cellStyle name="Valuta" xfId="1" builtinId="4"/>
    <cellStyle name="Valuta 2" xfId="3" xr:uid="{00000000-0005-0000-0000-000008000000}"/>
    <cellStyle name="Valuta 2 2" xfId="10" xr:uid="{00000000-0005-0000-0000-000009000000}"/>
    <cellStyle name="Valuta 3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46CD3-E580-4C32-A45F-0B11BDC063BC}">
  <sheetPr>
    <tabColor rgb="FF92D050"/>
  </sheetPr>
  <dimension ref="A1:A6"/>
  <sheetViews>
    <sheetView workbookViewId="0">
      <selection activeCell="A4" sqref="A4"/>
    </sheetView>
  </sheetViews>
  <sheetFormatPr defaultRowHeight="14.4"/>
  <cols>
    <col min="1" max="1" width="173.6640625" customWidth="1"/>
  </cols>
  <sheetData>
    <row r="1" spans="1:1" ht="24.6" customHeight="1" thickBot="1">
      <c r="A1" s="1" t="s">
        <v>0</v>
      </c>
    </row>
    <row r="2" spans="1:1" ht="52.8">
      <c r="A2" s="145" t="s">
        <v>1</v>
      </c>
    </row>
    <row r="3" spans="1:1" ht="92.4">
      <c r="A3" s="2" t="s">
        <v>2</v>
      </c>
    </row>
    <row r="4" spans="1:1" ht="66">
      <c r="A4" s="2" t="s">
        <v>3</v>
      </c>
    </row>
    <row r="5" spans="1:1" ht="53.4" thickBot="1">
      <c r="A5" s="3" t="s">
        <v>4</v>
      </c>
    </row>
    <row r="6" spans="1:1">
      <c r="A6" s="144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S240"/>
  <sheetViews>
    <sheetView tabSelected="1" zoomScale="80" zoomScaleNormal="80" zoomScaleSheetLayoutView="85" workbookViewId="0">
      <pane xSplit="1" ySplit="7" topLeftCell="B8" activePane="bottomRight" state="frozen"/>
      <selection pane="topRight" activeCell="D31" sqref="D31"/>
      <selection pane="bottomLeft" activeCell="D31" sqref="D31"/>
      <selection pane="bottomRight" activeCell="A2" sqref="A2"/>
    </sheetView>
  </sheetViews>
  <sheetFormatPr defaultColWidth="9.33203125" defaultRowHeight="13.2"/>
  <cols>
    <col min="1" max="1" width="43.33203125" style="61" customWidth="1"/>
    <col min="2" max="2" width="24.109375" style="61" bestFit="1" customWidth="1"/>
    <col min="3" max="3" width="35.88671875" style="81" customWidth="1"/>
    <col min="4" max="4" width="11.6640625" style="81" customWidth="1"/>
    <col min="5" max="5" width="14.6640625" style="81" customWidth="1"/>
    <col min="6" max="6" width="15" style="87" customWidth="1"/>
    <col min="7" max="7" width="2.6640625" style="81" customWidth="1"/>
    <col min="8" max="8" width="11.44140625" style="61" bestFit="1" customWidth="1"/>
    <col min="9" max="9" width="22.33203125" style="81" customWidth="1"/>
    <col min="10" max="10" width="12.6640625" style="81" customWidth="1"/>
    <col min="11" max="11" width="16.6640625" style="84" customWidth="1"/>
    <col min="12" max="12" width="18.33203125" style="85" customWidth="1"/>
    <col min="13" max="13" width="17.6640625" style="61" customWidth="1"/>
    <col min="14" max="14" width="16.33203125" style="81" bestFit="1" customWidth="1"/>
    <col min="15" max="15" width="9.33203125" style="61"/>
    <col min="16" max="16" width="10.109375" style="61" bestFit="1" customWidth="1"/>
    <col min="17" max="16384" width="9.33203125" style="61"/>
  </cols>
  <sheetData>
    <row r="1" spans="1:19" s="88" customFormat="1" ht="28.95" customHeight="1" thickBot="1">
      <c r="A1" s="186" t="s">
        <v>6</v>
      </c>
      <c r="B1" s="181"/>
      <c r="C1" s="182"/>
      <c r="D1" s="89"/>
      <c r="E1" s="89"/>
      <c r="F1" s="90"/>
      <c r="G1" s="89"/>
      <c r="I1" s="89"/>
      <c r="J1" s="89"/>
      <c r="K1" s="91"/>
      <c r="L1" s="92"/>
      <c r="N1" s="89"/>
    </row>
    <row r="2" spans="1:19" s="5" customFormat="1" ht="23.25" customHeight="1" thickBot="1">
      <c r="A2" s="185" t="s">
        <v>7</v>
      </c>
      <c r="B2" s="183">
        <f>SUM(N12:N72)</f>
        <v>0</v>
      </c>
      <c r="C2" s="184"/>
      <c r="D2" s="4"/>
      <c r="E2" s="4"/>
      <c r="J2" s="6"/>
      <c r="K2" s="7"/>
      <c r="M2" s="8"/>
    </row>
    <row r="3" spans="1:19" s="5" customFormat="1" ht="15.75" customHeight="1" thickBot="1">
      <c r="A3" s="8"/>
      <c r="D3" s="8"/>
      <c r="E3" s="8"/>
      <c r="F3" s="4"/>
      <c r="G3" s="8"/>
      <c r="H3" s="9"/>
      <c r="I3" s="10"/>
      <c r="K3" s="6"/>
      <c r="L3" s="7"/>
      <c r="N3" s="6"/>
    </row>
    <row r="4" spans="1:19" s="5" customFormat="1" ht="29.25" customHeight="1" thickBot="1">
      <c r="A4" s="173" t="s">
        <v>8</v>
      </c>
      <c r="B4" s="174"/>
      <c r="C4" s="8"/>
      <c r="D4" s="8"/>
      <c r="E4" s="8"/>
      <c r="F4" s="11"/>
      <c r="I4" s="8"/>
    </row>
    <row r="5" spans="1:19" s="5" customFormat="1" ht="15.75" customHeight="1" thickBot="1">
      <c r="D5" s="8"/>
      <c r="E5" s="8"/>
      <c r="F5" s="4"/>
      <c r="G5" s="8"/>
      <c r="H5" s="9"/>
      <c r="I5" s="10"/>
      <c r="K5" s="6"/>
      <c r="L5" s="7"/>
      <c r="N5" s="6"/>
    </row>
    <row r="6" spans="1:19" s="5" customFormat="1" ht="15.75" customHeight="1">
      <c r="A6" s="175" t="s">
        <v>9</v>
      </c>
      <c r="B6" s="171" t="s">
        <v>10</v>
      </c>
      <c r="C6" s="171" t="s">
        <v>11</v>
      </c>
      <c r="D6" s="161" t="s">
        <v>12</v>
      </c>
      <c r="E6" s="162"/>
      <c r="F6" s="167" t="s">
        <v>13</v>
      </c>
      <c r="G6" s="165"/>
      <c r="H6" s="163" t="s">
        <v>14</v>
      </c>
      <c r="I6" s="164"/>
      <c r="J6" s="169" t="s">
        <v>15</v>
      </c>
      <c r="K6" s="171" t="s">
        <v>16</v>
      </c>
      <c r="L6" s="171" t="s">
        <v>17</v>
      </c>
      <c r="M6" s="157" t="s">
        <v>18</v>
      </c>
      <c r="N6" s="159" t="s">
        <v>19</v>
      </c>
    </row>
    <row r="7" spans="1:19" s="15" customFormat="1" ht="62.25" customHeight="1">
      <c r="A7" s="176"/>
      <c r="B7" s="172"/>
      <c r="C7" s="172"/>
      <c r="D7" s="12" t="s">
        <v>20</v>
      </c>
      <c r="E7" s="13" t="s">
        <v>21</v>
      </c>
      <c r="F7" s="168"/>
      <c r="G7" s="166"/>
      <c r="H7" s="14" t="s">
        <v>22</v>
      </c>
      <c r="I7" s="13" t="s">
        <v>23</v>
      </c>
      <c r="J7" s="170"/>
      <c r="K7" s="172"/>
      <c r="L7" s="172"/>
      <c r="M7" s="158"/>
      <c r="N7" s="160"/>
      <c r="O7" s="124"/>
    </row>
    <row r="8" spans="1:19" s="25" customFormat="1" ht="57" customHeight="1">
      <c r="A8" s="128"/>
      <c r="B8" s="16"/>
      <c r="C8" s="17"/>
      <c r="D8" s="177" t="s">
        <v>24</v>
      </c>
      <c r="E8" s="178"/>
      <c r="F8" s="18"/>
      <c r="G8" s="19"/>
      <c r="H8" s="20"/>
      <c r="I8" s="21"/>
      <c r="J8" s="22"/>
      <c r="K8" s="23"/>
      <c r="L8" s="23"/>
      <c r="M8" s="24"/>
      <c r="N8" s="129"/>
      <c r="O8" s="125"/>
    </row>
    <row r="9" spans="1:19" s="36" customFormat="1">
      <c r="A9" s="130" t="s">
        <v>25</v>
      </c>
      <c r="B9" s="26"/>
      <c r="C9" s="27"/>
      <c r="D9" s="28"/>
      <c r="E9" s="27"/>
      <c r="F9" s="29"/>
      <c r="G9" s="30"/>
      <c r="H9" s="31"/>
      <c r="I9" s="32"/>
      <c r="J9" s="33"/>
      <c r="K9" s="34">
        <v>0.15</v>
      </c>
      <c r="L9" s="26"/>
      <c r="M9" s="35"/>
      <c r="N9" s="131"/>
      <c r="O9" s="126"/>
    </row>
    <row r="10" spans="1:19" s="49" customFormat="1" ht="17.399999999999999">
      <c r="A10" s="132" t="s">
        <v>26</v>
      </c>
      <c r="B10" s="37" t="s">
        <v>27</v>
      </c>
      <c r="C10" s="38" t="s">
        <v>28</v>
      </c>
      <c r="D10" s="40"/>
      <c r="E10" s="39" t="s">
        <v>29</v>
      </c>
      <c r="F10" s="41">
        <v>1.5</v>
      </c>
      <c r="G10" s="42"/>
      <c r="H10" s="43" t="s">
        <v>30</v>
      </c>
      <c r="I10" s="44" t="s">
        <v>31</v>
      </c>
      <c r="J10" s="45">
        <f>(1.5/(12*1.25))*(12*1.5)</f>
        <v>1.8</v>
      </c>
      <c r="K10" s="46"/>
      <c r="L10" s="47">
        <v>1.53</v>
      </c>
      <c r="M10" s="48">
        <v>130</v>
      </c>
      <c r="N10" s="133">
        <f>L10*M10</f>
        <v>198.9</v>
      </c>
      <c r="O10" s="127"/>
    </row>
    <row r="11" spans="1:19" s="50" customFormat="1" ht="18" thickBot="1">
      <c r="A11" s="134"/>
      <c r="B11" s="135"/>
      <c r="C11" s="136"/>
      <c r="D11" s="137"/>
      <c r="E11" s="137"/>
      <c r="F11" s="138"/>
      <c r="G11" s="139"/>
      <c r="H11" s="136"/>
      <c r="I11" s="136"/>
      <c r="J11" s="140"/>
      <c r="K11" s="141"/>
      <c r="L11" s="142"/>
      <c r="M11" s="141"/>
      <c r="N11" s="143"/>
    </row>
    <row r="12" spans="1:19">
      <c r="A12" s="94" t="s">
        <v>32</v>
      </c>
      <c r="B12" s="95"/>
      <c r="C12" s="96"/>
      <c r="D12" s="97"/>
      <c r="E12" s="96"/>
      <c r="F12" s="98"/>
      <c r="G12" s="99"/>
      <c r="H12" s="100"/>
      <c r="I12" s="101"/>
      <c r="J12" s="102"/>
      <c r="K12" s="103"/>
      <c r="L12" s="95"/>
      <c r="M12" s="104"/>
      <c r="N12" s="105"/>
      <c r="O12" s="93"/>
    </row>
    <row r="13" spans="1:19">
      <c r="A13" s="106" t="s">
        <v>33</v>
      </c>
      <c r="B13" s="62" t="s">
        <v>34</v>
      </c>
      <c r="C13" s="63"/>
      <c r="D13" s="64"/>
      <c r="E13" s="63"/>
      <c r="F13" s="65"/>
      <c r="G13" s="66"/>
      <c r="H13" s="67" t="s">
        <v>35</v>
      </c>
      <c r="I13" s="68" t="s">
        <v>36</v>
      </c>
      <c r="J13" s="65"/>
      <c r="K13" s="70"/>
      <c r="L13" s="71">
        <f>J13-(J13*$K$12)</f>
        <v>0</v>
      </c>
      <c r="M13" s="72">
        <v>39</v>
      </c>
      <c r="N13" s="107">
        <f>L13*M13</f>
        <v>0</v>
      </c>
      <c r="O13" s="93"/>
      <c r="P13" s="73"/>
      <c r="S13" s="74"/>
    </row>
    <row r="14" spans="1:19">
      <c r="A14" s="106" t="s">
        <v>37</v>
      </c>
      <c r="B14" s="62" t="s">
        <v>38</v>
      </c>
      <c r="C14" s="63"/>
      <c r="D14" s="64"/>
      <c r="E14" s="63"/>
      <c r="F14" s="65"/>
      <c r="G14" s="66"/>
      <c r="H14" s="67" t="s">
        <v>39</v>
      </c>
      <c r="I14" s="68" t="s">
        <v>36</v>
      </c>
      <c r="J14" s="65"/>
      <c r="K14" s="70"/>
      <c r="L14" s="71">
        <f t="shared" ref="L14:L25" si="0">J14-(J14*$K$12)</f>
        <v>0</v>
      </c>
      <c r="M14" s="72">
        <v>42</v>
      </c>
      <c r="N14" s="107">
        <f t="shared" ref="N14:N25" si="1">L14*M14</f>
        <v>0</v>
      </c>
      <c r="O14" s="93"/>
    </row>
    <row r="15" spans="1:19">
      <c r="A15" s="106" t="s">
        <v>40</v>
      </c>
      <c r="B15" s="62" t="s">
        <v>41</v>
      </c>
      <c r="C15" s="63"/>
      <c r="D15" s="64"/>
      <c r="E15" s="63"/>
      <c r="F15" s="65"/>
      <c r="G15" s="66"/>
      <c r="H15" s="67" t="s">
        <v>42</v>
      </c>
      <c r="I15" s="68" t="s">
        <v>43</v>
      </c>
      <c r="J15" s="65"/>
      <c r="K15" s="70"/>
      <c r="L15" s="71">
        <f t="shared" si="0"/>
        <v>0</v>
      </c>
      <c r="M15" s="179">
        <v>100.5</v>
      </c>
      <c r="N15" s="107">
        <f t="shared" si="1"/>
        <v>0</v>
      </c>
      <c r="O15" s="93"/>
    </row>
    <row r="16" spans="1:19">
      <c r="A16" s="106" t="s">
        <v>44</v>
      </c>
      <c r="B16" s="62"/>
      <c r="C16" s="63"/>
      <c r="D16" s="64"/>
      <c r="E16" s="63"/>
      <c r="F16" s="65"/>
      <c r="G16" s="66"/>
      <c r="H16" s="67" t="s">
        <v>30</v>
      </c>
      <c r="I16" s="68" t="s">
        <v>46</v>
      </c>
      <c r="J16" s="65"/>
      <c r="K16" s="70"/>
      <c r="L16" s="71">
        <f t="shared" si="0"/>
        <v>0</v>
      </c>
      <c r="M16" s="179">
        <v>26</v>
      </c>
      <c r="N16" s="107">
        <f t="shared" si="1"/>
        <v>0</v>
      </c>
      <c r="O16" s="93"/>
    </row>
    <row r="17" spans="1:15">
      <c r="A17" s="106" t="s">
        <v>47</v>
      </c>
      <c r="B17" s="62" t="s">
        <v>48</v>
      </c>
      <c r="C17" s="63"/>
      <c r="D17" s="64"/>
      <c r="E17" s="63"/>
      <c r="F17" s="65"/>
      <c r="G17" s="66"/>
      <c r="H17" s="67" t="s">
        <v>42</v>
      </c>
      <c r="I17" s="68" t="s">
        <v>43</v>
      </c>
      <c r="J17" s="65"/>
      <c r="K17" s="70"/>
      <c r="L17" s="71">
        <f t="shared" si="0"/>
        <v>0</v>
      </c>
      <c r="M17" s="179">
        <v>17</v>
      </c>
      <c r="N17" s="107">
        <f t="shared" si="1"/>
        <v>0</v>
      </c>
      <c r="O17" s="93"/>
    </row>
    <row r="18" spans="1:15">
      <c r="A18" s="106" t="s">
        <v>49</v>
      </c>
      <c r="B18" s="62"/>
      <c r="C18" s="63"/>
      <c r="D18" s="64"/>
      <c r="E18" s="63"/>
      <c r="F18" s="65"/>
      <c r="G18" s="66"/>
      <c r="H18" s="67" t="s">
        <v>42</v>
      </c>
      <c r="I18" s="68" t="s">
        <v>50</v>
      </c>
      <c r="J18" s="65"/>
      <c r="K18" s="70"/>
      <c r="L18" s="71">
        <f t="shared" si="0"/>
        <v>0</v>
      </c>
      <c r="M18" s="179">
        <v>150</v>
      </c>
      <c r="N18" s="107">
        <f t="shared" si="1"/>
        <v>0</v>
      </c>
      <c r="O18" s="93"/>
    </row>
    <row r="19" spans="1:15">
      <c r="A19" s="106" t="s">
        <v>51</v>
      </c>
      <c r="B19" s="62" t="s">
        <v>52</v>
      </c>
      <c r="C19" s="63"/>
      <c r="D19" s="64"/>
      <c r="E19" s="63"/>
      <c r="F19" s="65"/>
      <c r="G19" s="66"/>
      <c r="H19" s="67" t="s">
        <v>53</v>
      </c>
      <c r="I19" s="68" t="s">
        <v>54</v>
      </c>
      <c r="J19" s="65"/>
      <c r="K19" s="70"/>
      <c r="L19" s="71">
        <f t="shared" si="0"/>
        <v>0</v>
      </c>
      <c r="M19" s="179">
        <v>198</v>
      </c>
      <c r="N19" s="107">
        <f t="shared" si="1"/>
        <v>0</v>
      </c>
      <c r="O19" s="93"/>
    </row>
    <row r="20" spans="1:15">
      <c r="A20" s="106" t="s">
        <v>55</v>
      </c>
      <c r="B20" s="62" t="s">
        <v>52</v>
      </c>
      <c r="C20" s="63"/>
      <c r="D20" s="64"/>
      <c r="E20" s="63"/>
      <c r="F20" s="65"/>
      <c r="G20" s="66"/>
      <c r="H20" s="67" t="s">
        <v>53</v>
      </c>
      <c r="I20" s="68" t="s">
        <v>54</v>
      </c>
      <c r="J20" s="65"/>
      <c r="K20" s="70"/>
      <c r="L20" s="71">
        <f t="shared" si="0"/>
        <v>0</v>
      </c>
      <c r="M20" s="179">
        <v>178.5</v>
      </c>
      <c r="N20" s="107">
        <f t="shared" si="1"/>
        <v>0</v>
      </c>
      <c r="O20" s="93"/>
    </row>
    <row r="21" spans="1:15">
      <c r="A21" s="106" t="s">
        <v>56</v>
      </c>
      <c r="B21" s="62" t="s">
        <v>57</v>
      </c>
      <c r="C21" s="63"/>
      <c r="D21" s="64"/>
      <c r="E21" s="63"/>
      <c r="F21" s="65"/>
      <c r="G21" s="66"/>
      <c r="H21" s="67" t="s">
        <v>58</v>
      </c>
      <c r="I21" s="68" t="s">
        <v>59</v>
      </c>
      <c r="J21" s="65"/>
      <c r="K21" s="70"/>
      <c r="L21" s="71">
        <f t="shared" si="0"/>
        <v>0</v>
      </c>
      <c r="M21" s="179">
        <v>142.5</v>
      </c>
      <c r="N21" s="107">
        <f t="shared" si="1"/>
        <v>0</v>
      </c>
      <c r="O21" s="93"/>
    </row>
    <row r="22" spans="1:15">
      <c r="A22" s="106" t="s">
        <v>60</v>
      </c>
      <c r="B22" s="62" t="s">
        <v>57</v>
      </c>
      <c r="C22" s="63"/>
      <c r="D22" s="64"/>
      <c r="E22" s="63"/>
      <c r="F22" s="65"/>
      <c r="G22" s="66"/>
      <c r="H22" s="67" t="s">
        <v>58</v>
      </c>
      <c r="I22" s="68" t="s">
        <v>61</v>
      </c>
      <c r="J22" s="65"/>
      <c r="K22" s="70"/>
      <c r="L22" s="71">
        <f t="shared" si="0"/>
        <v>0</v>
      </c>
      <c r="M22" s="72">
        <v>67.5</v>
      </c>
      <c r="N22" s="107">
        <f t="shared" si="1"/>
        <v>0</v>
      </c>
      <c r="O22" s="93"/>
    </row>
    <row r="23" spans="1:15">
      <c r="A23" s="106" t="s">
        <v>62</v>
      </c>
      <c r="B23" s="62"/>
      <c r="C23" s="63"/>
      <c r="D23" s="64"/>
      <c r="E23" s="63"/>
      <c r="F23" s="65"/>
      <c r="G23" s="66"/>
      <c r="H23" s="67" t="s">
        <v>63</v>
      </c>
      <c r="I23" s="68" t="s">
        <v>64</v>
      </c>
      <c r="J23" s="65"/>
      <c r="K23" s="70"/>
      <c r="L23" s="71">
        <f t="shared" si="0"/>
        <v>0</v>
      </c>
      <c r="M23" s="179">
        <v>100</v>
      </c>
      <c r="N23" s="107">
        <f t="shared" si="1"/>
        <v>0</v>
      </c>
      <c r="O23" s="93"/>
    </row>
    <row r="24" spans="1:15">
      <c r="A24" s="106" t="s">
        <v>65</v>
      </c>
      <c r="B24" s="62" t="s">
        <v>45</v>
      </c>
      <c r="C24" s="63"/>
      <c r="D24" s="64"/>
      <c r="E24" s="63"/>
      <c r="F24" s="65"/>
      <c r="G24" s="66"/>
      <c r="H24" s="67" t="s">
        <v>66</v>
      </c>
      <c r="I24" s="68" t="s">
        <v>67</v>
      </c>
      <c r="J24" s="69"/>
      <c r="K24" s="70"/>
      <c r="L24" s="71">
        <f t="shared" si="0"/>
        <v>0</v>
      </c>
      <c r="M24" s="72">
        <v>507</v>
      </c>
      <c r="N24" s="107">
        <f t="shared" si="1"/>
        <v>0</v>
      </c>
      <c r="O24" s="93"/>
    </row>
    <row r="25" spans="1:15">
      <c r="A25" s="106" t="s">
        <v>68</v>
      </c>
      <c r="B25" s="62"/>
      <c r="C25" s="63"/>
      <c r="D25" s="64"/>
      <c r="E25" s="63"/>
      <c r="F25" s="65"/>
      <c r="G25" s="66"/>
      <c r="H25" s="67" t="s">
        <v>42</v>
      </c>
      <c r="I25" s="68" t="s">
        <v>59</v>
      </c>
      <c r="J25" s="69"/>
      <c r="K25" s="70"/>
      <c r="L25" s="71">
        <f t="shared" si="0"/>
        <v>0</v>
      </c>
      <c r="M25" s="72">
        <v>66</v>
      </c>
      <c r="N25" s="107">
        <f t="shared" si="1"/>
        <v>0</v>
      </c>
      <c r="O25" s="93"/>
    </row>
    <row r="26" spans="1:15">
      <c r="A26" s="108" t="s">
        <v>69</v>
      </c>
      <c r="B26" s="51"/>
      <c r="C26" s="52"/>
      <c r="D26" s="53"/>
      <c r="E26" s="52"/>
      <c r="F26" s="54"/>
      <c r="G26" s="55"/>
      <c r="H26" s="56"/>
      <c r="I26" s="57"/>
      <c r="J26" s="58"/>
      <c r="K26" s="59"/>
      <c r="L26" s="51"/>
      <c r="M26" s="60"/>
      <c r="N26" s="109"/>
      <c r="O26" s="93"/>
    </row>
    <row r="27" spans="1:15">
      <c r="A27" s="106" t="s">
        <v>70</v>
      </c>
      <c r="B27" s="62" t="s">
        <v>45</v>
      </c>
      <c r="C27" s="63"/>
      <c r="D27" s="64"/>
      <c r="E27" s="63"/>
      <c r="F27" s="65"/>
      <c r="G27" s="66"/>
      <c r="H27" s="67" t="s">
        <v>42</v>
      </c>
      <c r="I27" s="68" t="s">
        <v>71</v>
      </c>
      <c r="J27" s="69"/>
      <c r="K27" s="70"/>
      <c r="L27" s="71">
        <f>J27-(J27*$K$26)</f>
        <v>0</v>
      </c>
      <c r="M27" s="72">
        <v>165</v>
      </c>
      <c r="N27" s="107">
        <f>L27*M27</f>
        <v>0</v>
      </c>
      <c r="O27" s="93"/>
    </row>
    <row r="28" spans="1:15">
      <c r="A28" s="106" t="s">
        <v>72</v>
      </c>
      <c r="B28" s="62" t="s">
        <v>45</v>
      </c>
      <c r="C28" s="63"/>
      <c r="D28" s="64"/>
      <c r="E28" s="63"/>
      <c r="F28" s="65"/>
      <c r="G28" s="66"/>
      <c r="H28" s="67" t="s">
        <v>42</v>
      </c>
      <c r="I28" s="68" t="s">
        <v>59</v>
      </c>
      <c r="J28" s="69"/>
      <c r="K28" s="70"/>
      <c r="L28" s="71">
        <f t="shared" ref="L28:L31" si="2">J28-(J28*$K$26)</f>
        <v>0</v>
      </c>
      <c r="M28" s="179">
        <v>175.5</v>
      </c>
      <c r="N28" s="107">
        <f>L28*M28</f>
        <v>0</v>
      </c>
      <c r="O28" s="93"/>
    </row>
    <row r="29" spans="1:15">
      <c r="A29" s="106" t="s">
        <v>73</v>
      </c>
      <c r="B29" s="62" t="s">
        <v>45</v>
      </c>
      <c r="C29" s="63"/>
      <c r="D29" s="64"/>
      <c r="E29" s="63"/>
      <c r="F29" s="65"/>
      <c r="G29" s="66"/>
      <c r="H29" s="67" t="s">
        <v>74</v>
      </c>
      <c r="I29" s="68" t="s">
        <v>71</v>
      </c>
      <c r="J29" s="69"/>
      <c r="K29" s="70"/>
      <c r="L29" s="71">
        <f t="shared" si="2"/>
        <v>0</v>
      </c>
      <c r="M29" s="179">
        <v>109.5</v>
      </c>
      <c r="N29" s="107">
        <f>L29*M29</f>
        <v>0</v>
      </c>
      <c r="O29" s="93"/>
    </row>
    <row r="30" spans="1:15">
      <c r="A30" s="106" t="s">
        <v>75</v>
      </c>
      <c r="B30" s="146"/>
      <c r="C30" s="63"/>
      <c r="D30" s="64"/>
      <c r="E30" s="63"/>
      <c r="F30" s="65"/>
      <c r="G30" s="66"/>
      <c r="H30" s="67" t="s">
        <v>42</v>
      </c>
      <c r="I30" s="68" t="s">
        <v>71</v>
      </c>
      <c r="J30" s="69"/>
      <c r="K30" s="70"/>
      <c r="L30" s="71">
        <f t="shared" si="2"/>
        <v>0</v>
      </c>
      <c r="M30" s="179">
        <v>36</v>
      </c>
      <c r="N30" s="107">
        <f>L30*M30</f>
        <v>0</v>
      </c>
      <c r="O30" s="93"/>
    </row>
    <row r="31" spans="1:15">
      <c r="A31" s="147" t="s">
        <v>76</v>
      </c>
      <c r="B31" s="146"/>
      <c r="C31" s="148"/>
      <c r="D31" s="149"/>
      <c r="E31" s="148"/>
      <c r="F31" s="150"/>
      <c r="G31" s="151"/>
      <c r="H31" s="152" t="s">
        <v>42</v>
      </c>
      <c r="I31" s="153" t="s">
        <v>77</v>
      </c>
      <c r="J31" s="154"/>
      <c r="K31" s="155"/>
      <c r="L31" s="71">
        <f t="shared" si="2"/>
        <v>0</v>
      </c>
      <c r="M31" s="180">
        <v>400</v>
      </c>
      <c r="N31" s="156"/>
      <c r="O31" s="93"/>
    </row>
    <row r="32" spans="1:15">
      <c r="A32" s="108" t="s">
        <v>78</v>
      </c>
      <c r="B32" s="51"/>
      <c r="C32" s="52"/>
      <c r="D32" s="53"/>
      <c r="E32" s="52"/>
      <c r="F32" s="54"/>
      <c r="G32" s="55"/>
      <c r="H32" s="56"/>
      <c r="I32" s="57"/>
      <c r="J32" s="58"/>
      <c r="K32" s="59"/>
      <c r="L32" s="51"/>
      <c r="M32" s="60"/>
      <c r="N32" s="109"/>
      <c r="O32" s="93"/>
    </row>
    <row r="33" spans="1:15">
      <c r="A33" s="110" t="s">
        <v>79</v>
      </c>
      <c r="B33" s="62" t="s">
        <v>80</v>
      </c>
      <c r="C33" s="63"/>
      <c r="D33" s="64"/>
      <c r="E33" s="63"/>
      <c r="F33" s="65"/>
      <c r="G33" s="66"/>
      <c r="H33" s="67" t="s">
        <v>81</v>
      </c>
      <c r="I33" s="68" t="s">
        <v>82</v>
      </c>
      <c r="J33" s="69"/>
      <c r="K33" s="70"/>
      <c r="L33" s="71">
        <f>J33-(J33*$K$32)</f>
        <v>0</v>
      </c>
      <c r="M33" s="72">
        <v>64.5</v>
      </c>
      <c r="N33" s="107">
        <f>L33*M33</f>
        <v>0</v>
      </c>
      <c r="O33" s="93"/>
    </row>
    <row r="34" spans="1:15">
      <c r="A34" s="110" t="s">
        <v>83</v>
      </c>
      <c r="B34" s="62"/>
      <c r="C34" s="63"/>
      <c r="D34" s="64"/>
      <c r="E34" s="63"/>
      <c r="F34" s="65"/>
      <c r="G34" s="66"/>
      <c r="H34" s="67" t="s">
        <v>84</v>
      </c>
      <c r="I34" s="68" t="s">
        <v>85</v>
      </c>
      <c r="J34" s="69"/>
      <c r="K34" s="70"/>
      <c r="L34" s="71">
        <f t="shared" ref="L34:L40" si="3">J34-(J34*$K$32)</f>
        <v>0</v>
      </c>
      <c r="M34" s="72">
        <v>139.5</v>
      </c>
      <c r="N34" s="107">
        <f t="shared" ref="N34:N36" si="4">L34*M34</f>
        <v>0</v>
      </c>
      <c r="O34" s="93"/>
    </row>
    <row r="35" spans="1:15">
      <c r="A35" s="110" t="s">
        <v>86</v>
      </c>
      <c r="B35" s="62" t="s">
        <v>87</v>
      </c>
      <c r="C35" s="63"/>
      <c r="D35" s="64"/>
      <c r="E35" s="63"/>
      <c r="F35" s="65"/>
      <c r="G35" s="66"/>
      <c r="H35" s="67" t="s">
        <v>88</v>
      </c>
      <c r="I35" s="68" t="s">
        <v>85</v>
      </c>
      <c r="J35" s="69"/>
      <c r="K35" s="70"/>
      <c r="L35" s="71">
        <f t="shared" si="3"/>
        <v>0</v>
      </c>
      <c r="M35" s="72">
        <v>87</v>
      </c>
      <c r="N35" s="107">
        <f t="shared" si="4"/>
        <v>0</v>
      </c>
      <c r="O35" s="93"/>
    </row>
    <row r="36" spans="1:15">
      <c r="A36" s="110" t="s">
        <v>89</v>
      </c>
      <c r="B36" s="62"/>
      <c r="C36" s="63"/>
      <c r="D36" s="64"/>
      <c r="E36" s="63"/>
      <c r="F36" s="65"/>
      <c r="G36" s="66"/>
      <c r="H36" s="67" t="s">
        <v>90</v>
      </c>
      <c r="I36" s="68" t="s">
        <v>91</v>
      </c>
      <c r="J36" s="69"/>
      <c r="K36" s="70"/>
      <c r="L36" s="71">
        <f t="shared" si="3"/>
        <v>0</v>
      </c>
      <c r="M36" s="72">
        <v>27</v>
      </c>
      <c r="N36" s="107">
        <f t="shared" si="4"/>
        <v>0</v>
      </c>
      <c r="O36" s="93"/>
    </row>
    <row r="37" spans="1:15">
      <c r="A37" s="110" t="s">
        <v>92</v>
      </c>
      <c r="B37" s="62"/>
      <c r="C37" s="63"/>
      <c r="D37" s="64"/>
      <c r="E37" s="63"/>
      <c r="F37" s="65"/>
      <c r="G37" s="66"/>
      <c r="H37" s="67" t="s">
        <v>93</v>
      </c>
      <c r="I37" s="68" t="s">
        <v>94</v>
      </c>
      <c r="J37" s="69"/>
      <c r="K37" s="70"/>
      <c r="L37" s="71">
        <f t="shared" si="3"/>
        <v>0</v>
      </c>
      <c r="M37" s="72">
        <v>16.5</v>
      </c>
      <c r="N37" s="107">
        <f t="shared" ref="N37:N40" si="5">L37*M37</f>
        <v>0</v>
      </c>
      <c r="O37" s="93"/>
    </row>
    <row r="38" spans="1:15">
      <c r="A38" s="110" t="s">
        <v>95</v>
      </c>
      <c r="B38" s="62"/>
      <c r="C38" s="63"/>
      <c r="D38" s="64"/>
      <c r="E38" s="63"/>
      <c r="F38" s="65"/>
      <c r="G38" s="66"/>
      <c r="H38" s="67" t="s">
        <v>88</v>
      </c>
      <c r="I38" s="68" t="s">
        <v>96</v>
      </c>
      <c r="J38" s="69"/>
      <c r="K38" s="70"/>
      <c r="L38" s="71">
        <f t="shared" si="3"/>
        <v>0</v>
      </c>
      <c r="M38" s="72">
        <v>55.5</v>
      </c>
      <c r="N38" s="107">
        <f t="shared" si="5"/>
        <v>0</v>
      </c>
      <c r="O38" s="93"/>
    </row>
    <row r="39" spans="1:15">
      <c r="A39" s="106" t="s">
        <v>97</v>
      </c>
      <c r="B39" s="62" t="s">
        <v>98</v>
      </c>
      <c r="C39" s="63"/>
      <c r="D39" s="64"/>
      <c r="E39" s="63"/>
      <c r="F39" s="65"/>
      <c r="G39" s="66"/>
      <c r="H39" s="67" t="s">
        <v>99</v>
      </c>
      <c r="I39" s="68" t="s">
        <v>96</v>
      </c>
      <c r="J39" s="69"/>
      <c r="K39" s="70"/>
      <c r="L39" s="71">
        <f t="shared" si="3"/>
        <v>0</v>
      </c>
      <c r="M39" s="72">
        <v>111</v>
      </c>
      <c r="N39" s="107">
        <f t="shared" si="5"/>
        <v>0</v>
      </c>
      <c r="O39" s="93"/>
    </row>
    <row r="40" spans="1:15">
      <c r="A40" s="106" t="s">
        <v>100</v>
      </c>
      <c r="B40" s="62"/>
      <c r="C40" s="63"/>
      <c r="D40" s="64"/>
      <c r="E40" s="63"/>
      <c r="F40" s="65"/>
      <c r="G40" s="66"/>
      <c r="H40" s="67" t="s">
        <v>101</v>
      </c>
      <c r="I40" s="68" t="s">
        <v>102</v>
      </c>
      <c r="J40" s="69"/>
      <c r="K40" s="70"/>
      <c r="L40" s="71">
        <f t="shared" si="3"/>
        <v>0</v>
      </c>
      <c r="M40" s="72">
        <v>21</v>
      </c>
      <c r="N40" s="107">
        <f t="shared" si="5"/>
        <v>0</v>
      </c>
      <c r="O40" s="93"/>
    </row>
    <row r="41" spans="1:15">
      <c r="A41" s="108" t="s">
        <v>103</v>
      </c>
      <c r="B41" s="51"/>
      <c r="C41" s="52"/>
      <c r="D41" s="53"/>
      <c r="E41" s="52"/>
      <c r="F41" s="54"/>
      <c r="G41" s="55"/>
      <c r="H41" s="56"/>
      <c r="I41" s="57"/>
      <c r="J41" s="58"/>
      <c r="K41" s="59"/>
      <c r="L41" s="51"/>
      <c r="M41" s="60"/>
      <c r="N41" s="109"/>
      <c r="O41" s="93"/>
    </row>
    <row r="42" spans="1:15">
      <c r="A42" s="106" t="s">
        <v>104</v>
      </c>
      <c r="B42" s="62"/>
      <c r="C42" s="63"/>
      <c r="D42" s="64"/>
      <c r="E42" s="63"/>
      <c r="F42" s="65"/>
      <c r="G42" s="66"/>
      <c r="H42" s="67" t="s">
        <v>42</v>
      </c>
      <c r="I42" s="68" t="s">
        <v>59</v>
      </c>
      <c r="J42" s="69"/>
      <c r="K42" s="70"/>
      <c r="L42" s="71">
        <f>J42-(J42*$K$41)</f>
        <v>0</v>
      </c>
      <c r="M42" s="72">
        <v>27</v>
      </c>
      <c r="N42" s="107">
        <f t="shared" ref="N42:N66" si="6">L42*M42</f>
        <v>0</v>
      </c>
      <c r="O42" s="93"/>
    </row>
    <row r="43" spans="1:15">
      <c r="A43" s="106" t="s">
        <v>105</v>
      </c>
      <c r="B43" s="62"/>
      <c r="C43" s="63"/>
      <c r="D43" s="64"/>
      <c r="E43" s="63"/>
      <c r="F43" s="65"/>
      <c r="G43" s="66"/>
      <c r="H43" s="67" t="s">
        <v>42</v>
      </c>
      <c r="I43" s="68" t="s">
        <v>59</v>
      </c>
      <c r="J43" s="69"/>
      <c r="K43" s="70"/>
      <c r="L43" s="71">
        <f t="shared" ref="L43:L45" si="7">J43-(J43*$K$41)</f>
        <v>0</v>
      </c>
      <c r="M43" s="72">
        <v>43.5</v>
      </c>
      <c r="N43" s="107">
        <f t="shared" si="6"/>
        <v>0</v>
      </c>
      <c r="O43" s="93"/>
    </row>
    <row r="44" spans="1:15">
      <c r="A44" s="106" t="s">
        <v>106</v>
      </c>
      <c r="B44" s="62"/>
      <c r="C44" s="63"/>
      <c r="D44" s="64"/>
      <c r="E44" s="63"/>
      <c r="F44" s="65"/>
      <c r="G44" s="66"/>
      <c r="H44" s="67" t="s">
        <v>42</v>
      </c>
      <c r="I44" s="68" t="s">
        <v>59</v>
      </c>
      <c r="J44" s="69"/>
      <c r="K44" s="70"/>
      <c r="L44" s="71">
        <f t="shared" si="7"/>
        <v>0</v>
      </c>
      <c r="M44" s="179">
        <v>26</v>
      </c>
      <c r="N44" s="107"/>
      <c r="O44" s="93"/>
    </row>
    <row r="45" spans="1:15">
      <c r="A45" s="106" t="s">
        <v>107</v>
      </c>
      <c r="B45" s="62"/>
      <c r="C45" s="63"/>
      <c r="D45" s="64"/>
      <c r="E45" s="63"/>
      <c r="F45" s="65"/>
      <c r="G45" s="66"/>
      <c r="H45" s="67" t="s">
        <v>42</v>
      </c>
      <c r="I45" s="68" t="s">
        <v>108</v>
      </c>
      <c r="J45" s="69"/>
      <c r="K45" s="70"/>
      <c r="L45" s="71">
        <f t="shared" si="7"/>
        <v>0</v>
      </c>
      <c r="M45" s="179">
        <v>43.5</v>
      </c>
      <c r="N45" s="107">
        <f t="shared" si="6"/>
        <v>0</v>
      </c>
      <c r="O45" s="93"/>
    </row>
    <row r="46" spans="1:15">
      <c r="A46" s="106" t="s">
        <v>109</v>
      </c>
      <c r="B46" s="62"/>
      <c r="C46" s="63"/>
      <c r="D46" s="64"/>
      <c r="E46" s="63"/>
      <c r="F46" s="65"/>
      <c r="G46" s="66"/>
      <c r="H46" s="67" t="s">
        <v>42</v>
      </c>
      <c r="I46" s="68" t="s">
        <v>110</v>
      </c>
      <c r="J46" s="69"/>
      <c r="K46" s="70"/>
      <c r="L46" s="71">
        <f t="shared" ref="L46:L57" si="8">J46-(J46*$K$41)</f>
        <v>0</v>
      </c>
      <c r="M46" s="179">
        <v>24</v>
      </c>
      <c r="N46" s="107">
        <f t="shared" si="6"/>
        <v>0</v>
      </c>
      <c r="O46" s="93"/>
    </row>
    <row r="47" spans="1:15">
      <c r="A47" s="106" t="s">
        <v>111</v>
      </c>
      <c r="B47" s="62"/>
      <c r="C47" s="63"/>
      <c r="D47" s="64"/>
      <c r="E47" s="63"/>
      <c r="F47" s="65"/>
      <c r="G47" s="66"/>
      <c r="H47" s="67" t="s">
        <v>42</v>
      </c>
      <c r="I47" s="68" t="s">
        <v>112</v>
      </c>
      <c r="J47" s="69"/>
      <c r="K47" s="70"/>
      <c r="L47" s="71">
        <f t="shared" si="8"/>
        <v>0</v>
      </c>
      <c r="M47" s="179">
        <v>36</v>
      </c>
      <c r="N47" s="107">
        <f t="shared" si="6"/>
        <v>0</v>
      </c>
      <c r="O47" s="93"/>
    </row>
    <row r="48" spans="1:15">
      <c r="A48" s="106" t="s">
        <v>113</v>
      </c>
      <c r="B48" s="62"/>
      <c r="C48" s="63"/>
      <c r="D48" s="64"/>
      <c r="E48" s="63"/>
      <c r="F48" s="65"/>
      <c r="G48" s="66"/>
      <c r="H48" s="67" t="s">
        <v>99</v>
      </c>
      <c r="I48" s="68" t="s">
        <v>114</v>
      </c>
      <c r="J48" s="69"/>
      <c r="K48" s="70"/>
      <c r="L48" s="71">
        <f t="shared" si="8"/>
        <v>0</v>
      </c>
      <c r="M48" s="179">
        <v>72</v>
      </c>
      <c r="N48" s="107">
        <f t="shared" si="6"/>
        <v>0</v>
      </c>
      <c r="O48" s="93"/>
    </row>
    <row r="49" spans="1:15">
      <c r="A49" s="106" t="s">
        <v>115</v>
      </c>
      <c r="B49" s="62"/>
      <c r="C49" s="63"/>
      <c r="D49" s="64"/>
      <c r="E49" s="63"/>
      <c r="F49" s="65"/>
      <c r="G49" s="66"/>
      <c r="H49" s="75" t="s">
        <v>116</v>
      </c>
      <c r="I49" s="68" t="s">
        <v>116</v>
      </c>
      <c r="J49" s="69"/>
      <c r="K49" s="70"/>
      <c r="L49" s="71">
        <f t="shared" si="8"/>
        <v>0</v>
      </c>
      <c r="M49" s="179">
        <v>19.5</v>
      </c>
      <c r="N49" s="107">
        <f t="shared" si="6"/>
        <v>0</v>
      </c>
      <c r="O49" s="93"/>
    </row>
    <row r="50" spans="1:15">
      <c r="A50" s="106" t="s">
        <v>117</v>
      </c>
      <c r="B50" s="62"/>
      <c r="C50" s="63"/>
      <c r="D50" s="64"/>
      <c r="E50" s="63"/>
      <c r="F50" s="65"/>
      <c r="G50" s="66"/>
      <c r="H50" s="75" t="s">
        <v>42</v>
      </c>
      <c r="I50" s="68" t="s">
        <v>118</v>
      </c>
      <c r="J50" s="69"/>
      <c r="K50" s="70"/>
      <c r="L50" s="71">
        <f t="shared" si="8"/>
        <v>0</v>
      </c>
      <c r="M50" s="179">
        <v>28.5</v>
      </c>
      <c r="N50" s="107">
        <f t="shared" si="6"/>
        <v>0</v>
      </c>
      <c r="O50" s="93"/>
    </row>
    <row r="51" spans="1:15">
      <c r="A51" s="147" t="s">
        <v>119</v>
      </c>
      <c r="B51" s="62" t="s">
        <v>120</v>
      </c>
      <c r="C51" s="63"/>
      <c r="D51" s="64"/>
      <c r="E51" s="63"/>
      <c r="F51" s="65"/>
      <c r="G51" s="66"/>
      <c r="H51" s="75" t="s">
        <v>121</v>
      </c>
      <c r="I51" s="68" t="s">
        <v>122</v>
      </c>
      <c r="J51" s="69"/>
      <c r="K51" s="70"/>
      <c r="L51" s="71">
        <f t="shared" si="8"/>
        <v>0</v>
      </c>
      <c r="M51" s="179">
        <v>19.5</v>
      </c>
      <c r="N51" s="107">
        <f t="shared" si="6"/>
        <v>0</v>
      </c>
      <c r="O51" s="93"/>
    </row>
    <row r="52" spans="1:15">
      <c r="A52" s="147" t="s">
        <v>167</v>
      </c>
      <c r="B52" s="62"/>
      <c r="C52" s="63"/>
      <c r="D52" s="64"/>
      <c r="E52" s="63"/>
      <c r="F52" s="65"/>
      <c r="G52" s="66"/>
      <c r="H52" s="67" t="s">
        <v>42</v>
      </c>
      <c r="I52" s="68" t="s">
        <v>123</v>
      </c>
      <c r="J52" s="69"/>
      <c r="K52" s="70"/>
      <c r="L52" s="71">
        <f t="shared" si="8"/>
        <v>0</v>
      </c>
      <c r="M52" s="179">
        <v>129</v>
      </c>
      <c r="N52" s="107">
        <f t="shared" si="6"/>
        <v>0</v>
      </c>
      <c r="O52" s="93"/>
    </row>
    <row r="53" spans="1:15">
      <c r="A53" s="106" t="s">
        <v>124</v>
      </c>
      <c r="B53" s="62"/>
      <c r="C53" s="63"/>
      <c r="D53" s="64"/>
      <c r="E53" s="63"/>
      <c r="F53" s="65"/>
      <c r="G53" s="66"/>
      <c r="H53" s="67" t="s">
        <v>125</v>
      </c>
      <c r="I53" s="68" t="s">
        <v>126</v>
      </c>
      <c r="J53" s="69"/>
      <c r="K53" s="70"/>
      <c r="L53" s="71">
        <f t="shared" si="8"/>
        <v>0</v>
      </c>
      <c r="M53" s="179">
        <v>7.5</v>
      </c>
      <c r="N53" s="107">
        <f t="shared" si="6"/>
        <v>0</v>
      </c>
      <c r="O53" s="93"/>
    </row>
    <row r="54" spans="1:15">
      <c r="A54" s="106" t="s">
        <v>127</v>
      </c>
      <c r="B54" s="62"/>
      <c r="C54" s="63"/>
      <c r="D54" s="64"/>
      <c r="E54" s="63"/>
      <c r="F54" s="65"/>
      <c r="G54" s="66"/>
      <c r="H54" s="67" t="s">
        <v>42</v>
      </c>
      <c r="I54" s="68" t="s">
        <v>128</v>
      </c>
      <c r="J54" s="69"/>
      <c r="K54" s="70"/>
      <c r="L54" s="71">
        <f t="shared" si="8"/>
        <v>0</v>
      </c>
      <c r="M54" s="179">
        <v>10.5</v>
      </c>
      <c r="N54" s="107">
        <f t="shared" si="6"/>
        <v>0</v>
      </c>
      <c r="O54" s="93"/>
    </row>
    <row r="55" spans="1:15">
      <c r="A55" s="106" t="s">
        <v>129</v>
      </c>
      <c r="B55" s="62" t="s">
        <v>130</v>
      </c>
      <c r="C55" s="63"/>
      <c r="D55" s="64"/>
      <c r="E55" s="63"/>
      <c r="F55" s="65"/>
      <c r="G55" s="66"/>
      <c r="H55" s="67" t="s">
        <v>42</v>
      </c>
      <c r="I55" s="68" t="s">
        <v>131</v>
      </c>
      <c r="J55" s="69"/>
      <c r="K55" s="70"/>
      <c r="L55" s="71">
        <f t="shared" si="8"/>
        <v>0</v>
      </c>
      <c r="M55" s="179">
        <v>34.5</v>
      </c>
      <c r="N55" s="107">
        <f t="shared" si="6"/>
        <v>0</v>
      </c>
      <c r="O55" s="93"/>
    </row>
    <row r="56" spans="1:15">
      <c r="A56" s="106" t="s">
        <v>132</v>
      </c>
      <c r="B56" s="62"/>
      <c r="C56" s="63"/>
      <c r="D56" s="64"/>
      <c r="E56" s="63"/>
      <c r="F56" s="65"/>
      <c r="G56" s="66"/>
      <c r="H56" s="67" t="s">
        <v>42</v>
      </c>
      <c r="I56" s="68" t="s">
        <v>133</v>
      </c>
      <c r="J56" s="69"/>
      <c r="K56" s="70"/>
      <c r="L56" s="71">
        <f t="shared" si="8"/>
        <v>0</v>
      </c>
      <c r="M56" s="179">
        <v>30</v>
      </c>
      <c r="N56" s="107">
        <f t="shared" si="6"/>
        <v>0</v>
      </c>
      <c r="O56" s="93"/>
    </row>
    <row r="57" spans="1:15">
      <c r="A57" s="106" t="s">
        <v>134</v>
      </c>
      <c r="B57" s="62"/>
      <c r="C57" s="63"/>
      <c r="D57" s="64"/>
      <c r="E57" s="63"/>
      <c r="F57" s="65"/>
      <c r="G57" s="66"/>
      <c r="H57" s="67" t="s">
        <v>42</v>
      </c>
      <c r="I57" s="68" t="s">
        <v>135</v>
      </c>
      <c r="J57" s="69"/>
      <c r="K57" s="70"/>
      <c r="L57" s="71">
        <f t="shared" si="8"/>
        <v>0</v>
      </c>
      <c r="M57" s="179">
        <v>17</v>
      </c>
      <c r="N57" s="107">
        <f t="shared" si="6"/>
        <v>0</v>
      </c>
      <c r="O57" s="93"/>
    </row>
    <row r="58" spans="1:15">
      <c r="A58" s="106" t="s">
        <v>136</v>
      </c>
      <c r="B58" s="62"/>
      <c r="C58" s="63"/>
      <c r="D58" s="64"/>
      <c r="E58" s="63"/>
      <c r="F58" s="65"/>
      <c r="G58" s="66"/>
      <c r="H58" s="67" t="s">
        <v>42</v>
      </c>
      <c r="I58" s="68" t="s">
        <v>50</v>
      </c>
      <c r="J58" s="69"/>
      <c r="K58" s="70"/>
      <c r="L58" s="71">
        <f>J58-(J58*$K$41)</f>
        <v>0</v>
      </c>
      <c r="M58" s="72">
        <v>17.828571428571429</v>
      </c>
      <c r="N58" s="107">
        <f t="shared" si="6"/>
        <v>0</v>
      </c>
      <c r="O58" s="93"/>
    </row>
    <row r="59" spans="1:15">
      <c r="A59" s="108" t="s">
        <v>137</v>
      </c>
      <c r="B59" s="51"/>
      <c r="C59" s="52"/>
      <c r="D59" s="53"/>
      <c r="E59" s="52"/>
      <c r="F59" s="54"/>
      <c r="G59" s="55"/>
      <c r="H59" s="56"/>
      <c r="I59" s="57"/>
      <c r="J59" s="58"/>
      <c r="K59" s="59"/>
      <c r="L59" s="51"/>
      <c r="M59" s="60"/>
      <c r="N59" s="109"/>
      <c r="O59" s="93"/>
    </row>
    <row r="60" spans="1:15">
      <c r="A60" s="106" t="s">
        <v>138</v>
      </c>
      <c r="B60" s="62" t="s">
        <v>139</v>
      </c>
      <c r="C60" s="63"/>
      <c r="D60" s="64"/>
      <c r="E60" s="63"/>
      <c r="F60" s="65"/>
      <c r="G60" s="66"/>
      <c r="H60" s="67" t="s">
        <v>140</v>
      </c>
      <c r="I60" s="68" t="s">
        <v>141</v>
      </c>
      <c r="J60" s="69"/>
      <c r="K60" s="70"/>
      <c r="L60" s="71">
        <f>J60-(J60*$K$59)</f>
        <v>0</v>
      </c>
      <c r="M60" s="72">
        <v>17</v>
      </c>
      <c r="N60" s="107">
        <f t="shared" si="6"/>
        <v>0</v>
      </c>
      <c r="O60" s="93"/>
    </row>
    <row r="61" spans="1:15">
      <c r="A61" s="106" t="s">
        <v>142</v>
      </c>
      <c r="B61" s="62" t="s">
        <v>139</v>
      </c>
      <c r="C61" s="63"/>
      <c r="D61" s="64"/>
      <c r="E61" s="63"/>
      <c r="F61" s="65"/>
      <c r="G61" s="66"/>
      <c r="H61" s="67" t="s">
        <v>140</v>
      </c>
      <c r="I61" s="68" t="s">
        <v>141</v>
      </c>
      <c r="J61" s="69"/>
      <c r="K61" s="70"/>
      <c r="L61" s="71">
        <f>J61-(J61*$K$59)</f>
        <v>0</v>
      </c>
      <c r="M61" s="72">
        <v>17</v>
      </c>
      <c r="N61" s="107">
        <f t="shared" si="6"/>
        <v>0</v>
      </c>
      <c r="O61" s="93"/>
    </row>
    <row r="62" spans="1:15">
      <c r="A62" s="106" t="s">
        <v>143</v>
      </c>
      <c r="B62" s="62" t="s">
        <v>144</v>
      </c>
      <c r="C62" s="63"/>
      <c r="D62" s="64"/>
      <c r="E62" s="63"/>
      <c r="F62" s="65"/>
      <c r="G62" s="66"/>
      <c r="H62" s="67" t="s">
        <v>145</v>
      </c>
      <c r="I62" s="68" t="s">
        <v>31</v>
      </c>
      <c r="J62" s="69"/>
      <c r="K62" s="70"/>
      <c r="L62" s="71">
        <f t="shared" ref="L62:L66" si="9">J62-(J62*$K$59)</f>
        <v>0</v>
      </c>
      <c r="M62" s="72">
        <v>11</v>
      </c>
      <c r="N62" s="107">
        <f t="shared" si="6"/>
        <v>0</v>
      </c>
      <c r="O62" s="93"/>
    </row>
    <row r="63" spans="1:15">
      <c r="A63" s="106" t="s">
        <v>146</v>
      </c>
      <c r="B63" s="62" t="s">
        <v>147</v>
      </c>
      <c r="C63" s="63"/>
      <c r="D63" s="64"/>
      <c r="E63" s="63"/>
      <c r="F63" s="65"/>
      <c r="G63" s="66"/>
      <c r="H63" s="67" t="s">
        <v>145</v>
      </c>
      <c r="I63" s="68" t="s">
        <v>31</v>
      </c>
      <c r="J63" s="69"/>
      <c r="K63" s="70"/>
      <c r="L63" s="71">
        <f t="shared" si="9"/>
        <v>0</v>
      </c>
      <c r="M63" s="72">
        <v>11</v>
      </c>
      <c r="N63" s="107">
        <f t="shared" si="6"/>
        <v>0</v>
      </c>
      <c r="O63" s="93"/>
    </row>
    <row r="64" spans="1:15">
      <c r="A64" s="106" t="s">
        <v>146</v>
      </c>
      <c r="B64" s="62" t="s">
        <v>147</v>
      </c>
      <c r="C64" s="63"/>
      <c r="D64" s="64"/>
      <c r="E64" s="63"/>
      <c r="F64" s="65"/>
      <c r="G64" s="66"/>
      <c r="H64" s="67" t="s">
        <v>148</v>
      </c>
      <c r="I64" s="68" t="s">
        <v>149</v>
      </c>
      <c r="J64" s="69"/>
      <c r="K64" s="70"/>
      <c r="L64" s="71">
        <f t="shared" si="9"/>
        <v>0</v>
      </c>
      <c r="M64" s="72">
        <v>44</v>
      </c>
      <c r="N64" s="107">
        <f t="shared" si="6"/>
        <v>0</v>
      </c>
      <c r="O64" s="93"/>
    </row>
    <row r="65" spans="1:15">
      <c r="A65" s="106" t="s">
        <v>143</v>
      </c>
      <c r="B65" s="62" t="s">
        <v>144</v>
      </c>
      <c r="C65" s="63"/>
      <c r="D65" s="64"/>
      <c r="E65" s="63"/>
      <c r="F65" s="65"/>
      <c r="G65" s="66"/>
      <c r="H65" s="67" t="s">
        <v>140</v>
      </c>
      <c r="I65" s="68" t="s">
        <v>149</v>
      </c>
      <c r="J65" s="69"/>
      <c r="K65" s="70"/>
      <c r="L65" s="71">
        <f t="shared" si="9"/>
        <v>0</v>
      </c>
      <c r="M65" s="72">
        <v>21</v>
      </c>
      <c r="N65" s="107">
        <f t="shared" si="6"/>
        <v>0</v>
      </c>
      <c r="O65" s="93"/>
    </row>
    <row r="66" spans="1:15">
      <c r="A66" s="106" t="s">
        <v>150</v>
      </c>
      <c r="B66" s="62" t="s">
        <v>151</v>
      </c>
      <c r="C66" s="63"/>
      <c r="D66" s="64"/>
      <c r="E66" s="63"/>
      <c r="F66" s="65"/>
      <c r="G66" s="66"/>
      <c r="H66" s="67" t="s">
        <v>145</v>
      </c>
      <c r="I66" s="68" t="s">
        <v>149</v>
      </c>
      <c r="J66" s="69"/>
      <c r="K66" s="70"/>
      <c r="L66" s="71">
        <f t="shared" si="9"/>
        <v>0</v>
      </c>
      <c r="M66" s="72">
        <v>14</v>
      </c>
      <c r="N66" s="107">
        <f t="shared" si="6"/>
        <v>0</v>
      </c>
      <c r="O66" s="93"/>
    </row>
    <row r="67" spans="1:15">
      <c r="A67" s="108" t="s">
        <v>152</v>
      </c>
      <c r="B67" s="51"/>
      <c r="C67" s="52"/>
      <c r="D67" s="53"/>
      <c r="E67" s="52"/>
      <c r="F67" s="54"/>
      <c r="G67" s="55"/>
      <c r="H67" s="56"/>
      <c r="I67" s="57"/>
      <c r="J67" s="58"/>
      <c r="K67" s="59"/>
      <c r="L67" s="51"/>
      <c r="M67" s="60"/>
      <c r="N67" s="109"/>
      <c r="O67" s="93"/>
    </row>
    <row r="68" spans="1:15">
      <c r="A68" s="106" t="s">
        <v>153</v>
      </c>
      <c r="B68" s="62" t="s">
        <v>154</v>
      </c>
      <c r="C68" s="63"/>
      <c r="D68" s="64"/>
      <c r="E68" s="63"/>
      <c r="F68" s="65"/>
      <c r="G68" s="66"/>
      <c r="H68" s="67" t="s">
        <v>42</v>
      </c>
      <c r="I68" s="68" t="s">
        <v>43</v>
      </c>
      <c r="J68" s="69"/>
      <c r="K68" s="70"/>
      <c r="L68" s="71">
        <f>J68-(J68*$K$67)</f>
        <v>0</v>
      </c>
      <c r="M68" s="72">
        <v>51.257142857142853</v>
      </c>
      <c r="N68" s="107">
        <f t="shared" ref="N68" si="10">L68*M68</f>
        <v>0</v>
      </c>
      <c r="O68" s="93"/>
    </row>
    <row r="69" spans="1:15">
      <c r="A69" s="106" t="s">
        <v>155</v>
      </c>
      <c r="B69" s="62" t="s">
        <v>156</v>
      </c>
      <c r="C69" s="63"/>
      <c r="D69" s="64"/>
      <c r="E69" s="63"/>
      <c r="F69" s="65"/>
      <c r="G69" s="66"/>
      <c r="H69" s="67" t="s">
        <v>157</v>
      </c>
      <c r="I69" s="68" t="s">
        <v>158</v>
      </c>
      <c r="J69" s="69"/>
      <c r="K69" s="70"/>
      <c r="L69" s="71">
        <f>J69-(J69*$K$67)</f>
        <v>0</v>
      </c>
      <c r="M69" s="72">
        <v>22.5</v>
      </c>
      <c r="N69" s="107">
        <f t="shared" ref="N69:N72" si="11">L69*M69</f>
        <v>0</v>
      </c>
      <c r="O69" s="93"/>
    </row>
    <row r="70" spans="1:15">
      <c r="A70" s="106" t="s">
        <v>159</v>
      </c>
      <c r="B70" s="62" t="s">
        <v>160</v>
      </c>
      <c r="C70" s="63"/>
      <c r="D70" s="64"/>
      <c r="E70" s="63"/>
      <c r="F70" s="65"/>
      <c r="G70" s="66"/>
      <c r="H70" s="67" t="s">
        <v>125</v>
      </c>
      <c r="I70" s="68" t="s">
        <v>161</v>
      </c>
      <c r="J70" s="69"/>
      <c r="K70" s="70"/>
      <c r="L70" s="71">
        <f>J70-(J70*$K$67)</f>
        <v>0</v>
      </c>
      <c r="M70" s="72">
        <v>10.5</v>
      </c>
      <c r="N70" s="107">
        <f t="shared" si="11"/>
        <v>0</v>
      </c>
      <c r="O70" s="93"/>
    </row>
    <row r="71" spans="1:15">
      <c r="A71" s="106" t="s">
        <v>162</v>
      </c>
      <c r="B71" s="62" t="s">
        <v>156</v>
      </c>
      <c r="C71" s="63"/>
      <c r="D71" s="64"/>
      <c r="E71" s="63"/>
      <c r="F71" s="65"/>
      <c r="G71" s="66"/>
      <c r="H71" s="67" t="s">
        <v>39</v>
      </c>
      <c r="I71" s="68" t="s">
        <v>163</v>
      </c>
      <c r="J71" s="69"/>
      <c r="K71" s="70"/>
      <c r="L71" s="71">
        <f>J71-(J71*$K$67)</f>
        <v>0</v>
      </c>
      <c r="M71" s="72">
        <v>67.5</v>
      </c>
      <c r="N71" s="107">
        <f t="shared" si="11"/>
        <v>0</v>
      </c>
      <c r="O71" s="93"/>
    </row>
    <row r="72" spans="1:15" ht="13.8" thickBot="1">
      <c r="A72" s="111" t="s">
        <v>164</v>
      </c>
      <c r="B72" s="112" t="s">
        <v>165</v>
      </c>
      <c r="C72" s="113"/>
      <c r="D72" s="114"/>
      <c r="E72" s="113"/>
      <c r="F72" s="115"/>
      <c r="G72" s="116"/>
      <c r="H72" s="117" t="s">
        <v>125</v>
      </c>
      <c r="I72" s="118" t="s">
        <v>166</v>
      </c>
      <c r="J72" s="119"/>
      <c r="K72" s="120"/>
      <c r="L72" s="121">
        <f>J72-(J72*$K$67)</f>
        <v>0</v>
      </c>
      <c r="M72" s="122">
        <v>18</v>
      </c>
      <c r="N72" s="123">
        <f t="shared" si="11"/>
        <v>0</v>
      </c>
      <c r="O72" s="93"/>
    </row>
    <row r="73" spans="1:15">
      <c r="A73" s="76"/>
      <c r="B73" s="76"/>
      <c r="C73" s="68"/>
      <c r="D73" s="68"/>
      <c r="E73" s="68"/>
      <c r="F73" s="77"/>
      <c r="G73" s="78"/>
      <c r="H73" s="68"/>
      <c r="I73" s="68"/>
      <c r="J73" s="79"/>
      <c r="K73" s="80"/>
      <c r="L73" s="76"/>
      <c r="M73" s="68"/>
      <c r="N73" s="76"/>
    </row>
    <row r="74" spans="1:15">
      <c r="F74" s="82"/>
      <c r="G74" s="83"/>
      <c r="H74" s="81"/>
      <c r="J74" s="84"/>
      <c r="K74" s="85"/>
      <c r="L74" s="61"/>
      <c r="M74" s="81"/>
      <c r="N74" s="61"/>
    </row>
    <row r="75" spans="1:15">
      <c r="G75" s="83"/>
    </row>
    <row r="76" spans="1:15">
      <c r="G76" s="83"/>
    </row>
    <row r="77" spans="1:15">
      <c r="G77" s="83"/>
    </row>
    <row r="78" spans="1:15">
      <c r="G78" s="83"/>
    </row>
    <row r="79" spans="1:15">
      <c r="B79" s="86"/>
      <c r="F79" s="82"/>
      <c r="G79" s="83"/>
      <c r="H79" s="81"/>
      <c r="J79" s="84"/>
      <c r="K79" s="85"/>
      <c r="L79" s="61"/>
      <c r="M79" s="81"/>
      <c r="N79" s="61"/>
    </row>
    <row r="80" spans="1:15">
      <c r="G80" s="83"/>
    </row>
    <row r="81" spans="6:14">
      <c r="G81" s="83"/>
    </row>
    <row r="82" spans="6:14">
      <c r="G82" s="83"/>
    </row>
    <row r="83" spans="6:14">
      <c r="F83" s="82"/>
      <c r="G83" s="83"/>
      <c r="H83" s="81"/>
      <c r="J83" s="84"/>
      <c r="K83" s="85"/>
      <c r="L83" s="61"/>
      <c r="M83" s="81"/>
      <c r="N83" s="61"/>
    </row>
    <row r="84" spans="6:14">
      <c r="F84" s="82"/>
      <c r="G84" s="83"/>
      <c r="H84" s="81"/>
      <c r="J84" s="84"/>
      <c r="K84" s="85"/>
      <c r="L84" s="61"/>
      <c r="M84" s="81"/>
      <c r="N84" s="61"/>
    </row>
    <row r="85" spans="6:14">
      <c r="F85" s="82"/>
      <c r="G85" s="83"/>
      <c r="H85" s="81"/>
      <c r="J85" s="84"/>
      <c r="K85" s="85"/>
      <c r="L85" s="61"/>
      <c r="M85" s="81"/>
      <c r="N85" s="61"/>
    </row>
    <row r="86" spans="6:14">
      <c r="F86" s="82"/>
      <c r="G86" s="83"/>
      <c r="H86" s="81"/>
      <c r="J86" s="84"/>
      <c r="K86" s="85"/>
      <c r="L86" s="61"/>
      <c r="M86" s="81"/>
      <c r="N86" s="61"/>
    </row>
    <row r="87" spans="6:14">
      <c r="F87" s="82"/>
      <c r="G87" s="83"/>
      <c r="H87" s="81"/>
      <c r="J87" s="84"/>
      <c r="K87" s="85"/>
      <c r="L87" s="61"/>
      <c r="M87" s="81"/>
      <c r="N87" s="61"/>
    </row>
    <row r="88" spans="6:14">
      <c r="F88" s="82"/>
      <c r="G88" s="83"/>
      <c r="H88" s="81"/>
      <c r="J88" s="84"/>
      <c r="K88" s="85"/>
      <c r="L88" s="61"/>
      <c r="M88" s="81"/>
      <c r="N88" s="61"/>
    </row>
    <row r="89" spans="6:14">
      <c r="F89" s="82"/>
      <c r="G89" s="83"/>
      <c r="H89" s="81"/>
      <c r="J89" s="84"/>
      <c r="K89" s="85"/>
      <c r="L89" s="61"/>
      <c r="M89" s="81"/>
      <c r="N89" s="61"/>
    </row>
    <row r="90" spans="6:14">
      <c r="F90" s="82"/>
      <c r="G90" s="83"/>
      <c r="H90" s="81"/>
      <c r="J90" s="84"/>
      <c r="K90" s="85"/>
      <c r="L90" s="61"/>
      <c r="M90" s="81"/>
      <c r="N90" s="61"/>
    </row>
    <row r="91" spans="6:14">
      <c r="F91" s="82"/>
      <c r="G91" s="83"/>
      <c r="H91" s="81"/>
      <c r="J91" s="84"/>
      <c r="K91" s="85"/>
      <c r="L91" s="61"/>
      <c r="M91" s="81"/>
      <c r="N91" s="61"/>
    </row>
    <row r="92" spans="6:14">
      <c r="F92" s="82"/>
      <c r="G92" s="83"/>
      <c r="H92" s="81"/>
      <c r="J92" s="84"/>
      <c r="K92" s="85"/>
      <c r="L92" s="61"/>
      <c r="M92" s="81"/>
      <c r="N92" s="61"/>
    </row>
    <row r="93" spans="6:14">
      <c r="F93" s="82"/>
      <c r="G93" s="83"/>
      <c r="H93" s="81"/>
      <c r="J93" s="84"/>
      <c r="K93" s="85"/>
      <c r="L93" s="61"/>
      <c r="M93" s="81"/>
      <c r="N93" s="61"/>
    </row>
    <row r="94" spans="6:14">
      <c r="F94" s="82"/>
      <c r="G94" s="83"/>
      <c r="H94" s="81"/>
      <c r="J94" s="84"/>
      <c r="K94" s="85"/>
      <c r="L94" s="61"/>
      <c r="M94" s="81"/>
      <c r="N94" s="61"/>
    </row>
    <row r="95" spans="6:14">
      <c r="F95" s="82"/>
      <c r="G95" s="83"/>
      <c r="H95" s="81"/>
      <c r="J95" s="84"/>
      <c r="K95" s="85"/>
      <c r="L95" s="61"/>
      <c r="M95" s="81"/>
      <c r="N95" s="61"/>
    </row>
    <row r="96" spans="6:14">
      <c r="F96" s="82"/>
      <c r="G96" s="83"/>
      <c r="H96" s="81"/>
      <c r="J96" s="84"/>
      <c r="K96" s="85"/>
      <c r="L96" s="61"/>
      <c r="M96" s="81"/>
      <c r="N96" s="61"/>
    </row>
    <row r="97" spans="6:14">
      <c r="F97" s="82"/>
      <c r="G97" s="83"/>
      <c r="H97" s="81"/>
      <c r="J97" s="84"/>
      <c r="K97" s="85"/>
      <c r="L97" s="61"/>
      <c r="M97" s="81"/>
      <c r="N97" s="61"/>
    </row>
    <row r="98" spans="6:14">
      <c r="F98" s="82"/>
      <c r="G98" s="83"/>
      <c r="H98" s="81"/>
      <c r="J98" s="84"/>
      <c r="K98" s="85"/>
      <c r="L98" s="61"/>
      <c r="M98" s="81"/>
      <c r="N98" s="61"/>
    </row>
    <row r="99" spans="6:14">
      <c r="F99" s="82"/>
      <c r="G99" s="83"/>
      <c r="H99" s="81"/>
      <c r="J99" s="84"/>
      <c r="K99" s="85"/>
      <c r="L99" s="61"/>
      <c r="M99" s="81"/>
      <c r="N99" s="61"/>
    </row>
    <row r="100" spans="6:14">
      <c r="F100" s="82"/>
      <c r="G100" s="83"/>
      <c r="H100" s="81"/>
      <c r="J100" s="84"/>
      <c r="K100" s="85"/>
      <c r="L100" s="61"/>
      <c r="M100" s="81"/>
      <c r="N100" s="61"/>
    </row>
    <row r="101" spans="6:14">
      <c r="F101" s="82"/>
      <c r="G101" s="83"/>
      <c r="H101" s="81"/>
      <c r="J101" s="84"/>
      <c r="K101" s="85"/>
      <c r="L101" s="61"/>
      <c r="M101" s="81"/>
      <c r="N101" s="61"/>
    </row>
    <row r="102" spans="6:14">
      <c r="F102" s="82"/>
      <c r="G102" s="83"/>
      <c r="H102" s="81"/>
      <c r="J102" s="84"/>
      <c r="K102" s="85"/>
      <c r="L102" s="61"/>
      <c r="M102" s="81"/>
      <c r="N102" s="61"/>
    </row>
    <row r="103" spans="6:14">
      <c r="F103" s="82"/>
      <c r="G103" s="83"/>
      <c r="H103" s="81"/>
      <c r="J103" s="84"/>
      <c r="K103" s="85"/>
      <c r="L103" s="61"/>
      <c r="M103" s="81"/>
      <c r="N103" s="61"/>
    </row>
    <row r="104" spans="6:14">
      <c r="F104" s="82"/>
      <c r="G104" s="83"/>
      <c r="H104" s="81"/>
      <c r="J104" s="84"/>
      <c r="K104" s="85"/>
      <c r="L104" s="61"/>
      <c r="M104" s="81"/>
      <c r="N104" s="61"/>
    </row>
    <row r="105" spans="6:14">
      <c r="F105" s="82"/>
      <c r="G105" s="83"/>
      <c r="H105" s="81"/>
      <c r="J105" s="84"/>
      <c r="K105" s="85"/>
      <c r="L105" s="61"/>
      <c r="M105" s="81"/>
      <c r="N105" s="61"/>
    </row>
    <row r="106" spans="6:14">
      <c r="F106" s="82"/>
      <c r="G106" s="83"/>
      <c r="H106" s="81"/>
      <c r="J106" s="84"/>
      <c r="K106" s="85"/>
      <c r="L106" s="61"/>
      <c r="M106" s="81"/>
      <c r="N106" s="61"/>
    </row>
    <row r="107" spans="6:14">
      <c r="F107" s="82"/>
      <c r="G107" s="83"/>
      <c r="H107" s="81"/>
      <c r="J107" s="84"/>
      <c r="K107" s="85"/>
      <c r="L107" s="61"/>
      <c r="M107" s="81"/>
      <c r="N107" s="61"/>
    </row>
    <row r="108" spans="6:14">
      <c r="F108" s="82"/>
      <c r="G108" s="83"/>
      <c r="H108" s="81"/>
      <c r="J108" s="84"/>
      <c r="K108" s="85"/>
      <c r="L108" s="61"/>
      <c r="M108" s="81"/>
      <c r="N108" s="61"/>
    </row>
    <row r="109" spans="6:14">
      <c r="F109" s="82"/>
      <c r="G109" s="83"/>
      <c r="H109" s="81"/>
      <c r="J109" s="84"/>
      <c r="K109" s="85"/>
      <c r="L109" s="61"/>
      <c r="M109" s="81"/>
      <c r="N109" s="61"/>
    </row>
    <row r="110" spans="6:14">
      <c r="F110" s="82"/>
      <c r="G110" s="83"/>
      <c r="H110" s="81"/>
      <c r="J110" s="84"/>
      <c r="K110" s="85"/>
      <c r="L110" s="61"/>
      <c r="M110" s="81"/>
      <c r="N110" s="61"/>
    </row>
    <row r="111" spans="6:14">
      <c r="F111" s="82"/>
      <c r="G111" s="83"/>
      <c r="H111" s="81"/>
      <c r="J111" s="84"/>
      <c r="K111" s="85"/>
      <c r="L111" s="61"/>
      <c r="M111" s="81"/>
      <c r="N111" s="61"/>
    </row>
    <row r="112" spans="6:14">
      <c r="F112" s="82"/>
      <c r="G112" s="83"/>
      <c r="H112" s="81"/>
      <c r="J112" s="84"/>
      <c r="K112" s="85"/>
      <c r="L112" s="61"/>
      <c r="M112" s="81"/>
      <c r="N112" s="61"/>
    </row>
    <row r="113" spans="6:14">
      <c r="F113" s="82"/>
      <c r="G113" s="83"/>
      <c r="H113" s="81"/>
      <c r="J113" s="84"/>
      <c r="K113" s="85"/>
      <c r="L113" s="61"/>
      <c r="M113" s="81"/>
      <c r="N113" s="61"/>
    </row>
    <row r="114" spans="6:14">
      <c r="F114" s="82"/>
      <c r="G114" s="83"/>
      <c r="H114" s="81"/>
      <c r="J114" s="84"/>
      <c r="K114" s="85"/>
      <c r="L114" s="61"/>
      <c r="M114" s="81"/>
      <c r="N114" s="61"/>
    </row>
    <row r="115" spans="6:14">
      <c r="F115" s="82"/>
      <c r="G115" s="83"/>
      <c r="H115" s="81"/>
      <c r="J115" s="84"/>
      <c r="K115" s="85"/>
      <c r="L115" s="61"/>
      <c r="M115" s="81"/>
      <c r="N115" s="61"/>
    </row>
    <row r="116" spans="6:14">
      <c r="F116" s="82"/>
      <c r="G116" s="83"/>
      <c r="H116" s="81"/>
      <c r="J116" s="84"/>
      <c r="K116" s="85"/>
      <c r="L116" s="61"/>
      <c r="M116" s="81"/>
      <c r="N116" s="61"/>
    </row>
    <row r="117" spans="6:14">
      <c r="F117" s="82"/>
      <c r="G117" s="83"/>
      <c r="H117" s="81"/>
      <c r="J117" s="84"/>
      <c r="K117" s="85"/>
      <c r="L117" s="61"/>
      <c r="M117" s="81"/>
      <c r="N117" s="61"/>
    </row>
    <row r="118" spans="6:14">
      <c r="F118" s="82"/>
      <c r="G118" s="83"/>
      <c r="H118" s="81"/>
      <c r="J118" s="84"/>
      <c r="K118" s="85"/>
      <c r="L118" s="61"/>
      <c r="M118" s="81"/>
      <c r="N118" s="61"/>
    </row>
    <row r="119" spans="6:14">
      <c r="F119" s="82"/>
      <c r="G119" s="83"/>
      <c r="H119" s="81"/>
      <c r="J119" s="84"/>
      <c r="K119" s="85"/>
      <c r="L119" s="61"/>
      <c r="M119" s="81"/>
      <c r="N119" s="61"/>
    </row>
    <row r="120" spans="6:14">
      <c r="F120" s="82"/>
      <c r="G120" s="83"/>
      <c r="H120" s="81"/>
      <c r="J120" s="84"/>
      <c r="K120" s="85"/>
      <c r="L120" s="61"/>
      <c r="M120" s="81"/>
      <c r="N120" s="61"/>
    </row>
    <row r="121" spans="6:14">
      <c r="F121" s="82"/>
      <c r="G121" s="83"/>
      <c r="H121" s="81"/>
      <c r="J121" s="84"/>
      <c r="K121" s="85"/>
      <c r="L121" s="61"/>
      <c r="M121" s="81"/>
      <c r="N121" s="61"/>
    </row>
    <row r="122" spans="6:14">
      <c r="F122" s="82"/>
      <c r="G122" s="83"/>
      <c r="H122" s="81"/>
      <c r="J122" s="84"/>
      <c r="K122" s="85"/>
      <c r="L122" s="61"/>
      <c r="M122" s="81"/>
      <c r="N122" s="61"/>
    </row>
    <row r="123" spans="6:14">
      <c r="F123" s="82"/>
      <c r="G123" s="83"/>
      <c r="H123" s="81"/>
      <c r="J123" s="84"/>
      <c r="K123" s="85"/>
      <c r="L123" s="61"/>
      <c r="M123" s="81"/>
      <c r="N123" s="61"/>
    </row>
    <row r="124" spans="6:14">
      <c r="F124" s="82"/>
      <c r="G124" s="83"/>
      <c r="H124" s="81"/>
      <c r="J124" s="84"/>
      <c r="K124" s="85"/>
      <c r="L124" s="61"/>
      <c r="M124" s="81"/>
      <c r="N124" s="61"/>
    </row>
    <row r="125" spans="6:14">
      <c r="F125" s="82"/>
      <c r="G125" s="83"/>
      <c r="H125" s="81"/>
      <c r="J125" s="84"/>
      <c r="K125" s="85"/>
      <c r="L125" s="61"/>
      <c r="M125" s="81"/>
      <c r="N125" s="61"/>
    </row>
    <row r="126" spans="6:14">
      <c r="F126" s="82"/>
      <c r="G126" s="83"/>
      <c r="H126" s="81"/>
      <c r="J126" s="84"/>
      <c r="K126" s="85"/>
      <c r="L126" s="61"/>
      <c r="M126" s="81"/>
      <c r="N126" s="61"/>
    </row>
    <row r="127" spans="6:14">
      <c r="F127" s="82"/>
      <c r="G127" s="83"/>
      <c r="H127" s="81"/>
      <c r="J127" s="84"/>
      <c r="K127" s="85"/>
      <c r="L127" s="61"/>
      <c r="M127" s="81"/>
      <c r="N127" s="61"/>
    </row>
    <row r="128" spans="6:14">
      <c r="F128" s="82"/>
      <c r="G128" s="83"/>
      <c r="H128" s="81"/>
      <c r="J128" s="84"/>
      <c r="K128" s="85"/>
      <c r="L128" s="61"/>
      <c r="M128" s="81"/>
      <c r="N128" s="61"/>
    </row>
    <row r="129" spans="6:14">
      <c r="F129" s="82"/>
      <c r="G129" s="83"/>
      <c r="H129" s="81"/>
      <c r="J129" s="84"/>
      <c r="K129" s="85"/>
      <c r="L129" s="61"/>
      <c r="M129" s="81"/>
      <c r="N129" s="61"/>
    </row>
    <row r="130" spans="6:14">
      <c r="F130" s="82"/>
      <c r="G130" s="83"/>
      <c r="H130" s="81"/>
      <c r="J130" s="84"/>
      <c r="K130" s="85"/>
      <c r="L130" s="61"/>
      <c r="M130" s="81"/>
      <c r="N130" s="61"/>
    </row>
    <row r="131" spans="6:14">
      <c r="F131" s="82"/>
      <c r="G131" s="83"/>
      <c r="H131" s="81"/>
      <c r="J131" s="84"/>
      <c r="K131" s="85"/>
      <c r="L131" s="61"/>
      <c r="M131" s="81"/>
      <c r="N131" s="61"/>
    </row>
    <row r="132" spans="6:14">
      <c r="F132" s="82"/>
      <c r="G132" s="83"/>
      <c r="H132" s="81"/>
      <c r="J132" s="84"/>
      <c r="K132" s="85"/>
      <c r="L132" s="61"/>
      <c r="M132" s="81"/>
      <c r="N132" s="61"/>
    </row>
    <row r="133" spans="6:14">
      <c r="F133" s="82"/>
      <c r="G133" s="83"/>
      <c r="H133" s="81"/>
      <c r="J133" s="84"/>
      <c r="K133" s="85"/>
      <c r="L133" s="61"/>
      <c r="M133" s="81"/>
      <c r="N133" s="61"/>
    </row>
    <row r="134" spans="6:14">
      <c r="F134" s="82"/>
      <c r="G134" s="83"/>
      <c r="H134" s="81"/>
      <c r="J134" s="84"/>
      <c r="K134" s="85"/>
      <c r="L134" s="61"/>
      <c r="M134" s="81"/>
      <c r="N134" s="61"/>
    </row>
    <row r="135" spans="6:14">
      <c r="F135" s="82"/>
      <c r="G135" s="83"/>
      <c r="H135" s="81"/>
      <c r="J135" s="84"/>
      <c r="K135" s="85"/>
      <c r="L135" s="61"/>
      <c r="M135" s="81"/>
      <c r="N135" s="61"/>
    </row>
    <row r="136" spans="6:14">
      <c r="F136" s="82"/>
      <c r="G136" s="83"/>
      <c r="H136" s="81"/>
      <c r="J136" s="84"/>
      <c r="K136" s="85"/>
      <c r="L136" s="61"/>
      <c r="M136" s="81"/>
      <c r="N136" s="61"/>
    </row>
    <row r="137" spans="6:14">
      <c r="F137" s="82"/>
      <c r="G137" s="83"/>
      <c r="H137" s="81"/>
      <c r="J137" s="84"/>
      <c r="K137" s="85"/>
      <c r="L137" s="61"/>
      <c r="M137" s="81"/>
      <c r="N137" s="61"/>
    </row>
    <row r="138" spans="6:14">
      <c r="F138" s="82"/>
      <c r="G138" s="83"/>
      <c r="H138" s="81"/>
      <c r="J138" s="84"/>
      <c r="K138" s="85"/>
      <c r="L138" s="61"/>
      <c r="M138" s="81"/>
      <c r="N138" s="61"/>
    </row>
    <row r="139" spans="6:14">
      <c r="F139" s="82"/>
      <c r="G139" s="83"/>
      <c r="H139" s="81"/>
      <c r="J139" s="84"/>
      <c r="K139" s="85"/>
      <c r="L139" s="61"/>
      <c r="M139" s="81"/>
      <c r="N139" s="61"/>
    </row>
    <row r="140" spans="6:14">
      <c r="F140" s="82"/>
      <c r="G140" s="83"/>
      <c r="H140" s="81"/>
      <c r="J140" s="84"/>
      <c r="K140" s="85"/>
      <c r="L140" s="61"/>
      <c r="M140" s="81"/>
      <c r="N140" s="61"/>
    </row>
    <row r="141" spans="6:14">
      <c r="F141" s="82"/>
      <c r="G141" s="83"/>
      <c r="H141" s="81"/>
      <c r="J141" s="84"/>
      <c r="K141" s="85"/>
      <c r="L141" s="61"/>
      <c r="M141" s="81"/>
      <c r="N141" s="61"/>
    </row>
    <row r="142" spans="6:14">
      <c r="F142" s="82"/>
      <c r="G142" s="83"/>
      <c r="H142" s="81"/>
      <c r="J142" s="84"/>
      <c r="K142" s="85"/>
      <c r="L142" s="61"/>
      <c r="M142" s="81"/>
      <c r="N142" s="61"/>
    </row>
    <row r="143" spans="6:14">
      <c r="F143" s="82"/>
      <c r="G143" s="83"/>
      <c r="H143" s="81"/>
      <c r="J143" s="84"/>
      <c r="K143" s="85"/>
      <c r="L143" s="61"/>
      <c r="M143" s="81"/>
      <c r="N143" s="61"/>
    </row>
    <row r="144" spans="6:14">
      <c r="F144" s="82"/>
      <c r="G144" s="83"/>
      <c r="H144" s="81"/>
      <c r="J144" s="84"/>
      <c r="K144" s="85"/>
      <c r="L144" s="61"/>
      <c r="M144" s="81"/>
      <c r="N144" s="61"/>
    </row>
    <row r="145" spans="6:14">
      <c r="F145" s="82"/>
      <c r="G145" s="83"/>
      <c r="H145" s="81"/>
      <c r="J145" s="84"/>
      <c r="K145" s="85"/>
      <c r="L145" s="61"/>
      <c r="M145" s="81"/>
      <c r="N145" s="61"/>
    </row>
    <row r="146" spans="6:14">
      <c r="F146" s="82"/>
      <c r="G146" s="83"/>
      <c r="H146" s="81"/>
      <c r="J146" s="84"/>
      <c r="K146" s="85"/>
      <c r="L146" s="61"/>
      <c r="M146" s="81"/>
      <c r="N146" s="61"/>
    </row>
    <row r="147" spans="6:14">
      <c r="F147" s="82"/>
      <c r="G147" s="83"/>
      <c r="H147" s="81"/>
      <c r="J147" s="84"/>
      <c r="K147" s="85"/>
      <c r="L147" s="61"/>
      <c r="M147" s="81"/>
      <c r="N147" s="61"/>
    </row>
    <row r="148" spans="6:14">
      <c r="F148" s="82"/>
      <c r="G148" s="83"/>
      <c r="H148" s="81"/>
      <c r="J148" s="84"/>
      <c r="K148" s="85"/>
      <c r="L148" s="61"/>
      <c r="M148" s="81"/>
      <c r="N148" s="61"/>
    </row>
    <row r="149" spans="6:14">
      <c r="F149" s="82"/>
      <c r="G149" s="83"/>
      <c r="H149" s="81"/>
      <c r="J149" s="84"/>
      <c r="K149" s="85"/>
      <c r="L149" s="61"/>
      <c r="M149" s="81"/>
      <c r="N149" s="61"/>
    </row>
    <row r="150" spans="6:14">
      <c r="F150" s="82"/>
      <c r="G150" s="83"/>
      <c r="H150" s="81"/>
      <c r="J150" s="84"/>
      <c r="K150" s="85"/>
      <c r="L150" s="61"/>
      <c r="M150" s="81"/>
      <c r="N150" s="61"/>
    </row>
    <row r="151" spans="6:14">
      <c r="F151" s="82"/>
      <c r="G151" s="83"/>
      <c r="H151" s="81"/>
      <c r="J151" s="84"/>
      <c r="K151" s="85"/>
      <c r="L151" s="61"/>
      <c r="M151" s="81"/>
      <c r="N151" s="61"/>
    </row>
    <row r="152" spans="6:14">
      <c r="F152" s="82"/>
      <c r="G152" s="83"/>
      <c r="H152" s="81"/>
      <c r="J152" s="84"/>
      <c r="K152" s="85"/>
      <c r="L152" s="61"/>
      <c r="M152" s="81"/>
      <c r="N152" s="61"/>
    </row>
    <row r="153" spans="6:14">
      <c r="F153" s="82"/>
      <c r="G153" s="83"/>
      <c r="H153" s="81"/>
      <c r="J153" s="84"/>
      <c r="K153" s="85"/>
      <c r="L153" s="61"/>
      <c r="M153" s="81"/>
      <c r="N153" s="61"/>
    </row>
    <row r="154" spans="6:14">
      <c r="F154" s="82"/>
      <c r="G154" s="83"/>
      <c r="H154" s="81"/>
      <c r="J154" s="84"/>
      <c r="K154" s="85"/>
      <c r="L154" s="61"/>
      <c r="M154" s="81"/>
      <c r="N154" s="61"/>
    </row>
    <row r="155" spans="6:14">
      <c r="F155" s="82"/>
      <c r="G155" s="83"/>
      <c r="H155" s="81"/>
      <c r="J155" s="84"/>
      <c r="K155" s="85"/>
      <c r="L155" s="61"/>
      <c r="M155" s="81"/>
      <c r="N155" s="61"/>
    </row>
    <row r="156" spans="6:14">
      <c r="F156" s="82"/>
      <c r="G156" s="83"/>
      <c r="H156" s="81"/>
      <c r="J156" s="84"/>
      <c r="K156" s="85"/>
      <c r="L156" s="61"/>
      <c r="M156" s="81"/>
      <c r="N156" s="61"/>
    </row>
    <row r="157" spans="6:14">
      <c r="F157" s="82"/>
      <c r="G157" s="83"/>
      <c r="H157" s="81"/>
      <c r="J157" s="84"/>
      <c r="K157" s="85"/>
      <c r="L157" s="61"/>
      <c r="M157" s="81"/>
      <c r="N157" s="61"/>
    </row>
    <row r="158" spans="6:14">
      <c r="F158" s="82"/>
      <c r="G158" s="83"/>
      <c r="H158" s="81"/>
      <c r="J158" s="84"/>
      <c r="K158" s="85"/>
      <c r="L158" s="61"/>
      <c r="M158" s="81"/>
      <c r="N158" s="61"/>
    </row>
    <row r="159" spans="6:14">
      <c r="F159" s="82"/>
      <c r="G159" s="83"/>
      <c r="H159" s="81"/>
      <c r="J159" s="84"/>
      <c r="K159" s="85"/>
      <c r="L159" s="61"/>
      <c r="M159" s="81"/>
      <c r="N159" s="61"/>
    </row>
    <row r="160" spans="6:14">
      <c r="F160" s="82"/>
      <c r="G160" s="83"/>
      <c r="H160" s="81"/>
      <c r="J160" s="84"/>
      <c r="K160" s="85"/>
      <c r="L160" s="61"/>
      <c r="M160" s="81"/>
      <c r="N160" s="61"/>
    </row>
    <row r="161" spans="6:14">
      <c r="F161" s="82"/>
      <c r="G161" s="83"/>
      <c r="H161" s="81"/>
      <c r="J161" s="84"/>
      <c r="K161" s="85"/>
      <c r="L161" s="61"/>
      <c r="M161" s="81"/>
      <c r="N161" s="61"/>
    </row>
    <row r="162" spans="6:14">
      <c r="F162" s="82"/>
      <c r="G162" s="83"/>
      <c r="H162" s="81"/>
      <c r="J162" s="84"/>
      <c r="K162" s="85"/>
      <c r="L162" s="61"/>
      <c r="M162" s="81"/>
      <c r="N162" s="61"/>
    </row>
    <row r="163" spans="6:14">
      <c r="F163" s="82"/>
      <c r="G163" s="83"/>
      <c r="H163" s="81"/>
      <c r="J163" s="84"/>
      <c r="K163" s="85"/>
      <c r="L163" s="61"/>
      <c r="M163" s="81"/>
      <c r="N163" s="61"/>
    </row>
    <row r="164" spans="6:14">
      <c r="F164" s="82"/>
      <c r="G164" s="83"/>
      <c r="H164" s="81"/>
      <c r="J164" s="84"/>
      <c r="K164" s="85"/>
      <c r="L164" s="61"/>
      <c r="M164" s="81"/>
      <c r="N164" s="61"/>
    </row>
    <row r="165" spans="6:14">
      <c r="F165" s="82"/>
      <c r="G165" s="83"/>
      <c r="H165" s="81"/>
      <c r="J165" s="84"/>
      <c r="K165" s="85"/>
      <c r="L165" s="61"/>
      <c r="M165" s="81"/>
      <c r="N165" s="61"/>
    </row>
    <row r="166" spans="6:14">
      <c r="F166" s="82"/>
      <c r="G166" s="83"/>
      <c r="H166" s="81"/>
      <c r="J166" s="84"/>
      <c r="K166" s="85"/>
      <c r="L166" s="61"/>
      <c r="M166" s="81"/>
      <c r="N166" s="61"/>
    </row>
    <row r="167" spans="6:14">
      <c r="F167" s="82"/>
      <c r="G167" s="83"/>
      <c r="H167" s="81"/>
      <c r="J167" s="84"/>
      <c r="K167" s="85"/>
      <c r="L167" s="61"/>
      <c r="M167" s="81"/>
      <c r="N167" s="61"/>
    </row>
    <row r="168" spans="6:14">
      <c r="F168" s="82"/>
      <c r="G168" s="83"/>
      <c r="H168" s="81"/>
      <c r="J168" s="84"/>
      <c r="K168" s="85"/>
      <c r="L168" s="61"/>
      <c r="M168" s="81"/>
      <c r="N168" s="61"/>
    </row>
    <row r="169" spans="6:14">
      <c r="F169" s="82"/>
      <c r="G169" s="83"/>
      <c r="H169" s="81"/>
      <c r="J169" s="84"/>
      <c r="K169" s="85"/>
      <c r="L169" s="61"/>
      <c r="M169" s="81"/>
      <c r="N169" s="61"/>
    </row>
    <row r="170" spans="6:14">
      <c r="F170" s="82"/>
      <c r="G170" s="83"/>
      <c r="H170" s="81"/>
      <c r="J170" s="84"/>
      <c r="K170" s="85"/>
      <c r="L170" s="61"/>
      <c r="M170" s="81"/>
      <c r="N170" s="61"/>
    </row>
    <row r="171" spans="6:14">
      <c r="F171" s="82"/>
      <c r="G171" s="83"/>
      <c r="H171" s="81"/>
      <c r="J171" s="84"/>
      <c r="K171" s="85"/>
      <c r="L171" s="61"/>
      <c r="M171" s="81"/>
      <c r="N171" s="61"/>
    </row>
    <row r="172" spans="6:14">
      <c r="F172" s="82"/>
      <c r="G172" s="83"/>
      <c r="H172" s="81"/>
      <c r="J172" s="84"/>
      <c r="K172" s="85"/>
      <c r="L172" s="61"/>
      <c r="M172" s="81"/>
      <c r="N172" s="61"/>
    </row>
    <row r="173" spans="6:14">
      <c r="F173" s="82"/>
      <c r="G173" s="83"/>
      <c r="H173" s="81"/>
      <c r="J173" s="84"/>
      <c r="K173" s="85"/>
      <c r="L173" s="61"/>
      <c r="M173" s="81"/>
      <c r="N173" s="61"/>
    </row>
    <row r="174" spans="6:14">
      <c r="F174" s="82"/>
      <c r="G174" s="83"/>
      <c r="H174" s="81"/>
      <c r="J174" s="84"/>
      <c r="K174" s="85"/>
      <c r="L174" s="61"/>
      <c r="M174" s="81"/>
      <c r="N174" s="61"/>
    </row>
    <row r="175" spans="6:14">
      <c r="F175" s="82"/>
      <c r="G175" s="83"/>
      <c r="H175" s="81"/>
      <c r="J175" s="84"/>
      <c r="K175" s="85"/>
      <c r="L175" s="61"/>
      <c r="M175" s="81"/>
      <c r="N175" s="61"/>
    </row>
    <row r="176" spans="6:14">
      <c r="F176" s="82"/>
      <c r="G176" s="83"/>
      <c r="H176" s="81"/>
      <c r="J176" s="84"/>
      <c r="K176" s="85"/>
      <c r="L176" s="61"/>
      <c r="M176" s="81"/>
      <c r="N176" s="61"/>
    </row>
    <row r="177" spans="6:14">
      <c r="F177" s="82"/>
      <c r="G177" s="83"/>
      <c r="H177" s="81"/>
      <c r="J177" s="84"/>
      <c r="K177" s="85"/>
      <c r="L177" s="61"/>
      <c r="M177" s="81"/>
      <c r="N177" s="61"/>
    </row>
    <row r="178" spans="6:14">
      <c r="F178" s="82"/>
      <c r="G178" s="83"/>
      <c r="H178" s="81"/>
      <c r="J178" s="84"/>
      <c r="K178" s="85"/>
      <c r="L178" s="61"/>
      <c r="M178" s="81"/>
      <c r="N178" s="61"/>
    </row>
    <row r="179" spans="6:14">
      <c r="F179" s="82"/>
      <c r="G179" s="83"/>
      <c r="H179" s="81"/>
      <c r="J179" s="84"/>
      <c r="K179" s="85"/>
      <c r="L179" s="61"/>
      <c r="M179" s="81"/>
      <c r="N179" s="61"/>
    </row>
    <row r="180" spans="6:14">
      <c r="F180" s="82"/>
      <c r="G180" s="83"/>
      <c r="H180" s="81"/>
      <c r="J180" s="84"/>
      <c r="K180" s="85"/>
      <c r="L180" s="61"/>
      <c r="M180" s="81"/>
      <c r="N180" s="61"/>
    </row>
    <row r="181" spans="6:14">
      <c r="F181" s="82"/>
      <c r="G181" s="83"/>
      <c r="H181" s="81"/>
      <c r="J181" s="84"/>
      <c r="K181" s="85"/>
      <c r="L181" s="61"/>
      <c r="M181" s="81"/>
      <c r="N181" s="61"/>
    </row>
    <row r="182" spans="6:14">
      <c r="F182" s="82"/>
      <c r="G182" s="83"/>
      <c r="H182" s="81"/>
      <c r="J182" s="84"/>
      <c r="K182" s="85"/>
      <c r="L182" s="61"/>
      <c r="M182" s="81"/>
      <c r="N182" s="61"/>
    </row>
    <row r="183" spans="6:14">
      <c r="F183" s="82"/>
      <c r="G183" s="83"/>
      <c r="H183" s="81"/>
      <c r="J183" s="84"/>
      <c r="K183" s="85"/>
      <c r="L183" s="61"/>
      <c r="M183" s="81"/>
      <c r="N183" s="61"/>
    </row>
    <row r="184" spans="6:14">
      <c r="F184" s="82"/>
      <c r="G184" s="83"/>
      <c r="H184" s="81"/>
      <c r="J184" s="84"/>
      <c r="K184" s="85"/>
      <c r="L184" s="61"/>
      <c r="M184" s="81"/>
      <c r="N184" s="61"/>
    </row>
    <row r="185" spans="6:14">
      <c r="F185" s="82"/>
      <c r="G185" s="83"/>
      <c r="H185" s="81"/>
      <c r="J185" s="84"/>
      <c r="K185" s="85"/>
      <c r="L185" s="61"/>
      <c r="M185" s="81"/>
      <c r="N185" s="61"/>
    </row>
    <row r="186" spans="6:14">
      <c r="F186" s="82"/>
      <c r="G186" s="83"/>
      <c r="H186" s="81"/>
      <c r="J186" s="84"/>
      <c r="K186" s="85"/>
      <c r="L186" s="61"/>
      <c r="M186" s="81"/>
      <c r="N186" s="61"/>
    </row>
    <row r="187" spans="6:14">
      <c r="F187" s="82"/>
      <c r="G187" s="83"/>
      <c r="H187" s="81"/>
      <c r="J187" s="84"/>
      <c r="K187" s="85"/>
      <c r="L187" s="61"/>
      <c r="M187" s="81"/>
      <c r="N187" s="61"/>
    </row>
    <row r="188" spans="6:14">
      <c r="F188" s="82"/>
      <c r="G188" s="83"/>
      <c r="H188" s="81"/>
      <c r="J188" s="84"/>
      <c r="K188" s="85"/>
      <c r="L188" s="61"/>
      <c r="M188" s="81"/>
      <c r="N188" s="61"/>
    </row>
    <row r="189" spans="6:14">
      <c r="F189" s="82"/>
      <c r="G189" s="83"/>
      <c r="H189" s="81"/>
      <c r="J189" s="84"/>
      <c r="K189" s="85"/>
      <c r="L189" s="61"/>
      <c r="M189" s="81"/>
      <c r="N189" s="61"/>
    </row>
    <row r="190" spans="6:14">
      <c r="F190" s="82"/>
      <c r="G190" s="83"/>
      <c r="H190" s="81"/>
      <c r="J190" s="84"/>
      <c r="K190" s="85"/>
      <c r="L190" s="61"/>
      <c r="M190" s="81"/>
      <c r="N190" s="61"/>
    </row>
    <row r="191" spans="6:14">
      <c r="F191" s="82"/>
      <c r="G191" s="83"/>
      <c r="H191" s="81"/>
      <c r="J191" s="84"/>
      <c r="K191" s="85"/>
      <c r="L191" s="61"/>
      <c r="M191" s="81"/>
      <c r="N191" s="61"/>
    </row>
    <row r="192" spans="6:14">
      <c r="F192" s="82"/>
      <c r="G192" s="83"/>
      <c r="H192" s="81"/>
      <c r="J192" s="84"/>
      <c r="K192" s="85"/>
      <c r="L192" s="61"/>
      <c r="M192" s="81"/>
      <c r="N192" s="61"/>
    </row>
    <row r="193" spans="6:14">
      <c r="F193" s="82"/>
      <c r="G193" s="83"/>
      <c r="H193" s="81"/>
      <c r="J193" s="84"/>
      <c r="K193" s="85"/>
      <c r="L193" s="61"/>
      <c r="M193" s="81"/>
      <c r="N193" s="61"/>
    </row>
    <row r="194" spans="6:14">
      <c r="F194" s="82"/>
      <c r="G194" s="83"/>
      <c r="H194" s="81"/>
      <c r="J194" s="84"/>
      <c r="K194" s="85"/>
      <c r="L194" s="61"/>
      <c r="M194" s="81"/>
      <c r="N194" s="61"/>
    </row>
    <row r="195" spans="6:14">
      <c r="F195" s="82"/>
      <c r="G195" s="83"/>
      <c r="H195" s="81"/>
      <c r="J195" s="84"/>
      <c r="K195" s="85"/>
      <c r="L195" s="61"/>
      <c r="M195" s="81"/>
      <c r="N195" s="61"/>
    </row>
    <row r="196" spans="6:14">
      <c r="F196" s="82"/>
      <c r="G196" s="83"/>
      <c r="H196" s="81"/>
      <c r="J196" s="84"/>
      <c r="K196" s="85"/>
      <c r="L196" s="61"/>
      <c r="M196" s="81"/>
      <c r="N196" s="61"/>
    </row>
    <row r="197" spans="6:14">
      <c r="F197" s="82"/>
      <c r="G197" s="83"/>
      <c r="H197" s="81"/>
      <c r="J197" s="84"/>
      <c r="K197" s="85"/>
      <c r="L197" s="61"/>
      <c r="M197" s="81"/>
      <c r="N197" s="61"/>
    </row>
    <row r="198" spans="6:14">
      <c r="F198" s="82"/>
      <c r="G198" s="83"/>
      <c r="H198" s="81"/>
      <c r="J198" s="84"/>
      <c r="K198" s="85"/>
      <c r="L198" s="61"/>
      <c r="M198" s="81"/>
      <c r="N198" s="61"/>
    </row>
    <row r="199" spans="6:14">
      <c r="F199" s="82"/>
      <c r="G199" s="83"/>
      <c r="H199" s="81"/>
      <c r="J199" s="84"/>
      <c r="K199" s="85"/>
      <c r="L199" s="61"/>
      <c r="M199" s="81"/>
      <c r="N199" s="61"/>
    </row>
    <row r="200" spans="6:14">
      <c r="F200" s="82"/>
      <c r="G200" s="83"/>
      <c r="H200" s="81"/>
      <c r="J200" s="84"/>
      <c r="K200" s="85"/>
      <c r="L200" s="61"/>
      <c r="M200" s="81"/>
      <c r="N200" s="61"/>
    </row>
    <row r="201" spans="6:14">
      <c r="F201" s="82"/>
      <c r="G201" s="83"/>
      <c r="H201" s="81"/>
      <c r="J201" s="84"/>
      <c r="K201" s="85"/>
      <c r="L201" s="61"/>
      <c r="M201" s="81"/>
      <c r="N201" s="61"/>
    </row>
    <row r="202" spans="6:14">
      <c r="F202" s="82"/>
      <c r="G202" s="83"/>
      <c r="H202" s="81"/>
      <c r="J202" s="84"/>
      <c r="K202" s="85"/>
      <c r="L202" s="61"/>
      <c r="M202" s="81"/>
      <c r="N202" s="61"/>
    </row>
    <row r="203" spans="6:14">
      <c r="F203" s="82"/>
      <c r="G203" s="83"/>
      <c r="H203" s="81"/>
      <c r="J203" s="84"/>
      <c r="K203" s="85"/>
      <c r="L203" s="61"/>
      <c r="M203" s="81"/>
      <c r="N203" s="61"/>
    </row>
    <row r="204" spans="6:14">
      <c r="F204" s="82"/>
      <c r="G204" s="83"/>
      <c r="H204" s="81"/>
      <c r="J204" s="84"/>
      <c r="K204" s="85"/>
      <c r="L204" s="61"/>
      <c r="M204" s="81"/>
      <c r="N204" s="61"/>
    </row>
    <row r="205" spans="6:14">
      <c r="F205" s="82"/>
      <c r="G205" s="83"/>
      <c r="H205" s="81"/>
      <c r="J205" s="84"/>
      <c r="K205" s="85"/>
      <c r="L205" s="61"/>
      <c r="M205" s="81"/>
      <c r="N205" s="61"/>
    </row>
    <row r="206" spans="6:14">
      <c r="F206" s="82"/>
      <c r="G206" s="83"/>
      <c r="H206" s="81"/>
      <c r="J206" s="84"/>
      <c r="K206" s="85"/>
      <c r="L206" s="61"/>
      <c r="M206" s="81"/>
      <c r="N206" s="61"/>
    </row>
    <row r="207" spans="6:14">
      <c r="F207" s="82"/>
      <c r="G207" s="83"/>
      <c r="H207" s="81"/>
      <c r="J207" s="84"/>
      <c r="K207" s="85"/>
      <c r="L207" s="61"/>
      <c r="M207" s="81"/>
      <c r="N207" s="61"/>
    </row>
    <row r="208" spans="6:14">
      <c r="F208" s="82"/>
      <c r="G208" s="83"/>
      <c r="H208" s="81"/>
      <c r="J208" s="84"/>
      <c r="K208" s="85"/>
      <c r="L208" s="61"/>
      <c r="M208" s="81"/>
      <c r="N208" s="61"/>
    </row>
    <row r="209" spans="6:14">
      <c r="F209" s="82"/>
      <c r="G209" s="83"/>
      <c r="H209" s="81"/>
      <c r="J209" s="84"/>
      <c r="K209" s="85"/>
      <c r="L209" s="61"/>
      <c r="M209" s="81"/>
      <c r="N209" s="61"/>
    </row>
    <row r="210" spans="6:14">
      <c r="F210" s="82"/>
      <c r="G210" s="83"/>
      <c r="H210" s="81"/>
      <c r="J210" s="84"/>
      <c r="K210" s="85"/>
      <c r="L210" s="61"/>
      <c r="M210" s="81"/>
      <c r="N210" s="61"/>
    </row>
    <row r="211" spans="6:14">
      <c r="F211" s="82"/>
      <c r="G211" s="83"/>
      <c r="H211" s="81"/>
      <c r="J211" s="84"/>
      <c r="K211" s="85"/>
      <c r="L211" s="61"/>
      <c r="M211" s="81"/>
      <c r="N211" s="61"/>
    </row>
    <row r="212" spans="6:14">
      <c r="F212" s="82"/>
      <c r="G212" s="83"/>
      <c r="H212" s="81"/>
      <c r="J212" s="84"/>
      <c r="K212" s="85"/>
      <c r="L212" s="61"/>
      <c r="M212" s="81"/>
      <c r="N212" s="61"/>
    </row>
    <row r="213" spans="6:14">
      <c r="F213" s="82"/>
      <c r="G213" s="83"/>
      <c r="H213" s="81"/>
      <c r="J213" s="84"/>
      <c r="K213" s="85"/>
      <c r="L213" s="61"/>
      <c r="M213" s="81"/>
      <c r="N213" s="61"/>
    </row>
    <row r="214" spans="6:14">
      <c r="F214" s="82"/>
      <c r="G214" s="83"/>
      <c r="H214" s="81"/>
      <c r="J214" s="84"/>
      <c r="K214" s="85"/>
      <c r="L214" s="61"/>
      <c r="M214" s="81"/>
      <c r="N214" s="61"/>
    </row>
    <row r="215" spans="6:14">
      <c r="F215" s="82"/>
      <c r="G215" s="83"/>
      <c r="H215" s="81"/>
      <c r="J215" s="84"/>
      <c r="K215" s="85"/>
      <c r="L215" s="61"/>
      <c r="M215" s="81"/>
      <c r="N215" s="61"/>
    </row>
    <row r="216" spans="6:14">
      <c r="F216" s="82"/>
      <c r="G216" s="83"/>
      <c r="H216" s="81"/>
      <c r="J216" s="84"/>
      <c r="K216" s="85"/>
      <c r="L216" s="61"/>
      <c r="M216" s="81"/>
      <c r="N216" s="61"/>
    </row>
    <row r="217" spans="6:14">
      <c r="F217" s="82"/>
      <c r="G217" s="83"/>
      <c r="H217" s="81"/>
      <c r="J217" s="84"/>
      <c r="K217" s="85"/>
      <c r="L217" s="61"/>
      <c r="M217" s="81"/>
      <c r="N217" s="61"/>
    </row>
    <row r="218" spans="6:14">
      <c r="F218" s="82"/>
      <c r="G218" s="83"/>
      <c r="H218" s="81"/>
      <c r="J218" s="84"/>
      <c r="K218" s="85"/>
      <c r="L218" s="61"/>
      <c r="M218" s="81"/>
      <c r="N218" s="61"/>
    </row>
    <row r="219" spans="6:14">
      <c r="F219" s="82"/>
      <c r="G219" s="83"/>
      <c r="H219" s="81"/>
      <c r="J219" s="84"/>
      <c r="K219" s="85"/>
      <c r="L219" s="61"/>
      <c r="M219" s="81"/>
      <c r="N219" s="61"/>
    </row>
    <row r="220" spans="6:14">
      <c r="F220" s="82"/>
      <c r="G220" s="83"/>
      <c r="H220" s="81"/>
      <c r="J220" s="84"/>
      <c r="K220" s="85"/>
      <c r="L220" s="61"/>
      <c r="M220" s="81"/>
      <c r="N220" s="61"/>
    </row>
    <row r="221" spans="6:14">
      <c r="F221" s="82"/>
      <c r="G221" s="83"/>
      <c r="H221" s="81"/>
      <c r="J221" s="84"/>
      <c r="K221" s="85"/>
      <c r="L221" s="61"/>
      <c r="M221" s="81"/>
      <c r="N221" s="61"/>
    </row>
    <row r="222" spans="6:14">
      <c r="F222" s="82"/>
      <c r="G222" s="83"/>
      <c r="H222" s="81"/>
      <c r="J222" s="84"/>
      <c r="K222" s="85"/>
      <c r="L222" s="61"/>
      <c r="M222" s="81"/>
      <c r="N222" s="61"/>
    </row>
    <row r="223" spans="6:14">
      <c r="F223" s="82"/>
      <c r="G223" s="83"/>
      <c r="H223" s="81"/>
      <c r="J223" s="84"/>
      <c r="K223" s="85"/>
      <c r="L223" s="61"/>
      <c r="M223" s="81"/>
      <c r="N223" s="61"/>
    </row>
    <row r="224" spans="6:14">
      <c r="F224" s="82"/>
      <c r="G224" s="83"/>
      <c r="H224" s="81"/>
      <c r="J224" s="84"/>
      <c r="K224" s="85"/>
      <c r="L224" s="61"/>
      <c r="M224" s="81"/>
      <c r="N224" s="61"/>
    </row>
    <row r="225" spans="6:14">
      <c r="F225" s="82"/>
      <c r="G225" s="83"/>
      <c r="H225" s="81"/>
      <c r="J225" s="84"/>
      <c r="K225" s="85"/>
      <c r="L225" s="61"/>
      <c r="M225" s="81"/>
      <c r="N225" s="61"/>
    </row>
    <row r="226" spans="6:14">
      <c r="F226" s="82"/>
      <c r="G226" s="83"/>
      <c r="H226" s="81"/>
      <c r="J226" s="84"/>
      <c r="K226" s="85"/>
      <c r="L226" s="61"/>
      <c r="M226" s="81"/>
      <c r="N226" s="61"/>
    </row>
    <row r="227" spans="6:14">
      <c r="F227" s="82"/>
      <c r="G227" s="83"/>
      <c r="H227" s="81"/>
      <c r="J227" s="84"/>
      <c r="K227" s="85"/>
      <c r="L227" s="61"/>
      <c r="M227" s="81"/>
      <c r="N227" s="61"/>
    </row>
    <row r="228" spans="6:14">
      <c r="F228" s="82"/>
      <c r="G228" s="83"/>
      <c r="H228" s="81"/>
      <c r="J228" s="84"/>
      <c r="K228" s="85"/>
      <c r="L228" s="61"/>
      <c r="M228" s="81"/>
      <c r="N228" s="61"/>
    </row>
    <row r="229" spans="6:14">
      <c r="F229" s="82"/>
      <c r="G229" s="83"/>
      <c r="H229" s="81"/>
      <c r="J229" s="84"/>
      <c r="K229" s="85"/>
      <c r="L229" s="61"/>
      <c r="M229" s="81"/>
      <c r="N229" s="61"/>
    </row>
    <row r="230" spans="6:14">
      <c r="F230" s="82"/>
      <c r="G230" s="83"/>
      <c r="H230" s="81"/>
      <c r="J230" s="84"/>
      <c r="K230" s="85"/>
      <c r="L230" s="61"/>
      <c r="M230" s="81"/>
      <c r="N230" s="61"/>
    </row>
    <row r="231" spans="6:14">
      <c r="F231" s="82"/>
      <c r="G231" s="83"/>
      <c r="H231" s="81"/>
      <c r="J231" s="84"/>
      <c r="K231" s="85"/>
      <c r="L231" s="61"/>
      <c r="M231" s="81"/>
      <c r="N231" s="61"/>
    </row>
    <row r="232" spans="6:14">
      <c r="F232" s="82"/>
      <c r="G232" s="83"/>
      <c r="H232" s="81"/>
      <c r="J232" s="84"/>
      <c r="K232" s="85"/>
      <c r="L232" s="61"/>
      <c r="M232" s="81"/>
      <c r="N232" s="61"/>
    </row>
    <row r="233" spans="6:14">
      <c r="F233" s="82"/>
      <c r="G233" s="83"/>
      <c r="H233" s="81"/>
      <c r="J233" s="84"/>
      <c r="K233" s="85"/>
      <c r="L233" s="61"/>
      <c r="M233" s="81"/>
      <c r="N233" s="61"/>
    </row>
    <row r="234" spans="6:14">
      <c r="F234" s="82"/>
      <c r="G234" s="83"/>
      <c r="H234" s="81"/>
      <c r="J234" s="84"/>
      <c r="K234" s="85"/>
      <c r="L234" s="61"/>
      <c r="M234" s="81"/>
      <c r="N234" s="61"/>
    </row>
    <row r="235" spans="6:14">
      <c r="F235" s="82"/>
      <c r="G235" s="83"/>
      <c r="H235" s="81"/>
      <c r="J235" s="84"/>
      <c r="K235" s="85"/>
      <c r="L235" s="61"/>
      <c r="M235" s="81"/>
      <c r="N235" s="61"/>
    </row>
    <row r="236" spans="6:14">
      <c r="F236" s="82"/>
      <c r="G236" s="83"/>
      <c r="H236" s="81"/>
      <c r="J236" s="84"/>
      <c r="K236" s="85"/>
      <c r="L236" s="61"/>
      <c r="M236" s="81"/>
      <c r="N236" s="61"/>
    </row>
    <row r="237" spans="6:14">
      <c r="F237" s="82"/>
      <c r="G237" s="83"/>
      <c r="H237" s="81"/>
      <c r="J237" s="84"/>
      <c r="K237" s="85"/>
      <c r="L237" s="61"/>
      <c r="M237" s="81"/>
      <c r="N237" s="61"/>
    </row>
    <row r="238" spans="6:14">
      <c r="F238" s="82"/>
      <c r="G238" s="83"/>
      <c r="H238" s="81"/>
      <c r="J238" s="84"/>
      <c r="K238" s="85"/>
      <c r="L238" s="61"/>
      <c r="M238" s="81"/>
      <c r="N238" s="61"/>
    </row>
    <row r="239" spans="6:14">
      <c r="F239" s="82"/>
      <c r="G239" s="83"/>
      <c r="H239" s="81"/>
      <c r="J239" s="84"/>
      <c r="K239" s="85"/>
      <c r="L239" s="61"/>
      <c r="M239" s="81"/>
      <c r="N239" s="61"/>
    </row>
    <row r="240" spans="6:14">
      <c r="F240" s="82"/>
      <c r="G240" s="83"/>
      <c r="H240" s="81"/>
      <c r="J240" s="84"/>
      <c r="K240" s="85"/>
      <c r="L240" s="61"/>
      <c r="M240" s="81"/>
      <c r="N240" s="61"/>
    </row>
  </sheetData>
  <mergeCells count="16">
    <mergeCell ref="B1:C1"/>
    <mergeCell ref="B2:C2"/>
    <mergeCell ref="A4:B4"/>
    <mergeCell ref="C6:C7"/>
    <mergeCell ref="B6:B7"/>
    <mergeCell ref="A6:A7"/>
    <mergeCell ref="D8:E8"/>
    <mergeCell ref="M6:M7"/>
    <mergeCell ref="N6:N7"/>
    <mergeCell ref="D6:E6"/>
    <mergeCell ref="H6:I6"/>
    <mergeCell ref="G6:G7"/>
    <mergeCell ref="F6:F7"/>
    <mergeCell ref="J6:J7"/>
    <mergeCell ref="K6:K7"/>
    <mergeCell ref="L6:L7"/>
  </mergeCells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Footer>&amp;LBijlage Basisproducten prijstlijst&amp;RAanbesteding food non food gemeente Hoorn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51f16b-6971-42bd-ad33-5e2bb52cb201">
      <Terms xmlns="http://schemas.microsoft.com/office/infopath/2007/PartnerControls"/>
    </lcf76f155ced4ddcb4097134ff3c332f>
    <Zaaknr xmlns="6d51f16b-6971-42bd-ad33-5e2bb52cb201" xsi:nil="true"/>
    <Inkoper xmlns="6d51f16b-6971-42bd-ad33-5e2bb52cb201">
      <UserInfo>
        <DisplayName/>
        <AccountId xsi:nil="true"/>
        <AccountType/>
      </UserInfo>
    </Inkoper>
    <Status xmlns="6d51f16b-6971-42bd-ad33-5e2bb52cb20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74F9614CE5D418268523BE12B6CDD" ma:contentTypeVersion="17" ma:contentTypeDescription="Een nieuw document maken." ma:contentTypeScope="" ma:versionID="766daa1aafd0c5eac000404e02cf5a76">
  <xsd:schema xmlns:xsd="http://www.w3.org/2001/XMLSchema" xmlns:xs="http://www.w3.org/2001/XMLSchema" xmlns:p="http://schemas.microsoft.com/office/2006/metadata/properties" xmlns:ns2="6d51f16b-6971-42bd-ad33-5e2bb52cb201" xmlns:ns3="a89afb74-1e0d-4848-88c4-4d8eb5b75cc9" targetNamespace="http://schemas.microsoft.com/office/2006/metadata/properties" ma:root="true" ma:fieldsID="5e2574012450051b7f2eed84f3f961dd" ns2:_="" ns3:_="">
    <xsd:import namespace="6d51f16b-6971-42bd-ad33-5e2bb52cb201"/>
    <xsd:import namespace="a89afb74-1e0d-4848-88c4-4d8eb5b75c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Zaaknr" minOccurs="0"/>
                <xsd:element ref="ns2:Inkoper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1f16b-6971-42bd-ad33-5e2bb52cb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Zaaknr" ma:index="12" nillable="true" ma:displayName="Zaaknr" ma:format="Dropdown" ma:internalName="Zaaknr">
      <xsd:simpleType>
        <xsd:restriction base="dms:Text">
          <xsd:maxLength value="255"/>
        </xsd:restriction>
      </xsd:simpleType>
    </xsd:element>
    <xsd:element name="Inkoper" ma:index="13" nillable="true" ma:displayName="Inkoper" ma:format="Dropdown" ma:list="UserInfo" ma:SharePointGroup="0" ma:internalName="Inkop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4" nillable="true" ma:displayName="Status" ma:format="Dropdown" ma:internalName="Status">
      <xsd:simpleType>
        <xsd:restriction base="dms:Choice">
          <xsd:enumeration value="Voorbereidingsfase"/>
          <xsd:enumeration value="Aanbestedingsfase"/>
          <xsd:enumeration value="Aandacht nodig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826512e2-4467-4850-af5f-22fbe741ef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afb74-1e0d-4848-88c4-4d8eb5b75cc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E73F43-5FD8-4A04-90F0-DD963D07DE98}">
  <ds:schemaRefs>
    <ds:schemaRef ds:uri="http://schemas.microsoft.com/office/2006/metadata/properties"/>
    <ds:schemaRef ds:uri="http://schemas.microsoft.com/office/infopath/2007/PartnerControls"/>
    <ds:schemaRef ds:uri="6d51f16b-6971-42bd-ad33-5e2bb52cb201"/>
  </ds:schemaRefs>
</ds:datastoreItem>
</file>

<file path=customXml/itemProps2.xml><?xml version="1.0" encoding="utf-8"?>
<ds:datastoreItem xmlns:ds="http://schemas.openxmlformats.org/officeDocument/2006/customXml" ds:itemID="{948CFC3B-1FFA-4C0D-81CE-478B710154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BE0AD4-EAD5-4AC0-9F1A-E0DAA6B78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51f16b-6971-42bd-ad33-5e2bb52cb201"/>
    <ds:schemaRef ds:uri="a89afb74-1e0d-4848-88c4-4d8eb5b75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Toelichting</vt:lpstr>
      <vt:lpstr>Basisproducten Prijslijst</vt:lpstr>
      <vt:lpstr>'Basisproducten Prijslijst'!Afdrukbereik</vt:lpstr>
      <vt:lpstr>'Basisproducten Prijslijst'!Afdruktitels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Zanten, Marja van</dc:creator>
  <cp:keywords/>
  <dc:description/>
  <cp:lastModifiedBy>Vuurst, Ron van der</cp:lastModifiedBy>
  <cp:revision/>
  <dcterms:created xsi:type="dcterms:W3CDTF">2018-09-03T23:45:50Z</dcterms:created>
  <dcterms:modified xsi:type="dcterms:W3CDTF">2025-10-14T14:34:54Z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0x0101000AE74F9614CE5D418268523BE12B6CDD</vt:lpwstr>
  </property>
  <property fmtid="{D5CDD505-2E9C-101B-9397-08002B2CF9AE}" pid="3" name="MediaServiceImageTags">
    <vt:lpwstr/>
  </property>
</Properties>
</file>