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Avicenna College/Schoonmaak 2025/4. Leidraad/"/>
    </mc:Choice>
  </mc:AlternateContent>
  <xr:revisionPtr revIDLastSave="153" documentId="13_ncr:1_{EDCF593E-20DD-4A1B-BCD6-37EC383077D6}" xr6:coauthVersionLast="47" xr6:coauthVersionMax="47" xr10:uidLastSave="{C1AF1E16-29AE-4B92-AC38-D279A9DD23A7}"/>
  <bookViews>
    <workbookView xWindow="-120" yWindow="-120" windowWidth="29040" windowHeight="15720" xr2:uid="{00000000-000D-0000-FFFF-FFFF00000000}"/>
  </bookViews>
  <sheets>
    <sheet name="KPI scoringsmodel" sheetId="4" r:id="rId1"/>
    <sheet name="Blad1" sheetId="5" r:id="rId2"/>
  </sheets>
  <definedNames>
    <definedName name="_xlnm.Print_Area" localSheetId="0">'KPI scoringsmodel'!$A$1:$O$75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4" l="1"/>
  <c r="L22" i="4"/>
  <c r="M22" i="4"/>
  <c r="K54" i="4"/>
  <c r="L54" i="4"/>
  <c r="M54" i="4"/>
  <c r="K69" i="4"/>
  <c r="L69" i="4"/>
  <c r="M69" i="4"/>
  <c r="K63" i="4"/>
  <c r="L63" i="4"/>
  <c r="M63" i="4"/>
  <c r="H54" i="4" l="1"/>
  <c r="H22" i="4"/>
  <c r="B6" i="4"/>
  <c r="B8" i="4" s="1"/>
  <c r="B10" i="4" s="1"/>
  <c r="B12" i="4" s="1"/>
  <c r="B14" i="4" s="1"/>
  <c r="B16" i="4" s="1"/>
  <c r="B18" i="4" s="1"/>
  <c r="B20" i="4" s="1"/>
  <c r="B24" i="4" s="1"/>
  <c r="B28" i="4" s="1"/>
  <c r="B32" i="4" s="1"/>
  <c r="B36" i="4" s="1"/>
  <c r="B38" i="4" s="1"/>
  <c r="B41" i="4" s="1"/>
  <c r="B43" i="4" s="1"/>
  <c r="B46" i="4" s="1"/>
  <c r="B48" i="4" s="1"/>
  <c r="B50" i="4" s="1"/>
  <c r="B52" i="4" s="1"/>
  <c r="B56" i="4" l="1"/>
  <c r="B58" i="4" s="1"/>
  <c r="B60" i="4" s="1"/>
  <c r="B65" i="4" s="1"/>
  <c r="B67" i="4" s="1"/>
  <c r="H63" i="4" l="1"/>
  <c r="H69" i="4" l="1"/>
  <c r="H72" i="4" s="1"/>
  <c r="J22" i="4" l="1"/>
  <c r="J69" i="4"/>
  <c r="J54" i="4"/>
  <c r="J63" i="4"/>
  <c r="L72" i="4" l="1"/>
  <c r="L74" i="4" s="1"/>
  <c r="J72" i="4"/>
  <c r="J74" i="4" s="1"/>
</calcChain>
</file>

<file path=xl/sharedStrings.xml><?xml version="1.0" encoding="utf-8"?>
<sst xmlns="http://schemas.openxmlformats.org/spreadsheetml/2006/main" count="228" uniqueCount="154">
  <si>
    <t>Logboek</t>
  </si>
  <si>
    <t>Werkkleding</t>
  </si>
  <si>
    <t>KPI nr.</t>
  </si>
  <si>
    <t>Norm</t>
  </si>
  <si>
    <t>Per kwartaal</t>
  </si>
  <si>
    <t>Scorings-mogelijkheden</t>
  </si>
  <si>
    <t>Inzet vaste medewerkers</t>
  </si>
  <si>
    <t>Opleidingseisen personeel</t>
  </si>
  <si>
    <t>Verklaring Omtrent Gedrag (VOG)</t>
  </si>
  <si>
    <t>Iedere medewerker draagt herkenbare, nette en deugdelijke werkkleding tijdens de uitvoering van de werkzaamheden.</t>
  </si>
  <si>
    <t>Opleidingseisen Leidinggevende</t>
  </si>
  <si>
    <t>Kwaliteitscontroles DKS</t>
  </si>
  <si>
    <t>Verbeterplannen</t>
  </si>
  <si>
    <t>Betreding en sluiten van gebouwen en alarm</t>
  </si>
  <si>
    <t>Evaluaties en verslaglegging</t>
  </si>
  <si>
    <t>Klachten en afhandeling</t>
  </si>
  <si>
    <t>Correcte facturering</t>
  </si>
  <si>
    <t>TOTAAL SCORE</t>
  </si>
  <si>
    <t>Score</t>
  </si>
  <si>
    <t xml:space="preserve">Onderwerp: Personeel </t>
  </si>
  <si>
    <t>Onderwerp: Uitvoering</t>
  </si>
  <si>
    <t>Onderwerp: Communicatie en evaluatie</t>
  </si>
  <si>
    <t>Onderwerp: Financieel</t>
  </si>
  <si>
    <t>Wie dient KPI aan te tonen?</t>
  </si>
  <si>
    <t>Bewijs aanleveren?</t>
  </si>
  <si>
    <t>Ja</t>
  </si>
  <si>
    <t>Nee</t>
  </si>
  <si>
    <t>Ja, af te tekenen lijst door medewerkers</t>
  </si>
  <si>
    <t>Ja, resultaten overhandigen aan opdrachtgever, inclusief totalisatie van de uitgevoerde DKS metingen</t>
  </si>
  <si>
    <t>Jaar</t>
  </si>
  <si>
    <t>Oplevering samen met opdrachtgever</t>
  </si>
  <si>
    <t>Maximale score</t>
  </si>
  <si>
    <t>Inzet uren</t>
  </si>
  <si>
    <t>Belevingsmeting</t>
  </si>
  <si>
    <t>Contractafspraken</t>
  </si>
  <si>
    <t>Werkroosters dagelijks</t>
  </si>
  <si>
    <t>Werkplanning periodiek</t>
  </si>
  <si>
    <t>Ja, rapportage aanleveren</t>
  </si>
  <si>
    <t>Ja, eenmalig overleggen  of bevestiging vanuit HR SMB</t>
  </si>
  <si>
    <t>De uitkomst van de kwaliteitsmeting(en) bevat geen onvoldoende(s)/afkeur(en).</t>
  </si>
  <si>
    <t>Managementrapportage</t>
  </si>
  <si>
    <t>Score per kwartaal</t>
  </si>
  <si>
    <t>Opmerking SMB</t>
  </si>
  <si>
    <t>Inzet jeugd, leerlingen en ouders van leerlingen</t>
  </si>
  <si>
    <t>De inzet van jeugdigen (jonger dan 22 jaar) is niet meer dan 10%. De inzet van eigen leerlingen en ouders van leerlingen is niet toegestaan.</t>
  </si>
  <si>
    <t>Flexpool</t>
  </si>
  <si>
    <t>In- en uitruimen</t>
  </si>
  <si>
    <t>Opdrachtnemer is verantwoordelijk voor het in- en uitruimen van de inventaris van de ruimten. Alle ruimten dienen na het inruimen op dezelfde wijze te zijn ingericht als vóór het uitruimen het geval was.</t>
  </si>
  <si>
    <t>Onafhankelijk inkoopadvies-bureau</t>
  </si>
  <si>
    <t>BHV + EHBO</t>
  </si>
  <si>
    <t>Alle evaluaties zijn uitgevoerd en genotuleerd. Daarnaast zijn de actiepunten uitgevoerd door SMB.</t>
  </si>
  <si>
    <t>Maximaal 2 overleggen gemist of niet genotuleerd of actiepunten niet uitgevoerd.</t>
  </si>
  <si>
    <t>De rapportage is tijdig verstuurd. Alle onderwerpen zijn opgenomen en/of onderbouwd.</t>
  </si>
  <si>
    <t>SMB (in de management-rapportage)</t>
  </si>
  <si>
    <t>Zie het Programma van Eisen  voor de werking van het KPI-model.</t>
  </si>
  <si>
    <t>Instructie nieuw ingezet personeel</t>
  </si>
  <si>
    <t>In ieder gebouw is een (digitaal) logboek, waarin dagelijks door SMB wordt geschreven (op- en of aanmerkingen of paraaf “voor gezien”).</t>
  </si>
  <si>
    <t>Alle toezeggingen die door SMB zijn gedaan in de beantwoording van de open vragen worden nagekomen door SMB. Deze KPI wordt na definitieve gunning uitgewerkt.</t>
  </si>
  <si>
    <t>De objectleider is in het bezit van diploma "Basisopleiding Schoonmaken", "Basisopleiding Direct Leidinggevenden (niveau 1)" of vergelijkbaar, en SVS-diploma "DKS+" of vergelijkbaar.</t>
  </si>
  <si>
    <t>Minimaal éénmaal per maand wordt voor alle (taken) in de locaties een DKS meting door opdrachtnemer uitgevoerd, rapportages worden opgestuurd naar opdrachtgever.</t>
  </si>
  <si>
    <t>Kwaliteitsmeting (VSR methodiek)</t>
  </si>
  <si>
    <t>Oplevering specialistisch periodiek onderhoud</t>
  </si>
  <si>
    <t>Na uitvoering van specialistisch periodiek onderhoud (vloer, glas, inventaris en dieptereiniging sanitair) voert SMB een controle uit om vervolgens aan de aangewezen vertegenwoordiger van opdrachtgever op te leveren.</t>
  </si>
  <si>
    <t>Op locaties waar SMB verantwoordelijk is voor het openen of afsluiten en/of het in- of uitschakelen van het alarm, geschiedt dit zonder verwijtbare incidenten.
Verwijtbaar houdt in een alarm door fout/vergissing van medewerker SMB.</t>
  </si>
  <si>
    <t>Géén incidenten</t>
  </si>
  <si>
    <t>Bij onvoldoende op een externe (kwaliteits)controle levert SMB binnen één week een verbeterplan aan.</t>
  </si>
  <si>
    <t>Totaal uitvoering</t>
  </si>
  <si>
    <t>Totaal personeel</t>
  </si>
  <si>
    <t>Totaal communicatie en evaluatie</t>
  </si>
  <si>
    <t>Totaal financieel</t>
  </si>
  <si>
    <t>De facturen zijn tijdig ingediend en correct gefactureerd. Eventuele regiewerkzaamheden worden gefactureerd middels werkbonnen met handtekening van opdrachtgever.</t>
  </si>
  <si>
    <t>De inzet van de uren is conform inschrijving van SMB.</t>
  </si>
  <si>
    <t>Iedere medewerker beschikt binnen 12 maanden na indiensttreding over een RAS-diploma of gelijkwaardig.</t>
  </si>
  <si>
    <t>Voor iedere medewerker is vóór tewerkstelling, een VOG verstrekt.</t>
  </si>
  <si>
    <t xml:space="preserve">Iedere medewerker heeft bij aanvang van de werkzaamheden bij opdrachtgever een schoonmaak-instructie gekregen. De schoonmaakinstructie is onder andere gericht op het programma van eisen en het werkprogramma. </t>
  </si>
  <si>
    <t>Indien het vaste personeel van opdrachtnemer verhinderd is, dienen er vaste invalkrachten (flexpool) door opdrachtnemer ingezet te worden. Deze invalkrachten dienen van te voren bekend te zijn met het gebouw en de daarbij behorende afspraken over de uitvoering van de schoonmaak binnen het betreffende gebouw.</t>
  </si>
  <si>
    <t>Alle schoonmaakmedewerkers (op de werkkar) en alle contactpersonen van opdrachtgever beschikken over een actueel werkprogramma, overeenkomstig het prijzenblad, en handelen naar het werkprogramma.</t>
  </si>
  <si>
    <t>- Klachten over het reguliere schoonmaakproces worden op werkdagen binnen 24 uur hersteld;
- Bij ernstige verstoringen, waaronder calamiteiten, geldt een reactietijd van 1 uur;
- Van alle ontvangen klachten worden op werkdagen binnen 24 uur zowel een maatregel als een opvolging teruggekoppeld; 
- Alle klachten die per email, per telefoon of in een formeel overleg worden gemeld, dienen door opdrachtnemer te worden geregistreerd, inclusief maatregel en opvolging én dienen opgenomen te worden in de managementrapportage.</t>
  </si>
  <si>
    <t>Alle periodieke werkzaamheden (vloer, glas, inventaris en dieptereiniging sanitair) zijn ingepland en vastgelegd in een jaarplanning en SMB voert de werkzaamheden uit conform deze planning. Alle contactpersonen van opdrachtgever beschikken over de jaarplanning. De planning wordt bij (tactisch/strategisch) overleg afgestemd met opdrachtgever.</t>
  </si>
  <si>
    <t>Minder dan afgesproken aantal.</t>
  </si>
  <si>
    <t>Iedere medewerker geïnstrueerd.</t>
  </si>
  <si>
    <t>Niet iedere medewerker tijdig geïnstrueerd.</t>
  </si>
  <si>
    <t>Iedere medewerker gediplomeerd.</t>
  </si>
  <si>
    <t>Niet iedere medewerker tijdig gediplomeerd.</t>
  </si>
  <si>
    <t>Medewerker gediplomeerd.</t>
  </si>
  <si>
    <t>Medewerker ongediplomeerd.</t>
  </si>
  <si>
    <t>Er wordt niet meer dan 10% jeugdigen ingezet en er worden geen eigen leerlingen of ouders van leerlingen ingezet.</t>
  </si>
  <si>
    <t>Er wordt meer dan 10% jeugdigen ingezet en/of er worden eigen leerlingen of ouders van leerlingen ingezet.</t>
  </si>
  <si>
    <t>Per locatie is minimaal één medewerker BHV getraind.</t>
  </si>
  <si>
    <t>Bij één of meerdere locaties zijn geen medewerkers BHV getraind.</t>
  </si>
  <si>
    <t>Voor iedere medewerker verstrekt.</t>
  </si>
  <si>
    <t>Niet voor iedere medewerker verstrekt.</t>
  </si>
  <si>
    <t>Opdrachtnemer werkt met vaste invalskrachten welke bekend zijn met het gebouw en de daarbij horende afspraken over de uitvoering van de schoonmaak.</t>
  </si>
  <si>
    <t>Opdrachtnemer werkt niet met vaste invalskrachten en/of de invalskrachten zijn niet bekend met het gebouw en/of de daarbij horende afspraken over de uitvoering van de schoonmaak.</t>
  </si>
  <si>
    <t>Alle medewerkers dragen werkkleding.</t>
  </si>
  <si>
    <t>Niet alle medewerkers dragen werkkleding.</t>
  </si>
  <si>
    <t>Alle DKS metingen uitgevoerd (100%).</t>
  </si>
  <si>
    <t>Tussen 25% en 49,9% van de DKS metingen uitgevoerd.</t>
  </si>
  <si>
    <t>Minder dan 25% van de DKS metingen uitgevoerd.</t>
  </si>
  <si>
    <t>De uitkomst van de belevingsmeting is uitstekend.</t>
  </si>
  <si>
    <t>De uitkomst van de belevingsmeting is goed.</t>
  </si>
  <si>
    <t>De uitkomst van de belevingsmeting is voldoende.</t>
  </si>
  <si>
    <t>De uitkomst van de belevingsmeting is onvoldoende/slecht.</t>
  </si>
  <si>
    <t>Voor iedere onvoldoende tijdig een plan.</t>
  </si>
  <si>
    <t>Niet voor iedere onvoldoende een plan.</t>
  </si>
  <si>
    <t>Alle toezeggingen zijn uitgevoerd en nagekomen.</t>
  </si>
  <si>
    <t>1 van de toezeggingen is niet uitgevoerd/nagekomen.</t>
  </si>
  <si>
    <t>2 of meer van de toezeggingen zijn niet uitgevoerd/nagekomen.</t>
  </si>
  <si>
    <t>De ruimten zijn bij het uitvoeren van specialistisch vloeronderhoud in- en uitgeruimd en vervolgens op dezelfde wijze weer ingericht.</t>
  </si>
  <si>
    <t>De ruimten zijn bij het uitvoeren van specialistisch vloeronderhoud niet in- en uitgeruimd en/of niet op dezelfde wijze weer ingericht.</t>
  </si>
  <si>
    <t>Alle werkzaamheden zijn volgens afspraak opgeleverd.</t>
  </si>
  <si>
    <t>Werkzaamheden zijn niet volgens afspraak opgeleverd.</t>
  </si>
  <si>
    <t>Geen klachten.</t>
  </si>
  <si>
    <t>Alle facturen zijn tijdig en correct.</t>
  </si>
  <si>
    <t>Eén of meerdere facturen niet tijdig of correct.</t>
  </si>
  <si>
    <t>Alle uren zijn gewerkt en conform contract ingezet.</t>
  </si>
  <si>
    <t>Eén of meerdere gebouwen worden de uren niet conform contract ingezet.</t>
  </si>
  <si>
    <t>Tussen 50% en 99,9 % van de DKS metingen uitgevoerd.</t>
  </si>
  <si>
    <t>Planning is vastgelegd en de werkzaamheden worden/zijn uitgevoerd conform deze planning. De planning is in bezit van de CP per locatie en wordt afgestemd met opdrachtgever.</t>
  </si>
  <si>
    <t>Planning is niet vastgelegd, werkzaamheden worden/zijn niet uitgevoerd conform deze planning, planning is niet in bezit van de CP per locatie en/of de planning is niet afgestemd met opdrachtgever.</t>
  </si>
  <si>
    <t>De rapportage is niet tijdig verstuurd of niet alle onderwerpen zijn opgenomen/onderbouwd.</t>
  </si>
  <si>
    <t>Eenmaal per kwartaal wordt voor de locatie(s) de kwaliteit volgens de VSR-KMS methodiek door een onafhankelijk inkoopadviesbureau vastgesteld.</t>
  </si>
  <si>
    <t>Onafhankelijk inkoopadvies-bureau (tijdens kwaliteitsmeting)</t>
  </si>
  <si>
    <r>
      <t xml:space="preserve">Opdrachtnemer dient te allen tijde zorg te dragen voor een BHV'er (per locatie) met een rechtsgeldig EHBO diploma, inclusief </t>
    </r>
    <r>
      <rPr>
        <sz val="9"/>
        <color theme="1"/>
        <rFont val="Aptos"/>
        <family val="2"/>
      </rPr>
      <t>jaarlijkse herhalingscursussen.  Op kleine panden, met minder dan drie werknemers, is een noodknop verplicht</t>
    </r>
    <r>
      <rPr>
        <sz val="9"/>
        <rFont val="Aptos"/>
        <family val="2"/>
      </rPr>
      <t>.</t>
    </r>
  </si>
  <si>
    <t>De uitkomst van de kwaliteitsmeting(en) bevat maximaal 1 onvoldoende/afkeur op een ruimtecategorie.</t>
  </si>
  <si>
    <t>De uitkomst van de kwaliteitsmeting(en) bevat 2 onvoldoendes/afkeuren op een ruimtecategorie.</t>
  </si>
  <si>
    <t>De uitkomst van de kwaliteitsmeting(en) bevat meer dan 2 onvoldoendes/afkeuren op een ruimtecategorie.</t>
  </si>
  <si>
    <t>Maximaal 1 incident</t>
  </si>
  <si>
    <t>Méér dan 1 incident.</t>
  </si>
  <si>
    <t>Het (digitale) logboek is op alle locaties aanwezig en wordt dagelijks gebruikt.</t>
  </si>
  <si>
    <t>Het (digitale) logboek is niet op alle locaties aanwezig of wordt niet dagelijks gebruikt.</t>
  </si>
  <si>
    <t>Werkprogramma's zijn conform het prijzenblad, aanwezig op elke werkkar en in bezit van de CP per locatie en er wordt naar gehandeld.</t>
  </si>
  <si>
    <t>Werkprogramma's niet conform het prijzenblad, niet op werkkar, niet in bezit van CP per locatie en/of er wordt niet naar gehandeld.</t>
  </si>
  <si>
    <t>Maximaal één klacht per locatie, tijdig opgelost en teruggekoppeld.</t>
  </si>
  <si>
    <t>Méér dan één klacht per locatie én/of niet alle klachten tijdig opgelost en teruggekoppeld.</t>
  </si>
  <si>
    <t>Bijlage 6. KPI-scoringsmodel Avicenna College</t>
  </si>
  <si>
    <t>Score Q2+Q3</t>
  </si>
  <si>
    <t>Score Q4+Q1</t>
  </si>
  <si>
    <t>Opmerking Opdrachtgever</t>
  </si>
  <si>
    <t>Opdrachtgever</t>
  </si>
  <si>
    <t>SMB / Opdrachtgever</t>
  </si>
  <si>
    <t>Onafhankelijk inkoopadvies-bureau (tijdens kwaliteitsmeting) en Opdrachtgever</t>
  </si>
  <si>
    <t>SMB (in de management-rapportage) en Opdrachtgever</t>
  </si>
  <si>
    <t xml:space="preserve">Opdrachtgever </t>
  </si>
  <si>
    <t>Overleg vindt plaats zoals beschreven in eis 86.
SMB initieert, plant en notuleert deze overleggen. De actiepunten worden daarnaast uitgevoerd door SMB.</t>
  </si>
  <si>
    <t>70% of meer dan afgesproken aantal.</t>
  </si>
  <si>
    <t>Tweemaal per jaar wordt een belevingsmeting uitgevoerd.</t>
  </si>
  <si>
    <t>Minimaal 70% van de medewerkers werken 6 maanden of langer op de locatie(s). Deze KPI is van toepassing vanaf maand 7 van de overeenkomst.</t>
  </si>
  <si>
    <t>Score Q1</t>
  </si>
  <si>
    <t>Score Q2</t>
  </si>
  <si>
    <t xml:space="preserve">Score Q3 </t>
  </si>
  <si>
    <t>Score Q4</t>
  </si>
  <si>
    <t>Looptijd contract: 4 maart 2026 - 3 maart 2029. Optiejaren: 5 x 1 jaar
Opdrachtnemer / SMB: &lt;&gt;</t>
  </si>
  <si>
    <t>De managementrapportage zoals beschreven in eis 93 wordt tijdig en volledig aangeleverd.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</si>
</sst>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0"/>
      <name val="Arial"/>
      <family val="2"/>
    </font>
    <font>
      <sz val="11"/>
      <color theme="1"/>
      <name val="Calibri"/>
      <family val="2"/>
      <scheme val="minor"/>
    </font>
    <font>
      <sz val="11"/>
      <color theme="1"/>
      <name val="Aptos"/>
      <family val="2"/>
    </font>
    <font>
      <b/>
      <sz val="9"/>
      <color theme="1"/>
      <name val="Aptos"/>
      <family val="2"/>
    </font>
    <font>
      <sz val="9"/>
      <color theme="1"/>
      <name val="Aptos"/>
      <family val="2"/>
    </font>
    <font>
      <b/>
      <sz val="9"/>
      <color theme="0"/>
      <name val="Aptos"/>
      <family val="2"/>
    </font>
    <font>
      <sz val="9"/>
      <name val="Aptos"/>
      <family val="2"/>
    </font>
    <font>
      <b/>
      <sz val="9"/>
      <name val="Aptos"/>
      <family val="2"/>
    </font>
    <font>
      <b/>
      <sz val="9"/>
      <color rgb="FF000000"/>
      <name val="Aptos"/>
      <family val="2"/>
    </font>
    <font>
      <b/>
      <sz val="14"/>
      <color theme="1"/>
      <name val="Aptos"/>
      <family val="2"/>
    </font>
    <font>
      <b/>
      <sz val="11"/>
      <color theme="0"/>
      <name val="Aptos"/>
      <family val="2"/>
    </font>
    <font>
      <b/>
      <sz val="11"/>
      <color rgb="FF000000"/>
      <name val="Aptos"/>
      <family val="2"/>
    </font>
    <font>
      <b/>
      <sz val="11"/>
      <color theme="1"/>
      <name val="Aptos"/>
      <family val="2"/>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rgb="FF2B4155"/>
        <bgColor indexed="64"/>
      </patternFill>
    </fill>
    <fill>
      <patternFill patternType="solid">
        <fgColor rgb="FFBFBFBF"/>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9" fontId="2" fillId="0" borderId="0" applyFont="0" applyFill="0" applyBorder="0" applyAlignment="0" applyProtection="0"/>
    <xf numFmtId="0" fontId="2" fillId="0" borderId="0"/>
  </cellStyleXfs>
  <cellXfs count="115">
    <xf numFmtId="0" fontId="0" fillId="0" borderId="0" xfId="0"/>
    <xf numFmtId="0" fontId="3" fillId="0" borderId="0" xfId="0" applyFont="1"/>
    <xf numFmtId="0" fontId="3" fillId="2" borderId="0" xfId="0" applyFont="1" applyFill="1"/>
    <xf numFmtId="0" fontId="5" fillId="0" borderId="0" xfId="0" applyFont="1" applyAlignment="1">
      <alignment horizontal="center"/>
    </xf>
    <xf numFmtId="0" fontId="5" fillId="0" borderId="0" xfId="0" applyFont="1"/>
    <xf numFmtId="0" fontId="5" fillId="0" borderId="8" xfId="0" applyFont="1" applyBorder="1" applyAlignment="1">
      <alignment vertical="center" wrapText="1"/>
    </xf>
    <xf numFmtId="0" fontId="6" fillId="6" borderId="2" xfId="0" applyFont="1" applyFill="1" applyBorder="1" applyAlignment="1">
      <alignment vertical="center" wrapText="1"/>
    </xf>
    <xf numFmtId="0" fontId="6" fillId="6"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164" fontId="6" fillId="6"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164" fontId="5" fillId="2" borderId="2" xfId="2" applyNumberFormat="1" applyFont="1" applyFill="1" applyBorder="1" applyAlignment="1">
      <alignment horizontal="center" vertical="center" wrapText="1"/>
    </xf>
    <xf numFmtId="0" fontId="5" fillId="0" borderId="2" xfId="0" applyFont="1" applyBorder="1" applyAlignment="1">
      <alignment vertical="center" wrapText="1"/>
    </xf>
    <xf numFmtId="0" fontId="5" fillId="2" borderId="0" xfId="0" applyFont="1" applyFill="1"/>
    <xf numFmtId="0" fontId="7" fillId="5" borderId="2" xfId="0" applyFont="1" applyFill="1" applyBorder="1" applyAlignment="1">
      <alignment vertical="center" wrapText="1"/>
    </xf>
    <xf numFmtId="164" fontId="5" fillId="5" borderId="2" xfId="2"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vertical="center" wrapText="1"/>
    </xf>
    <xf numFmtId="164" fontId="5" fillId="5" borderId="2" xfId="0" applyNumberFormat="1" applyFont="1" applyFill="1" applyBorder="1" applyAlignment="1">
      <alignment horizontal="center" vertical="center" wrapText="1"/>
    </xf>
    <xf numFmtId="0" fontId="4" fillId="2" borderId="0" xfId="0" applyFont="1" applyFill="1"/>
    <xf numFmtId="0" fontId="4" fillId="5" borderId="2" xfId="0" applyFont="1" applyFill="1" applyBorder="1" applyAlignment="1">
      <alignment vertical="center" wrapText="1"/>
    </xf>
    <xf numFmtId="0" fontId="4" fillId="0" borderId="0" xfId="0" applyFont="1"/>
    <xf numFmtId="0" fontId="7" fillId="2" borderId="2" xfId="0" applyFont="1" applyFill="1" applyBorder="1" applyAlignment="1">
      <alignment vertical="center" wrapText="1"/>
    </xf>
    <xf numFmtId="164" fontId="7" fillId="2" borderId="2" xfId="2"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 fontId="8" fillId="3" borderId="2" xfId="2" applyNumberFormat="1" applyFont="1" applyFill="1" applyBorder="1" applyAlignment="1">
      <alignment horizontal="center" vertical="center" wrapText="1"/>
    </xf>
    <xf numFmtId="1" fontId="4" fillId="3" borderId="2" xfId="2" applyNumberFormat="1" applyFont="1" applyFill="1" applyBorder="1" applyAlignment="1">
      <alignment horizontal="center" vertical="center" wrapText="1"/>
    </xf>
    <xf numFmtId="0" fontId="7" fillId="0" borderId="2" xfId="0" applyFont="1" applyBorder="1" applyAlignment="1">
      <alignment vertical="center" wrapText="1"/>
    </xf>
    <xf numFmtId="164" fontId="7" fillId="2"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xf>
    <xf numFmtId="1" fontId="8" fillId="3" borderId="1" xfId="2" applyNumberFormat="1" applyFont="1" applyFill="1" applyBorder="1" applyAlignment="1">
      <alignment horizontal="center" vertical="center" wrapText="1"/>
    </xf>
    <xf numFmtId="0" fontId="5" fillId="0" borderId="0" xfId="0" applyFont="1" applyAlignment="1">
      <alignment horizontal="left"/>
    </xf>
    <xf numFmtId="164" fontId="5" fillId="0" borderId="0" xfId="0" applyNumberFormat="1" applyFont="1"/>
    <xf numFmtId="0" fontId="5" fillId="0" borderId="0" xfId="0" applyFont="1" applyAlignment="1">
      <alignment horizontal="center" vertical="center"/>
    </xf>
    <xf numFmtId="0" fontId="5" fillId="0" borderId="2" xfId="0" applyFont="1" applyBorder="1"/>
    <xf numFmtId="0" fontId="9" fillId="4" borderId="2" xfId="0" applyFont="1" applyFill="1" applyBorder="1" applyAlignment="1">
      <alignment vertical="center" wrapText="1"/>
    </xf>
    <xf numFmtId="164" fontId="4" fillId="0" borderId="2" xfId="0" applyNumberFormat="1" applyFont="1" applyBorder="1"/>
    <xf numFmtId="9" fontId="4" fillId="3" borderId="2" xfId="2" applyFont="1" applyFill="1" applyBorder="1" applyAlignment="1">
      <alignment vertical="center"/>
    </xf>
    <xf numFmtId="0" fontId="11" fillId="6" borderId="2" xfId="0" applyFont="1" applyFill="1" applyBorder="1" applyAlignment="1">
      <alignment vertical="center" wrapText="1"/>
    </xf>
    <xf numFmtId="0" fontId="11" fillId="6" borderId="2" xfId="0" applyFont="1" applyFill="1" applyBorder="1" applyAlignment="1">
      <alignment horizontal="left" vertical="center" wrapText="1"/>
    </xf>
    <xf numFmtId="0" fontId="11" fillId="6" borderId="2" xfId="0" applyFont="1" applyFill="1" applyBorder="1" applyAlignment="1">
      <alignment horizontal="center" vertical="center" wrapText="1"/>
    </xf>
    <xf numFmtId="164" fontId="11" fillId="6" borderId="2" xfId="0" applyNumberFormat="1" applyFont="1" applyFill="1" applyBorder="1" applyAlignment="1">
      <alignment horizontal="center" vertical="center" wrapText="1"/>
    </xf>
    <xf numFmtId="0" fontId="12" fillId="4" borderId="2" xfId="0" applyFont="1" applyFill="1" applyBorder="1" applyAlignment="1">
      <alignment horizontal="left" vertical="center" wrapText="1"/>
    </xf>
    <xf numFmtId="0" fontId="12" fillId="4" borderId="2" xfId="0" applyFont="1" applyFill="1" applyBorder="1" applyAlignment="1">
      <alignment vertical="center" wrapText="1"/>
    </xf>
    <xf numFmtId="1" fontId="11" fillId="4" borderId="2" xfId="2"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3" fillId="0" borderId="2" xfId="0" applyFont="1" applyBorder="1" applyAlignment="1">
      <alignment vertical="center" wrapText="1"/>
    </xf>
    <xf numFmtId="0" fontId="7" fillId="7" borderId="2" xfId="0" applyFont="1" applyFill="1" applyBorder="1" applyAlignment="1">
      <alignment vertical="center" wrapText="1"/>
    </xf>
    <xf numFmtId="0" fontId="5" fillId="2" borderId="3" xfId="0" applyFont="1" applyFill="1" applyBorder="1" applyAlignment="1">
      <alignment vertical="center" wrapText="1"/>
    </xf>
    <xf numFmtId="0" fontId="5" fillId="7" borderId="2" xfId="0" applyFont="1" applyFill="1" applyBorder="1" applyAlignment="1">
      <alignment horizontal="center" vertical="center" wrapText="1"/>
    </xf>
    <xf numFmtId="0" fontId="7" fillId="5" borderId="5" xfId="0" applyFont="1" applyFill="1" applyBorder="1" applyAlignment="1">
      <alignment vertical="center" wrapText="1"/>
    </xf>
    <xf numFmtId="0" fontId="5" fillId="0" borderId="2" xfId="0" applyFont="1" applyBorder="1" applyAlignment="1">
      <alignment horizontal="center" vertical="center" wrapText="1"/>
    </xf>
    <xf numFmtId="164" fontId="7" fillId="0" borderId="2" xfId="0" applyNumberFormat="1" applyFont="1" applyBorder="1" applyAlignment="1">
      <alignment horizontal="center" vertical="center" wrapText="1"/>
    </xf>
    <xf numFmtId="0" fontId="5" fillId="7" borderId="2" xfId="0" applyFont="1" applyFill="1" applyBorder="1" applyAlignment="1">
      <alignment vertical="center" wrapText="1"/>
    </xf>
    <xf numFmtId="164" fontId="5" fillId="7" borderId="2" xfId="0" applyNumberFormat="1" applyFont="1" applyFill="1" applyBorder="1" applyAlignment="1">
      <alignment horizontal="center" vertical="center" wrapText="1"/>
    </xf>
    <xf numFmtId="0" fontId="7" fillId="7" borderId="5" xfId="0" applyFont="1" applyFill="1" applyBorder="1" applyAlignment="1">
      <alignment vertical="center" wrapText="1"/>
    </xf>
    <xf numFmtId="1" fontId="5" fillId="2" borderId="2" xfId="2"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8" fillId="0" borderId="0" xfId="0" applyFont="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quotePrefix="1"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3" xfId="0" applyFont="1" applyFill="1" applyBorder="1" applyAlignment="1">
      <alignment horizontal="left" vertical="center" wrapText="1"/>
    </xf>
    <xf numFmtId="0" fontId="5" fillId="7"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1"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3" borderId="7"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3" borderId="9" xfId="0" applyFont="1" applyFill="1" applyBorder="1" applyAlignment="1">
      <alignment horizontal="right" vertical="center" wrapText="1"/>
    </xf>
    <xf numFmtId="0" fontId="7" fillId="5" borderId="2"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left" vertical="center" wrapText="1"/>
    </xf>
    <xf numFmtId="0" fontId="5" fillId="7" borderId="2" xfId="0" applyFont="1" applyFill="1" applyBorder="1" applyAlignment="1">
      <alignment horizontal="center" vertical="center" wrapText="1"/>
    </xf>
    <xf numFmtId="0" fontId="7" fillId="7"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0" fillId="0" borderId="4" xfId="0" applyFont="1" applyBorder="1" applyAlignment="1">
      <alignment horizontal="center" vertical="top"/>
    </xf>
    <xf numFmtId="0" fontId="10" fillId="0" borderId="0" xfId="0" applyFont="1" applyAlignment="1">
      <alignment horizontal="center" vertical="top"/>
    </xf>
    <xf numFmtId="0" fontId="3" fillId="0" borderId="8" xfId="0" applyFont="1" applyBorder="1" applyAlignment="1">
      <alignment horizontal="center" vertical="center" wrapText="1"/>
    </xf>
    <xf numFmtId="0" fontId="13" fillId="0" borderId="2" xfId="0" applyFont="1" applyBorder="1" applyAlignment="1">
      <alignment horizontal="center" vertical="center"/>
    </xf>
    <xf numFmtId="0" fontId="7" fillId="7" borderId="2" xfId="0" applyFont="1" applyFill="1" applyBorder="1" applyAlignment="1">
      <alignment horizontal="center" vertical="center" wrapText="1"/>
    </xf>
    <xf numFmtId="0" fontId="7" fillId="2" borderId="6" xfId="0" applyFont="1" applyFill="1" applyBorder="1" applyAlignment="1">
      <alignment horizontal="left" vertical="center" wrapText="1"/>
    </xf>
  </cellXfs>
  <cellStyles count="4">
    <cellStyle name="Procent" xfId="2" builtinId="5"/>
    <cellStyle name="Standaard" xfId="0" builtinId="0"/>
    <cellStyle name="Standaard 3" xfId="3" xr:uid="{9A20AA05-048F-4196-B85D-0941D6B5D17B}"/>
    <cellStyle name="Standaard 4" xfId="1" xr:uid="{00000000-0005-0000-0000-000002000000}"/>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C944-51CA-4649-81FB-029ADFC02E96}">
  <sheetPr>
    <pageSetUpPr fitToPage="1"/>
  </sheetPr>
  <dimension ref="B1:Q75"/>
  <sheetViews>
    <sheetView showGridLines="0" tabSelected="1" zoomScaleNormal="100" zoomScaleSheetLayoutView="152" workbookViewId="0">
      <pane ySplit="3" topLeftCell="A50" activePane="bottomLeft" state="frozen"/>
      <selection pane="bottomLeft" activeCell="G59" sqref="G59"/>
    </sheetView>
  </sheetViews>
  <sheetFormatPr defaultColWidth="9.140625" defaultRowHeight="12" x14ac:dyDescent="0.2"/>
  <cols>
    <col min="1" max="1" width="1.85546875" style="4" customWidth="1"/>
    <col min="2" max="2" width="7.28515625" style="4" customWidth="1"/>
    <col min="3" max="3" width="21.85546875" style="33" customWidth="1"/>
    <col min="4" max="4" width="16.85546875" style="33" customWidth="1"/>
    <col min="5" max="5" width="19.28515625" style="33" customWidth="1"/>
    <col min="6" max="6" width="48.28515625" style="33" customWidth="1"/>
    <col min="7" max="7" width="45.5703125" style="4" customWidth="1"/>
    <col min="8" max="8" width="17.5703125" style="34" bestFit="1" customWidth="1"/>
    <col min="9" max="9" width="1.85546875" style="4" customWidth="1"/>
    <col min="10" max="10" width="8.7109375" style="35" customWidth="1"/>
    <col min="11" max="11" width="8.140625" style="3" customWidth="1"/>
    <col min="12" max="12" width="7.7109375" style="3" customWidth="1"/>
    <col min="13" max="13" width="7.140625" style="3" customWidth="1"/>
    <col min="14" max="14" width="17.140625" style="4" customWidth="1"/>
    <col min="15" max="15" width="14.42578125" style="4" customWidth="1"/>
    <col min="16" max="16384" width="9.140625" style="4"/>
  </cols>
  <sheetData>
    <row r="1" spans="2:17" ht="18.75" x14ac:dyDescent="0.2">
      <c r="B1" s="109" t="s">
        <v>135</v>
      </c>
      <c r="C1" s="109"/>
      <c r="D1" s="109"/>
      <c r="E1" s="109"/>
      <c r="F1" s="109"/>
      <c r="G1" s="109"/>
      <c r="H1" s="109"/>
      <c r="I1" s="110"/>
      <c r="J1" s="110"/>
      <c r="K1" s="110"/>
      <c r="L1" s="110"/>
      <c r="M1" s="110"/>
    </row>
    <row r="2" spans="2:17" ht="38.25" customHeight="1" x14ac:dyDescent="0.2">
      <c r="B2" s="111" t="s">
        <v>152</v>
      </c>
      <c r="C2" s="111"/>
      <c r="D2" s="111"/>
      <c r="E2" s="111"/>
      <c r="F2" s="111"/>
      <c r="G2" s="111"/>
      <c r="H2" s="5"/>
      <c r="J2" s="112" t="s">
        <v>29</v>
      </c>
      <c r="K2" s="112"/>
      <c r="L2" s="112"/>
      <c r="M2" s="112"/>
    </row>
    <row r="3" spans="2:17" s="1" customFormat="1" ht="30" x14ac:dyDescent="0.25">
      <c r="B3" s="40" t="s">
        <v>2</v>
      </c>
      <c r="C3" s="41" t="s">
        <v>19</v>
      </c>
      <c r="D3" s="42" t="s">
        <v>23</v>
      </c>
      <c r="E3" s="42" t="s">
        <v>24</v>
      </c>
      <c r="F3" s="41" t="s">
        <v>3</v>
      </c>
      <c r="G3" s="40" t="s">
        <v>4</v>
      </c>
      <c r="H3" s="43" t="s">
        <v>5</v>
      </c>
      <c r="J3" s="42" t="s">
        <v>148</v>
      </c>
      <c r="K3" s="42" t="s">
        <v>149</v>
      </c>
      <c r="L3" s="42" t="s">
        <v>150</v>
      </c>
      <c r="M3" s="42" t="s">
        <v>151</v>
      </c>
      <c r="N3" s="42" t="s">
        <v>138</v>
      </c>
      <c r="O3" s="42" t="s">
        <v>42</v>
      </c>
      <c r="Q3" s="4"/>
    </row>
    <row r="4" spans="2:17" ht="18.75" customHeight="1" x14ac:dyDescent="0.2">
      <c r="B4" s="61">
        <v>1</v>
      </c>
      <c r="C4" s="66" t="s">
        <v>6</v>
      </c>
      <c r="D4" s="67" t="s">
        <v>53</v>
      </c>
      <c r="E4" s="67" t="s">
        <v>25</v>
      </c>
      <c r="F4" s="96" t="s">
        <v>147</v>
      </c>
      <c r="G4" s="11" t="s">
        <v>145</v>
      </c>
      <c r="H4" s="12">
        <v>10</v>
      </c>
      <c r="J4" s="10"/>
      <c r="K4" s="10"/>
      <c r="L4" s="10"/>
      <c r="M4" s="10"/>
      <c r="N4" s="13"/>
      <c r="O4" s="13"/>
    </row>
    <row r="5" spans="2:17" ht="18.75" customHeight="1" x14ac:dyDescent="0.2">
      <c r="B5" s="61"/>
      <c r="C5" s="66"/>
      <c r="D5" s="71"/>
      <c r="E5" s="71"/>
      <c r="F5" s="96"/>
      <c r="G5" s="11" t="s">
        <v>79</v>
      </c>
      <c r="H5" s="12">
        <v>0</v>
      </c>
      <c r="I5" s="14"/>
      <c r="J5" s="10"/>
      <c r="K5" s="10"/>
      <c r="L5" s="10"/>
      <c r="M5" s="10"/>
      <c r="N5" s="13"/>
      <c r="O5" s="13"/>
    </row>
    <row r="6" spans="2:17" ht="25.5" customHeight="1" x14ac:dyDescent="0.2">
      <c r="B6" s="106">
        <f>1+B4</f>
        <v>2</v>
      </c>
      <c r="C6" s="103" t="s">
        <v>55</v>
      </c>
      <c r="D6" s="101" t="s">
        <v>53</v>
      </c>
      <c r="E6" s="104" t="s">
        <v>27</v>
      </c>
      <c r="F6" s="89" t="s">
        <v>74</v>
      </c>
      <c r="G6" s="15" t="s">
        <v>80</v>
      </c>
      <c r="H6" s="16">
        <v>3</v>
      </c>
      <c r="I6" s="14"/>
      <c r="J6" s="17"/>
      <c r="K6" s="17"/>
      <c r="L6" s="17"/>
      <c r="M6" s="17"/>
      <c r="N6" s="18"/>
      <c r="O6" s="18"/>
    </row>
    <row r="7" spans="2:17" ht="25.5" customHeight="1" x14ac:dyDescent="0.2">
      <c r="B7" s="105"/>
      <c r="C7" s="103"/>
      <c r="D7" s="102"/>
      <c r="E7" s="105"/>
      <c r="F7" s="89"/>
      <c r="G7" s="15" t="s">
        <v>81</v>
      </c>
      <c r="H7" s="16">
        <v>0</v>
      </c>
      <c r="I7" s="14"/>
      <c r="J7" s="17"/>
      <c r="K7" s="17"/>
      <c r="L7" s="17"/>
      <c r="M7" s="17"/>
      <c r="N7" s="18"/>
      <c r="O7" s="18"/>
    </row>
    <row r="8" spans="2:17" ht="18.75" customHeight="1" x14ac:dyDescent="0.2">
      <c r="B8" s="68">
        <f>1+B6</f>
        <v>3</v>
      </c>
      <c r="C8" s="66" t="s">
        <v>7</v>
      </c>
      <c r="D8" s="67" t="s">
        <v>53</v>
      </c>
      <c r="E8" s="67" t="s">
        <v>27</v>
      </c>
      <c r="F8" s="66" t="s">
        <v>72</v>
      </c>
      <c r="G8" s="11" t="s">
        <v>82</v>
      </c>
      <c r="H8" s="12">
        <v>5</v>
      </c>
      <c r="I8" s="14"/>
      <c r="J8" s="10"/>
      <c r="K8" s="10"/>
      <c r="L8" s="10"/>
      <c r="M8" s="10"/>
      <c r="N8" s="13"/>
      <c r="O8" s="13"/>
    </row>
    <row r="9" spans="2:17" ht="18.75" customHeight="1" x14ac:dyDescent="0.2">
      <c r="B9" s="71"/>
      <c r="C9" s="66"/>
      <c r="D9" s="71"/>
      <c r="E9" s="71"/>
      <c r="F9" s="66"/>
      <c r="G9" s="11" t="s">
        <v>83</v>
      </c>
      <c r="H9" s="12">
        <v>0</v>
      </c>
      <c r="I9" s="14"/>
      <c r="J9" s="10"/>
      <c r="K9" s="10"/>
      <c r="L9" s="10"/>
      <c r="M9" s="10"/>
      <c r="N9" s="13"/>
      <c r="O9" s="13"/>
    </row>
    <row r="10" spans="2:17" ht="18.75" customHeight="1" x14ac:dyDescent="0.2">
      <c r="B10" s="106">
        <f>1+B8</f>
        <v>4</v>
      </c>
      <c r="C10" s="103" t="s">
        <v>10</v>
      </c>
      <c r="D10" s="104" t="s">
        <v>53</v>
      </c>
      <c r="E10" s="104" t="s">
        <v>25</v>
      </c>
      <c r="F10" s="89" t="s">
        <v>58</v>
      </c>
      <c r="G10" s="18" t="s">
        <v>84</v>
      </c>
      <c r="H10" s="19">
        <v>3</v>
      </c>
      <c r="I10" s="14"/>
      <c r="J10" s="17"/>
      <c r="K10" s="17"/>
      <c r="L10" s="17"/>
      <c r="M10" s="17"/>
      <c r="N10" s="18"/>
      <c r="O10" s="18"/>
    </row>
    <row r="11" spans="2:17" s="22" customFormat="1" ht="18.75" customHeight="1" x14ac:dyDescent="0.2">
      <c r="B11" s="105"/>
      <c r="C11" s="103"/>
      <c r="D11" s="105"/>
      <c r="E11" s="105"/>
      <c r="F11" s="89"/>
      <c r="G11" s="18" t="s">
        <v>85</v>
      </c>
      <c r="H11" s="19">
        <v>0</v>
      </c>
      <c r="I11" s="20"/>
      <c r="J11" s="17"/>
      <c r="K11" s="17"/>
      <c r="L11" s="17"/>
      <c r="M11" s="17"/>
      <c r="N11" s="21"/>
      <c r="O11" s="21"/>
    </row>
    <row r="12" spans="2:17" ht="24" x14ac:dyDescent="0.2">
      <c r="B12" s="68">
        <f>1+B10</f>
        <v>5</v>
      </c>
      <c r="C12" s="96" t="s">
        <v>43</v>
      </c>
      <c r="D12" s="76" t="s">
        <v>53</v>
      </c>
      <c r="E12" s="76" t="s">
        <v>25</v>
      </c>
      <c r="F12" s="78" t="s">
        <v>44</v>
      </c>
      <c r="G12" s="23" t="s">
        <v>86</v>
      </c>
      <c r="H12" s="24">
        <v>3</v>
      </c>
      <c r="I12" s="14"/>
      <c r="J12" s="10"/>
      <c r="K12" s="10"/>
      <c r="L12" s="10"/>
      <c r="M12" s="10"/>
      <c r="N12" s="13"/>
      <c r="O12" s="13"/>
    </row>
    <row r="13" spans="2:17" ht="24" x14ac:dyDescent="0.2">
      <c r="B13" s="71"/>
      <c r="C13" s="96"/>
      <c r="D13" s="77"/>
      <c r="E13" s="77"/>
      <c r="F13" s="79"/>
      <c r="G13" s="23" t="s">
        <v>87</v>
      </c>
      <c r="H13" s="24">
        <v>0</v>
      </c>
      <c r="I13" s="14"/>
      <c r="J13" s="10"/>
      <c r="K13" s="10"/>
      <c r="L13" s="10"/>
      <c r="M13" s="10"/>
      <c r="N13" s="13"/>
      <c r="O13" s="13"/>
    </row>
    <row r="14" spans="2:17" ht="28.5" customHeight="1" x14ac:dyDescent="0.2">
      <c r="B14" s="104">
        <f>1+B12</f>
        <v>6</v>
      </c>
      <c r="C14" s="80" t="s">
        <v>49</v>
      </c>
      <c r="D14" s="107" t="s">
        <v>53</v>
      </c>
      <c r="E14" s="107" t="s">
        <v>25</v>
      </c>
      <c r="F14" s="80" t="s">
        <v>123</v>
      </c>
      <c r="G14" s="49" t="s">
        <v>88</v>
      </c>
      <c r="H14" s="25">
        <v>5</v>
      </c>
      <c r="I14" s="14"/>
      <c r="J14" s="17"/>
      <c r="K14" s="17"/>
      <c r="L14" s="17"/>
      <c r="M14" s="17"/>
      <c r="N14" s="18"/>
      <c r="O14" s="18"/>
    </row>
    <row r="15" spans="2:17" ht="28.5" customHeight="1" x14ac:dyDescent="0.2">
      <c r="B15" s="105"/>
      <c r="C15" s="81"/>
      <c r="D15" s="108"/>
      <c r="E15" s="108"/>
      <c r="F15" s="81"/>
      <c r="G15" s="49" t="s">
        <v>89</v>
      </c>
      <c r="H15" s="25">
        <v>0</v>
      </c>
      <c r="I15" s="14"/>
      <c r="J15" s="17"/>
      <c r="K15" s="17"/>
      <c r="L15" s="17"/>
      <c r="M15" s="17"/>
      <c r="N15" s="18"/>
      <c r="O15" s="18"/>
    </row>
    <row r="16" spans="2:17" ht="18.75" customHeight="1" x14ac:dyDescent="0.2">
      <c r="B16" s="67">
        <f>1+B14</f>
        <v>7</v>
      </c>
      <c r="C16" s="62" t="s">
        <v>8</v>
      </c>
      <c r="D16" s="67" t="s">
        <v>53</v>
      </c>
      <c r="E16" s="76" t="s">
        <v>38</v>
      </c>
      <c r="F16" s="62" t="s">
        <v>73</v>
      </c>
      <c r="G16" s="11" t="s">
        <v>90</v>
      </c>
      <c r="H16" s="26">
        <v>3</v>
      </c>
      <c r="I16" s="14"/>
      <c r="J16" s="10"/>
      <c r="K16" s="10"/>
      <c r="L16" s="10"/>
      <c r="M16" s="10"/>
      <c r="N16" s="11"/>
      <c r="O16" s="11"/>
    </row>
    <row r="17" spans="2:15" ht="18.75" customHeight="1" x14ac:dyDescent="0.2">
      <c r="B17" s="71"/>
      <c r="C17" s="64"/>
      <c r="D17" s="71"/>
      <c r="E17" s="77"/>
      <c r="F17" s="64"/>
      <c r="G17" s="11" t="s">
        <v>91</v>
      </c>
      <c r="H17" s="26">
        <v>0</v>
      </c>
      <c r="I17" s="14"/>
      <c r="J17" s="10"/>
      <c r="K17" s="10"/>
      <c r="L17" s="10"/>
      <c r="M17" s="10"/>
      <c r="N17" s="11"/>
      <c r="O17" s="11"/>
    </row>
    <row r="18" spans="2:15" ht="36" x14ac:dyDescent="0.2">
      <c r="B18" s="104">
        <f>1+B16</f>
        <v>8</v>
      </c>
      <c r="C18" s="84" t="s">
        <v>45</v>
      </c>
      <c r="D18" s="101" t="s">
        <v>53</v>
      </c>
      <c r="E18" s="101" t="s">
        <v>25</v>
      </c>
      <c r="F18" s="84" t="s">
        <v>75</v>
      </c>
      <c r="G18" s="15" t="s">
        <v>92</v>
      </c>
      <c r="H18" s="25">
        <v>5</v>
      </c>
      <c r="I18" s="14"/>
      <c r="J18" s="17"/>
      <c r="K18" s="17"/>
      <c r="L18" s="17"/>
      <c r="M18" s="17"/>
      <c r="N18" s="18"/>
      <c r="O18" s="18"/>
    </row>
    <row r="19" spans="2:15" ht="48" x14ac:dyDescent="0.2">
      <c r="B19" s="105"/>
      <c r="C19" s="85"/>
      <c r="D19" s="102"/>
      <c r="E19" s="102"/>
      <c r="F19" s="85"/>
      <c r="G19" s="15" t="s">
        <v>93</v>
      </c>
      <c r="H19" s="25">
        <v>0</v>
      </c>
      <c r="I19" s="14"/>
      <c r="J19" s="17"/>
      <c r="K19" s="17"/>
      <c r="L19" s="17"/>
      <c r="M19" s="17"/>
      <c r="N19" s="18"/>
      <c r="O19" s="18"/>
    </row>
    <row r="20" spans="2:15" ht="18.75" customHeight="1" x14ac:dyDescent="0.2">
      <c r="B20" s="67">
        <f>1+B18</f>
        <v>9</v>
      </c>
      <c r="C20" s="62" t="s">
        <v>1</v>
      </c>
      <c r="D20" s="67" t="s">
        <v>139</v>
      </c>
      <c r="E20" s="67" t="s">
        <v>26</v>
      </c>
      <c r="F20" s="62" t="s">
        <v>9</v>
      </c>
      <c r="G20" s="11" t="s">
        <v>94</v>
      </c>
      <c r="H20" s="26">
        <v>3</v>
      </c>
      <c r="I20" s="14"/>
      <c r="J20" s="10"/>
      <c r="K20" s="10"/>
      <c r="L20" s="10"/>
      <c r="M20" s="10"/>
      <c r="N20" s="13"/>
      <c r="O20" s="13"/>
    </row>
    <row r="21" spans="2:15" ht="18.75" customHeight="1" x14ac:dyDescent="0.2">
      <c r="B21" s="71"/>
      <c r="C21" s="64"/>
      <c r="D21" s="71"/>
      <c r="E21" s="71"/>
      <c r="F21" s="64"/>
      <c r="G21" s="11" t="s">
        <v>95</v>
      </c>
      <c r="H21" s="26">
        <v>0</v>
      </c>
      <c r="I21" s="14"/>
      <c r="J21" s="10"/>
      <c r="K21" s="10"/>
      <c r="L21" s="10"/>
      <c r="M21" s="10"/>
      <c r="N21" s="13"/>
      <c r="O21" s="13"/>
    </row>
    <row r="22" spans="2:15" s="22" customFormat="1" x14ac:dyDescent="0.2">
      <c r="B22" s="86" t="s">
        <v>67</v>
      </c>
      <c r="C22" s="87"/>
      <c r="D22" s="87"/>
      <c r="E22" s="87"/>
      <c r="F22" s="87"/>
      <c r="G22" s="88"/>
      <c r="H22" s="27">
        <f>H4+H6+H8+H10+H12+H14+H16+H18+H20</f>
        <v>40</v>
      </c>
      <c r="I22" s="20"/>
      <c r="J22" s="28">
        <f>SUM(K4:K21)</f>
        <v>0</v>
      </c>
      <c r="K22" s="28">
        <f t="shared" ref="K22:M22" si="0">SUM(L4:L21)</f>
        <v>0</v>
      </c>
      <c r="L22" s="28">
        <f t="shared" si="0"/>
        <v>0</v>
      </c>
      <c r="M22" s="28">
        <f t="shared" si="0"/>
        <v>0</v>
      </c>
      <c r="N22" s="28"/>
      <c r="O22" s="28"/>
    </row>
    <row r="23" spans="2:15" s="1" customFormat="1" ht="30" x14ac:dyDescent="0.25">
      <c r="B23" s="40" t="s">
        <v>2</v>
      </c>
      <c r="C23" s="41" t="s">
        <v>20</v>
      </c>
      <c r="D23" s="42" t="s">
        <v>23</v>
      </c>
      <c r="E23" s="42" t="s">
        <v>24</v>
      </c>
      <c r="F23" s="41" t="s">
        <v>3</v>
      </c>
      <c r="G23" s="40" t="s">
        <v>4</v>
      </c>
      <c r="H23" s="43" t="s">
        <v>5</v>
      </c>
      <c r="I23" s="2"/>
      <c r="J23" s="42" t="s">
        <v>148</v>
      </c>
      <c r="K23" s="42" t="s">
        <v>149</v>
      </c>
      <c r="L23" s="42" t="s">
        <v>150</v>
      </c>
      <c r="M23" s="42" t="s">
        <v>151</v>
      </c>
      <c r="N23" s="42" t="s">
        <v>138</v>
      </c>
      <c r="O23" s="42" t="s">
        <v>42</v>
      </c>
    </row>
    <row r="24" spans="2:15" ht="18.75" customHeight="1" x14ac:dyDescent="0.2">
      <c r="B24" s="83">
        <f>1+B20</f>
        <v>10</v>
      </c>
      <c r="C24" s="103" t="s">
        <v>11</v>
      </c>
      <c r="D24" s="83" t="s">
        <v>53</v>
      </c>
      <c r="E24" s="83" t="s">
        <v>28</v>
      </c>
      <c r="F24" s="103" t="s">
        <v>59</v>
      </c>
      <c r="G24" s="18" t="s">
        <v>96</v>
      </c>
      <c r="H24" s="19">
        <v>5</v>
      </c>
      <c r="I24" s="14"/>
      <c r="J24" s="17"/>
      <c r="K24" s="17"/>
      <c r="L24" s="17"/>
      <c r="M24" s="17"/>
      <c r="N24" s="18"/>
      <c r="O24" s="18"/>
    </row>
    <row r="25" spans="2:15" ht="18.75" customHeight="1" x14ac:dyDescent="0.2">
      <c r="B25" s="83"/>
      <c r="C25" s="103"/>
      <c r="D25" s="83"/>
      <c r="E25" s="83"/>
      <c r="F25" s="103"/>
      <c r="G25" s="18" t="s">
        <v>117</v>
      </c>
      <c r="H25" s="19">
        <v>3</v>
      </c>
      <c r="I25" s="14"/>
      <c r="J25" s="17"/>
      <c r="K25" s="17"/>
      <c r="L25" s="17"/>
      <c r="M25" s="17"/>
      <c r="N25" s="18"/>
      <c r="O25" s="18"/>
    </row>
    <row r="26" spans="2:15" ht="18.75" customHeight="1" x14ac:dyDescent="0.2">
      <c r="B26" s="83"/>
      <c r="C26" s="103"/>
      <c r="D26" s="83"/>
      <c r="E26" s="83"/>
      <c r="F26" s="103"/>
      <c r="G26" s="18" t="s">
        <v>97</v>
      </c>
      <c r="H26" s="19">
        <v>1</v>
      </c>
      <c r="I26" s="14"/>
      <c r="J26" s="17"/>
      <c r="K26" s="17"/>
      <c r="L26" s="17"/>
      <c r="M26" s="17"/>
      <c r="N26" s="18"/>
      <c r="O26" s="18"/>
    </row>
    <row r="27" spans="2:15" ht="18.75" customHeight="1" x14ac:dyDescent="0.2">
      <c r="B27" s="83"/>
      <c r="C27" s="103"/>
      <c r="D27" s="83"/>
      <c r="E27" s="83"/>
      <c r="F27" s="103"/>
      <c r="G27" s="18" t="s">
        <v>98</v>
      </c>
      <c r="H27" s="19">
        <v>0</v>
      </c>
      <c r="I27" s="14"/>
      <c r="J27" s="17"/>
      <c r="K27" s="17"/>
      <c r="L27" s="17"/>
      <c r="M27" s="17"/>
      <c r="N27" s="18"/>
      <c r="O27" s="18"/>
    </row>
    <row r="28" spans="2:15" ht="24" x14ac:dyDescent="0.2">
      <c r="B28" s="97">
        <f>1+B24</f>
        <v>11</v>
      </c>
      <c r="C28" s="96" t="s">
        <v>60</v>
      </c>
      <c r="D28" s="97" t="s">
        <v>48</v>
      </c>
      <c r="E28" s="67" t="s">
        <v>37</v>
      </c>
      <c r="F28" s="78" t="s">
        <v>121</v>
      </c>
      <c r="G28" s="29" t="s">
        <v>39</v>
      </c>
      <c r="H28" s="30">
        <v>10</v>
      </c>
      <c r="I28" s="14"/>
      <c r="J28" s="10"/>
      <c r="K28" s="10"/>
      <c r="L28" s="10"/>
      <c r="M28" s="10"/>
      <c r="N28" s="13"/>
      <c r="O28" s="13"/>
    </row>
    <row r="29" spans="2:15" ht="24" x14ac:dyDescent="0.2">
      <c r="B29" s="97"/>
      <c r="C29" s="96"/>
      <c r="D29" s="97"/>
      <c r="E29" s="68"/>
      <c r="F29" s="114"/>
      <c r="G29" s="13" t="s">
        <v>124</v>
      </c>
      <c r="H29" s="26">
        <v>5</v>
      </c>
      <c r="I29" s="14"/>
      <c r="J29" s="10"/>
      <c r="K29" s="10"/>
      <c r="L29" s="10"/>
      <c r="M29" s="10"/>
      <c r="N29" s="13"/>
      <c r="O29" s="13"/>
    </row>
    <row r="30" spans="2:15" ht="24" x14ac:dyDescent="0.2">
      <c r="B30" s="97"/>
      <c r="C30" s="96"/>
      <c r="D30" s="97"/>
      <c r="E30" s="68"/>
      <c r="F30" s="114"/>
      <c r="G30" s="13" t="s">
        <v>125</v>
      </c>
      <c r="H30" s="26">
        <v>2</v>
      </c>
      <c r="I30" s="14"/>
      <c r="J30" s="10"/>
      <c r="K30" s="10"/>
      <c r="L30" s="10"/>
      <c r="M30" s="10"/>
      <c r="N30" s="13"/>
      <c r="O30" s="13"/>
    </row>
    <row r="31" spans="2:15" ht="24" x14ac:dyDescent="0.2">
      <c r="B31" s="97"/>
      <c r="C31" s="96"/>
      <c r="D31" s="97"/>
      <c r="E31" s="71"/>
      <c r="F31" s="79"/>
      <c r="G31" s="13" t="s">
        <v>126</v>
      </c>
      <c r="H31" s="26">
        <v>0</v>
      </c>
      <c r="I31" s="14"/>
      <c r="J31" s="10"/>
      <c r="K31" s="10"/>
      <c r="L31" s="10"/>
      <c r="M31" s="10"/>
      <c r="N31" s="13"/>
      <c r="O31" s="13"/>
    </row>
    <row r="32" spans="2:15" ht="18.75" customHeight="1" x14ac:dyDescent="0.2">
      <c r="B32" s="95">
        <f>1+B28</f>
        <v>12</v>
      </c>
      <c r="C32" s="94" t="s">
        <v>33</v>
      </c>
      <c r="D32" s="113" t="s">
        <v>48</v>
      </c>
      <c r="E32" s="113" t="s">
        <v>37</v>
      </c>
      <c r="F32" s="89" t="s">
        <v>146</v>
      </c>
      <c r="G32" s="15" t="s">
        <v>99</v>
      </c>
      <c r="H32" s="25">
        <v>10</v>
      </c>
      <c r="I32" s="14"/>
      <c r="J32" s="17"/>
      <c r="K32" s="17"/>
      <c r="L32" s="17"/>
      <c r="M32" s="17"/>
      <c r="N32" s="18"/>
      <c r="O32" s="18"/>
    </row>
    <row r="33" spans="2:15" ht="18.75" customHeight="1" x14ac:dyDescent="0.2">
      <c r="B33" s="95"/>
      <c r="C33" s="94"/>
      <c r="D33" s="113"/>
      <c r="E33" s="113"/>
      <c r="F33" s="89"/>
      <c r="G33" s="15" t="s">
        <v>100</v>
      </c>
      <c r="H33" s="25">
        <v>7</v>
      </c>
      <c r="I33" s="14"/>
      <c r="J33" s="17"/>
      <c r="K33" s="17"/>
      <c r="L33" s="17"/>
      <c r="M33" s="17"/>
      <c r="N33" s="18"/>
      <c r="O33" s="18"/>
    </row>
    <row r="34" spans="2:15" ht="18.75" customHeight="1" x14ac:dyDescent="0.2">
      <c r="B34" s="95"/>
      <c r="C34" s="94"/>
      <c r="D34" s="113"/>
      <c r="E34" s="113"/>
      <c r="F34" s="89"/>
      <c r="G34" s="15" t="s">
        <v>101</v>
      </c>
      <c r="H34" s="25">
        <v>4</v>
      </c>
      <c r="I34" s="14"/>
      <c r="J34" s="17"/>
      <c r="K34" s="17"/>
      <c r="L34" s="17"/>
      <c r="M34" s="17"/>
      <c r="N34" s="18"/>
      <c r="O34" s="18"/>
    </row>
    <row r="35" spans="2:15" ht="18.75" customHeight="1" x14ac:dyDescent="0.2">
      <c r="B35" s="95"/>
      <c r="C35" s="94"/>
      <c r="D35" s="113"/>
      <c r="E35" s="113"/>
      <c r="F35" s="89"/>
      <c r="G35" s="15" t="s">
        <v>102</v>
      </c>
      <c r="H35" s="25">
        <v>0</v>
      </c>
      <c r="I35" s="14"/>
      <c r="J35" s="17"/>
      <c r="K35" s="17"/>
      <c r="L35" s="17"/>
      <c r="M35" s="17"/>
      <c r="N35" s="18"/>
      <c r="O35" s="18"/>
    </row>
    <row r="36" spans="2:15" ht="18.75" customHeight="1" x14ac:dyDescent="0.2">
      <c r="B36" s="97">
        <f>1+B32</f>
        <v>13</v>
      </c>
      <c r="C36" s="66" t="s">
        <v>12</v>
      </c>
      <c r="D36" s="61" t="s">
        <v>140</v>
      </c>
      <c r="E36" s="61" t="s">
        <v>25</v>
      </c>
      <c r="F36" s="66" t="s">
        <v>65</v>
      </c>
      <c r="G36" s="11" t="s">
        <v>103</v>
      </c>
      <c r="H36" s="26">
        <v>6</v>
      </c>
      <c r="I36" s="14"/>
      <c r="J36" s="10"/>
      <c r="K36" s="10"/>
      <c r="L36" s="10"/>
      <c r="M36" s="10"/>
      <c r="N36" s="13"/>
      <c r="O36" s="13"/>
    </row>
    <row r="37" spans="2:15" ht="18.75" customHeight="1" x14ac:dyDescent="0.2">
      <c r="B37" s="97"/>
      <c r="C37" s="66"/>
      <c r="D37" s="61"/>
      <c r="E37" s="61"/>
      <c r="F37" s="66"/>
      <c r="G37" s="11" t="s">
        <v>104</v>
      </c>
      <c r="H37" s="26">
        <v>0</v>
      </c>
      <c r="I37" s="14"/>
      <c r="J37" s="10"/>
      <c r="K37" s="10"/>
      <c r="L37" s="10"/>
      <c r="M37" s="10"/>
      <c r="N37" s="13"/>
      <c r="O37" s="13"/>
    </row>
    <row r="38" spans="2:15" ht="18.75" customHeight="1" x14ac:dyDescent="0.2">
      <c r="B38" s="95">
        <f>1+B36</f>
        <v>14</v>
      </c>
      <c r="C38" s="89" t="s">
        <v>34</v>
      </c>
      <c r="D38" s="83" t="s">
        <v>140</v>
      </c>
      <c r="E38" s="83" t="s">
        <v>26</v>
      </c>
      <c r="F38" s="89" t="s">
        <v>57</v>
      </c>
      <c r="G38" s="15" t="s">
        <v>105</v>
      </c>
      <c r="H38" s="25">
        <v>15</v>
      </c>
      <c r="I38" s="14"/>
      <c r="J38" s="17"/>
      <c r="K38" s="17"/>
      <c r="L38" s="17"/>
      <c r="M38" s="17"/>
      <c r="N38" s="18"/>
      <c r="O38" s="18"/>
    </row>
    <row r="39" spans="2:15" ht="18.75" customHeight="1" x14ac:dyDescent="0.2">
      <c r="B39" s="95"/>
      <c r="C39" s="89"/>
      <c r="D39" s="83"/>
      <c r="E39" s="83"/>
      <c r="F39" s="89"/>
      <c r="G39" s="15" t="s">
        <v>106</v>
      </c>
      <c r="H39" s="25">
        <v>8</v>
      </c>
      <c r="I39" s="14"/>
      <c r="J39" s="17"/>
      <c r="K39" s="17"/>
      <c r="L39" s="17"/>
      <c r="M39" s="17"/>
      <c r="N39" s="18"/>
      <c r="O39" s="18"/>
    </row>
    <row r="40" spans="2:15" ht="24" x14ac:dyDescent="0.2">
      <c r="B40" s="95"/>
      <c r="C40" s="89"/>
      <c r="D40" s="83"/>
      <c r="E40" s="83"/>
      <c r="F40" s="89"/>
      <c r="G40" s="18" t="s">
        <v>107</v>
      </c>
      <c r="H40" s="25">
        <v>0</v>
      </c>
      <c r="I40" s="14"/>
      <c r="J40" s="17"/>
      <c r="K40" s="17"/>
      <c r="L40" s="17"/>
      <c r="M40" s="17"/>
      <c r="N40" s="18"/>
      <c r="O40" s="18"/>
    </row>
    <row r="41" spans="2:15" ht="24" x14ac:dyDescent="0.2">
      <c r="B41" s="97">
        <f>1+B38</f>
        <v>15</v>
      </c>
      <c r="C41" s="66" t="s">
        <v>0</v>
      </c>
      <c r="D41" s="76" t="s">
        <v>141</v>
      </c>
      <c r="E41" s="67" t="s">
        <v>26</v>
      </c>
      <c r="F41" s="66" t="s">
        <v>56</v>
      </c>
      <c r="G41" s="11" t="s">
        <v>129</v>
      </c>
      <c r="H41" s="26">
        <v>2</v>
      </c>
      <c r="I41" s="14"/>
      <c r="J41" s="10"/>
      <c r="K41" s="10"/>
      <c r="L41" s="10"/>
      <c r="M41" s="10"/>
      <c r="N41" s="11"/>
      <c r="O41" s="11"/>
    </row>
    <row r="42" spans="2:15" ht="24" x14ac:dyDescent="0.2">
      <c r="B42" s="97"/>
      <c r="C42" s="66"/>
      <c r="D42" s="77"/>
      <c r="E42" s="71"/>
      <c r="F42" s="66"/>
      <c r="G42" s="11" t="s">
        <v>130</v>
      </c>
      <c r="H42" s="26">
        <v>0</v>
      </c>
      <c r="I42" s="14"/>
      <c r="J42" s="10"/>
      <c r="K42" s="10"/>
      <c r="L42" s="10"/>
      <c r="M42" s="10"/>
      <c r="N42" s="11"/>
      <c r="O42" s="11"/>
    </row>
    <row r="43" spans="2:15" x14ac:dyDescent="0.2">
      <c r="B43" s="113">
        <f>1+B41</f>
        <v>16</v>
      </c>
      <c r="C43" s="82" t="s">
        <v>13</v>
      </c>
      <c r="D43" s="93" t="s">
        <v>139</v>
      </c>
      <c r="E43" s="83" t="s">
        <v>26</v>
      </c>
      <c r="F43" s="89" t="s">
        <v>63</v>
      </c>
      <c r="G43" s="18" t="s">
        <v>64</v>
      </c>
      <c r="H43" s="19">
        <v>3</v>
      </c>
      <c r="I43" s="14"/>
      <c r="J43" s="31"/>
      <c r="K43" s="17"/>
      <c r="L43" s="31"/>
      <c r="M43" s="17"/>
      <c r="N43" s="18"/>
      <c r="O43" s="18"/>
    </row>
    <row r="44" spans="2:15" x14ac:dyDescent="0.2">
      <c r="B44" s="113"/>
      <c r="C44" s="82"/>
      <c r="D44" s="93"/>
      <c r="E44" s="83"/>
      <c r="F44" s="89"/>
      <c r="G44" s="18" t="s">
        <v>127</v>
      </c>
      <c r="H44" s="19">
        <v>1</v>
      </c>
      <c r="I44" s="14"/>
      <c r="J44" s="31"/>
      <c r="K44" s="17"/>
      <c r="L44" s="31"/>
      <c r="M44" s="17"/>
      <c r="N44" s="18"/>
      <c r="O44" s="18"/>
    </row>
    <row r="45" spans="2:15" x14ac:dyDescent="0.2">
      <c r="B45" s="113"/>
      <c r="C45" s="82"/>
      <c r="D45" s="93"/>
      <c r="E45" s="83"/>
      <c r="F45" s="89"/>
      <c r="G45" s="18" t="s">
        <v>128</v>
      </c>
      <c r="H45" s="19">
        <v>0</v>
      </c>
      <c r="I45" s="14"/>
      <c r="J45" s="31"/>
      <c r="K45" s="17"/>
      <c r="L45" s="31"/>
      <c r="M45" s="17"/>
      <c r="N45" s="18"/>
      <c r="O45" s="18"/>
    </row>
    <row r="46" spans="2:15" ht="36" x14ac:dyDescent="0.2">
      <c r="B46" s="61">
        <f>1+B43</f>
        <v>17</v>
      </c>
      <c r="C46" s="62" t="s">
        <v>35</v>
      </c>
      <c r="D46" s="97" t="s">
        <v>122</v>
      </c>
      <c r="E46" s="61" t="s">
        <v>26</v>
      </c>
      <c r="F46" s="96" t="s">
        <v>76</v>
      </c>
      <c r="G46" s="50" t="s">
        <v>131</v>
      </c>
      <c r="H46" s="26">
        <v>5</v>
      </c>
      <c r="I46" s="14"/>
      <c r="J46" s="10"/>
      <c r="K46" s="10"/>
      <c r="L46" s="10"/>
      <c r="M46" s="10"/>
      <c r="N46" s="11"/>
      <c r="O46" s="11"/>
    </row>
    <row r="47" spans="2:15" ht="36" x14ac:dyDescent="0.2">
      <c r="B47" s="61"/>
      <c r="C47" s="64"/>
      <c r="D47" s="97"/>
      <c r="E47" s="61"/>
      <c r="F47" s="96"/>
      <c r="G47" s="50" t="s">
        <v>132</v>
      </c>
      <c r="H47" s="26">
        <v>0</v>
      </c>
      <c r="I47" s="14"/>
      <c r="J47" s="10"/>
      <c r="K47" s="10"/>
      <c r="L47" s="10"/>
      <c r="M47" s="10"/>
      <c r="N47" s="11"/>
      <c r="O47" s="11"/>
    </row>
    <row r="48" spans="2:15" ht="48" x14ac:dyDescent="0.2">
      <c r="B48" s="83">
        <f>1+B46</f>
        <v>18</v>
      </c>
      <c r="C48" s="84" t="s">
        <v>36</v>
      </c>
      <c r="D48" s="83" t="s">
        <v>139</v>
      </c>
      <c r="E48" s="83" t="s">
        <v>26</v>
      </c>
      <c r="F48" s="84" t="s">
        <v>78</v>
      </c>
      <c r="G48" s="52" t="s">
        <v>118</v>
      </c>
      <c r="H48" s="25">
        <v>5</v>
      </c>
      <c r="I48" s="14"/>
      <c r="J48" s="17"/>
      <c r="K48" s="17"/>
      <c r="L48" s="17"/>
      <c r="M48" s="17"/>
      <c r="N48" s="18"/>
      <c r="O48" s="18"/>
    </row>
    <row r="49" spans="2:15" ht="48" x14ac:dyDescent="0.2">
      <c r="B49" s="83"/>
      <c r="C49" s="85"/>
      <c r="D49" s="83"/>
      <c r="E49" s="83"/>
      <c r="F49" s="85"/>
      <c r="G49" s="52" t="s">
        <v>119</v>
      </c>
      <c r="H49" s="25">
        <v>0</v>
      </c>
      <c r="I49" s="14"/>
      <c r="J49" s="17"/>
      <c r="K49" s="17"/>
      <c r="L49" s="17"/>
      <c r="M49" s="17"/>
      <c r="N49" s="18"/>
      <c r="O49" s="18"/>
    </row>
    <row r="50" spans="2:15" ht="36" x14ac:dyDescent="0.2">
      <c r="B50" s="98">
        <f>1+B48</f>
        <v>19</v>
      </c>
      <c r="C50" s="99" t="s">
        <v>46</v>
      </c>
      <c r="D50" s="90" t="s">
        <v>139</v>
      </c>
      <c r="E50" s="90" t="s">
        <v>26</v>
      </c>
      <c r="F50" s="92" t="s">
        <v>47</v>
      </c>
      <c r="G50" s="29" t="s">
        <v>108</v>
      </c>
      <c r="H50" s="54">
        <v>3</v>
      </c>
      <c r="J50" s="53"/>
      <c r="K50" s="53"/>
      <c r="L50" s="53"/>
      <c r="M50" s="53"/>
      <c r="N50" s="13"/>
      <c r="O50" s="13"/>
    </row>
    <row r="51" spans="2:15" ht="36" x14ac:dyDescent="0.2">
      <c r="B51" s="98"/>
      <c r="C51" s="100"/>
      <c r="D51" s="91"/>
      <c r="E51" s="91"/>
      <c r="F51" s="92"/>
      <c r="G51" s="29" t="s">
        <v>109</v>
      </c>
      <c r="H51" s="54">
        <v>0</v>
      </c>
      <c r="J51" s="53"/>
      <c r="K51" s="53"/>
      <c r="L51" s="53"/>
      <c r="M51" s="53"/>
      <c r="N51" s="13"/>
      <c r="O51" s="13"/>
    </row>
    <row r="52" spans="2:15" ht="24.75" customHeight="1" x14ac:dyDescent="0.2">
      <c r="B52" s="93">
        <f>1+B50</f>
        <v>20</v>
      </c>
      <c r="C52" s="80" t="s">
        <v>61</v>
      </c>
      <c r="D52" s="72" t="s">
        <v>142</v>
      </c>
      <c r="E52" s="72" t="s">
        <v>30</v>
      </c>
      <c r="F52" s="82" t="s">
        <v>62</v>
      </c>
      <c r="G52" s="55" t="s">
        <v>110</v>
      </c>
      <c r="H52" s="56">
        <v>8</v>
      </c>
      <c r="I52" s="14"/>
      <c r="J52" s="51"/>
      <c r="K52" s="51"/>
      <c r="L52" s="51"/>
      <c r="M52" s="51"/>
      <c r="N52" s="55"/>
      <c r="O52" s="55"/>
    </row>
    <row r="53" spans="2:15" ht="24.75" customHeight="1" x14ac:dyDescent="0.2">
      <c r="B53" s="93"/>
      <c r="C53" s="81"/>
      <c r="D53" s="73"/>
      <c r="E53" s="73"/>
      <c r="F53" s="82"/>
      <c r="G53" s="55" t="s">
        <v>111</v>
      </c>
      <c r="H53" s="56">
        <v>0</v>
      </c>
      <c r="I53" s="14"/>
      <c r="J53" s="51"/>
      <c r="K53" s="51"/>
      <c r="L53" s="51"/>
      <c r="M53" s="51"/>
      <c r="N53" s="55"/>
      <c r="O53" s="55"/>
    </row>
    <row r="54" spans="2:15" s="22" customFormat="1" x14ac:dyDescent="0.2">
      <c r="B54" s="86" t="s">
        <v>66</v>
      </c>
      <c r="C54" s="87"/>
      <c r="D54" s="87"/>
      <c r="E54" s="87"/>
      <c r="F54" s="87"/>
      <c r="G54" s="88"/>
      <c r="H54" s="32">
        <f>H24+H28+H32+H36+H38+H41+H43+H46+H48+H50+H52</f>
        <v>72</v>
      </c>
      <c r="I54" s="20"/>
      <c r="J54" s="28">
        <f>SUM(K24:K53)</f>
        <v>0</v>
      </c>
      <c r="K54" s="28">
        <f t="shared" ref="K54:M54" si="1">SUM(L24:L53)</f>
        <v>0</v>
      </c>
      <c r="L54" s="28">
        <f t="shared" si="1"/>
        <v>0</v>
      </c>
      <c r="M54" s="28">
        <f t="shared" si="1"/>
        <v>0</v>
      </c>
      <c r="N54" s="28"/>
      <c r="O54" s="28"/>
    </row>
    <row r="55" spans="2:15" s="1" customFormat="1" ht="45" x14ac:dyDescent="0.25">
      <c r="B55" s="40" t="s">
        <v>2</v>
      </c>
      <c r="C55" s="41" t="s">
        <v>21</v>
      </c>
      <c r="D55" s="42" t="s">
        <v>23</v>
      </c>
      <c r="E55" s="42" t="s">
        <v>24</v>
      </c>
      <c r="F55" s="41" t="s">
        <v>3</v>
      </c>
      <c r="G55" s="40" t="s">
        <v>4</v>
      </c>
      <c r="H55" s="43" t="s">
        <v>5</v>
      </c>
      <c r="I55" s="2"/>
      <c r="J55" s="42" t="s">
        <v>148</v>
      </c>
      <c r="K55" s="42" t="s">
        <v>149</v>
      </c>
      <c r="L55" s="42" t="s">
        <v>150</v>
      </c>
      <c r="M55" s="42" t="s">
        <v>151</v>
      </c>
      <c r="N55" s="42" t="s">
        <v>138</v>
      </c>
      <c r="O55" s="42" t="s">
        <v>42</v>
      </c>
    </row>
    <row r="56" spans="2:15" ht="24" customHeight="1" x14ac:dyDescent="0.2">
      <c r="B56" s="67">
        <f>1+B52</f>
        <v>21</v>
      </c>
      <c r="C56" s="62" t="s">
        <v>14</v>
      </c>
      <c r="D56" s="67" t="s">
        <v>139</v>
      </c>
      <c r="E56" s="67" t="s">
        <v>26</v>
      </c>
      <c r="F56" s="69" t="s">
        <v>144</v>
      </c>
      <c r="G56" s="11" t="s">
        <v>50</v>
      </c>
      <c r="H56" s="26">
        <v>5</v>
      </c>
      <c r="I56" s="14"/>
      <c r="J56" s="58"/>
      <c r="K56" s="10"/>
      <c r="L56" s="58"/>
      <c r="M56" s="10"/>
      <c r="N56" s="11"/>
      <c r="O56" s="11"/>
    </row>
    <row r="57" spans="2:15" ht="24" x14ac:dyDescent="0.2">
      <c r="B57" s="68"/>
      <c r="C57" s="63"/>
      <c r="D57" s="68"/>
      <c r="E57" s="68"/>
      <c r="F57" s="70"/>
      <c r="G57" s="23" t="s">
        <v>51</v>
      </c>
      <c r="H57" s="26">
        <v>0</v>
      </c>
      <c r="I57" s="14"/>
      <c r="J57" s="58"/>
      <c r="K57" s="10"/>
      <c r="L57" s="58"/>
      <c r="M57" s="10"/>
      <c r="N57" s="11"/>
      <c r="O57" s="11"/>
    </row>
    <row r="58" spans="2:15" ht="24" x14ac:dyDescent="0.2">
      <c r="B58" s="72">
        <f>1+B56</f>
        <v>22</v>
      </c>
      <c r="C58" s="74" t="s">
        <v>40</v>
      </c>
      <c r="D58" s="72" t="s">
        <v>139</v>
      </c>
      <c r="E58" s="72" t="s">
        <v>26</v>
      </c>
      <c r="F58" s="74" t="s">
        <v>153</v>
      </c>
      <c r="G58" s="57" t="s">
        <v>52</v>
      </c>
      <c r="H58" s="56">
        <v>5</v>
      </c>
      <c r="I58" s="14"/>
      <c r="J58" s="51"/>
      <c r="K58" s="51"/>
      <c r="L58" s="51"/>
      <c r="M58" s="51"/>
      <c r="N58" s="55"/>
      <c r="O58" s="55"/>
    </row>
    <row r="59" spans="2:15" ht="24" x14ac:dyDescent="0.2">
      <c r="B59" s="73"/>
      <c r="C59" s="75"/>
      <c r="D59" s="73"/>
      <c r="E59" s="73"/>
      <c r="F59" s="75"/>
      <c r="G59" s="49" t="s">
        <v>120</v>
      </c>
      <c r="H59" s="56">
        <v>0</v>
      </c>
      <c r="I59" s="14"/>
      <c r="J59" s="51"/>
      <c r="K59" s="51"/>
      <c r="L59" s="51"/>
      <c r="M59" s="51"/>
      <c r="N59" s="55"/>
      <c r="O59" s="55"/>
    </row>
    <row r="60" spans="2:15" ht="40.5" customHeight="1" x14ac:dyDescent="0.2">
      <c r="B60" s="61">
        <f>1+B58</f>
        <v>23</v>
      </c>
      <c r="C60" s="62" t="s">
        <v>15</v>
      </c>
      <c r="D60" s="67" t="s">
        <v>139</v>
      </c>
      <c r="E60" s="67" t="s">
        <v>26</v>
      </c>
      <c r="F60" s="65" t="s">
        <v>77</v>
      </c>
      <c r="G60" s="11" t="s">
        <v>112</v>
      </c>
      <c r="H60" s="26">
        <v>10</v>
      </c>
      <c r="I60" s="14"/>
      <c r="J60" s="59"/>
      <c r="K60" s="10"/>
      <c r="L60" s="59"/>
      <c r="M60" s="10"/>
      <c r="N60" s="11"/>
      <c r="O60" s="11"/>
    </row>
    <row r="61" spans="2:15" ht="40.5" customHeight="1" x14ac:dyDescent="0.2">
      <c r="B61" s="61"/>
      <c r="C61" s="63"/>
      <c r="D61" s="68"/>
      <c r="E61" s="68"/>
      <c r="F61" s="66"/>
      <c r="G61" s="11" t="s">
        <v>133</v>
      </c>
      <c r="H61" s="26">
        <v>5</v>
      </c>
      <c r="I61" s="14"/>
      <c r="J61" s="59"/>
      <c r="K61" s="10"/>
      <c r="L61" s="59"/>
      <c r="M61" s="10"/>
      <c r="N61" s="11"/>
      <c r="O61" s="11"/>
    </row>
    <row r="62" spans="2:15" ht="40.5" customHeight="1" x14ac:dyDescent="0.2">
      <c r="B62" s="61"/>
      <c r="C62" s="64"/>
      <c r="D62" s="71"/>
      <c r="E62" s="71"/>
      <c r="F62" s="66"/>
      <c r="G62" s="11" t="s">
        <v>134</v>
      </c>
      <c r="H62" s="26">
        <v>0</v>
      </c>
      <c r="I62" s="14"/>
      <c r="J62" s="59"/>
      <c r="K62" s="10"/>
      <c r="L62" s="59"/>
      <c r="M62" s="10"/>
      <c r="N62" s="11"/>
      <c r="O62" s="11"/>
    </row>
    <row r="63" spans="2:15" s="22" customFormat="1" x14ac:dyDescent="0.2">
      <c r="B63" s="86" t="s">
        <v>68</v>
      </c>
      <c r="C63" s="87"/>
      <c r="D63" s="87"/>
      <c r="E63" s="87"/>
      <c r="F63" s="87"/>
      <c r="G63" s="88"/>
      <c r="H63" s="32">
        <f>H56+H58+H60</f>
        <v>20</v>
      </c>
      <c r="I63" s="20"/>
      <c r="J63" s="28">
        <f>SUM(K56:K62)</f>
        <v>0</v>
      </c>
      <c r="K63" s="28">
        <f t="shared" ref="K63:M63" si="2">SUM(L56:L62)</f>
        <v>0</v>
      </c>
      <c r="L63" s="28">
        <f t="shared" si="2"/>
        <v>0</v>
      </c>
      <c r="M63" s="28">
        <f t="shared" si="2"/>
        <v>0</v>
      </c>
      <c r="N63" s="28"/>
      <c r="O63" s="28"/>
    </row>
    <row r="64" spans="2:15" s="1" customFormat="1" ht="30" x14ac:dyDescent="0.25">
      <c r="B64" s="40" t="s">
        <v>2</v>
      </c>
      <c r="C64" s="41" t="s">
        <v>22</v>
      </c>
      <c r="D64" s="42" t="s">
        <v>23</v>
      </c>
      <c r="E64" s="42" t="s">
        <v>24</v>
      </c>
      <c r="F64" s="41" t="s">
        <v>3</v>
      </c>
      <c r="G64" s="40" t="s">
        <v>4</v>
      </c>
      <c r="H64" s="43" t="s">
        <v>5</v>
      </c>
      <c r="I64" s="2"/>
      <c r="J64" s="42" t="s">
        <v>137</v>
      </c>
      <c r="K64" s="42" t="s">
        <v>18</v>
      </c>
      <c r="L64" s="42" t="s">
        <v>136</v>
      </c>
      <c r="M64" s="42" t="s">
        <v>18</v>
      </c>
      <c r="N64" s="42" t="s">
        <v>138</v>
      </c>
      <c r="O64" s="42" t="s">
        <v>42</v>
      </c>
    </row>
    <row r="65" spans="2:15" ht="20.25" customHeight="1" x14ac:dyDescent="0.2">
      <c r="B65" s="72">
        <f>1+B60</f>
        <v>24</v>
      </c>
      <c r="C65" s="74" t="s">
        <v>16</v>
      </c>
      <c r="D65" s="72" t="s">
        <v>143</v>
      </c>
      <c r="E65" s="72" t="s">
        <v>26</v>
      </c>
      <c r="F65" s="80" t="s">
        <v>70</v>
      </c>
      <c r="G65" s="55" t="s">
        <v>113</v>
      </c>
      <c r="H65" s="56">
        <v>5</v>
      </c>
      <c r="I65" s="14"/>
      <c r="J65" s="51"/>
      <c r="K65" s="51"/>
      <c r="L65" s="51"/>
      <c r="M65" s="51"/>
      <c r="N65" s="55"/>
      <c r="O65" s="55"/>
    </row>
    <row r="66" spans="2:15" ht="20.25" customHeight="1" x14ac:dyDescent="0.2">
      <c r="B66" s="73"/>
      <c r="C66" s="75"/>
      <c r="D66" s="73"/>
      <c r="E66" s="73"/>
      <c r="F66" s="81"/>
      <c r="G66" s="55" t="s">
        <v>114</v>
      </c>
      <c r="H66" s="56">
        <v>0</v>
      </c>
      <c r="I66" s="14"/>
      <c r="J66" s="51"/>
      <c r="K66" s="51"/>
      <c r="L66" s="51"/>
      <c r="M66" s="51"/>
      <c r="N66" s="55"/>
      <c r="O66" s="55"/>
    </row>
    <row r="67" spans="2:15" ht="18.75" customHeight="1" x14ac:dyDescent="0.2">
      <c r="B67" s="76">
        <f>1+B65</f>
        <v>25</v>
      </c>
      <c r="C67" s="78" t="s">
        <v>32</v>
      </c>
      <c r="D67" s="61" t="s">
        <v>53</v>
      </c>
      <c r="E67" s="61" t="s">
        <v>25</v>
      </c>
      <c r="F67" s="78" t="s">
        <v>71</v>
      </c>
      <c r="G67" s="23" t="s">
        <v>115</v>
      </c>
      <c r="H67" s="30">
        <v>10</v>
      </c>
      <c r="I67" s="14"/>
      <c r="J67" s="10"/>
      <c r="K67" s="10"/>
      <c r="L67" s="10"/>
      <c r="M67" s="10"/>
      <c r="N67" s="11"/>
      <c r="O67" s="11"/>
    </row>
    <row r="68" spans="2:15" ht="24" x14ac:dyDescent="0.2">
      <c r="B68" s="77"/>
      <c r="C68" s="79"/>
      <c r="D68" s="61"/>
      <c r="E68" s="61"/>
      <c r="F68" s="79"/>
      <c r="G68" s="23" t="s">
        <v>116</v>
      </c>
      <c r="H68" s="26">
        <v>0</v>
      </c>
      <c r="I68" s="14"/>
      <c r="J68" s="10"/>
      <c r="K68" s="10"/>
      <c r="L68" s="10"/>
      <c r="M68" s="10"/>
      <c r="N68" s="11"/>
      <c r="O68" s="11"/>
    </row>
    <row r="69" spans="2:15" s="22" customFormat="1" x14ac:dyDescent="0.2">
      <c r="B69" s="86" t="s">
        <v>69</v>
      </c>
      <c r="C69" s="87"/>
      <c r="D69" s="87"/>
      <c r="E69" s="87"/>
      <c r="F69" s="87"/>
      <c r="G69" s="88"/>
      <c r="H69" s="32">
        <f>H65+H67</f>
        <v>15</v>
      </c>
      <c r="I69" s="20"/>
      <c r="J69" s="28">
        <f>SUM(K65:K68)</f>
        <v>0</v>
      </c>
      <c r="K69" s="28">
        <f t="shared" ref="K69:M69" si="3">SUM(L65:L68)</f>
        <v>0</v>
      </c>
      <c r="L69" s="28">
        <f t="shared" si="3"/>
        <v>0</v>
      </c>
      <c r="M69" s="28">
        <f t="shared" si="3"/>
        <v>0</v>
      </c>
      <c r="N69" s="28"/>
      <c r="O69" s="28"/>
    </row>
    <row r="70" spans="2:15" x14ac:dyDescent="0.2">
      <c r="I70" s="14"/>
      <c r="N70" s="36"/>
      <c r="O70" s="36"/>
    </row>
    <row r="71" spans="2:15" s="22" customFormat="1" ht="30" x14ac:dyDescent="0.2">
      <c r="B71" s="6"/>
      <c r="C71" s="7"/>
      <c r="D71" s="7"/>
      <c r="E71" s="8"/>
      <c r="F71" s="7"/>
      <c r="G71" s="6"/>
      <c r="H71" s="9" t="s">
        <v>31</v>
      </c>
      <c r="J71" s="42" t="s">
        <v>148</v>
      </c>
      <c r="K71" s="42" t="s">
        <v>149</v>
      </c>
      <c r="L71" s="42" t="s">
        <v>150</v>
      </c>
      <c r="M71" s="42" t="s">
        <v>151</v>
      </c>
      <c r="N71" s="42" t="s">
        <v>138</v>
      </c>
      <c r="O71" s="42" t="s">
        <v>42</v>
      </c>
    </row>
    <row r="72" spans="2:15" ht="15" x14ac:dyDescent="0.25">
      <c r="B72" s="37"/>
      <c r="C72" s="44" t="s">
        <v>17</v>
      </c>
      <c r="D72" s="44"/>
      <c r="E72" s="44"/>
      <c r="F72" s="44"/>
      <c r="G72" s="45"/>
      <c r="H72" s="46">
        <f>H69+H63+H54+H22</f>
        <v>147</v>
      </c>
      <c r="I72" s="1"/>
      <c r="J72" s="46">
        <f>J69+J63+J54+J22</f>
        <v>0</v>
      </c>
      <c r="K72" s="47"/>
      <c r="L72" s="46">
        <f>L69+L63+L54+L22</f>
        <v>0</v>
      </c>
      <c r="M72" s="47"/>
      <c r="N72" s="48"/>
      <c r="O72" s="48"/>
    </row>
    <row r="74" spans="2:15" x14ac:dyDescent="0.2">
      <c r="B74" s="60" t="s">
        <v>54</v>
      </c>
      <c r="C74" s="60"/>
      <c r="D74" s="60"/>
      <c r="E74" s="60"/>
      <c r="F74" s="60"/>
      <c r="H74" s="38" t="s">
        <v>41</v>
      </c>
      <c r="I74" s="36"/>
      <c r="J74" s="39">
        <f>J72/$H$72</f>
        <v>0</v>
      </c>
      <c r="L74" s="39">
        <f>L72/$H$72</f>
        <v>0</v>
      </c>
    </row>
    <row r="75" spans="2:15" x14ac:dyDescent="0.2">
      <c r="B75" s="60"/>
      <c r="C75" s="60"/>
      <c r="D75" s="60"/>
      <c r="E75" s="60"/>
      <c r="F75" s="60"/>
    </row>
  </sheetData>
  <mergeCells count="134">
    <mergeCell ref="C20:C21"/>
    <mergeCell ref="C28:C31"/>
    <mergeCell ref="B43:B45"/>
    <mergeCell ref="C43:C45"/>
    <mergeCell ref="B18:B19"/>
    <mergeCell ref="C18:C19"/>
    <mergeCell ref="D18:D19"/>
    <mergeCell ref="E18:E19"/>
    <mergeCell ref="B36:B37"/>
    <mergeCell ref="C36:C37"/>
    <mergeCell ref="D36:D37"/>
    <mergeCell ref="D41:D42"/>
    <mergeCell ref="E41:E42"/>
    <mergeCell ref="B41:B42"/>
    <mergeCell ref="C41:C42"/>
    <mergeCell ref="B22:G22"/>
    <mergeCell ref="F28:F31"/>
    <mergeCell ref="B28:B31"/>
    <mergeCell ref="D28:D31"/>
    <mergeCell ref="E28:E31"/>
    <mergeCell ref="D32:D35"/>
    <mergeCell ref="F32:F35"/>
    <mergeCell ref="E32:E35"/>
    <mergeCell ref="B38:B40"/>
    <mergeCell ref="B1:M1"/>
    <mergeCell ref="B4:B5"/>
    <mergeCell ref="C4:C5"/>
    <mergeCell ref="F4:F5"/>
    <mergeCell ref="B6:B7"/>
    <mergeCell ref="C6:C7"/>
    <mergeCell ref="F6:F7"/>
    <mergeCell ref="B16:B17"/>
    <mergeCell ref="C16:C17"/>
    <mergeCell ref="F16:F17"/>
    <mergeCell ref="B8:B9"/>
    <mergeCell ref="C8:C9"/>
    <mergeCell ref="F8:F9"/>
    <mergeCell ref="E4:E5"/>
    <mergeCell ref="E6:E7"/>
    <mergeCell ref="E8:E9"/>
    <mergeCell ref="E16:E17"/>
    <mergeCell ref="B2:G2"/>
    <mergeCell ref="C10:C11"/>
    <mergeCell ref="D10:D11"/>
    <mergeCell ref="J2:M2"/>
    <mergeCell ref="D4:D5"/>
    <mergeCell ref="F10:F11"/>
    <mergeCell ref="B12:B13"/>
    <mergeCell ref="D6:D7"/>
    <mergeCell ref="D8:D9"/>
    <mergeCell ref="F14:F15"/>
    <mergeCell ref="F20:F21"/>
    <mergeCell ref="B24:B27"/>
    <mergeCell ref="C24:C27"/>
    <mergeCell ref="F24:F27"/>
    <mergeCell ref="D24:D27"/>
    <mergeCell ref="E24:E27"/>
    <mergeCell ref="E20:E21"/>
    <mergeCell ref="D20:D21"/>
    <mergeCell ref="E10:E11"/>
    <mergeCell ref="F18:F19"/>
    <mergeCell ref="C12:C13"/>
    <mergeCell ref="D12:D13"/>
    <mergeCell ref="E12:E13"/>
    <mergeCell ref="F12:F13"/>
    <mergeCell ref="D16:D17"/>
    <mergeCell ref="B10:B11"/>
    <mergeCell ref="B14:B15"/>
    <mergeCell ref="C14:C15"/>
    <mergeCell ref="D14:D15"/>
    <mergeCell ref="E14:E15"/>
    <mergeCell ref="B20:B21"/>
    <mergeCell ref="E36:E37"/>
    <mergeCell ref="C32:C35"/>
    <mergeCell ref="B32:B35"/>
    <mergeCell ref="F36:F37"/>
    <mergeCell ref="D65:D66"/>
    <mergeCell ref="F41:F42"/>
    <mergeCell ref="F43:F45"/>
    <mergeCell ref="B46:B47"/>
    <mergeCell ref="C46:C47"/>
    <mergeCell ref="F46:F47"/>
    <mergeCell ref="D43:D45"/>
    <mergeCell ref="D46:D47"/>
    <mergeCell ref="E43:E45"/>
    <mergeCell ref="E46:E47"/>
    <mergeCell ref="B65:B66"/>
    <mergeCell ref="B54:G54"/>
    <mergeCell ref="B63:G63"/>
    <mergeCell ref="B50:B51"/>
    <mergeCell ref="C50:C51"/>
    <mergeCell ref="F65:F66"/>
    <mergeCell ref="F52:F53"/>
    <mergeCell ref="B48:B49"/>
    <mergeCell ref="C48:C49"/>
    <mergeCell ref="D48:D49"/>
    <mergeCell ref="E48:E49"/>
    <mergeCell ref="F48:F49"/>
    <mergeCell ref="B69:G69"/>
    <mergeCell ref="C38:C40"/>
    <mergeCell ref="D38:D40"/>
    <mergeCell ref="E38:E40"/>
    <mergeCell ref="F38:F40"/>
    <mergeCell ref="D50:D51"/>
    <mergeCell ref="E50:E51"/>
    <mergeCell ref="F50:F51"/>
    <mergeCell ref="B52:B53"/>
    <mergeCell ref="C52:C53"/>
    <mergeCell ref="D52:D53"/>
    <mergeCell ref="E52:E53"/>
    <mergeCell ref="B74:F74"/>
    <mergeCell ref="B75:F75"/>
    <mergeCell ref="B60:B62"/>
    <mergeCell ref="C60:C62"/>
    <mergeCell ref="F60:F62"/>
    <mergeCell ref="B56:B57"/>
    <mergeCell ref="C56:C57"/>
    <mergeCell ref="F56:F57"/>
    <mergeCell ref="D56:D57"/>
    <mergeCell ref="D60:D62"/>
    <mergeCell ref="E58:E59"/>
    <mergeCell ref="F58:F59"/>
    <mergeCell ref="B58:B59"/>
    <mergeCell ref="C58:C59"/>
    <mergeCell ref="D58:D59"/>
    <mergeCell ref="B67:B68"/>
    <mergeCell ref="C67:C68"/>
    <mergeCell ref="D67:D68"/>
    <mergeCell ref="E67:E68"/>
    <mergeCell ref="F67:F68"/>
    <mergeCell ref="E65:E66"/>
    <mergeCell ref="E56:E57"/>
    <mergeCell ref="E60:E62"/>
    <mergeCell ref="C65:C66"/>
  </mergeCells>
  <pageMargins left="0.7" right="0.7" top="0.75" bottom="0.75" header="0.3" footer="0.3"/>
  <pageSetup paperSize="9" scale="54" fitToHeight="0" orientation="landscape" r:id="rId1"/>
  <rowBreaks count="3" manualBreakCount="3">
    <brk id="22" max="16383" man="1"/>
    <brk id="47" max="18" man="1"/>
    <brk id="54"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2A371-CAEB-4AB4-8453-E558AA43F18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789d463a-c5ed-4350-bbef-aff1e2b7523d-638497218280000000</MigrationWizIdVersion>
    <lcf76f155ced4ddcb4097134ff3c332f0 xmlns="4f7a1ba3-2415-40f8-897f-cbc9e8918319" xsi:nil="true"/>
    <lcf76f155ced4ddcb4097134ff3c332f2 xmlns="4f7a1ba3-2415-40f8-897f-cbc9e8918319" xsi:nil="true"/>
    <MigrationWizId xmlns="4f7a1ba3-2415-40f8-897f-cbc9e8918319">789d463a-c5ed-4350-bbef-aff1e2b7523d</MigrationWizId>
  </documentManagement>
</p:properties>
</file>

<file path=customXml/itemProps1.xml><?xml version="1.0" encoding="utf-8"?>
<ds:datastoreItem xmlns:ds="http://schemas.openxmlformats.org/officeDocument/2006/customXml" ds:itemID="{A4ABBE22-0878-4727-B24F-6504AFAE8D15}">
  <ds:schemaRefs>
    <ds:schemaRef ds:uri="http://schemas.microsoft.com/sharepoint/v3/contenttype/forms"/>
  </ds:schemaRefs>
</ds:datastoreItem>
</file>

<file path=customXml/itemProps2.xml><?xml version="1.0" encoding="utf-8"?>
<ds:datastoreItem xmlns:ds="http://schemas.openxmlformats.org/officeDocument/2006/customXml" ds:itemID="{0632B4C5-B2A0-41DC-82A2-6ADAE3BB11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32E632-2A9E-46A6-ACBF-43F39C5D7C91}">
  <ds:schemaRefs>
    <ds:schemaRef ds:uri="http://schemas.microsoft.com/office/2006/documentManagement/types"/>
    <ds:schemaRef ds:uri="http://www.w3.org/XML/1998/namespace"/>
    <ds:schemaRef ds:uri="http://purl.org/dc/elements/1.1/"/>
    <ds:schemaRef ds:uri="http://purl.org/dc/terms/"/>
    <ds:schemaRef ds:uri="5d807127-6dfe-4777-9fc9-8a2ccfc388c3"/>
    <ds:schemaRef ds:uri="46c995e6-7f53-48aa-a5ad-a9d38912b46a"/>
    <ds:schemaRef ds:uri="http://schemas.microsoft.com/office/infopath/2007/PartnerControls"/>
    <ds:schemaRef ds:uri="http://schemas.openxmlformats.org/package/2006/metadata/core-properties"/>
    <ds:schemaRef ds:uri="http://schemas.microsoft.com/office/2006/metadata/properties"/>
    <ds:schemaRef ds:uri="http://purl.org/dc/dcmitype/"/>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KPI scoringsmodel</vt:lpstr>
      <vt:lpstr>Blad1</vt:lpstr>
      <vt:lpstr>'KPI scoringsmodel'!Afdrukbereik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dc:creator>
  <cp:lastModifiedBy>Maarten Jongedijk | Inkada Inkoop &amp; Advies</cp:lastModifiedBy>
  <cp:lastPrinted>2021-01-25T15:49:53Z</cp:lastPrinted>
  <dcterms:created xsi:type="dcterms:W3CDTF">2017-12-27T15:21:38Z</dcterms:created>
  <dcterms:modified xsi:type="dcterms:W3CDTF">2025-10-17T12:33:24Z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