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DATA\Inkoop\1. Lopende aanbestedingen\2025 Slibtransport\2. Aanbestedingsdocumenten\te publiceren documenten\"/>
    </mc:Choice>
  </mc:AlternateContent>
  <xr:revisionPtr revIDLastSave="0" documentId="8_{5956499C-1DA7-42DF-9E59-99AB6C041BA5}" xr6:coauthVersionLast="47" xr6:coauthVersionMax="47" xr10:uidLastSave="{00000000-0000-0000-0000-000000000000}"/>
  <bookViews>
    <workbookView xWindow="-120" yWindow="-120" windowWidth="29040" windowHeight="15840" xr2:uid="{06572AAB-547B-4601-9DCA-1BC6C163D40A}"/>
  </bookViews>
  <sheets>
    <sheet name="Beoordelingsformulier ON" sheetId="4" r:id="rId1"/>
    <sheet name="ON_TOELICHTING" sheetId="8" r:id="rId2"/>
  </sheets>
  <definedNames>
    <definedName name="_xlnm.Print_Area" localSheetId="0">'Beoordelingsformulier ON'!$A$1:$I$105</definedName>
    <definedName name="_xlnm.Print_Area" localSheetId="1">ON_TOELICHTING!$A$1:$E$152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4" i="4" l="1"/>
  <c r="C94" i="4"/>
  <c r="H91" i="4"/>
  <c r="C91" i="4"/>
  <c r="H87" i="4"/>
  <c r="K87" i="4" s="1"/>
  <c r="C87" i="4"/>
  <c r="H82" i="4"/>
  <c r="K82" i="4" s="1"/>
  <c r="C82" i="4"/>
  <c r="H78" i="4"/>
  <c r="I76" i="4" s="1"/>
  <c r="C78" i="4"/>
  <c r="H73" i="4"/>
  <c r="K73" i="4" s="1"/>
  <c r="C73" i="4"/>
  <c r="H68" i="4"/>
  <c r="C68" i="4"/>
  <c r="H63" i="4"/>
  <c r="C63" i="4"/>
  <c r="H59" i="4"/>
  <c r="I57" i="4" s="1"/>
  <c r="C59" i="4"/>
  <c r="H54" i="4"/>
  <c r="K54" i="4" s="1"/>
  <c r="C54" i="4"/>
  <c r="H50" i="4"/>
  <c r="C50" i="4"/>
  <c r="H46" i="4"/>
  <c r="I43" i="4" s="1"/>
  <c r="C46" i="4"/>
  <c r="H40" i="4"/>
  <c r="C40" i="4"/>
  <c r="H36" i="4"/>
  <c r="K36" i="4" s="1"/>
  <c r="C36" i="4"/>
  <c r="H33" i="4"/>
  <c r="K33" i="4" s="1"/>
  <c r="C33" i="4"/>
  <c r="H29" i="4"/>
  <c r="K29" i="4" s="1"/>
  <c r="C29" i="4"/>
  <c r="H25" i="4"/>
  <c r="I21" i="4" s="1"/>
  <c r="C25" i="4"/>
  <c r="H18" i="4"/>
  <c r="K18" i="4" s="1"/>
  <c r="C18" i="4"/>
  <c r="H15" i="4"/>
  <c r="C15" i="4"/>
  <c r="I66" i="4" l="1"/>
  <c r="K78" i="4"/>
  <c r="I85" i="4"/>
  <c r="K25" i="4"/>
  <c r="I13" i="4"/>
  <c r="K91" i="4"/>
  <c r="K40" i="4"/>
  <c r="E1" i="8" l="1"/>
  <c r="K94" i="4" l="1"/>
  <c r="K63" i="4"/>
  <c r="K50" i="4"/>
  <c r="K46" i="4" l="1"/>
  <c r="K68" i="4"/>
  <c r="K59" i="4"/>
  <c r="K15" i="4"/>
  <c r="K100" i="4" l="1"/>
  <c r="I96" i="4" s="1"/>
</calcChain>
</file>

<file path=xl/sharedStrings.xml><?xml version="1.0" encoding="utf-8"?>
<sst xmlns="http://schemas.openxmlformats.org/spreadsheetml/2006/main" count="466" uniqueCount="229">
  <si>
    <t>PLANMATIG WERKEN</t>
  </si>
  <si>
    <t>Vraag</t>
  </si>
  <si>
    <t>DESKUNDIGHEID EN KWALITEIT</t>
  </si>
  <si>
    <t>OVERIG</t>
  </si>
  <si>
    <t>Beoordeling</t>
  </si>
  <si>
    <t>Beoordelingscijfer</t>
  </si>
  <si>
    <t>Totaal</t>
  </si>
  <si>
    <t>Niet te beoordelen</t>
  </si>
  <si>
    <t>De plannen waren veel te optimistisch; er was geen rekening gehouden met mogelijke risico’s of er was sprake van slecht management.</t>
  </si>
  <si>
    <t>De plannen waren te optimistisch; er was geen rekening gehouden met mogelijke risico’s.</t>
  </si>
  <si>
    <t>De plannen waren realistisch; er was rekening gehouden met mogelijke risico’s.</t>
  </si>
  <si>
    <t>De plannen waren flexibel; er was een goed inzicht (proactief) in mogelijke risico’s die invloed hebben op de voortgang en de maatregelen om deze te beheersen.</t>
  </si>
  <si>
    <t>Hoe goed worden de (werk-)plannen nageleefd en mijlpalen in de planning gehaald?</t>
  </si>
  <si>
    <t>Niet te beoordelen.</t>
  </si>
  <si>
    <t>PRO-ACTIVITEIT en SAMENWERKING</t>
  </si>
  <si>
    <t>Beide partijen konden zich verplaatsen in elkaars belangen en mogelijke problemen konden besproken worden. Bij het zoeken naar oplossingen werd ook veelvuldig samengewerkt.</t>
  </si>
  <si>
    <t>Beide partijen voelden zich verantwoordelijk voor belangen van de andere partij. Daarvoor werd altijd de samenwerking opgezocht en werd op een proactieve wijze over mogelijke problemen gecommuniceerd.</t>
  </si>
  <si>
    <t>Hoe goed worden afspraken nagekomen?</t>
  </si>
  <si>
    <t>VEILIGHEID EN GEZONDHEID</t>
  </si>
  <si>
    <t>HOUDING EN OMGEVING</t>
  </si>
  <si>
    <t>Maak een keuze</t>
  </si>
  <si>
    <t>1.a</t>
  </si>
  <si>
    <t>1.b</t>
  </si>
  <si>
    <t>2.a</t>
  </si>
  <si>
    <t>2.b</t>
  </si>
  <si>
    <t>2.c</t>
  </si>
  <si>
    <t>3.a</t>
  </si>
  <si>
    <t>3.b</t>
  </si>
  <si>
    <t>4.a</t>
  </si>
  <si>
    <t>4.b</t>
  </si>
  <si>
    <t>5.a</t>
  </si>
  <si>
    <t>5.b</t>
  </si>
  <si>
    <t>Motivatie</t>
  </si>
  <si>
    <t>REVISIE EN OPLEVERING</t>
  </si>
  <si>
    <t>6.a</t>
  </si>
  <si>
    <t>7.a</t>
  </si>
  <si>
    <t>7.b</t>
  </si>
  <si>
    <t>Opdrachtnemer (ON)</t>
  </si>
  <si>
    <t>Contactpersoon ON</t>
  </si>
  <si>
    <t>Aanbestedingsvorm</t>
  </si>
  <si>
    <t>Aard van de werkzaamheden</t>
  </si>
  <si>
    <t>Gevestigd te</t>
  </si>
  <si>
    <t>Meervoudig onderhandse procedure</t>
  </si>
  <si>
    <t>Enkelvoudige onderhandse procedure</t>
  </si>
  <si>
    <t>Niet openbare procedure</t>
  </si>
  <si>
    <t>Concurentiegerichte dialoog</t>
  </si>
  <si>
    <t>Groen</t>
  </si>
  <si>
    <t>datum</t>
  </si>
  <si>
    <t>Gemiddeld cijfer</t>
  </si>
  <si>
    <t>Score (Ja=1 Nee=0)</t>
  </si>
  <si>
    <t>Aantal vragen beoordeeld</t>
  </si>
  <si>
    <t>Passief</t>
  </si>
  <si>
    <t>Reactief</t>
  </si>
  <si>
    <t>Actief</t>
  </si>
  <si>
    <t>Proactief</t>
  </si>
  <si>
    <t>Geen</t>
  </si>
  <si>
    <t xml:space="preserve">Hoe doordacht zijn de werkplannen inzake doorlooptijd, coördinatie en omgeving ? </t>
  </si>
  <si>
    <t>-</t>
  </si>
  <si>
    <t>Beoordelings
cijfer</t>
  </si>
  <si>
    <t>6.b</t>
  </si>
  <si>
    <t>Hoe is de administratieve afhandeling en afwerking van de opleverpunten verlopen ?</t>
  </si>
  <si>
    <t>In hoeverre zijn (bewijs)documenten en/of revisies volledig en op tijd ?</t>
  </si>
  <si>
    <r>
      <t xml:space="preserve"> Lees ook de bij het beooerdelingsformulier behorende </t>
    </r>
    <r>
      <rPr>
        <i/>
        <sz val="12"/>
        <color theme="1"/>
        <rFont val="Calibri"/>
        <family val="2"/>
        <scheme val="minor"/>
      </rPr>
      <t>cursief</t>
    </r>
    <r>
      <rPr>
        <sz val="12"/>
        <color theme="1"/>
        <rFont val="Calibri"/>
        <family val="2"/>
        <scheme val="minor"/>
      </rPr>
      <t xml:space="preserve"> weergegeven tekst.</t>
    </r>
  </si>
  <si>
    <t>Hoe ging de ON om met het milieu ?</t>
  </si>
  <si>
    <t>Deze vraag is gericht op de wijze waarop de ON planmatig heeft gewerkt.</t>
  </si>
  <si>
    <t>Evaluatie ON (TOELICHTING)</t>
  </si>
  <si>
    <t>Er waren geen plannen beschikbaar – of was zeer laat beschikbaar en van onvoldoende niveau - waardoor een slecht inzicht in de voortgang en bijsturing verkregen kon worden. De gemiddelde voortgang liep meer dan 25 procent (in tijd) achter op de goedgekeurde planning en de ON ondernam geen bijsturingsmaatregelen.</t>
  </si>
  <si>
    <t>De plannen waren van gering niveau waardoor een matig inzicht in de voortgang en besluitvormingsmomenten verkregen kon worden. De gemiddelde voortgang liep ongeveer 10 procent (in tijd) achter op de goedgekeurde planning. De ON ondernam weinig bijsturingsmaatregelen.</t>
  </si>
  <si>
    <t>De plannen waren op tijd beschikbaar en van voldoende niveau zodat een redelijk tot goed inzicht in de voortgang verkregen kon worden. Vrijwel alle plannen werden door de ON op tijd nagekomen.</t>
  </si>
  <si>
    <t>De plannen waren in een vroeg stadium beschikbaar en van goed niveau.
Alle gemaakte plannen werden door de ON binnen de afgesproken termijn uitgevoerd, mede door veelvuldig bijsturen door de ON.</t>
  </si>
  <si>
    <t>De ON kwam alle afspraken na, vaak ruim voor de deadline.</t>
  </si>
  <si>
    <t>De ON was herhaaldelijk onbekend met of miste ervaring betreffende het eigen werkgebied en toonde dat het eisen vanuit raakvlakken met of invloeden op andere terreinen onvoldoende beheerst. Er was veel begeleiding nodig.</t>
  </si>
  <si>
    <t>De ON gaf regelmatig blijk van grote hoeveelheid kennis en ervaring betreffende het eigen werkgebied en toonde ook dat het eisen vanuit raakvlakken met of invloeden op andere terreinen goed beheerst. Er was nauwelijks begeleiding nodig.</t>
  </si>
  <si>
    <t>Afval en vuil werden altijd snel verwijderd, op eigen initiatief van de ON. De indeling van het werkterrein was van begin tot eind duidelijk. Daar waar dat moest was het werkterrein afgesloten.</t>
  </si>
  <si>
    <t>De ON had geen inzicht in de belangrijke milieuaspecten en nam geen of nauwelijks maatregelen om negatieve milieuaspecten te voorkomen/beperken.</t>
  </si>
  <si>
    <t>De ON had een goed inzicht in de belangrijke milieuaspecten en nam voldoende structureel maatregelen om negatieve milieuaspecten te voorkomen/beperken.</t>
  </si>
  <si>
    <t>De ON had een goed inzicht in de belangrijke milieuaspecten en nam voldoende structureel maatregelen om negatieve milieuaspecten te voorkomen/beperken. Daarnaast heeft de ON ook positief gestuurd op milieuaspecten in de keten.</t>
  </si>
  <si>
    <t>De ON heeft zowel alle opleverpunten als de administratieve overdracht binnen de onderhoudstermijn afgehandeld.</t>
  </si>
  <si>
    <t>Hoe beheerste de ON de risico's van zijn werk?</t>
  </si>
  <si>
    <t>EVALUATIE OPDRACHTNEMER (ON)</t>
  </si>
  <si>
    <t>In hoeverre is de OG ontzorgd en zijn verwachtingen waargemaakt ?</t>
  </si>
  <si>
    <t>De ON kwam afspraken niet na, ook niet na rappelleren door de OG.</t>
  </si>
  <si>
    <t>De ON kwam afspraken niet meteen na, maar wel na rappelleren door de OG.</t>
  </si>
  <si>
    <t>Wijzigingen opgedragen door de OG of op initiatief van de ON waren slecht bespreekbaar en leidden tot een niet bevredigend resultaat.</t>
  </si>
  <si>
    <t>Wijzigingen opgedragen door de OG of op initiatief van de ON waren moeizaam bespreekbaar, maar leidden tot een bevredigend resultaat.</t>
  </si>
  <si>
    <t>De ON heeft de opleverpunten niet binnen onderhoudstermijn afgehandeld, en ook niet administratief overgedragen aan de OG.</t>
  </si>
  <si>
    <t>De ON heeft een deel van de opleverpunten binnen de onderhoudstermijn afgehandeld, maar niet administratief overgedragen aan de OG.</t>
  </si>
  <si>
    <t>De ON heeft bewijsdocumenten en/of revisies niet overgedragen aan de OG. Zelfs niet nadat de OG heeft verzocht om dit alsnog te doen.</t>
  </si>
  <si>
    <t>De ON heeft bewijsdocumenten en/of revisies binnen de daarvoor gestelde termijn overgedragen aan de OG.</t>
  </si>
  <si>
    <t>De ON heeft bewijsdocumenten en/of revisies binnen de daarvoor gestelde termijn ter acceptatie voorgelegd aan de OG en deze documenten waren van goede kwaliteit.</t>
  </si>
  <si>
    <t>De OG is niet ontzorgd en zijn uitgesproken verwachtingen zijn niet waargemaakt.</t>
  </si>
  <si>
    <t>De OG is nauwelijks ontzorgd en zijn uitgesproken verwachtingen zijn nauwelijks waargemaakt.</t>
  </si>
  <si>
    <t>De OG is goed ontzorgd en zijn uitgesproken verwachtingen zijn bijna geheel waargemaakt.</t>
  </si>
  <si>
    <t>De OG is volledig ontzorgd en zijn uitgesproken verwachtingen zijn geheel waargemaakt.</t>
  </si>
  <si>
    <t>Opdrachtgever (OG)</t>
  </si>
  <si>
    <t>Beide partijen behartigden alleen eigen belangen of weigerden uit de conflictsfeer te komen en communiceerden hier onvoldoende over.</t>
  </si>
  <si>
    <t>In hoeverre zijn (bewijs)documenten en/of revisies volledig en op tijd?</t>
  </si>
  <si>
    <t>Hoe is de administratieve afhandeling en afwerking van de opleverpunten verlopen?</t>
  </si>
  <si>
    <t>Hoeveel technische begeleiding heeft de ON nodig om de opdracht te realiseren?</t>
  </si>
  <si>
    <t>Hoe kan de onderlinge werkrelatie worden omschreven (vanuit het perspectief van de OG)?</t>
  </si>
  <si>
    <t>Europeese aanbesteding</t>
  </si>
  <si>
    <t>Elektrisch/Mechanisch</t>
  </si>
  <si>
    <t>Bouwtechnisch</t>
  </si>
  <si>
    <t>Transport</t>
  </si>
  <si>
    <t>Leveringen materiaal/hulpstof</t>
  </si>
  <si>
    <t>Contractnummer</t>
  </si>
  <si>
    <t>Looptijd (jr)</t>
  </si>
  <si>
    <t>Contractnaam</t>
  </si>
  <si>
    <t xml:space="preserve">Hoe doordacht zijn de (werk-)plannen inzake doorlooptijd, coördinatie en duurzaamheid? </t>
  </si>
  <si>
    <t>2.d</t>
  </si>
  <si>
    <t>3.c</t>
  </si>
  <si>
    <t>7.c</t>
  </si>
  <si>
    <t>In hoeverre is de OG ontzorgd en zijn verwachtingen waargemaakt?</t>
  </si>
  <si>
    <t>In hoeverre worden de eisen uit het PvE gevolgd en de beloftes gedaan bij de inschrijving waargemaakt (bijlage: verificatiematrix)?</t>
  </si>
  <si>
    <t>De ON bracht de OG voldoende op de hoogte van de voortgang van het werk, inclusief eventuele afwijkingen.</t>
  </si>
  <si>
    <t>De ON bracht de OG ruim van tevoren goed op de hoogte van de voortgang van het werk, inclusief eventuele afwijkingen. De ON anticipeerde en ontzorgde de OG ten aanzien van de tijdigheid en volledigheid van de voortgangsinformatie.</t>
  </si>
  <si>
    <t>Deze vraag is gericht in welke mate de ON inzicht geeft in de voortgang van de opdracht, zodat deze essentiële informatie</t>
  </si>
  <si>
    <t>Hoe tijdig (pro-activiteit) wordt er gesignaleerd en gecommuniceerd over de voortgang?</t>
  </si>
  <si>
    <t xml:space="preserve">goed/tijdig terecht kan komen bij OG. </t>
  </si>
  <si>
    <t>De ON herkende en benoemde geen kansen en/of risico's en nam geen beheersmaatregelen, ook niet na aangeven ervan.</t>
  </si>
  <si>
    <t>De ON herkende en benoemde zelf geen of nauwelijks kansen en/of risico's en nam beheersmaatregelen, slechts na aangeven ervan.</t>
  </si>
  <si>
    <t>De ON herkende en benoemde zelf kansen en/of risico's en nam op eigen initiatief beheersmaatregelen.</t>
  </si>
  <si>
    <t>De ON herkende en benoemde systematisch kansen en/of risico's van hemzelf en van de OG. Hij organiseerde zijn werkzaamheden zo, dat er nauwelijks risico's optraden en/of nam tijdig beheermaatregelen op eigen inititief.</t>
  </si>
  <si>
    <t>De ON voerde de werkzaamheden uit, maar heeft die niet geverifieerd en/of gekeurd. Hij kon niet aantonen dat hij aan de eisen uit het contract heeft voldaan.</t>
  </si>
  <si>
    <t>De ON voerde de werkzaamheden uit met herstelwerkzaamheden, maar heeft die niet voldoende geverifieerd en/of gekeurd. Hij kon onvoldoende aantonen dat hij aan de eisen uit het contract heeft voldaan.</t>
  </si>
  <si>
    <t>De ON voerde de werkzaamheden uit, waarbij herstelwerkzaamheden een uitzondering waren. Hij heeft die goed geverifieerd en/of gekeurd en kon aantonen dat hij aan de eisen uit het contract heeft voldaan.</t>
  </si>
  <si>
    <t>Hoe is de ON omgegaan met veiligheid op het werk?</t>
  </si>
  <si>
    <t>De ON voldeed niet (altijd) aan zijn wettelijke verplichtingen. Hij nam veiligehid niet voldoende mee in de uitvoering van het werk.</t>
  </si>
  <si>
    <t>De ON voldeed pas na aandringen aan zijn wettelijke verplichtingen. Afstemming met de OG vond nauwelijks plaats.</t>
  </si>
  <si>
    <t>De ON voldeed aan zijn wettelijke verplichtingen. Hij inventariseerde de veiligheidsrisico's systematisch en beheerste deze in de plannen. Veiligheid stond op de agenda van de overleggen met de OG.</t>
  </si>
  <si>
    <t>De ON voldeed aan zijn wettelijke verplichtingen. Hij maakte veiligheid een integraal onderdeel van het risicomanagement. De ON organiseerde zijn werk zo, dat veiligheid niet in het geding kwam.</t>
  </si>
  <si>
    <t>De ON had geen aandacht voor de gestelde eisen uit het PvE en de door hemzelf gestelde beloftes bij inschrijving.</t>
  </si>
  <si>
    <t>De ON had nauwelijks aandacht voor de gestelde eisen uit het PvE en de voortgang van door hemzelf gestelde beloftes bij inschrijving.</t>
  </si>
  <si>
    <t>De ON had veel aandacht voor de gestelde eisen uit het PvE en de door hemzelf gestelde beloftes bij inschrijving. Liet regelmatig de voortgang zien aan OG, over de stand van zaken en evt. planning van acties hiervan.</t>
  </si>
  <si>
    <r>
      <t xml:space="preserve">In hoeverre houdt de ON rekening met de diverse partijen in omgeving (oog voor ieders belang)? </t>
    </r>
    <r>
      <rPr>
        <b/>
        <sz val="14"/>
        <color rgb="FFFF0000"/>
        <rFont val="Calibri"/>
        <family val="2"/>
        <scheme val="minor"/>
      </rPr>
      <t xml:space="preserve">Of: </t>
    </r>
    <r>
      <rPr>
        <b/>
        <sz val="14"/>
        <color theme="1"/>
        <rFont val="Calibri"/>
        <family val="2"/>
        <scheme val="minor"/>
      </rPr>
      <t>coördineren ON eigen werkzaamheden met werkzaamheden van derden (/ onderaannemer/ combinant)</t>
    </r>
  </si>
  <si>
    <r>
      <t xml:space="preserve">De ON was niet bezig met bewoners, bedrijven en omgeving en schonk geen of onvoldoende aandacht aan BLVC. </t>
    </r>
    <r>
      <rPr>
        <sz val="12"/>
        <color rgb="FFFF0000"/>
        <rFont val="Calibri"/>
        <family val="2"/>
        <scheme val="minor"/>
      </rPr>
      <t xml:space="preserve">EN/OF: </t>
    </r>
    <r>
      <rPr>
        <sz val="12"/>
        <color theme="1"/>
        <rFont val="Calibri"/>
        <family val="2"/>
        <scheme val="minor"/>
      </rPr>
      <t>Was niet bezig met samenwerken / coördineren werkzaamheden met andere partij(-en).</t>
    </r>
  </si>
  <si>
    <t>2.e</t>
  </si>
  <si>
    <t>Hoe is de houding van de ON t.o.v. de financiële afhandeling (offertes en/of facturen)</t>
  </si>
  <si>
    <t>Facturen en/of offertes waren te laat en onjuist/onvolledig en slecht bespreekbaar wat leidden tot een niet bevredigend resultaat.</t>
  </si>
  <si>
    <t>Facturen en/of offertes waren te laat en onjuist/onvolledig en moeizaam bespreekbaar, maar leidden tot een  bevredigend resultaat.</t>
  </si>
  <si>
    <t>Hoe gaat de ON om met de criteria van Duurzaamheid?</t>
  </si>
  <si>
    <t>De ON had geen aandacht voor de criteria van Duurzaamheid.</t>
  </si>
  <si>
    <t>De ON had nauwelijks aandacht voor de criteria van Duurzaamheid.</t>
  </si>
  <si>
    <t>De ON had voldoende aandacht voor de criteria van Duurzaamheid.</t>
  </si>
  <si>
    <t>HDSR</t>
  </si>
  <si>
    <t>Beoordelaar</t>
  </si>
  <si>
    <t>Ondertekening Opdrachtnemer</t>
  </si>
  <si>
    <t>Hoe wordt de technische kwaliteit aangetoond?</t>
  </si>
  <si>
    <t>Hoe ordelijk en netjes is het op het werkterrein (de bouwplaats) en/of de directe omgeving?</t>
  </si>
  <si>
    <t>Ondertekening namens Opdrachtgever</t>
  </si>
  <si>
    <t>Deze vraag is gericht op de zichtbare kwaliteit van het werkterrein (het bouwterrein) en de directe
omgeving.</t>
  </si>
  <si>
    <t>Deze vraag is gericht op de tijdige administratieve afhandeling en afwerking van de opleverpunten. Zoals tijdig, volledig, enz.</t>
  </si>
  <si>
    <t>Deze vraag is gericht op de wijze waarop de ON het werk heeft uitgevoerd en de werkomgeving heeft beheerd met betrekking tot</t>
  </si>
  <si>
    <t>milieuaspecten. Onder milieuaspecten wordt onder milieubelastende stoffen, afvoer en hergebruik van materialen, duurzaamheid</t>
  </si>
  <si>
    <t>oplossingen en CO2-reductie.</t>
  </si>
  <si>
    <t>Deze vraag is gericht op de mate waarin ON wel of geen rekening met Bereikbaarheid, Veiligheid, Leefbaarheid, Communicatie heeft gehouden.</t>
  </si>
  <si>
    <t>Deze vraag is gericht op de wijze waarop de OG de wederzijdse werkrelatie heeft ervaren. Ter onderbouwing van de beantwoording kunnen</t>
  </si>
  <si>
    <t>diverse informatiebronnen worden geraadpleegd, zoals tevredenheidsonderzoeken, informatie van OG of -nemer over de kwaliteit van het</t>
  </si>
  <si>
    <t>geleverde product, onderzoek naar de waardering van de gebruikers, complimenten en aanspraken op garanties.</t>
  </si>
  <si>
    <t>en communicatie zorgen voor voor betere resultaten.</t>
  </si>
  <si>
    <t xml:space="preserve">Deze vraag is gericht op de wijze waarop de OG de werkrelatie met de ON heeft ervaren. Uitgangspunt is dat een goede samenwerking </t>
  </si>
  <si>
    <t xml:space="preserve">Deze vraag is gericht op de wijze waarop de ON heeft gecommuniceerd over contractwijzigingen en meer- en minderwerk en de </t>
  </si>
  <si>
    <t>samenwerking hierin.</t>
  </si>
  <si>
    <t>Deze vraag is gericht op de wijze waarop de ON de facturen en/of offertes compleet en correct aanlevert en heeft gecommuniceerd.</t>
  </si>
  <si>
    <t>om te kunnen voldoen aan de producteisen.</t>
  </si>
  <si>
    <t xml:space="preserve">Deze vraag is gericht op de wijze waarop de ON heeft aangetoond te beschikken over de noodzakelijke technische en beroepsbekwaamheid </t>
  </si>
  <si>
    <t xml:space="preserve">Deze vraag is gericht op het beoordelen van de wijze waarop de ON de kwaliteit beheerst en niveau waarborgt en zodoende de OG zo </t>
  </si>
  <si>
    <t>heeft ontzorgd.</t>
  </si>
  <si>
    <t>Deze vraag is gericht op in welke mate de ON de kwaliteit van het werk heeft geverifieerd/gekeurd om aan de eisen van het contract te kunnen</t>
  </si>
  <si>
    <t>voldoen en herstelwerkzaamheden heeft moeten uitvoeren om de gewenste/vereiste kwaliteit te bereiken.</t>
  </si>
  <si>
    <t>en overeenkomstig het Arbeidsomstandighedenbesluit.</t>
  </si>
  <si>
    <t xml:space="preserve">Deze vraag is gericht op de wijze waarop de ON de werkomgeving heeft vastgesteld en beheerd met betrekking tot integrale veiligheid </t>
  </si>
  <si>
    <t>Deze vraag is gericht op de wijze waarop de ON heeft gewaarborgd dat documentatie van het gerealiseerde werk is vastgelegd en dit ter</t>
  </si>
  <si>
    <t>acceptatie heeft voorgelegd aan de OG.</t>
  </si>
  <si>
    <t>heeft voldaan.</t>
  </si>
  <si>
    <t>Deze vraag is gericht op het beoordelen van de wijze waarop de ON aantoont dat hij aan de eisen en gedane beloftes uit het contract</t>
  </si>
  <si>
    <t>Deze vraag is gericht op in welke mate de OG tijdens het project is ontzorgd en in hoeverre zijn verwachtingen zijn waargemaakt.</t>
  </si>
  <si>
    <t>Deze vraag is gericht op de invullingen nakoming van ON op de criteria van Duurzaamheid, zoals vereist door OG en zoals beloofd door ON.</t>
  </si>
  <si>
    <r>
      <t>De ON was zichtbaar goed bezig met bewoners, bedrijven en omgeving en schonk ruimschoots aandacht aan BLVC.</t>
    </r>
    <r>
      <rPr>
        <sz val="12"/>
        <color rgb="FFFF0000"/>
        <rFont val="Calibri"/>
        <family val="2"/>
        <scheme val="minor"/>
      </rPr>
      <t xml:space="preserve"> EN/OF:</t>
    </r>
    <r>
      <rPr>
        <sz val="12"/>
        <color theme="1"/>
        <rFont val="Calibri"/>
        <family val="2"/>
        <scheme val="minor"/>
      </rPr>
      <t xml:space="preserve"> De ON was zichtbaar goed bezig met derden/onderaanner/combinant en schonk ruimschoots aandacht aan coördinatie/samenwerking.</t>
    </r>
  </si>
  <si>
    <r>
      <t xml:space="preserve">De ON was zichtbaar bezig met bewoners, bedrijven en omgeving en schonk voldoende aandacht aan BLVC. </t>
    </r>
    <r>
      <rPr>
        <sz val="12"/>
        <color rgb="FFFF0000"/>
        <rFont val="Calibri"/>
        <family val="2"/>
        <scheme val="minor"/>
      </rPr>
      <t xml:space="preserve">EN/OF: </t>
    </r>
    <r>
      <rPr>
        <sz val="12"/>
        <color theme="1"/>
        <rFont val="Calibri"/>
        <family val="2"/>
        <scheme val="minor"/>
      </rPr>
      <t>Werkte / coördineerde werkzaamheden voldoende samen met andere partij(-en).</t>
    </r>
  </si>
  <si>
    <t>De ON heeft meeste tot alle opleverpunten binnen de onderhoudstermijn afgehandeld, maar niet geheel administratief overgedragen aan de OG.</t>
  </si>
  <si>
    <r>
      <t xml:space="preserve">In hoeverre houdt de ON rekening met de diverse partijen in omgeving (oog voor ieders belang)? </t>
    </r>
    <r>
      <rPr>
        <sz val="14"/>
        <color rgb="FFFF0000"/>
        <rFont val="Calibri"/>
        <family val="2"/>
        <scheme val="minor"/>
      </rPr>
      <t>Of</t>
    </r>
    <r>
      <rPr>
        <sz val="14"/>
        <color theme="1"/>
        <rFont val="Calibri"/>
        <family val="2"/>
        <scheme val="minor"/>
      </rPr>
      <t>: coördineren ON eigen werkzaamheden met werkzaamheden van derden/ onderaannemer/ combinant? (Bereikbaarheid Leefbaarheid Veiligheid Communicatie)</t>
    </r>
  </si>
  <si>
    <t>Het werkterrein en/of de keet, (de bouwplaats) waren vaak vervuild. Afval en zwerfvuil werden niet verwijderd. Het werkterrein was rommelig ingericht/na gebruik. Daar waar dat moest was het werkterrein niet afgesloten.</t>
  </si>
  <si>
    <t>Afval en vuil werden niet altijd verwijderd waardoor werkterrein (/bouwplaats) de ene keer wel opgeruimd was en de andere keer vervuild en rommelig waren. De OG moest de ON hier regelmatig op wijzen. Daar waar dat moest was het werkterrein niet afgesloten.</t>
  </si>
  <si>
    <t>De ON ruimde werkterrein (/bouwplaats) regelmatig op en volgde hierin aanmerkingen van de OG goed op. Daar waar dat moest was het werkterrein afgesloten.</t>
  </si>
  <si>
    <t>Hoe ordelijk en netjes is het op het werkterrein (de bouwplaats) en de directe omgeving?</t>
  </si>
  <si>
    <t>Facturen en/of offertes waren op tijd en volledig, waren bespreekbaar en leidden tot een bevredigend resultaat. Afwijkingen werden aangegeven.</t>
  </si>
  <si>
    <t>Facturen en/of offertes waren op tijd en volledig, waren goed bespreekbaar en leidden tot een uitstekend resultaat, doordat de ON in ruime mate meedacht in het belang van de OG. Afwijkingen werden vooruitdenkend /proactief gesignaleerd.</t>
  </si>
  <si>
    <t>Wijzigingen opgedragen door de OG of op initiatief van de ON waren goed bespreekbaar en leidden tot een uitstekend resultaat, doordat de ON in ruime mate meedacht in het belang van de OG. Afwijkingen werden vooruitdenkend /proactief gesignaleerd.</t>
  </si>
  <si>
    <t>Wijzigingen opgedragen door de OG of op initiatief van de ON waren bespreekbaar en leidden tot een bevredigend resultaat. Afwijkingen werden aangegeven.</t>
  </si>
  <si>
    <t>Hoe is de houding van de ON t.o.v. de afhandeling wijzigingen/meer- &amp; minderwerk</t>
  </si>
  <si>
    <t>De ON kwam de meeste tot alle afspraken na, net voor de deadline.</t>
  </si>
  <si>
    <t>Deze vraag is gericht op de wijze waarop de ON zijn plannen en planning heeft nageleefd en heeft bijgestuurd.</t>
  </si>
  <si>
    <t>PRESTATIEMETING</t>
  </si>
  <si>
    <t>Neutraal</t>
  </si>
  <si>
    <t>Onderstaand een toelichting op de keuze Passief, Reactief, Neutraal, Actief en Proactief bij de gestelde vragen.</t>
  </si>
  <si>
    <t>De plannen waren van een niveau waardoor een enig inzicht in de voortgang en besluitvormingsmomenten verkregen kon worden. De gemiddelde voortgang liep ongeveer 5 procent (in tijd) achter op de goedgekeurde planning. De ON ondernam enige bijsturingsmaatregelen.</t>
  </si>
  <si>
    <t>Beide partijen konden zich verplaatsen in elkaars belangen en mogelijke problemen konden besproken worden. Bij het zoeken naar oplossingen verliepen de onderlinge contacten echter niet soepel.</t>
  </si>
  <si>
    <t>De ON kwam (veel) afspraken na, maar wel na rappelleren door de OG.</t>
  </si>
  <si>
    <t>Wijzigingen opgedragen door de OG of op initiatief van de ON waren bespreekbaar en leidden tot een acceptabel resultaat.</t>
  </si>
  <si>
    <t>De ON bracht de OG voldoende op de hoogte van de voortgang van het werk, exclusief eventuele afwijkingen.</t>
  </si>
  <si>
    <t>De ON bracht de OG onvolledig op de hoogte van de voortgang van het werk, evenals eventuele afwijkingen.</t>
  </si>
  <si>
    <t>De ON bracht de OG niet of nauwelijks op de hoogte van de voortgang van het werk, evenals eventuele afwijkingen.</t>
  </si>
  <si>
    <t>De ON beheerste het eigen werkgebied redelijk tot voldoende, maar was herhaaldelijk onbekend met eisen vanuit raakvlakken met en invloeden op andere terreinen. Er was regelmatig / herhaaldelijk begeleiding nodig.</t>
  </si>
  <si>
    <t>De ON herkende en benoemde zelf af en toe kansen en/of risico's en nam beheersmaatregelen,  meestal pas na aangeven ervan.</t>
  </si>
  <si>
    <t>De ON voerde de werkzaamheden uit met herstelwerkzaamheden en heeft die goed geverifieerd en/of gekeurd. Hij kon (goed) aantonen dat hij aan de eisen uit het contract heeft voldaan.</t>
  </si>
  <si>
    <t>De ON voerde de werkzaamheden uit met herstelwerkzaamheden en heeft die redelijk goed geverifieerd en/of gekeurd. Hij kon redelijk goed aantonen dat hij aan de eisen uit het contract heeft voldaan.</t>
  </si>
  <si>
    <t>De ON ruimde werkterrein (/bouwplaats) redelijk op. De OG moest de ON hier af en toe op wijzen. Daar waar dat moest was het werkterrein afgesloten.</t>
  </si>
  <si>
    <t>De ON voldeed aan zijn wettelijke verplichtingen. Veiligheid stond op de agenda van de overleggen met de OG.</t>
  </si>
  <si>
    <t>Facturen en/of offertes waren (net) op tijd en (vrijwel) volledig, waren redelijk bespreekbaar en leidden tot een bevredigend resultaat.</t>
  </si>
  <si>
    <r>
      <t xml:space="preserve">De ON was te weinig bezig met bewoners, bedrijven en omgeving en schonk onvoldoende aandacht aan BLVC. </t>
    </r>
    <r>
      <rPr>
        <sz val="12"/>
        <color rgb="FFFF0000"/>
        <rFont val="Calibri"/>
        <family val="2"/>
        <scheme val="minor"/>
      </rPr>
      <t xml:space="preserve">EN/OF: </t>
    </r>
    <r>
      <rPr>
        <sz val="12"/>
        <color theme="1"/>
        <rFont val="Calibri"/>
        <family val="2"/>
        <scheme val="minor"/>
      </rPr>
      <t>Werkte / coördineerde werkzaamheden onvoldoende samen met andere partij(-en).</t>
    </r>
  </si>
  <si>
    <t>De ON had wel enigszins inzicht in de belangrijke milieuaspecten maar nam onvoldoende structureel maatregelen om negatieve milieuaspecten te voorkomen/beperken.</t>
  </si>
  <si>
    <t>De ON had wel inzicht in de belangrijke milieuaspecten en nam enige structureel maatregelen om negatieve milieuaspecten te voorkomen/beperken.</t>
  </si>
  <si>
    <r>
      <t xml:space="preserve">De ON was net voldoende bezig met bewoners, bedrijven en omgeving en schonk netaan voldoende aandacht aan BLVC. </t>
    </r>
    <r>
      <rPr>
        <sz val="12"/>
        <color rgb="FFFF0000"/>
        <rFont val="Calibri"/>
        <family val="2"/>
        <scheme val="minor"/>
      </rPr>
      <t xml:space="preserve">EN/OF: </t>
    </r>
    <r>
      <rPr>
        <sz val="12"/>
        <color theme="1"/>
        <rFont val="Calibri"/>
        <family val="2"/>
        <scheme val="minor"/>
      </rPr>
      <t>Werkte / coördineerde werkzaamheden enigszins samen met andere partij(-en).</t>
    </r>
  </si>
  <si>
    <t>De ON beheerste het eigen werkgebied voldoende en was redelijk bekend met eisen vanuit raakvlakken met en invloeden op andere terreinen. Er was enige begeleiding nodig.</t>
  </si>
  <si>
    <t>Hoe kan de onderlinge werkrelatie worden omschreven (vanuit het perspectief van de OG )?</t>
  </si>
  <si>
    <t>Beide partijen konden zich enigszins verplaatsen in elkaars belangen en mogelijke problemen konden besproken worden. Bij het zoeken naar oplossingen kon echter de conflictsfeer niet vermeden worden.</t>
  </si>
  <si>
    <t>De plannen waren over het algemeen realistisch; er was enigszins rekening gehouden met mogelijke risico’s.</t>
  </si>
  <si>
    <t>De ON heeft een deel tot de meeste opleverpunten binnen de onderhoudstermijn afgehandeld, maar niet geheel administratief overgedragen aan de OG.</t>
  </si>
  <si>
    <t>De ON heeft bewijsdocumenten en/of revisies ver buiten de daarvoor gestelde termijn overgedragen aan de OG en/of deze documenten waren van onvoldoende kwaliteit.</t>
  </si>
  <si>
    <t>De ON heeft bewijsdocumenten en/of revisies net buiten de daarvoor gestelde termijn overgedragen aan de OG en/of deze documenten waren van geringe kwaliteit.</t>
  </si>
  <si>
    <t>De ON had meer dan voldoende aandacht voor de criteria van Duurzaamheid.</t>
  </si>
  <si>
    <t>De ON had veel aandacht voor de criteria van Duurzaamheid. Geeft regelmatig een update over de stand.</t>
  </si>
  <si>
    <t>De ON had meer dan voldoende aandacht voor de gestelde eisen uit het PvE en de door hemzelf gestelde beloftes bij inschrijving.</t>
  </si>
  <si>
    <t>De ON had voldoende aandacht voor de gestelde eisen uit het PvE en de voortgang van door hemzelf gestelde beloftes bij inschrijving.</t>
  </si>
  <si>
    <t>De OG is enigszins ontzorgd en zijn uitgesproken verwachtingen zijn redelijk waargemaakt.</t>
  </si>
  <si>
    <t>versie 3.0</t>
  </si>
  <si>
    <t>De ON beheerste het eigen werkgebied voldoende tot goed en was bekend met eisen vanuit raakvlakken met en invloeden op andere terreinen. Er was weinig begeleiding nodig.</t>
  </si>
  <si>
    <t>Onderdeel GWW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</si>
</sst>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8"/>
      <color theme="1"/>
      <name val="Calibri"/>
      <family val="2"/>
      <scheme val="minor"/>
    </font>
    <font>
      <sz val="8"/>
      <color theme="0"/>
      <name val="Calibri"/>
      <family val="2"/>
      <scheme val="minor"/>
    </font>
    <font>
      <b/>
      <sz val="10"/>
      <color theme="1"/>
      <name val="Calibri"/>
      <family val="2"/>
      <scheme val="minor"/>
    </font>
    <font>
      <sz val="9"/>
      <color theme="8" tint="-0.249977111117893"/>
      <name val="Calibri"/>
      <family val="2"/>
      <scheme val="minor"/>
    </font>
    <font>
      <b/>
      <sz val="14"/>
      <color theme="3" tint="-0.249977111117893"/>
      <name val="Calibri"/>
      <family val="2"/>
      <scheme val="minor"/>
    </font>
    <font>
      <sz val="12"/>
      <color theme="1"/>
      <name val="Calibri"/>
      <family val="2"/>
      <scheme val="minor"/>
    </font>
    <font>
      <sz val="14"/>
      <color theme="1"/>
      <name val="Calibri"/>
      <family val="2"/>
      <scheme val="minor"/>
    </font>
    <font>
      <b/>
      <sz val="12"/>
      <color theme="8" tint="-0.249977111117893"/>
      <name val="Calibri"/>
      <family val="2"/>
      <scheme val="minor"/>
    </font>
    <font>
      <i/>
      <sz val="12"/>
      <color theme="2" tint="-0.749992370372631"/>
      <name val="Calibri"/>
      <family val="2"/>
      <scheme val="minor"/>
    </font>
    <font>
      <sz val="12"/>
      <color theme="8" tint="-0.249977111117893"/>
      <name val="Calibri"/>
      <family val="2"/>
      <scheme val="minor"/>
    </font>
    <font>
      <i/>
      <sz val="11"/>
      <color theme="2" tint="-0.749992370372631"/>
      <name val="Calibri"/>
      <family val="2"/>
      <scheme val="minor"/>
    </font>
    <font>
      <b/>
      <sz val="18"/>
      <color theme="0"/>
      <name val="Calibri"/>
      <family val="2"/>
      <scheme val="minor"/>
    </font>
    <font>
      <sz val="14"/>
      <color theme="0"/>
      <name val="Calibri"/>
      <family val="2"/>
      <scheme val="minor"/>
    </font>
    <font>
      <b/>
      <sz val="12"/>
      <color theme="1"/>
      <name val="Calibri"/>
      <family val="2"/>
      <scheme val="minor"/>
    </font>
    <font>
      <b/>
      <sz val="14"/>
      <color theme="1"/>
      <name val="Calibri"/>
      <family val="2"/>
      <scheme val="minor"/>
    </font>
    <font>
      <i/>
      <sz val="12"/>
      <color theme="1"/>
      <name val="Calibri"/>
      <family val="2"/>
      <scheme val="minor"/>
    </font>
    <font>
      <b/>
      <sz val="14"/>
      <color rgb="FFFF0000"/>
      <name val="Calibri"/>
      <family val="2"/>
      <scheme val="minor"/>
    </font>
    <font>
      <sz val="12"/>
      <color rgb="FFFF0000"/>
      <name val="Calibri"/>
      <family val="2"/>
      <scheme val="minor"/>
    </font>
    <font>
      <sz val="14"/>
      <color rgb="FFFF0000"/>
      <name val="Calibri"/>
      <family val="2"/>
      <scheme val="minor"/>
    </font>
  </fonts>
  <fills count="9">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s>
  <borders count="67">
    <border>
      <left/>
      <right/>
      <top/>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right/>
      <top style="thin">
        <color theme="4" tint="-0.24994659260841701"/>
      </top>
      <bottom/>
      <diagonal/>
    </border>
    <border>
      <left/>
      <right style="thin">
        <color theme="4" tint="-0.24994659260841701"/>
      </right>
      <top style="thin">
        <color theme="4" tint="-0.24994659260841701"/>
      </top>
      <bottom/>
      <diagonal/>
    </border>
    <border>
      <left/>
      <right style="thin">
        <color theme="4" tint="-0.24994659260841701"/>
      </right>
      <top/>
      <bottom/>
      <diagonal/>
    </border>
    <border>
      <left/>
      <right/>
      <top/>
      <bottom style="thin">
        <color theme="4" tint="-0.24994659260841701"/>
      </bottom>
      <diagonal/>
    </border>
    <border>
      <left/>
      <right style="thin">
        <color theme="4" tint="-0.24994659260841701"/>
      </right>
      <top/>
      <bottom style="thin">
        <color theme="4" tint="-0.24994659260841701"/>
      </bottom>
      <diagonal/>
    </border>
    <border>
      <left/>
      <right style="thin">
        <color theme="4" tint="-0.24994659260841701"/>
      </right>
      <top style="medium">
        <color theme="4" tint="-0.24994659260841701"/>
      </top>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style="thin">
        <color theme="4" tint="-0.24994659260841701"/>
      </right>
      <top/>
      <bottom/>
      <diagonal/>
    </border>
    <border>
      <left style="medium">
        <color theme="4" tint="-0.24994659260841701"/>
      </left>
      <right style="thin">
        <color theme="4" tint="-0.24994659260841701"/>
      </right>
      <top style="medium">
        <color theme="4" tint="-0.24994659260841701"/>
      </top>
      <bottom/>
      <diagonal/>
    </border>
    <border>
      <left style="thin">
        <color theme="4" tint="-0.24994659260841701"/>
      </left>
      <right style="medium">
        <color theme="4" tint="-0.24994659260841701"/>
      </right>
      <top style="medium">
        <color theme="4" tint="-0.24994659260841701"/>
      </top>
      <bottom/>
      <diagonal/>
    </border>
    <border>
      <left style="medium">
        <color theme="4" tint="-0.24994659260841701"/>
      </left>
      <right style="thin">
        <color theme="4" tint="-0.24994659260841701"/>
      </right>
      <top/>
      <bottom/>
      <diagonal/>
    </border>
    <border>
      <left style="thin">
        <color theme="4" tint="-0.24994659260841701"/>
      </left>
      <right style="medium">
        <color theme="4" tint="-0.24994659260841701"/>
      </right>
      <top/>
      <bottom/>
      <diagonal/>
    </border>
    <border>
      <left style="medium">
        <color theme="4" tint="-0.24994659260841701"/>
      </left>
      <right style="thin">
        <color theme="4" tint="-0.24994659260841701"/>
      </right>
      <top/>
      <bottom style="medium">
        <color theme="4" tint="-0.24994659260841701"/>
      </bottom>
      <diagonal/>
    </border>
    <border>
      <left style="thin">
        <color theme="4" tint="-0.24994659260841701"/>
      </left>
      <right style="medium">
        <color theme="4" tint="-0.24994659260841701"/>
      </right>
      <top/>
      <bottom style="medium">
        <color theme="4" tint="-0.24994659260841701"/>
      </bottom>
      <diagonal/>
    </border>
    <border>
      <left style="medium">
        <color theme="4" tint="-0.24994659260841701"/>
      </left>
      <right/>
      <top/>
      <bottom style="thin">
        <color theme="4" tint="-0.24994659260841701"/>
      </bottom>
      <diagonal/>
    </border>
    <border>
      <left style="medium">
        <color theme="4" tint="-0.24994659260841701"/>
      </left>
      <right/>
      <top style="thin">
        <color theme="4" tint="-0.24994659260841701"/>
      </top>
      <bottom/>
      <diagonal/>
    </border>
    <border>
      <left style="thin">
        <color theme="4" tint="-0.24994659260841701"/>
      </left>
      <right style="thin">
        <color theme="4" tint="-0.24994659260841701"/>
      </right>
      <top/>
      <bottom style="medium">
        <color theme="4" tint="-0.24994659260841701"/>
      </bottom>
      <diagonal/>
    </border>
    <border>
      <left style="thin">
        <color theme="4" tint="-0.24994659260841701"/>
      </left>
      <right style="medium">
        <color theme="4" tint="-0.24994659260841701"/>
      </right>
      <top style="thin">
        <color theme="4" tint="-0.24994659260841701"/>
      </top>
      <bottom/>
      <diagonal/>
    </border>
    <border>
      <left/>
      <right style="thin">
        <color theme="4" tint="-0.24994659260841701"/>
      </right>
      <top/>
      <bottom style="medium">
        <color theme="4" tint="-0.24994659260841701"/>
      </bottom>
      <diagonal/>
    </border>
    <border>
      <left style="hair">
        <color theme="4" tint="-0.24994659260841701"/>
      </left>
      <right style="thin">
        <color theme="4" tint="-0.24994659260841701"/>
      </right>
      <top style="hair">
        <color theme="4" tint="-0.24994659260841701"/>
      </top>
      <bottom style="hair">
        <color theme="4" tint="-0.24994659260841701"/>
      </bottom>
      <diagonal/>
    </border>
    <border>
      <left style="hair">
        <color theme="4" tint="-0.24994659260841701"/>
      </left>
      <right style="hair">
        <color theme="4" tint="-0.24994659260841701"/>
      </right>
      <top style="hair">
        <color theme="4" tint="-0.24994659260841701"/>
      </top>
      <bottom style="hair">
        <color theme="4" tint="-0.24994659260841701"/>
      </bottom>
      <diagonal/>
    </border>
    <border>
      <left style="medium">
        <color theme="4" tint="-0.24994659260841701"/>
      </left>
      <right style="hair">
        <color theme="4" tint="-0.24994659260841701"/>
      </right>
      <top style="hair">
        <color theme="4" tint="-0.24994659260841701"/>
      </top>
      <bottom/>
      <diagonal/>
    </border>
    <border>
      <left style="hair">
        <color theme="4" tint="-0.24994659260841701"/>
      </left>
      <right style="thin">
        <color theme="4" tint="-0.24994659260841701"/>
      </right>
      <top style="hair">
        <color theme="4" tint="-0.24994659260841701"/>
      </top>
      <bottom/>
      <diagonal/>
    </border>
    <border>
      <left style="medium">
        <color theme="4" tint="-0.24994659260841701"/>
      </left>
      <right style="hair">
        <color theme="4" tint="-0.24994659260841701"/>
      </right>
      <top/>
      <bottom/>
      <diagonal/>
    </border>
    <border>
      <left style="medium">
        <color theme="4" tint="-0.24994659260841701"/>
      </left>
      <right style="hair">
        <color theme="4" tint="-0.24994659260841701"/>
      </right>
      <top/>
      <bottom style="hair">
        <color theme="4" tint="-0.24994659260841701"/>
      </bottom>
      <diagonal/>
    </border>
    <border>
      <left style="thin">
        <color theme="4" tint="-0.24994659260841701"/>
      </left>
      <right style="thin">
        <color theme="4" tint="-0.24994659260841701"/>
      </right>
      <top style="hair">
        <color theme="4" tint="-0.24994659260841701"/>
      </top>
      <bottom style="hair">
        <color theme="4" tint="-0.24994659260841701"/>
      </bottom>
      <diagonal/>
    </border>
    <border>
      <left style="hair">
        <color theme="4" tint="-0.24994659260841701"/>
      </left>
      <right style="hair">
        <color theme="4" tint="-0.24994659260841701"/>
      </right>
      <top style="hair">
        <color theme="4" tint="-0.24994659260841701"/>
      </top>
      <bottom style="thin">
        <color theme="4" tint="-0.24994659260841701"/>
      </bottom>
      <diagonal/>
    </border>
    <border>
      <left style="thin">
        <color theme="4" tint="-0.24994659260841701"/>
      </left>
      <right style="thin">
        <color theme="4" tint="-0.24994659260841701"/>
      </right>
      <top style="hair">
        <color theme="4" tint="-0.24994659260841701"/>
      </top>
      <bottom style="thin">
        <color theme="4" tint="-0.24994659260841701"/>
      </bottom>
      <diagonal/>
    </border>
    <border>
      <left style="medium">
        <color theme="4" tint="-0.24994659260841701"/>
      </left>
      <right style="hair">
        <color theme="4" tint="-0.24994659260841701"/>
      </right>
      <top/>
      <bottom style="thin">
        <color theme="4" tint="-0.24994659260841701"/>
      </bottom>
      <diagonal/>
    </border>
    <border>
      <left style="medium">
        <color theme="4" tint="-0.24994659260841701"/>
      </left>
      <right style="hair">
        <color theme="4" tint="-0.24994659260841701"/>
      </right>
      <top/>
      <bottom style="medium">
        <color theme="4" tint="-0.24994659260841701"/>
      </bottom>
      <diagonal/>
    </border>
    <border>
      <left style="hair">
        <color theme="4" tint="-0.24994659260841701"/>
      </left>
      <right style="hair">
        <color theme="4" tint="-0.24994659260841701"/>
      </right>
      <top style="hair">
        <color theme="4" tint="-0.24994659260841701"/>
      </top>
      <bottom style="medium">
        <color theme="4" tint="-0.24994659260841701"/>
      </bottom>
      <diagonal/>
    </border>
    <border>
      <left style="hair">
        <color theme="4" tint="-0.24994659260841701"/>
      </left>
      <right style="thin">
        <color theme="4" tint="-0.24994659260841701"/>
      </right>
      <top style="hair">
        <color theme="4" tint="-0.24994659260841701"/>
      </top>
      <bottom style="medium">
        <color theme="4" tint="-0.24994659260841701"/>
      </bottom>
      <diagonal/>
    </border>
    <border>
      <left style="thin">
        <color theme="4" tint="-0.24994659260841701"/>
      </left>
      <right style="thin">
        <color theme="4" tint="-0.24994659260841701"/>
      </right>
      <top style="hair">
        <color theme="4" tint="-0.24994659260841701"/>
      </top>
      <bottom style="medium">
        <color theme="4" tint="-0.24994659260841701"/>
      </bottom>
      <diagonal/>
    </border>
    <border>
      <left style="hair">
        <color theme="4" tint="-0.24994659260841701"/>
      </left>
      <right/>
      <top style="hair">
        <color theme="4" tint="-0.24994659260841701"/>
      </top>
      <bottom style="hair">
        <color theme="4" tint="-0.24994659260841701"/>
      </bottom>
      <diagonal/>
    </border>
    <border>
      <left style="thin">
        <color theme="4" tint="-0.24994659260841701"/>
      </left>
      <right style="thin">
        <color theme="4" tint="-0.24994659260841701"/>
      </right>
      <top style="medium">
        <color theme="4" tint="-0.24994659260841701"/>
      </top>
      <bottom/>
      <diagonal/>
    </border>
    <border>
      <left style="hair">
        <color theme="4" tint="-0.24994659260841701"/>
      </left>
      <right/>
      <top style="hair">
        <color theme="4" tint="-0.24994659260841701"/>
      </top>
      <bottom/>
      <diagonal/>
    </border>
    <border>
      <left style="hair">
        <color theme="4" tint="-0.24994659260841701"/>
      </left>
      <right style="hair">
        <color theme="4" tint="-0.24994659260841701"/>
      </right>
      <top style="hair">
        <color theme="4" tint="-0.24994659260841701"/>
      </top>
      <bottom/>
      <diagonal/>
    </border>
    <border>
      <left style="hair">
        <color theme="4" tint="-0.24994659260841701"/>
      </left>
      <right/>
      <top style="hair">
        <color theme="4" tint="-0.24994659260841701"/>
      </top>
      <bottom style="medium">
        <color theme="4" tint="-0.24994659260841701"/>
      </bottom>
      <diagonal/>
    </border>
    <border>
      <left/>
      <right/>
      <top style="thin">
        <color theme="4" tint="-0.24994659260841701"/>
      </top>
      <bottom style="hair">
        <color theme="4" tint="-0.24994659260841701"/>
      </bottom>
      <diagonal/>
    </border>
    <border>
      <left/>
      <right style="thin">
        <color theme="4" tint="-0.24994659260841701"/>
      </right>
      <top style="thin">
        <color theme="4" tint="-0.24994659260841701"/>
      </top>
      <bottom style="hair">
        <color theme="4" tint="-0.24994659260841701"/>
      </bottom>
      <diagonal/>
    </border>
    <border>
      <left style="medium">
        <color theme="4" tint="-0.24994659260841701"/>
      </left>
      <right/>
      <top style="hair">
        <color theme="4" tint="-0.24994659260841701"/>
      </top>
      <bottom style="thin">
        <color theme="4" tint="-0.24994659260841701"/>
      </bottom>
      <diagonal/>
    </border>
    <border>
      <left/>
      <right/>
      <top style="hair">
        <color theme="4" tint="-0.24994659260841701"/>
      </top>
      <bottom style="thin">
        <color theme="4" tint="-0.24994659260841701"/>
      </bottom>
      <diagonal/>
    </border>
    <border>
      <left/>
      <right style="thin">
        <color theme="4" tint="-0.24994659260841701"/>
      </right>
      <top style="hair">
        <color theme="4" tint="-0.24994659260841701"/>
      </top>
      <bottom style="thin">
        <color theme="4" tint="-0.24994659260841701"/>
      </bottom>
      <diagonal/>
    </border>
    <border>
      <left style="medium">
        <color theme="4" tint="-0.24994659260841701"/>
      </left>
      <right/>
      <top style="thin">
        <color theme="4" tint="-0.24994659260841701"/>
      </top>
      <bottom style="medium">
        <color theme="4" tint="-0.24994659260841701"/>
      </bottom>
      <diagonal/>
    </border>
    <border>
      <left/>
      <right style="hair">
        <color theme="4" tint="-0.24994659260841701"/>
      </right>
      <top style="thin">
        <color theme="4" tint="-0.24994659260841701"/>
      </top>
      <bottom style="medium">
        <color theme="4" tint="-0.24994659260841701"/>
      </bottom>
      <diagonal/>
    </border>
    <border>
      <left style="hair">
        <color theme="4" tint="-0.24994659260841701"/>
      </left>
      <right/>
      <top style="thin">
        <color theme="4" tint="-0.24994659260841701"/>
      </top>
      <bottom style="medium">
        <color theme="4" tint="-0.24994659260841701"/>
      </bottom>
      <diagonal/>
    </border>
    <border>
      <left/>
      <right/>
      <top style="thin">
        <color theme="4" tint="-0.24994659260841701"/>
      </top>
      <bottom style="medium">
        <color theme="4" tint="-0.24994659260841701"/>
      </bottom>
      <diagonal/>
    </border>
    <border>
      <left style="hair">
        <color theme="4" tint="-0.24994659260841701"/>
      </left>
      <right style="hair">
        <color theme="4" tint="-0.24994659260841701"/>
      </right>
      <top style="thin">
        <color theme="4" tint="-0.24994659260841701"/>
      </top>
      <bottom style="medium">
        <color theme="4" tint="-0.24994659260841701"/>
      </bottom>
      <diagonal/>
    </border>
    <border>
      <left style="hair">
        <color theme="4" tint="-0.24994659260841701"/>
      </left>
      <right style="thin">
        <color theme="4" tint="-0.24994659260841701"/>
      </right>
      <top style="thin">
        <color theme="4" tint="-0.24994659260841701"/>
      </top>
      <bottom style="medium">
        <color theme="4" tint="-0.24994659260841701"/>
      </bottom>
      <diagonal/>
    </border>
    <border>
      <left style="medium">
        <color theme="4" tint="-0.24994659260841701"/>
      </left>
      <right/>
      <top style="hair">
        <color theme="4" tint="-0.24994659260841701"/>
      </top>
      <bottom/>
      <diagonal/>
    </border>
    <border>
      <left/>
      <right/>
      <top style="hair">
        <color theme="4" tint="-0.24994659260841701"/>
      </top>
      <bottom/>
      <diagonal/>
    </border>
    <border>
      <left/>
      <right style="thin">
        <color theme="4" tint="-0.24994659260841701"/>
      </right>
      <top style="hair">
        <color theme="4" tint="-0.24994659260841701"/>
      </top>
      <bottom/>
      <diagonal/>
    </border>
    <border>
      <left style="medium">
        <color theme="4" tint="-0.24994659260841701"/>
      </left>
      <right/>
      <top style="hair">
        <color theme="4" tint="-0.24994659260841701"/>
      </top>
      <bottom style="medium">
        <color theme="4" tint="-0.24994659260841701"/>
      </bottom>
      <diagonal/>
    </border>
    <border>
      <left/>
      <right style="hair">
        <color theme="4" tint="-0.24994659260841701"/>
      </right>
      <top style="hair">
        <color theme="4" tint="-0.24994659260841701"/>
      </top>
      <bottom style="medium">
        <color theme="4" tint="-0.24994659260841701"/>
      </bottom>
      <diagonal/>
    </border>
    <border>
      <left/>
      <right/>
      <top style="hair">
        <color theme="4" tint="-0.24994659260841701"/>
      </top>
      <bottom style="medium">
        <color theme="4" tint="-0.24994659260841701"/>
      </bottom>
      <diagonal/>
    </border>
    <border>
      <left style="medium">
        <color theme="4" tint="-0.24994659260841701"/>
      </left>
      <right/>
      <top style="thin">
        <color theme="4" tint="-0.24994659260841701"/>
      </top>
      <bottom style="hair">
        <color theme="4" tint="-0.24994659260841701"/>
      </bottom>
      <diagonal/>
    </border>
    <border>
      <left style="thin">
        <color theme="4" tint="-0.24994659260841701"/>
      </left>
      <right/>
      <top/>
      <bottom style="thin">
        <color theme="4" tint="-0.24994659260841701"/>
      </bottom>
      <diagonal/>
    </border>
    <border>
      <left style="thin">
        <color theme="4" tint="-0.24994659260841701"/>
      </left>
      <right style="thin">
        <color theme="4" tint="-0.24994659260841701"/>
      </right>
      <top/>
      <bottom style="thin">
        <color theme="4" tint="-0.24994659260841701"/>
      </bottom>
      <diagonal/>
    </border>
  </borders>
  <cellStyleXfs count="1">
    <xf numFmtId="0" fontId="0" fillId="0" borderId="0"/>
  </cellStyleXfs>
  <cellXfs count="219">
    <xf numFmtId="0" fontId="0" fillId="0" borderId="0" xfId="0"/>
    <xf numFmtId="0" fontId="3" fillId="0" borderId="0" xfId="0" applyFont="1" applyAlignment="1">
      <alignment horizontal="left" vertical="top" wrapText="1"/>
    </xf>
    <xf numFmtId="164" fontId="3" fillId="0" borderId="0" xfId="0" applyNumberFormat="1" applyFont="1" applyAlignment="1">
      <alignment horizontal="center" vertical="center"/>
    </xf>
    <xf numFmtId="0" fontId="0" fillId="4" borderId="0" xfId="0" applyFill="1"/>
    <xf numFmtId="0" fontId="4" fillId="4" borderId="0" xfId="0" applyFont="1" applyFill="1" applyAlignment="1">
      <alignment horizontal="left" vertical="top" wrapText="1"/>
    </xf>
    <xf numFmtId="0" fontId="4" fillId="0" borderId="0" xfId="0" applyFont="1" applyAlignment="1">
      <alignment vertical="top"/>
    </xf>
    <xf numFmtId="0" fontId="5" fillId="5" borderId="1" xfId="0" applyFont="1" applyFill="1" applyBorder="1" applyAlignment="1">
      <alignment vertical="top"/>
    </xf>
    <xf numFmtId="0" fontId="2" fillId="5" borderId="2" xfId="0" applyFont="1" applyFill="1" applyBorder="1"/>
    <xf numFmtId="0" fontId="5" fillId="5" borderId="2" xfId="0" applyFont="1" applyFill="1" applyBorder="1" applyAlignment="1">
      <alignment horizontal="right"/>
    </xf>
    <xf numFmtId="0" fontId="5" fillId="5" borderId="3" xfId="0" applyFont="1" applyFill="1" applyBorder="1"/>
    <xf numFmtId="0" fontId="4" fillId="4" borderId="0" xfId="0" applyFont="1" applyFill="1"/>
    <xf numFmtId="0" fontId="4" fillId="0" borderId="0" xfId="0" applyFont="1"/>
    <xf numFmtId="0" fontId="0" fillId="4" borderId="0" xfId="0" applyFill="1" applyProtection="1">
      <protection hidden="1"/>
    </xf>
    <xf numFmtId="0" fontId="4" fillId="4" borderId="0" xfId="0" applyFont="1" applyFill="1" applyProtection="1">
      <protection hidden="1"/>
    </xf>
    <xf numFmtId="0" fontId="4" fillId="4" borderId="0" xfId="0" applyFont="1" applyFill="1" applyAlignment="1" applyProtection="1">
      <alignment horizontal="left" vertical="top" wrapText="1"/>
      <protection hidden="1"/>
    </xf>
    <xf numFmtId="0" fontId="4" fillId="4" borderId="4" xfId="0" applyFont="1" applyFill="1" applyBorder="1" applyAlignment="1">
      <alignment vertical="top"/>
    </xf>
    <xf numFmtId="0" fontId="4" fillId="4" borderId="6" xfId="0" applyFont="1" applyFill="1" applyBorder="1" applyAlignment="1">
      <alignment vertical="top"/>
    </xf>
    <xf numFmtId="0" fontId="3" fillId="6" borderId="0" xfId="0" applyFont="1" applyFill="1" applyAlignment="1">
      <alignment horizontal="left" vertical="top" wrapText="1"/>
    </xf>
    <xf numFmtId="0" fontId="4" fillId="4" borderId="0" xfId="0" applyFont="1" applyFill="1" applyAlignment="1" applyProtection="1">
      <alignment horizontal="left"/>
      <protection hidden="1"/>
    </xf>
    <xf numFmtId="0" fontId="4" fillId="4" borderId="0" xfId="0" applyFont="1" applyFill="1" applyAlignment="1">
      <alignment horizontal="left"/>
    </xf>
    <xf numFmtId="0" fontId="4" fillId="4" borderId="0" xfId="0" applyFont="1" applyFill="1" applyAlignment="1" applyProtection="1">
      <alignment horizontal="left" wrapText="1"/>
      <protection hidden="1"/>
    </xf>
    <xf numFmtId="0" fontId="4" fillId="4" borderId="0" xfId="0" applyFont="1" applyFill="1" applyAlignment="1">
      <alignment horizontal="left" wrapText="1"/>
    </xf>
    <xf numFmtId="0" fontId="4" fillId="3" borderId="16" xfId="0" applyFont="1" applyFill="1" applyBorder="1" applyAlignment="1">
      <alignment horizontal="left" vertical="top" wrapText="1"/>
    </xf>
    <xf numFmtId="0" fontId="3" fillId="3" borderId="25" xfId="0" applyFont="1" applyFill="1" applyBorder="1" applyAlignment="1">
      <alignment vertical="top" wrapText="1"/>
    </xf>
    <xf numFmtId="0" fontId="1" fillId="3" borderId="5" xfId="0" applyFont="1" applyFill="1" applyBorder="1" applyAlignment="1">
      <alignment horizontal="center" vertical="center"/>
    </xf>
    <xf numFmtId="0" fontId="3" fillId="6" borderId="7" xfId="0" applyFont="1" applyFill="1" applyBorder="1" applyAlignment="1">
      <alignment horizontal="left" vertical="top" wrapText="1"/>
    </xf>
    <xf numFmtId="0" fontId="10" fillId="6" borderId="9" xfId="0" applyFont="1" applyFill="1" applyBorder="1"/>
    <xf numFmtId="0" fontId="10" fillId="6" borderId="15" xfId="0" applyFont="1" applyFill="1" applyBorder="1" applyAlignment="1">
      <alignment horizontal="center" vertical="center" wrapText="1"/>
    </xf>
    <xf numFmtId="164" fontId="9" fillId="6" borderId="16" xfId="0" applyNumberFormat="1" applyFont="1" applyFill="1" applyBorder="1" applyAlignment="1">
      <alignment horizontal="center" vertical="center"/>
    </xf>
    <xf numFmtId="0" fontId="10" fillId="6" borderId="24" xfId="0" applyFont="1" applyFill="1" applyBorder="1" applyAlignment="1">
      <alignment horizontal="left"/>
    </xf>
    <xf numFmtId="164" fontId="3" fillId="6" borderId="16" xfId="0" applyNumberFormat="1" applyFont="1" applyFill="1" applyBorder="1" applyAlignment="1">
      <alignment horizontal="center" vertical="center"/>
    </xf>
    <xf numFmtId="0" fontId="7" fillId="6" borderId="16" xfId="0" applyFont="1" applyFill="1" applyBorder="1"/>
    <xf numFmtId="0" fontId="15" fillId="5" borderId="2" xfId="0" applyFont="1" applyFill="1" applyBorder="1"/>
    <xf numFmtId="0" fontId="16" fillId="5" borderId="2" xfId="0" applyFont="1" applyFill="1" applyBorder="1"/>
    <xf numFmtId="0" fontId="18" fillId="3" borderId="4" xfId="0" applyFont="1" applyFill="1" applyBorder="1"/>
    <xf numFmtId="0" fontId="18" fillId="3" borderId="0" xfId="0" applyFont="1" applyFill="1"/>
    <xf numFmtId="0" fontId="18" fillId="2" borderId="1" xfId="0" applyFont="1" applyFill="1" applyBorder="1" applyAlignment="1">
      <alignment horizontal="left" vertical="top"/>
    </xf>
    <xf numFmtId="0" fontId="18" fillId="2" borderId="2" xfId="0" applyFont="1" applyFill="1" applyBorder="1" applyAlignment="1">
      <alignment horizontal="left" vertical="top"/>
    </xf>
    <xf numFmtId="0" fontId="10" fillId="2" borderId="2" xfId="0" applyFont="1" applyFill="1" applyBorder="1"/>
    <xf numFmtId="0" fontId="10" fillId="2" borderId="3" xfId="0" applyFont="1" applyFill="1" applyBorder="1"/>
    <xf numFmtId="0" fontId="10" fillId="6" borderId="10" xfId="0" applyFont="1" applyFill="1" applyBorder="1"/>
    <xf numFmtId="0" fontId="10" fillId="6" borderId="10" xfId="0" applyFont="1" applyFill="1" applyBorder="1" applyAlignment="1">
      <alignment horizontal="center" vertical="center" wrapText="1"/>
    </xf>
    <xf numFmtId="0" fontId="0" fillId="6" borderId="16" xfId="0" applyFill="1" applyBorder="1"/>
    <xf numFmtId="164" fontId="3" fillId="6" borderId="11" xfId="0" applyNumberFormat="1" applyFont="1" applyFill="1" applyBorder="1" applyAlignment="1">
      <alignment horizontal="center" vertical="center"/>
    </xf>
    <xf numFmtId="0" fontId="7" fillId="6" borderId="11" xfId="0" applyFont="1" applyFill="1" applyBorder="1"/>
    <xf numFmtId="0" fontId="9" fillId="4" borderId="0" xfId="0" applyFont="1" applyFill="1" applyAlignment="1">
      <alignment horizontal="left"/>
    </xf>
    <xf numFmtId="0" fontId="9" fillId="4" borderId="7" xfId="0" applyFont="1" applyFill="1" applyBorder="1" applyAlignment="1">
      <alignment horizontal="left"/>
    </xf>
    <xf numFmtId="0" fontId="9" fillId="6" borderId="0" xfId="0" applyFont="1" applyFill="1" applyAlignment="1">
      <alignment horizontal="left"/>
    </xf>
    <xf numFmtId="0" fontId="17" fillId="6" borderId="0" xfId="0" applyFont="1" applyFill="1"/>
    <xf numFmtId="0" fontId="12" fillId="7" borderId="12" xfId="0" applyFont="1" applyFill="1" applyBorder="1"/>
    <xf numFmtId="0" fontId="9" fillId="7" borderId="12" xfId="0" applyFont="1" applyFill="1" applyBorder="1" applyAlignment="1">
      <alignment horizontal="left" vertical="top"/>
    </xf>
    <xf numFmtId="0" fontId="12" fillId="7" borderId="0" xfId="0" applyFont="1" applyFill="1"/>
    <xf numFmtId="0" fontId="10" fillId="7" borderId="4" xfId="0" applyFont="1" applyFill="1" applyBorder="1" applyAlignment="1">
      <alignment vertical="top"/>
    </xf>
    <xf numFmtId="0" fontId="13" fillId="7" borderId="0" xfId="0" applyFont="1" applyFill="1"/>
    <xf numFmtId="0" fontId="13" fillId="7" borderId="11" xfId="0" applyFont="1" applyFill="1" applyBorder="1"/>
    <xf numFmtId="0" fontId="10" fillId="7" borderId="23" xfId="0" applyFont="1" applyFill="1" applyBorder="1" applyAlignment="1">
      <alignment vertical="top"/>
    </xf>
    <xf numFmtId="0" fontId="3" fillId="7" borderId="12" xfId="0" applyFont="1" applyFill="1" applyBorder="1" applyAlignment="1">
      <alignment horizontal="left" vertical="top" wrapText="1"/>
    </xf>
    <xf numFmtId="0" fontId="4" fillId="7" borderId="4" xfId="0" applyFont="1" applyFill="1" applyBorder="1" applyAlignment="1">
      <alignment vertical="top"/>
    </xf>
    <xf numFmtId="0" fontId="9" fillId="7" borderId="0" xfId="0" applyFont="1" applyFill="1" applyAlignment="1">
      <alignment horizontal="left" vertical="top"/>
    </xf>
    <xf numFmtId="0" fontId="4" fillId="7" borderId="23" xfId="0" applyFont="1" applyFill="1" applyBorder="1" applyAlignment="1">
      <alignment vertical="top"/>
    </xf>
    <xf numFmtId="0" fontId="3" fillId="7" borderId="0" xfId="0" applyFont="1" applyFill="1" applyAlignment="1">
      <alignment horizontal="left" vertical="top"/>
    </xf>
    <xf numFmtId="0" fontId="3" fillId="7" borderId="11" xfId="0" applyFont="1" applyFill="1" applyBorder="1" applyAlignment="1">
      <alignment horizontal="left" vertical="top"/>
    </xf>
    <xf numFmtId="0" fontId="3" fillId="7" borderId="0" xfId="0" applyFont="1" applyFill="1" applyAlignment="1">
      <alignment horizontal="left" vertical="top" wrapText="1"/>
    </xf>
    <xf numFmtId="0" fontId="3" fillId="7" borderId="13" xfId="0" applyFont="1" applyFill="1" applyBorder="1" applyAlignment="1">
      <alignment horizontal="left" vertical="top" wrapText="1"/>
    </xf>
    <xf numFmtId="0" fontId="14" fillId="7" borderId="0" xfId="0" applyFont="1" applyFill="1"/>
    <xf numFmtId="0" fontId="7" fillId="7" borderId="0" xfId="0" applyFont="1" applyFill="1"/>
    <xf numFmtId="0" fontId="7" fillId="7" borderId="11" xfId="0" applyFont="1" applyFill="1" applyBorder="1"/>
    <xf numFmtId="0" fontId="10" fillId="6" borderId="30" xfId="0" applyFont="1" applyFill="1" applyBorder="1" applyAlignment="1">
      <alignment horizontal="left" vertical="top"/>
    </xf>
    <xf numFmtId="0" fontId="9" fillId="6" borderId="31" xfId="0" applyFont="1" applyFill="1" applyBorder="1" applyAlignment="1" applyProtection="1">
      <alignment horizontal="left" vertical="top" wrapText="1"/>
      <protection hidden="1"/>
    </xf>
    <xf numFmtId="0" fontId="10" fillId="6" borderId="32" xfId="0" applyFont="1" applyFill="1" applyBorder="1" applyAlignment="1">
      <alignment horizontal="left" vertical="top"/>
    </xf>
    <xf numFmtId="0" fontId="10" fillId="6" borderId="33" xfId="0" applyFont="1" applyFill="1" applyBorder="1" applyAlignment="1">
      <alignment horizontal="left" vertical="top"/>
    </xf>
    <xf numFmtId="164" fontId="9" fillId="6" borderId="34" xfId="0" applyNumberFormat="1" applyFont="1" applyFill="1" applyBorder="1" applyAlignment="1">
      <alignment horizontal="center" vertical="center"/>
    </xf>
    <xf numFmtId="0" fontId="9" fillId="6" borderId="29" xfId="0" applyFont="1" applyFill="1" applyBorder="1" applyAlignment="1" applyProtection="1">
      <alignment horizontal="left" vertical="top"/>
      <protection hidden="1"/>
    </xf>
    <xf numFmtId="0" fontId="9" fillId="6" borderId="28" xfId="0" applyFont="1" applyFill="1" applyBorder="1" applyAlignment="1" applyProtection="1">
      <alignment horizontal="left" vertical="top" wrapText="1"/>
      <protection hidden="1"/>
    </xf>
    <xf numFmtId="0" fontId="9" fillId="6" borderId="35" xfId="0" applyFont="1" applyFill="1" applyBorder="1" applyAlignment="1" applyProtection="1">
      <alignment horizontal="left" vertical="top"/>
      <protection hidden="1"/>
    </xf>
    <xf numFmtId="164" fontId="9" fillId="6" borderId="36" xfId="0" applyNumberFormat="1" applyFont="1" applyFill="1" applyBorder="1" applyAlignment="1">
      <alignment horizontal="center" vertical="center"/>
    </xf>
    <xf numFmtId="0" fontId="10" fillId="6" borderId="37" xfId="0" applyFont="1" applyFill="1" applyBorder="1" applyAlignment="1">
      <alignment horizontal="left" vertical="top"/>
    </xf>
    <xf numFmtId="0" fontId="10" fillId="6" borderId="38" xfId="0" applyFont="1" applyFill="1" applyBorder="1" applyAlignment="1">
      <alignment horizontal="left" vertical="top"/>
    </xf>
    <xf numFmtId="0" fontId="9" fillId="6" borderId="39" xfId="0" applyFont="1" applyFill="1" applyBorder="1" applyAlignment="1" applyProtection="1">
      <alignment horizontal="left" vertical="top"/>
      <protection hidden="1"/>
    </xf>
    <xf numFmtId="0" fontId="9" fillId="6" borderId="40" xfId="0" applyFont="1" applyFill="1" applyBorder="1" applyAlignment="1" applyProtection="1">
      <alignment horizontal="left" vertical="top" wrapText="1"/>
      <protection hidden="1"/>
    </xf>
    <xf numFmtId="164" fontId="9" fillId="6" borderId="41" xfId="0" applyNumberFormat="1" applyFont="1" applyFill="1" applyBorder="1" applyAlignment="1">
      <alignment horizontal="center" vertical="center"/>
    </xf>
    <xf numFmtId="0" fontId="4" fillId="6" borderId="4" xfId="0" applyFont="1" applyFill="1" applyBorder="1" applyAlignment="1">
      <alignment vertical="top"/>
    </xf>
    <xf numFmtId="0" fontId="18" fillId="6" borderId="24" xfId="0" applyFont="1" applyFill="1" applyBorder="1" applyAlignment="1">
      <alignment horizontal="left"/>
    </xf>
    <xf numFmtId="0" fontId="18" fillId="6" borderId="9" xfId="0" applyFont="1" applyFill="1" applyBorder="1"/>
    <xf numFmtId="0" fontId="18" fillId="6" borderId="10" xfId="0" applyFont="1" applyFill="1" applyBorder="1"/>
    <xf numFmtId="0" fontId="18" fillId="3" borderId="0" xfId="0" applyFont="1" applyFill="1" applyAlignment="1">
      <alignment vertical="center"/>
    </xf>
    <xf numFmtId="0" fontId="4" fillId="6" borderId="11" xfId="0" applyFont="1" applyFill="1" applyBorder="1" applyAlignment="1">
      <alignment vertical="top"/>
    </xf>
    <xf numFmtId="0" fontId="4" fillId="6" borderId="11" xfId="0" applyFont="1" applyFill="1" applyBorder="1" applyAlignment="1">
      <alignment horizontal="left" vertical="top" wrapText="1"/>
    </xf>
    <xf numFmtId="0" fontId="4" fillId="6" borderId="27" xfId="0" applyFont="1" applyFill="1" applyBorder="1" applyAlignment="1">
      <alignment vertical="top"/>
    </xf>
    <xf numFmtId="0" fontId="5" fillId="5" borderId="6" xfId="0" applyFont="1" applyFill="1" applyBorder="1" applyAlignment="1">
      <alignment vertical="top"/>
    </xf>
    <xf numFmtId="0" fontId="15" fillId="5" borderId="7" xfId="0" applyFont="1" applyFill="1" applyBorder="1"/>
    <xf numFmtId="0" fontId="16" fillId="5" borderId="7" xfId="0" applyFont="1" applyFill="1" applyBorder="1"/>
    <xf numFmtId="0" fontId="2" fillId="5" borderId="7" xfId="0" applyFont="1" applyFill="1" applyBorder="1"/>
    <xf numFmtId="0" fontId="5" fillId="5" borderId="7" xfId="0" applyFont="1" applyFill="1" applyBorder="1" applyAlignment="1">
      <alignment horizontal="right"/>
    </xf>
    <xf numFmtId="0" fontId="5" fillId="5" borderId="8" xfId="0" applyFont="1" applyFill="1" applyBorder="1"/>
    <xf numFmtId="164" fontId="9" fillId="6" borderId="25" xfId="0" applyNumberFormat="1" applyFont="1" applyFill="1" applyBorder="1" applyAlignment="1">
      <alignment horizontal="center" vertical="center"/>
    </xf>
    <xf numFmtId="164" fontId="3" fillId="6" borderId="0" xfId="0" applyNumberFormat="1" applyFont="1" applyFill="1" applyAlignment="1">
      <alignment horizontal="center" vertical="center"/>
    </xf>
    <xf numFmtId="164" fontId="3" fillId="6" borderId="5" xfId="0" applyNumberFormat="1" applyFont="1" applyFill="1" applyBorder="1" applyAlignment="1">
      <alignment horizontal="center" vertical="center"/>
    </xf>
    <xf numFmtId="0" fontId="3" fillId="3" borderId="43" xfId="0" applyFont="1" applyFill="1" applyBorder="1" applyAlignment="1">
      <alignment horizontal="left" vertical="top" wrapText="1"/>
    </xf>
    <xf numFmtId="0" fontId="3" fillId="6" borderId="18" xfId="0" applyFont="1" applyFill="1" applyBorder="1" applyAlignment="1">
      <alignment horizontal="left" vertical="top" wrapText="1"/>
    </xf>
    <xf numFmtId="0" fontId="3" fillId="6" borderId="20" xfId="0" applyFont="1" applyFill="1" applyBorder="1" applyAlignment="1">
      <alignment horizontal="center" vertical="top" wrapText="1"/>
    </xf>
    <xf numFmtId="0" fontId="4" fillId="6" borderId="20" xfId="0" applyFont="1" applyFill="1" applyBorder="1" applyAlignment="1">
      <alignment horizontal="left" vertical="top" wrapText="1"/>
    </xf>
    <xf numFmtId="0" fontId="3" fillId="6" borderId="22" xfId="0" applyFont="1" applyFill="1" applyBorder="1" applyAlignment="1">
      <alignment vertical="top" wrapText="1"/>
    </xf>
    <xf numFmtId="0" fontId="9" fillId="6" borderId="42" xfId="0" applyFont="1" applyFill="1" applyBorder="1" applyAlignment="1" applyProtection="1">
      <alignment horizontal="left" vertical="top"/>
      <protection hidden="1"/>
    </xf>
    <xf numFmtId="0" fontId="9" fillId="6" borderId="44" xfId="0" applyFont="1" applyFill="1" applyBorder="1" applyAlignment="1" applyProtection="1">
      <alignment horizontal="left" vertical="top"/>
      <protection hidden="1"/>
    </xf>
    <xf numFmtId="0" fontId="9" fillId="6" borderId="45" xfId="0" applyFont="1" applyFill="1" applyBorder="1" applyAlignment="1" applyProtection="1">
      <alignment horizontal="left" vertical="top"/>
      <protection hidden="1"/>
    </xf>
    <xf numFmtId="0" fontId="9" fillId="6" borderId="46" xfId="0" applyFont="1" applyFill="1" applyBorder="1" applyAlignment="1" applyProtection="1">
      <alignment horizontal="left" vertical="top"/>
      <protection hidden="1"/>
    </xf>
    <xf numFmtId="0" fontId="5" fillId="8" borderId="1" xfId="0" applyFont="1" applyFill="1" applyBorder="1" applyAlignment="1">
      <alignment vertical="top"/>
    </xf>
    <xf numFmtId="0" fontId="15" fillId="8" borderId="2" xfId="0" applyFont="1" applyFill="1" applyBorder="1"/>
    <xf numFmtId="0" fontId="16" fillId="8" borderId="2" xfId="0" applyFont="1" applyFill="1" applyBorder="1"/>
    <xf numFmtId="0" fontId="5" fillId="8" borderId="3" xfId="0" applyFont="1" applyFill="1" applyBorder="1" applyAlignment="1">
      <alignment horizontal="right"/>
    </xf>
    <xf numFmtId="0" fontId="5" fillId="8" borderId="6" xfId="0" applyFont="1" applyFill="1" applyBorder="1" applyAlignment="1">
      <alignment vertical="top"/>
    </xf>
    <xf numFmtId="0" fontId="15" fillId="8" borderId="7" xfId="0" applyFont="1" applyFill="1" applyBorder="1"/>
    <xf numFmtId="0" fontId="16" fillId="8" borderId="7" xfId="0" applyFont="1" applyFill="1" applyBorder="1"/>
    <xf numFmtId="0" fontId="5" fillId="8" borderId="8" xfId="0" applyFont="1" applyFill="1" applyBorder="1" applyAlignment="1">
      <alignment horizontal="right"/>
    </xf>
    <xf numFmtId="0" fontId="18" fillId="8" borderId="1" xfId="0" applyFont="1" applyFill="1" applyBorder="1" applyAlignment="1">
      <alignment horizontal="left" vertical="top"/>
    </xf>
    <xf numFmtId="0" fontId="18" fillId="8" borderId="2" xfId="0" applyFont="1" applyFill="1" applyBorder="1" applyAlignment="1">
      <alignment horizontal="left" vertical="top"/>
    </xf>
    <xf numFmtId="0" fontId="10" fillId="8" borderId="2" xfId="0" applyFont="1" applyFill="1" applyBorder="1"/>
    <xf numFmtId="0" fontId="18" fillId="7" borderId="4" xfId="0" applyFont="1" applyFill="1" applyBorder="1"/>
    <xf numFmtId="0" fontId="18" fillId="7" borderId="0" xfId="0" applyFont="1" applyFill="1"/>
    <xf numFmtId="0" fontId="6" fillId="7" borderId="0" xfId="0" applyFont="1" applyFill="1" applyAlignment="1">
      <alignment horizontal="center" vertical="center" wrapText="1"/>
    </xf>
    <xf numFmtId="0" fontId="17" fillId="6" borderId="0" xfId="0" applyFont="1" applyFill="1" applyProtection="1">
      <protection locked="0"/>
    </xf>
    <xf numFmtId="0" fontId="9" fillId="6" borderId="7" xfId="0" applyFont="1" applyFill="1" applyBorder="1" applyProtection="1">
      <protection locked="0"/>
    </xf>
    <xf numFmtId="0" fontId="18" fillId="6" borderId="0" xfId="0" applyFont="1" applyFill="1"/>
    <xf numFmtId="0" fontId="18" fillId="6" borderId="4" xfId="0" applyFont="1" applyFill="1" applyBorder="1" applyAlignment="1">
      <alignment horizontal="left"/>
    </xf>
    <xf numFmtId="0" fontId="10" fillId="6" borderId="0" xfId="0" applyFont="1" applyFill="1"/>
    <xf numFmtId="0" fontId="14" fillId="7" borderId="12" xfId="0" applyFont="1" applyFill="1" applyBorder="1"/>
    <xf numFmtId="0" fontId="9" fillId="0" borderId="28" xfId="0" applyFont="1" applyBorder="1" applyAlignment="1" applyProtection="1">
      <alignment horizontal="left" vertical="top" wrapText="1"/>
      <protection hidden="1"/>
    </xf>
    <xf numFmtId="0" fontId="9" fillId="0" borderId="35" xfId="0" applyFont="1" applyBorder="1" applyAlignment="1" applyProtection="1">
      <alignment horizontal="left" vertical="top"/>
      <protection hidden="1"/>
    </xf>
    <xf numFmtId="0" fontId="18" fillId="0" borderId="0" xfId="0" applyFont="1"/>
    <xf numFmtId="0" fontId="17" fillId="6" borderId="0" xfId="0" applyFont="1" applyFill="1" applyAlignment="1">
      <alignment horizontal="left" vertical="top"/>
    </xf>
    <xf numFmtId="0" fontId="3" fillId="6" borderId="11" xfId="0" applyFont="1" applyFill="1" applyBorder="1" applyAlignment="1">
      <alignment horizontal="left" vertical="top" wrapText="1"/>
    </xf>
    <xf numFmtId="0" fontId="10" fillId="7" borderId="49" xfId="0" applyFont="1" applyFill="1" applyBorder="1" applyAlignment="1">
      <alignment horizontal="left" vertical="top"/>
    </xf>
    <xf numFmtId="0" fontId="12" fillId="7" borderId="50" xfId="0" applyFont="1" applyFill="1" applyBorder="1"/>
    <xf numFmtId="0" fontId="9" fillId="7" borderId="50" xfId="0" applyFont="1" applyFill="1" applyBorder="1" applyAlignment="1">
      <alignment horizontal="left" vertical="top"/>
    </xf>
    <xf numFmtId="0" fontId="9" fillId="7" borderId="51" xfId="0" applyFont="1" applyFill="1" applyBorder="1" applyAlignment="1">
      <alignment horizontal="left" vertical="top"/>
    </xf>
    <xf numFmtId="0" fontId="10" fillId="6" borderId="52" xfId="0" applyFont="1" applyFill="1" applyBorder="1" applyAlignment="1">
      <alignment horizontal="left" vertical="top"/>
    </xf>
    <xf numFmtId="0" fontId="9" fillId="6" borderId="53" xfId="0" applyFont="1" applyFill="1" applyBorder="1" applyAlignment="1" applyProtection="1">
      <alignment horizontal="left" vertical="top" wrapText="1" shrinkToFit="1"/>
      <protection locked="0"/>
    </xf>
    <xf numFmtId="0" fontId="9" fillId="7" borderId="50" xfId="0" applyFont="1" applyFill="1" applyBorder="1" applyAlignment="1">
      <alignment horizontal="left" vertical="top" wrapText="1"/>
    </xf>
    <xf numFmtId="0" fontId="9" fillId="7" borderId="51" xfId="0" applyFont="1" applyFill="1" applyBorder="1" applyAlignment="1">
      <alignment horizontal="left" vertical="top" wrapText="1"/>
    </xf>
    <xf numFmtId="0" fontId="10" fillId="7" borderId="58" xfId="0" applyFont="1" applyFill="1" applyBorder="1" applyAlignment="1">
      <alignment vertical="top"/>
    </xf>
    <xf numFmtId="0" fontId="12" fillId="7" borderId="59" xfId="0" applyFont="1" applyFill="1" applyBorder="1"/>
    <xf numFmtId="0" fontId="9" fillId="7" borderId="59" xfId="0" applyFont="1" applyFill="1" applyBorder="1" applyAlignment="1">
      <alignment horizontal="left" vertical="top" wrapText="1"/>
    </xf>
    <xf numFmtId="0" fontId="9" fillId="7" borderId="60" xfId="0" applyFont="1" applyFill="1" applyBorder="1" applyAlignment="1">
      <alignment horizontal="left" vertical="top" wrapText="1"/>
    </xf>
    <xf numFmtId="0" fontId="3" fillId="7" borderId="59" xfId="0" applyFont="1" applyFill="1" applyBorder="1" applyAlignment="1">
      <alignment horizontal="left" vertical="top" wrapText="1"/>
    </xf>
    <xf numFmtId="0" fontId="3" fillId="7" borderId="60" xfId="0" applyFont="1" applyFill="1" applyBorder="1" applyAlignment="1">
      <alignment horizontal="left" vertical="top" wrapText="1"/>
    </xf>
    <xf numFmtId="0" fontId="10" fillId="6" borderId="61" xfId="0" applyFont="1" applyFill="1" applyBorder="1" applyAlignment="1">
      <alignment horizontal="left" vertical="top"/>
    </xf>
    <xf numFmtId="0" fontId="9" fillId="6" borderId="62" xfId="0" applyFont="1" applyFill="1" applyBorder="1" applyAlignment="1" applyProtection="1">
      <alignment horizontal="left" vertical="top" wrapText="1" shrinkToFit="1"/>
      <protection locked="0"/>
    </xf>
    <xf numFmtId="0" fontId="14" fillId="7" borderId="59" xfId="0" applyFont="1" applyFill="1" applyBorder="1"/>
    <xf numFmtId="0" fontId="13" fillId="7" borderId="59" xfId="0" applyFont="1" applyFill="1" applyBorder="1"/>
    <xf numFmtId="0" fontId="13" fillId="7" borderId="60" xfId="0" applyFont="1" applyFill="1" applyBorder="1"/>
    <xf numFmtId="0" fontId="18" fillId="6" borderId="64" xfId="0" applyFont="1" applyFill="1" applyBorder="1" applyAlignment="1">
      <alignment horizontal="left"/>
    </xf>
    <xf numFmtId="0" fontId="18" fillId="6" borderId="47" xfId="0" applyFont="1" applyFill="1" applyBorder="1"/>
    <xf numFmtId="0" fontId="10" fillId="6" borderId="47" xfId="0" applyFont="1" applyFill="1" applyBorder="1"/>
    <xf numFmtId="0" fontId="10" fillId="6" borderId="48" xfId="0" applyFont="1" applyFill="1" applyBorder="1"/>
    <xf numFmtId="0" fontId="4" fillId="7" borderId="58" xfId="0" applyFont="1" applyFill="1" applyBorder="1" applyAlignment="1">
      <alignment vertical="top"/>
    </xf>
    <xf numFmtId="0" fontId="3" fillId="7" borderId="59" xfId="0" applyFont="1" applyFill="1" applyBorder="1" applyAlignment="1">
      <alignment horizontal="left" vertical="top"/>
    </xf>
    <xf numFmtId="0" fontId="3" fillId="7" borderId="60" xfId="0" applyFont="1" applyFill="1" applyBorder="1" applyAlignment="1">
      <alignment horizontal="left" vertical="top"/>
    </xf>
    <xf numFmtId="0" fontId="7" fillId="7" borderId="59" xfId="0" applyFont="1" applyFill="1" applyBorder="1"/>
    <xf numFmtId="0" fontId="7" fillId="7" borderId="60" xfId="0" applyFont="1" applyFill="1" applyBorder="1"/>
    <xf numFmtId="0" fontId="18" fillId="2" borderId="4" xfId="0" applyFont="1" applyFill="1" applyBorder="1" applyAlignment="1">
      <alignment horizontal="left" vertical="top"/>
    </xf>
    <xf numFmtId="0" fontId="18" fillId="2" borderId="0" xfId="0" applyFont="1" applyFill="1" applyAlignment="1">
      <alignment horizontal="left" vertical="top"/>
    </xf>
    <xf numFmtId="0" fontId="10" fillId="2" borderId="0" xfId="0" applyFont="1" applyFill="1"/>
    <xf numFmtId="0" fontId="0" fillId="0" borderId="16" xfId="0" applyBorder="1"/>
    <xf numFmtId="0" fontId="3" fillId="6" borderId="14" xfId="0" applyFont="1" applyFill="1" applyBorder="1" applyAlignment="1">
      <alignment horizontal="left" vertical="top"/>
    </xf>
    <xf numFmtId="0" fontId="3" fillId="6" borderId="1" xfId="0" applyFont="1" applyFill="1" applyBorder="1" applyAlignment="1">
      <alignment vertical="top"/>
    </xf>
    <xf numFmtId="0" fontId="3" fillId="6" borderId="2" xfId="0" applyFont="1" applyFill="1" applyBorder="1" applyAlignment="1">
      <alignment vertical="top"/>
    </xf>
    <xf numFmtId="0" fontId="4" fillId="4" borderId="0" xfId="0" applyFont="1" applyFill="1" applyAlignment="1" applyProtection="1">
      <alignment vertical="center"/>
      <protection hidden="1"/>
    </xf>
    <xf numFmtId="0" fontId="18" fillId="3" borderId="65" xfId="0" applyFont="1" applyFill="1" applyBorder="1" applyAlignment="1">
      <alignment vertical="center"/>
    </xf>
    <xf numFmtId="0" fontId="6" fillId="3" borderId="66" xfId="0" applyFont="1" applyFill="1" applyBorder="1" applyAlignment="1">
      <alignment horizontal="center" vertical="center" wrapText="1"/>
    </xf>
    <xf numFmtId="0" fontId="18" fillId="3" borderId="65" xfId="0" applyFont="1" applyFill="1" applyBorder="1"/>
    <xf numFmtId="0" fontId="18" fillId="3" borderId="12" xfId="0" applyFont="1" applyFill="1" applyBorder="1"/>
    <xf numFmtId="0" fontId="18" fillId="3" borderId="13" xfId="0" applyFont="1" applyFill="1" applyBorder="1"/>
    <xf numFmtId="164" fontId="11" fillId="6" borderId="26" xfId="0" applyNumberFormat="1" applyFont="1" applyFill="1" applyBorder="1" applyAlignment="1">
      <alignment horizontal="center" vertical="center"/>
    </xf>
    <xf numFmtId="164" fontId="11" fillId="6" borderId="20" xfId="0" applyNumberFormat="1" applyFont="1" applyFill="1" applyBorder="1" applyAlignment="1">
      <alignment horizontal="center" vertical="center"/>
    </xf>
    <xf numFmtId="164" fontId="11" fillId="6" borderId="22" xfId="0" applyNumberFormat="1" applyFont="1" applyFill="1" applyBorder="1" applyAlignment="1">
      <alignment horizontal="center" vertical="center"/>
    </xf>
    <xf numFmtId="0" fontId="9" fillId="6" borderId="54" xfId="0" applyFont="1" applyFill="1" applyBorder="1" applyAlignment="1">
      <alignment horizontal="left" vertical="top" wrapText="1"/>
    </xf>
    <xf numFmtId="0" fontId="9" fillId="6" borderId="55" xfId="0" applyFont="1" applyFill="1" applyBorder="1" applyAlignment="1">
      <alignment horizontal="left" vertical="top" wrapText="1"/>
    </xf>
    <xf numFmtId="0" fontId="9" fillId="6" borderId="53" xfId="0" applyFont="1" applyFill="1" applyBorder="1" applyAlignment="1">
      <alignment horizontal="left" vertical="top" wrapText="1"/>
    </xf>
    <xf numFmtId="0" fontId="9" fillId="0" borderId="54" xfId="0" applyFont="1" applyBorder="1" applyAlignment="1">
      <alignment horizontal="left" vertical="top" wrapText="1"/>
    </xf>
    <xf numFmtId="0" fontId="9" fillId="0" borderId="55" xfId="0" applyFont="1" applyBorder="1" applyAlignment="1">
      <alignment horizontal="left" vertical="top" wrapText="1"/>
    </xf>
    <xf numFmtId="0" fontId="9" fillId="0" borderId="53" xfId="0" applyFont="1" applyBorder="1" applyAlignment="1">
      <alignment horizontal="left" vertical="top" wrapText="1"/>
    </xf>
    <xf numFmtId="0" fontId="18" fillId="6" borderId="0" xfId="0" applyFont="1" applyFill="1" applyAlignment="1">
      <alignment horizontal="left" wrapText="1"/>
    </xf>
    <xf numFmtId="0" fontId="18" fillId="6" borderId="11" xfId="0" applyFont="1" applyFill="1" applyBorder="1" applyAlignment="1">
      <alignment horizontal="left" wrapText="1"/>
    </xf>
    <xf numFmtId="0" fontId="3" fillId="3" borderId="16" xfId="0" applyFont="1" applyFill="1" applyBorder="1" applyAlignment="1">
      <alignment horizontal="center" vertical="top" wrapText="1"/>
    </xf>
    <xf numFmtId="0" fontId="9" fillId="4" borderId="56" xfId="0" applyFont="1" applyFill="1" applyBorder="1" applyAlignment="1" applyProtection="1">
      <alignment horizontal="left" vertical="top" wrapText="1"/>
      <protection locked="0"/>
    </xf>
    <xf numFmtId="0" fontId="9" fillId="4" borderId="57" xfId="0" applyFont="1" applyFill="1" applyBorder="1" applyAlignment="1" applyProtection="1">
      <alignment horizontal="left" vertical="top" wrapText="1"/>
      <protection locked="0"/>
    </xf>
    <xf numFmtId="0" fontId="9" fillId="4" borderId="39" xfId="0" applyFont="1" applyFill="1" applyBorder="1" applyAlignment="1" applyProtection="1">
      <alignment horizontal="left" vertical="top" wrapText="1"/>
      <protection locked="0"/>
    </xf>
    <xf numFmtId="0" fontId="9" fillId="4" borderId="40" xfId="0" applyFont="1" applyFill="1" applyBorder="1" applyAlignment="1" applyProtection="1">
      <alignment horizontal="left" vertical="top" wrapText="1"/>
      <protection locked="0"/>
    </xf>
    <xf numFmtId="0" fontId="4" fillId="6" borderId="4" xfId="0" applyFont="1" applyFill="1" applyBorder="1" applyAlignment="1">
      <alignment vertical="top"/>
    </xf>
    <xf numFmtId="0" fontId="4" fillId="6" borderId="0" xfId="0" applyFont="1" applyFill="1" applyAlignment="1">
      <alignment vertical="top"/>
    </xf>
    <xf numFmtId="0" fontId="9" fillId="6" borderId="46" xfId="0" applyFont="1" applyFill="1" applyBorder="1" applyAlignment="1">
      <alignment horizontal="left" vertical="top" wrapText="1"/>
    </xf>
    <xf numFmtId="0" fontId="9" fillId="6" borderId="63" xfId="0" applyFont="1" applyFill="1" applyBorder="1" applyAlignment="1">
      <alignment horizontal="left" vertical="top" wrapText="1"/>
    </xf>
    <xf numFmtId="0" fontId="9" fillId="6" borderId="62" xfId="0" applyFont="1" applyFill="1" applyBorder="1" applyAlignment="1">
      <alignment horizontal="left" vertical="top" wrapText="1"/>
    </xf>
    <xf numFmtId="0" fontId="9" fillId="6" borderId="0" xfId="0" applyFont="1" applyFill="1" applyAlignment="1">
      <alignment horizontal="left"/>
    </xf>
    <xf numFmtId="0" fontId="9" fillId="6" borderId="5" xfId="0" applyFont="1" applyFill="1" applyBorder="1" applyAlignment="1">
      <alignment horizontal="left"/>
    </xf>
    <xf numFmtId="0" fontId="9" fillId="6" borderId="0" xfId="0" applyFont="1" applyFill="1" applyAlignment="1" applyProtection="1">
      <alignment horizontal="left"/>
      <protection locked="0"/>
    </xf>
    <xf numFmtId="0" fontId="9" fillId="6" borderId="5" xfId="0" applyFont="1" applyFill="1" applyBorder="1" applyAlignment="1" applyProtection="1">
      <alignment horizontal="left"/>
      <protection locked="0"/>
    </xf>
    <xf numFmtId="0" fontId="9" fillId="6" borderId="0" xfId="0" quotePrefix="1" applyFont="1" applyFill="1" applyAlignment="1" applyProtection="1">
      <alignment horizontal="left"/>
      <protection locked="0"/>
    </xf>
    <xf numFmtId="164" fontId="9" fillId="0" borderId="17" xfId="0" applyNumberFormat="1" applyFont="1" applyBorder="1" applyAlignment="1">
      <alignment horizontal="center" vertical="center" textRotation="75"/>
    </xf>
    <xf numFmtId="164" fontId="9" fillId="0" borderId="19" xfId="0" applyNumberFormat="1" applyFont="1" applyBorder="1" applyAlignment="1">
      <alignment horizontal="center" vertical="center" textRotation="75"/>
    </xf>
    <xf numFmtId="164" fontId="9" fillId="0" borderId="21" xfId="0" applyNumberFormat="1" applyFont="1" applyBorder="1" applyAlignment="1">
      <alignment horizontal="center" vertical="center" textRotation="75"/>
    </xf>
    <xf numFmtId="164" fontId="8" fillId="0" borderId="18" xfId="0" applyNumberFormat="1" applyFont="1" applyBorder="1" applyAlignment="1">
      <alignment horizontal="center" vertical="center"/>
    </xf>
    <xf numFmtId="164" fontId="8" fillId="0" borderId="20" xfId="0" applyNumberFormat="1" applyFont="1" applyBorder="1" applyAlignment="1">
      <alignment horizontal="center" vertical="center"/>
    </xf>
    <xf numFmtId="164" fontId="8" fillId="0" borderId="22" xfId="0" applyNumberFormat="1" applyFont="1" applyBorder="1" applyAlignment="1">
      <alignment horizontal="center" vertical="center"/>
    </xf>
    <xf numFmtId="0" fontId="18" fillId="6" borderId="9" xfId="0" applyFont="1" applyFill="1" applyBorder="1" applyAlignment="1">
      <alignment horizontal="left" wrapText="1"/>
    </xf>
    <xf numFmtId="0" fontId="18" fillId="6" borderId="10" xfId="0" applyFont="1" applyFill="1" applyBorder="1" applyAlignment="1">
      <alignment horizontal="left" wrapText="1"/>
    </xf>
    <xf numFmtId="0" fontId="4" fillId="6" borderId="4"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vertical="top"/>
    </xf>
    <xf numFmtId="0" fontId="4" fillId="6" borderId="7" xfId="0" applyFont="1" applyFill="1" applyBorder="1" applyAlignment="1">
      <alignment vertical="top"/>
    </xf>
    <xf numFmtId="0" fontId="17" fillId="6" borderId="0" xfId="0" applyFont="1" applyFill="1" applyProtection="1">
      <protection locked="0"/>
    </xf>
    <xf numFmtId="0" fontId="9" fillId="6" borderId="0" xfId="0" applyFont="1" applyFill="1" applyProtection="1">
      <protection locked="0"/>
    </xf>
    <xf numFmtId="0" fontId="9" fillId="6" borderId="7" xfId="0" applyFont="1" applyFill="1" applyBorder="1" applyAlignment="1">
      <alignment horizontal="left"/>
    </xf>
    <xf numFmtId="0" fontId="9" fillId="6" borderId="8" xfId="0" applyFont="1" applyFill="1" applyBorder="1" applyAlignment="1">
      <alignment horizontal="left"/>
    </xf>
    <xf numFmtId="0" fontId="10" fillId="6" borderId="47" xfId="0" applyFont="1" applyFill="1" applyBorder="1" applyAlignment="1">
      <alignment wrapText="1"/>
    </xf>
    <xf numFmtId="0" fontId="10" fillId="6" borderId="48" xfId="0" applyFont="1" applyFill="1" applyBorder="1" applyAlignment="1">
      <alignment wrapText="1"/>
    </xf>
    <xf numFmtId="0" fontId="10" fillId="6" borderId="47" xfId="0" applyFont="1" applyFill="1" applyBorder="1" applyAlignment="1">
      <alignment horizontal="left" wrapText="1"/>
    </xf>
    <xf numFmtId="0" fontId="10" fillId="6" borderId="48" xfId="0" applyFont="1" applyFill="1" applyBorder="1" applyAlignment="1">
      <alignment horizontal="left" wrapText="1"/>
    </xf>
  </cellXfs>
  <cellStyles count="1">
    <cellStyle name="Standaard" xfId="0" builtinId="0"/>
  </cellStyles>
  <dxfs count="76">
    <dxf>
      <font>
        <color auto="1"/>
      </font>
      <fill>
        <patternFill>
          <bgColor theme="9" tint="-0.24994659260841701"/>
        </patternFill>
      </fill>
    </dxf>
    <dxf>
      <fill>
        <patternFill>
          <bgColor theme="9" tint="0.59996337778862885"/>
        </patternFill>
      </fill>
    </dxf>
    <dxf>
      <fill>
        <patternFill>
          <bgColor theme="7" tint="0.39994506668294322"/>
        </patternFill>
      </fill>
    </dxf>
    <dxf>
      <fill>
        <patternFill>
          <bgColor rgb="FFFF7C80"/>
        </patternFill>
      </fill>
    </dxf>
    <dxf>
      <font>
        <color auto="1"/>
      </font>
      <fill>
        <patternFill>
          <bgColor theme="9" tint="-0.24994659260841701"/>
        </patternFill>
      </fill>
    </dxf>
    <dxf>
      <fill>
        <patternFill>
          <bgColor theme="9" tint="0.59996337778862885"/>
        </patternFill>
      </fill>
    </dxf>
    <dxf>
      <fill>
        <patternFill>
          <bgColor theme="7" tint="0.39994506668294322"/>
        </patternFill>
      </fill>
    </dxf>
    <dxf>
      <fill>
        <patternFill>
          <bgColor rgb="FFFF7C80"/>
        </patternFill>
      </fill>
    </dxf>
    <dxf>
      <font>
        <color auto="1"/>
      </font>
      <fill>
        <patternFill>
          <bgColor theme="9" tint="-0.24994659260841701"/>
        </patternFill>
      </fill>
    </dxf>
    <dxf>
      <fill>
        <patternFill>
          <bgColor theme="9" tint="0.59996337778862885"/>
        </patternFill>
      </fill>
    </dxf>
    <dxf>
      <fill>
        <patternFill>
          <bgColor theme="7" tint="0.39994506668294322"/>
        </patternFill>
      </fill>
    </dxf>
    <dxf>
      <fill>
        <patternFill>
          <bgColor rgb="FFFF7C80"/>
        </patternFill>
      </fill>
    </dxf>
    <dxf>
      <fill>
        <patternFill>
          <bgColor rgb="FFFF7C80"/>
        </patternFill>
      </fill>
    </dxf>
    <dxf>
      <fill>
        <patternFill>
          <bgColor theme="7" tint="0.39994506668294322"/>
        </patternFill>
      </fill>
    </dxf>
    <dxf>
      <font>
        <color auto="1"/>
      </font>
      <fill>
        <patternFill>
          <bgColor theme="9" tint="-0.24994659260841701"/>
        </patternFill>
      </fill>
    </dxf>
    <dxf>
      <fill>
        <patternFill>
          <bgColor theme="9" tint="0.59996337778862885"/>
        </patternFill>
      </fill>
    </dxf>
    <dxf>
      <font>
        <color auto="1"/>
      </font>
      <fill>
        <patternFill>
          <bgColor theme="9" tint="-0.24994659260841701"/>
        </patternFill>
      </fill>
    </dxf>
    <dxf>
      <fill>
        <patternFill>
          <bgColor theme="7" tint="0.39994506668294322"/>
        </patternFill>
      </fill>
    </dxf>
    <dxf>
      <fill>
        <patternFill>
          <bgColor rgb="FFFF7C80"/>
        </patternFill>
      </fill>
    </dxf>
    <dxf>
      <fill>
        <patternFill>
          <bgColor theme="9" tint="0.59996337778862885"/>
        </patternFill>
      </fill>
    </dxf>
    <dxf>
      <font>
        <color auto="1"/>
      </font>
      <fill>
        <patternFill>
          <bgColor theme="9" tint="-0.24994659260841701"/>
        </patternFill>
      </fill>
    </dxf>
    <dxf>
      <fill>
        <patternFill>
          <bgColor theme="9" tint="0.59996337778862885"/>
        </patternFill>
      </fill>
    </dxf>
    <dxf>
      <fill>
        <patternFill>
          <bgColor theme="7" tint="0.39994506668294322"/>
        </patternFill>
      </fill>
    </dxf>
    <dxf>
      <fill>
        <patternFill>
          <bgColor rgb="FFFF7C80"/>
        </patternFill>
      </fill>
    </dxf>
    <dxf>
      <fill>
        <patternFill>
          <bgColor theme="7" tint="0.39994506668294322"/>
        </patternFill>
      </fill>
    </dxf>
    <dxf>
      <font>
        <color auto="1"/>
      </font>
      <fill>
        <patternFill>
          <bgColor theme="9" tint="-0.24994659260841701"/>
        </patternFill>
      </fill>
    </dxf>
    <dxf>
      <fill>
        <patternFill>
          <bgColor theme="9" tint="0.59996337778862885"/>
        </patternFill>
      </fill>
    </dxf>
    <dxf>
      <fill>
        <patternFill>
          <bgColor rgb="FFFF7C80"/>
        </patternFill>
      </fill>
    </dxf>
    <dxf>
      <fill>
        <patternFill>
          <bgColor rgb="FFFF7C80"/>
        </patternFill>
      </fill>
    </dxf>
    <dxf>
      <fill>
        <patternFill>
          <bgColor theme="7" tint="0.39994506668294322"/>
        </patternFill>
      </fill>
    </dxf>
    <dxf>
      <fill>
        <patternFill>
          <bgColor theme="9" tint="0.59996337778862885"/>
        </patternFill>
      </fill>
    </dxf>
    <dxf>
      <font>
        <color auto="1"/>
      </font>
      <fill>
        <patternFill>
          <bgColor theme="9" tint="-0.24994659260841701"/>
        </patternFill>
      </fill>
    </dxf>
    <dxf>
      <fill>
        <patternFill>
          <bgColor rgb="FFFF7C80"/>
        </patternFill>
      </fill>
    </dxf>
    <dxf>
      <fill>
        <patternFill>
          <bgColor theme="7" tint="0.39994506668294322"/>
        </patternFill>
      </fill>
    </dxf>
    <dxf>
      <fill>
        <patternFill>
          <bgColor theme="9" tint="0.59996337778862885"/>
        </patternFill>
      </fill>
    </dxf>
    <dxf>
      <font>
        <color auto="1"/>
      </font>
      <fill>
        <patternFill>
          <bgColor theme="9" tint="-0.24994659260841701"/>
        </patternFill>
      </fill>
    </dxf>
    <dxf>
      <font>
        <color auto="1"/>
      </font>
      <fill>
        <patternFill>
          <bgColor theme="9" tint="-0.24994659260841701"/>
        </patternFill>
      </fill>
    </dxf>
    <dxf>
      <fill>
        <patternFill>
          <bgColor theme="9" tint="0.59996337778862885"/>
        </patternFill>
      </fill>
    </dxf>
    <dxf>
      <fill>
        <patternFill>
          <bgColor rgb="FFFF7C80"/>
        </patternFill>
      </fill>
    </dxf>
    <dxf>
      <fill>
        <patternFill>
          <bgColor theme="7" tint="0.39994506668294322"/>
        </patternFill>
      </fill>
    </dxf>
    <dxf>
      <fill>
        <patternFill>
          <bgColor rgb="FFFF7C80"/>
        </patternFill>
      </fill>
    </dxf>
    <dxf>
      <fill>
        <patternFill>
          <bgColor theme="7" tint="0.39994506668294322"/>
        </patternFill>
      </fill>
    </dxf>
    <dxf>
      <fill>
        <patternFill>
          <bgColor theme="9" tint="0.59996337778862885"/>
        </patternFill>
      </fill>
    </dxf>
    <dxf>
      <font>
        <color auto="1"/>
      </font>
      <fill>
        <patternFill>
          <bgColor theme="9" tint="-0.24994659260841701"/>
        </patternFill>
      </fill>
    </dxf>
    <dxf>
      <font>
        <color auto="1"/>
      </font>
      <fill>
        <patternFill>
          <bgColor theme="9" tint="-0.24994659260841701"/>
        </patternFill>
      </fill>
    </dxf>
    <dxf>
      <fill>
        <patternFill>
          <bgColor theme="9" tint="0.59996337778862885"/>
        </patternFill>
      </fill>
    </dxf>
    <dxf>
      <fill>
        <patternFill>
          <bgColor theme="7" tint="0.39994506668294322"/>
        </patternFill>
      </fill>
    </dxf>
    <dxf>
      <fill>
        <patternFill>
          <bgColor rgb="FFFF7C80"/>
        </patternFill>
      </fill>
    </dxf>
    <dxf>
      <fill>
        <patternFill>
          <bgColor theme="9" tint="0.59996337778862885"/>
        </patternFill>
      </fill>
    </dxf>
    <dxf>
      <fill>
        <patternFill>
          <bgColor theme="7" tint="0.39994506668294322"/>
        </patternFill>
      </fill>
    </dxf>
    <dxf>
      <fill>
        <patternFill>
          <bgColor rgb="FFFF7C80"/>
        </patternFill>
      </fill>
    </dxf>
    <dxf>
      <font>
        <color auto="1"/>
      </font>
      <fill>
        <patternFill>
          <bgColor theme="9" tint="-0.24994659260841701"/>
        </patternFill>
      </fill>
    </dxf>
    <dxf>
      <font>
        <color auto="1"/>
      </font>
      <fill>
        <patternFill>
          <bgColor theme="9" tint="-0.24994659260841701"/>
        </patternFill>
      </fill>
    </dxf>
    <dxf>
      <fill>
        <patternFill>
          <bgColor rgb="FFFF7C80"/>
        </patternFill>
      </fill>
    </dxf>
    <dxf>
      <fill>
        <patternFill>
          <bgColor theme="7" tint="0.39994506668294322"/>
        </patternFill>
      </fill>
    </dxf>
    <dxf>
      <fill>
        <patternFill>
          <bgColor theme="9" tint="0.59996337778862885"/>
        </patternFill>
      </fill>
    </dxf>
    <dxf>
      <fill>
        <patternFill>
          <bgColor rgb="FFFF7C80"/>
        </patternFill>
      </fill>
    </dxf>
    <dxf>
      <fill>
        <patternFill>
          <bgColor theme="9" tint="0.59996337778862885"/>
        </patternFill>
      </fill>
    </dxf>
    <dxf>
      <font>
        <color auto="1"/>
      </font>
      <fill>
        <patternFill>
          <bgColor theme="9" tint="-0.24994659260841701"/>
        </patternFill>
      </fill>
    </dxf>
    <dxf>
      <fill>
        <patternFill>
          <bgColor theme="7" tint="0.39994506668294322"/>
        </patternFill>
      </fill>
    </dxf>
    <dxf>
      <fill>
        <patternFill>
          <bgColor rgb="FFFF7C80"/>
        </patternFill>
      </fill>
    </dxf>
    <dxf>
      <fill>
        <patternFill>
          <bgColor theme="7" tint="0.39994506668294322"/>
        </patternFill>
      </fill>
    </dxf>
    <dxf>
      <fill>
        <patternFill>
          <bgColor theme="9" tint="0.59996337778862885"/>
        </patternFill>
      </fill>
    </dxf>
    <dxf>
      <font>
        <color auto="1"/>
      </font>
      <fill>
        <patternFill>
          <bgColor theme="9" tint="-0.24994659260841701"/>
        </patternFill>
      </fill>
    </dxf>
    <dxf>
      <fill>
        <patternFill>
          <bgColor rgb="FFFF7C80"/>
        </patternFill>
      </fill>
    </dxf>
    <dxf>
      <fill>
        <patternFill>
          <bgColor theme="9" tint="0.59996337778862885"/>
        </patternFill>
      </fill>
    </dxf>
    <dxf>
      <font>
        <color auto="1"/>
      </font>
      <fill>
        <patternFill>
          <bgColor theme="9" tint="-0.24994659260841701"/>
        </patternFill>
      </fill>
    </dxf>
    <dxf>
      <fill>
        <patternFill>
          <bgColor theme="7" tint="0.39994506668294322"/>
        </patternFill>
      </fill>
    </dxf>
    <dxf>
      <fill>
        <patternFill>
          <bgColor rgb="FFFF7C80"/>
        </patternFill>
      </fill>
    </dxf>
    <dxf>
      <fill>
        <patternFill>
          <bgColor theme="9" tint="0.59996337778862885"/>
        </patternFill>
      </fill>
    </dxf>
    <dxf>
      <fill>
        <patternFill>
          <bgColor theme="7" tint="0.39994506668294322"/>
        </patternFill>
      </fill>
    </dxf>
    <dxf>
      <font>
        <color auto="1"/>
      </font>
      <fill>
        <patternFill>
          <bgColor theme="9" tint="-0.24994659260841701"/>
        </patternFill>
      </fill>
    </dxf>
    <dxf>
      <font>
        <color auto="1"/>
      </font>
      <fill>
        <patternFill>
          <bgColor theme="9" tint="-0.24994659260841701"/>
        </patternFill>
      </fill>
    </dxf>
    <dxf>
      <fill>
        <patternFill>
          <bgColor theme="9" tint="0.59996337778862885"/>
        </patternFill>
      </fill>
    </dxf>
    <dxf>
      <fill>
        <patternFill>
          <bgColor theme="7" tint="0.39994506668294322"/>
        </patternFill>
      </fill>
    </dxf>
    <dxf>
      <fill>
        <patternFill>
          <bgColor rgb="FFFF7C80"/>
        </patternFill>
      </fill>
    </dxf>
  </dxfs>
  <tableStyles count="0" defaultTableStyle="TableStyleMedium2" defaultPivotStyle="PivotStyleLight16"/>
  <colors>
    <mruColors>
      <color rgb="FFFF7C80"/>
      <color rgb="FFFFCC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08950-8DAE-431C-A2AF-CE701F4569F5}">
  <sheetPr codeName="Blad3">
    <tabColor theme="4"/>
  </sheetPr>
  <dimension ref="A1:P117"/>
  <sheetViews>
    <sheetView tabSelected="1" showRuler="0" view="pageBreakPreview" topLeftCell="A37" zoomScaleNormal="70" zoomScaleSheetLayoutView="100" zoomScalePageLayoutView="70" workbookViewId="0">
      <selection activeCell="B37" sqref="B37"/>
    </sheetView>
  </sheetViews>
  <sheetFormatPr defaultColWidth="0.28515625" defaultRowHeight="15" x14ac:dyDescent="0.25"/>
  <cols>
    <col min="1" max="1" width="3.85546875" style="5" customWidth="1"/>
    <col min="2" max="2" width="9.5703125" customWidth="1"/>
    <col min="3" max="3" width="20.140625" customWidth="1"/>
    <col min="4" max="4" width="13.5703125" customWidth="1"/>
    <col min="5" max="5" width="28.42578125" customWidth="1"/>
    <col min="6" max="6" width="32.85546875" customWidth="1"/>
    <col min="7" max="7" width="26.5703125" customWidth="1"/>
    <col min="8" max="8" width="11.140625" customWidth="1"/>
    <col min="9" max="9" width="8.85546875" customWidth="1"/>
    <col min="10" max="10" width="9.140625" hidden="1" customWidth="1"/>
    <col min="11" max="14" width="9.140625" style="11" hidden="1" customWidth="1"/>
    <col min="15" max="15" width="68.28515625" style="11" hidden="1" customWidth="1"/>
    <col min="16" max="16" width="24.5703125" hidden="1" customWidth="1"/>
    <col min="17" max="21" width="9.140625" customWidth="1"/>
    <col min="22" max="11872" width="5.7109375" customWidth="1"/>
  </cols>
  <sheetData>
    <row r="1" spans="1:16" ht="23.25" x14ac:dyDescent="0.35">
      <c r="A1" s="6"/>
      <c r="B1" s="32" t="s">
        <v>193</v>
      </c>
      <c r="C1" s="32"/>
      <c r="D1" s="33"/>
      <c r="E1" s="33"/>
      <c r="F1" s="7"/>
      <c r="G1" s="7"/>
      <c r="H1" s="8" t="s">
        <v>226</v>
      </c>
      <c r="I1" s="9"/>
      <c r="J1" s="12"/>
      <c r="K1" s="13"/>
      <c r="L1" s="13"/>
      <c r="M1" s="13"/>
      <c r="N1" s="13"/>
      <c r="O1" s="14" t="s">
        <v>20</v>
      </c>
      <c r="P1" s="14" t="s">
        <v>20</v>
      </c>
    </row>
    <row r="2" spans="1:16" ht="24" thickBot="1" x14ac:dyDescent="0.4">
      <c r="A2" s="89"/>
      <c r="B2" s="90" t="s">
        <v>79</v>
      </c>
      <c r="C2" s="90"/>
      <c r="D2" s="91"/>
      <c r="E2" s="90"/>
      <c r="F2" s="92"/>
      <c r="G2" s="92"/>
      <c r="H2" s="93"/>
      <c r="I2" s="94"/>
      <c r="J2" s="12"/>
      <c r="K2" s="13"/>
      <c r="L2" s="13"/>
      <c r="M2" s="13"/>
      <c r="N2" s="13"/>
      <c r="O2" s="14"/>
      <c r="P2" s="14"/>
    </row>
    <row r="3" spans="1:16" ht="15.75" x14ac:dyDescent="0.25">
      <c r="A3" s="15"/>
      <c r="B3" s="45" t="s">
        <v>107</v>
      </c>
      <c r="C3" s="45"/>
      <c r="D3" s="211"/>
      <c r="E3" s="211"/>
      <c r="F3" s="45"/>
      <c r="G3" s="194"/>
      <c r="H3" s="194"/>
      <c r="I3" s="195"/>
      <c r="J3" s="12"/>
      <c r="K3" s="13"/>
      <c r="L3" s="13"/>
      <c r="M3" s="13"/>
      <c r="N3" s="13"/>
      <c r="O3" s="14" t="s">
        <v>43</v>
      </c>
      <c r="P3" s="14" t="s">
        <v>102</v>
      </c>
    </row>
    <row r="4" spans="1:16" ht="15.75" x14ac:dyDescent="0.25">
      <c r="A4" s="15"/>
      <c r="B4" s="45" t="s">
        <v>37</v>
      </c>
      <c r="C4" s="45"/>
      <c r="D4" s="211"/>
      <c r="E4" s="211"/>
      <c r="F4" s="45" t="s">
        <v>41</v>
      </c>
      <c r="G4" s="196"/>
      <c r="H4" s="196"/>
      <c r="I4" s="197"/>
      <c r="J4" s="12"/>
      <c r="K4" s="13"/>
      <c r="L4" s="13"/>
      <c r="M4" s="13"/>
      <c r="N4" s="13"/>
      <c r="O4" s="14" t="s">
        <v>42</v>
      </c>
      <c r="P4" s="14" t="s">
        <v>101</v>
      </c>
    </row>
    <row r="5" spans="1:16" ht="15.75" x14ac:dyDescent="0.25">
      <c r="A5" s="15"/>
      <c r="B5" s="45" t="s">
        <v>38</v>
      </c>
      <c r="C5" s="45"/>
      <c r="D5" s="211"/>
      <c r="E5" s="211"/>
      <c r="F5" s="45"/>
      <c r="G5" s="198"/>
      <c r="H5" s="196"/>
      <c r="I5" s="197"/>
      <c r="J5" s="12"/>
      <c r="K5" s="13"/>
      <c r="L5" s="13"/>
      <c r="M5" s="13"/>
      <c r="N5" s="13"/>
      <c r="O5" s="14" t="s">
        <v>100</v>
      </c>
      <c r="P5" s="14" t="s">
        <v>46</v>
      </c>
    </row>
    <row r="6" spans="1:16" ht="15.75" x14ac:dyDescent="0.25">
      <c r="A6" s="15"/>
      <c r="B6" s="45"/>
      <c r="C6" s="45"/>
      <c r="D6" s="211"/>
      <c r="E6" s="211"/>
      <c r="F6" s="45"/>
      <c r="G6" s="196"/>
      <c r="H6" s="196"/>
      <c r="I6" s="197"/>
      <c r="J6" s="12"/>
      <c r="K6" s="13"/>
      <c r="L6" s="13"/>
      <c r="M6" s="13"/>
      <c r="N6" s="13"/>
      <c r="O6" s="14" t="s">
        <v>44</v>
      </c>
      <c r="P6" s="14" t="s">
        <v>228</v>
      </c>
    </row>
    <row r="7" spans="1:16" ht="15.75" x14ac:dyDescent="0.25">
      <c r="A7" s="15"/>
      <c r="B7" s="45" t="s">
        <v>145</v>
      </c>
      <c r="C7" s="45"/>
      <c r="D7" s="211"/>
      <c r="E7" s="211"/>
      <c r="F7" s="45"/>
      <c r="G7" s="196"/>
      <c r="H7" s="196"/>
      <c r="I7" s="197"/>
      <c r="J7" s="12"/>
      <c r="K7" s="13"/>
      <c r="L7" s="13"/>
      <c r="M7" s="13"/>
      <c r="N7" s="13"/>
      <c r="O7" s="14" t="s">
        <v>45</v>
      </c>
      <c r="P7" s="14" t="s">
        <v>104</v>
      </c>
    </row>
    <row r="8" spans="1:16" ht="15.75" x14ac:dyDescent="0.25">
      <c r="A8" s="15"/>
      <c r="B8" s="45" t="s">
        <v>39</v>
      </c>
      <c r="C8" s="45"/>
      <c r="D8" s="212" t="s">
        <v>20</v>
      </c>
      <c r="E8" s="212"/>
      <c r="F8" s="45" t="s">
        <v>105</v>
      </c>
      <c r="G8" s="196"/>
      <c r="H8" s="196"/>
      <c r="I8" s="197"/>
      <c r="J8" s="12"/>
      <c r="K8" s="13"/>
      <c r="L8" s="13"/>
      <c r="M8" s="13"/>
      <c r="N8" s="13"/>
      <c r="O8" s="14"/>
      <c r="P8" s="14" t="s">
        <v>103</v>
      </c>
    </row>
    <row r="9" spans="1:16" ht="15.75" x14ac:dyDescent="0.25">
      <c r="A9" s="15"/>
      <c r="B9" s="45" t="s">
        <v>94</v>
      </c>
      <c r="C9" s="45"/>
      <c r="D9" s="121" t="s">
        <v>144</v>
      </c>
      <c r="E9" s="121"/>
      <c r="F9" s="45" t="s">
        <v>106</v>
      </c>
      <c r="G9" s="196"/>
      <c r="H9" s="196"/>
      <c r="I9" s="197"/>
      <c r="J9" s="12"/>
      <c r="K9" s="13"/>
      <c r="L9" s="13"/>
      <c r="M9" s="13"/>
      <c r="N9" s="13"/>
      <c r="O9" s="14"/>
      <c r="P9" s="14"/>
    </row>
    <row r="10" spans="1:16" ht="16.5" thickBot="1" x14ac:dyDescent="0.3">
      <c r="A10" s="16"/>
      <c r="B10" s="46" t="s">
        <v>40</v>
      </c>
      <c r="C10" s="46"/>
      <c r="D10" s="122" t="s">
        <v>20</v>
      </c>
      <c r="F10" s="46"/>
      <c r="G10" s="213"/>
      <c r="H10" s="213"/>
      <c r="I10" s="214"/>
      <c r="J10" s="12"/>
      <c r="K10" s="13"/>
      <c r="L10" s="13"/>
      <c r="M10" s="13"/>
      <c r="N10" s="13"/>
      <c r="O10" s="14"/>
      <c r="P10" s="14"/>
    </row>
    <row r="11" spans="1:16" ht="18.75" x14ac:dyDescent="0.3">
      <c r="A11" s="36">
        <v>1</v>
      </c>
      <c r="B11" s="37" t="s">
        <v>0</v>
      </c>
      <c r="C11" s="37"/>
      <c r="D11" s="38"/>
      <c r="E11" s="38"/>
      <c r="F11" s="38"/>
      <c r="G11" s="38"/>
      <c r="H11" s="38"/>
      <c r="I11" s="39"/>
      <c r="J11" s="12"/>
      <c r="K11" s="13"/>
      <c r="L11" s="13"/>
      <c r="M11" s="13"/>
      <c r="N11" s="13"/>
      <c r="O11" s="14"/>
      <c r="P11" s="14"/>
    </row>
    <row r="12" spans="1:16" ht="25.5" x14ac:dyDescent="0.3">
      <c r="A12" s="34"/>
      <c r="B12" s="85" t="s">
        <v>1</v>
      </c>
      <c r="C12" s="168"/>
      <c r="D12" s="85" t="s">
        <v>4</v>
      </c>
      <c r="E12" s="85"/>
      <c r="F12" s="168" t="s">
        <v>32</v>
      </c>
      <c r="G12" s="85"/>
      <c r="H12" s="169" t="s">
        <v>58</v>
      </c>
      <c r="I12" s="24" t="s">
        <v>6</v>
      </c>
      <c r="J12" s="12"/>
      <c r="K12" s="13" t="s">
        <v>49</v>
      </c>
      <c r="L12" s="13"/>
      <c r="M12" s="13"/>
      <c r="N12" s="13"/>
      <c r="O12" s="13"/>
      <c r="P12" s="14"/>
    </row>
    <row r="13" spans="1:16" ht="18.75" x14ac:dyDescent="0.3">
      <c r="A13" s="82" t="s">
        <v>21</v>
      </c>
      <c r="B13" s="83" t="s">
        <v>108</v>
      </c>
      <c r="C13" s="83"/>
      <c r="D13" s="83"/>
      <c r="E13" s="83"/>
      <c r="F13" s="83"/>
      <c r="G13" s="84"/>
      <c r="H13" s="27"/>
      <c r="I13" s="173">
        <f>(H15+H18)</f>
        <v>0</v>
      </c>
      <c r="J13" s="12"/>
      <c r="K13" s="13"/>
      <c r="L13" s="13"/>
      <c r="M13" s="13"/>
      <c r="N13" s="13"/>
      <c r="O13" s="13"/>
      <c r="P13" s="14"/>
    </row>
    <row r="14" spans="1:16" ht="18.75" x14ac:dyDescent="0.25">
      <c r="A14" s="132"/>
      <c r="B14" s="133" t="s">
        <v>64</v>
      </c>
      <c r="C14" s="133"/>
      <c r="D14" s="134"/>
      <c r="E14" s="134"/>
      <c r="F14" s="134"/>
      <c r="G14" s="135"/>
      <c r="I14" s="174"/>
      <c r="J14" s="12"/>
      <c r="L14" s="13"/>
      <c r="M14" s="13"/>
      <c r="N14" s="18"/>
      <c r="O14" s="18" t="s">
        <v>57</v>
      </c>
      <c r="P14" s="14"/>
    </row>
    <row r="15" spans="1:16" ht="84.6" customHeight="1" thickBot="1" x14ac:dyDescent="0.3">
      <c r="A15" s="136"/>
      <c r="B15" s="137" t="s">
        <v>55</v>
      </c>
      <c r="C15" s="176" t="str">
        <f>_xlfn.IFS(B15=ON_TOELICHTING!B9,ON_TOELICHTING!D9,B15=ON_TOELICHTING!B10,ON_TOELICHTING!D10,B15=ON_TOELICHTING!B11,ON_TOELICHTING!D11,B15=ON_TOELICHTING!B12,ON_TOELICHTING!D12,B15=ON_TOELICHTING!B13,ON_TOELICHTING!D13,B15=ON_TOELICHTING!B14,ON_TOELICHTING!D14)</f>
        <v>Niet te beoordelen</v>
      </c>
      <c r="D15" s="177"/>
      <c r="E15" s="178"/>
      <c r="F15" s="185"/>
      <c r="G15" s="186"/>
      <c r="H15" s="95">
        <f>_xlfn.IFS(B15=ON_TOELICHTING!B9,2,B15=ON_TOELICHTING!B10,4.5,B15=ON_TOELICHTING!B11,6,B15=ON_TOELICHTING!B12,7.5,B15=ON_TOELICHTING!B13,9.5,B15=ON_TOELICHTING!B14,0)</f>
        <v>0</v>
      </c>
      <c r="I15" s="174"/>
      <c r="J15" s="12"/>
      <c r="K15" s="167">
        <f>_xlfn.IFS(H15&gt;0,1,H15=0,0)</f>
        <v>0</v>
      </c>
      <c r="L15" s="13"/>
      <c r="M15" s="13"/>
      <c r="N15" s="18"/>
      <c r="O15" s="20"/>
      <c r="P15" s="14"/>
    </row>
    <row r="16" spans="1:16" ht="18.75" x14ac:dyDescent="0.3">
      <c r="A16" s="124" t="s">
        <v>22</v>
      </c>
      <c r="B16" s="123" t="s">
        <v>12</v>
      </c>
      <c r="C16" s="123"/>
      <c r="D16" s="130"/>
      <c r="E16" s="130"/>
      <c r="F16" s="130"/>
      <c r="G16" s="130"/>
      <c r="H16" s="28"/>
      <c r="I16" s="174"/>
      <c r="J16" s="12"/>
      <c r="K16" s="13"/>
      <c r="L16" s="13"/>
      <c r="M16" s="13"/>
      <c r="N16" s="18"/>
      <c r="O16" s="20"/>
      <c r="P16" s="14"/>
    </row>
    <row r="17" spans="1:16" ht="18.75" x14ac:dyDescent="0.25">
      <c r="A17" s="132"/>
      <c r="B17" s="133" t="s">
        <v>192</v>
      </c>
      <c r="C17" s="133"/>
      <c r="D17" s="138"/>
      <c r="E17" s="138"/>
      <c r="F17" s="138"/>
      <c r="G17" s="139"/>
      <c r="I17" s="174"/>
      <c r="J17" s="12"/>
      <c r="L17" s="13"/>
      <c r="M17" s="13"/>
      <c r="N17" s="18"/>
      <c r="O17" s="18"/>
      <c r="P17" s="14"/>
    </row>
    <row r="18" spans="1:16" ht="84.6" customHeight="1" thickBot="1" x14ac:dyDescent="0.3">
      <c r="A18" s="136"/>
      <c r="B18" s="137" t="s">
        <v>55</v>
      </c>
      <c r="C18" s="176" t="str">
        <f>_xlfn.IFS(B18=ON_TOELICHTING!B16,ON_TOELICHTING!D16,B18=ON_TOELICHTING!B17,ON_TOELICHTING!D17,B18=ON_TOELICHTING!B18,ON_TOELICHTING!D18,B18=ON_TOELICHTING!B19,ON_TOELICHTING!D19,B18=ON_TOELICHTING!B20,ON_TOELICHTING!D20,B18=ON_TOELICHTING!B21,ON_TOELICHTING!D21)</f>
        <v>Niet te beoordelen.</v>
      </c>
      <c r="D18" s="177"/>
      <c r="E18" s="178"/>
      <c r="F18" s="185"/>
      <c r="G18" s="186"/>
      <c r="H18" s="28">
        <f>_xlfn.IFS(B18=ON_TOELICHTING!B16,2,B18=ON_TOELICHTING!B17,4.5,B18=ON_TOELICHTING!B18,6,B18=ON_TOELICHTING!B19,7.5,B18=ON_TOELICHTING!B20,9.5,B18=ON_TOELICHTING!B21,0)</f>
        <v>0</v>
      </c>
      <c r="I18" s="174"/>
      <c r="J18" s="12"/>
      <c r="K18" s="167">
        <f>_xlfn.IFS(H18&gt;0,1,H18=0,0)</f>
        <v>0</v>
      </c>
      <c r="L18" s="13"/>
      <c r="M18" s="13"/>
      <c r="N18" s="18"/>
      <c r="O18" s="20"/>
      <c r="P18" s="14"/>
    </row>
    <row r="19" spans="1:16" ht="18.75" x14ac:dyDescent="0.3">
      <c r="A19" s="36">
        <v>2</v>
      </c>
      <c r="B19" s="37" t="s">
        <v>14</v>
      </c>
      <c r="C19" s="37"/>
      <c r="D19" s="38"/>
      <c r="E19" s="38"/>
      <c r="F19" s="38"/>
      <c r="G19" s="38"/>
      <c r="H19" s="38"/>
      <c r="I19" s="39"/>
      <c r="J19" s="12"/>
      <c r="K19" s="13"/>
      <c r="L19" s="13"/>
      <c r="M19" s="13"/>
      <c r="N19" s="18"/>
      <c r="O19" s="20"/>
      <c r="P19" s="14"/>
    </row>
    <row r="20" spans="1:16" ht="25.5" x14ac:dyDescent="0.3">
      <c r="A20" s="34"/>
      <c r="B20" s="35" t="s">
        <v>1</v>
      </c>
      <c r="C20" s="170"/>
      <c r="D20" s="171" t="s">
        <v>4</v>
      </c>
      <c r="E20" s="172"/>
      <c r="F20" s="170" t="s">
        <v>32</v>
      </c>
      <c r="G20" s="172"/>
      <c r="H20" s="169" t="s">
        <v>5</v>
      </c>
      <c r="I20" s="24" t="s">
        <v>6</v>
      </c>
      <c r="J20" s="12"/>
      <c r="K20" s="13"/>
      <c r="L20" s="13"/>
      <c r="M20" s="13"/>
      <c r="N20" s="18"/>
      <c r="O20" s="20"/>
      <c r="P20" s="14"/>
    </row>
    <row r="21" spans="1:16" ht="18.75" x14ac:dyDescent="0.3">
      <c r="A21" s="82" t="s">
        <v>23</v>
      </c>
      <c r="B21" s="83" t="s">
        <v>99</v>
      </c>
      <c r="C21" s="26"/>
      <c r="D21" s="26"/>
      <c r="E21" s="26"/>
      <c r="F21" s="26"/>
      <c r="G21" s="40"/>
      <c r="H21" s="27"/>
      <c r="I21" s="173">
        <f>(H25+H29+H33+H36+H40)</f>
        <v>0</v>
      </c>
      <c r="J21" s="12"/>
      <c r="K21" s="13"/>
      <c r="L21" s="13"/>
      <c r="M21" s="13"/>
      <c r="N21" s="18"/>
      <c r="O21" s="20"/>
      <c r="P21" s="14"/>
    </row>
    <row r="22" spans="1:16" ht="18.75" x14ac:dyDescent="0.25">
      <c r="A22" s="140"/>
      <c r="B22" s="141" t="s">
        <v>156</v>
      </c>
      <c r="C22" s="141"/>
      <c r="D22" s="142"/>
      <c r="E22" s="142"/>
      <c r="F22" s="142"/>
      <c r="G22" s="143"/>
      <c r="I22" s="174"/>
      <c r="J22" s="12"/>
      <c r="L22" s="13"/>
      <c r="M22" s="13"/>
      <c r="N22" s="18"/>
      <c r="O22" s="20"/>
      <c r="P22" s="14"/>
    </row>
    <row r="23" spans="1:16" ht="18.75" x14ac:dyDescent="0.25">
      <c r="A23" s="52"/>
      <c r="B23" s="51" t="s">
        <v>157</v>
      </c>
      <c r="C23" s="51"/>
      <c r="D23" s="53"/>
      <c r="E23" s="53"/>
      <c r="F23" s="53"/>
      <c r="G23" s="54"/>
      <c r="H23" s="30"/>
      <c r="I23" s="174"/>
      <c r="J23" s="12"/>
      <c r="K23" s="13"/>
      <c r="L23" s="13"/>
      <c r="M23" s="13"/>
      <c r="N23" s="18"/>
      <c r="O23" s="20"/>
      <c r="P23" s="14"/>
    </row>
    <row r="24" spans="1:16" ht="18.75" x14ac:dyDescent="0.25">
      <c r="A24" s="52"/>
      <c r="B24" s="51" t="s">
        <v>158</v>
      </c>
      <c r="C24" s="51"/>
      <c r="D24" s="53"/>
      <c r="E24" s="53"/>
      <c r="F24" s="53"/>
      <c r="G24" s="54"/>
      <c r="H24" s="31"/>
      <c r="I24" s="174"/>
      <c r="J24" s="12"/>
      <c r="K24" s="13"/>
      <c r="L24" s="13"/>
      <c r="M24" s="13"/>
      <c r="N24" s="18"/>
      <c r="O24" s="20"/>
      <c r="P24" s="14"/>
    </row>
    <row r="25" spans="1:16" ht="84.6" customHeight="1" thickBot="1" x14ac:dyDescent="0.3">
      <c r="A25" s="136"/>
      <c r="B25" s="137" t="s">
        <v>55</v>
      </c>
      <c r="C25" s="176" t="str">
        <f>_xlfn.IFS(B25=ON_TOELICHTING!B25,ON_TOELICHTING!D25,B25=ON_TOELICHTING!B26,ON_TOELICHTING!D26,B25=ON_TOELICHTING!B27,ON_TOELICHTING!D27,B25=ON_TOELICHTING!B28,ON_TOELICHTING!D28,B25=ON_TOELICHTING!B29,ON_TOELICHTING!D29,B25=ON_TOELICHTING!B30,ON_TOELICHTING!D30)</f>
        <v>Niet te beoordelen.</v>
      </c>
      <c r="D25" s="177"/>
      <c r="E25" s="178"/>
      <c r="F25" s="185"/>
      <c r="G25" s="186"/>
      <c r="H25" s="95">
        <f>_xlfn.IFS(B25=ON_TOELICHTING!B25,2,B25=ON_TOELICHTING!B26,4.5,B25=ON_TOELICHTING!B27,6,B25=ON_TOELICHTING!B28,7.5,B25=ON_TOELICHTING!B29,9.5,B25=ON_TOELICHTING!B30,0)</f>
        <v>0</v>
      </c>
      <c r="I25" s="174"/>
      <c r="J25" s="12"/>
      <c r="K25" s="167">
        <f>_xlfn.IFS(H25&gt;0,1,H25=0,0)</f>
        <v>0</v>
      </c>
      <c r="L25" s="13"/>
      <c r="M25" s="13"/>
      <c r="N25" s="18"/>
      <c r="O25" s="20"/>
      <c r="P25" s="14"/>
    </row>
    <row r="26" spans="1:16" ht="18.75" x14ac:dyDescent="0.3">
      <c r="A26" s="124" t="s">
        <v>24</v>
      </c>
      <c r="B26" s="123" t="s">
        <v>17</v>
      </c>
      <c r="C26" s="125"/>
      <c r="D26" s="17"/>
      <c r="E26" s="17"/>
      <c r="F26" s="17"/>
      <c r="G26" s="17"/>
      <c r="H26" s="30"/>
      <c r="I26" s="174"/>
      <c r="J26" s="12"/>
      <c r="K26" s="13"/>
      <c r="L26" s="13"/>
      <c r="M26" s="13"/>
      <c r="N26" s="18"/>
      <c r="O26" s="20"/>
      <c r="P26" s="14"/>
    </row>
    <row r="27" spans="1:16" ht="18.75" x14ac:dyDescent="0.25">
      <c r="A27" s="140"/>
      <c r="B27" s="141" t="s">
        <v>160</v>
      </c>
      <c r="C27" s="141"/>
      <c r="D27" s="144"/>
      <c r="E27" s="144"/>
      <c r="F27" s="144"/>
      <c r="G27" s="145"/>
      <c r="I27" s="174"/>
      <c r="J27" s="12"/>
      <c r="K27" s="13"/>
      <c r="L27" s="13"/>
      <c r="M27" s="13"/>
      <c r="N27" s="18"/>
      <c r="O27" s="20"/>
      <c r="P27" s="14"/>
    </row>
    <row r="28" spans="1:16" ht="18.75" x14ac:dyDescent="0.25">
      <c r="A28" s="55"/>
      <c r="B28" s="49" t="s">
        <v>159</v>
      </c>
      <c r="C28" s="49"/>
      <c r="D28" s="56"/>
      <c r="E28" s="56"/>
      <c r="F28" s="56"/>
      <c r="G28" s="63"/>
      <c r="H28" s="30"/>
      <c r="I28" s="174"/>
      <c r="J28" s="12"/>
      <c r="L28" s="13"/>
      <c r="M28" s="13"/>
      <c r="N28" s="18"/>
      <c r="O28" s="20"/>
      <c r="P28" s="14"/>
    </row>
    <row r="29" spans="1:16" ht="84.6" customHeight="1" thickBot="1" x14ac:dyDescent="0.3">
      <c r="A29" s="146"/>
      <c r="B29" s="147" t="s">
        <v>55</v>
      </c>
      <c r="C29" s="191" t="str">
        <f>_xlfn.IFS(B29=ON_TOELICHTING!B32,ON_TOELICHTING!D32,B29=ON_TOELICHTING!B33,ON_TOELICHTING!D33,B29=ON_TOELICHTING!B34,ON_TOELICHTING!D34,B29=ON_TOELICHTING!B35,ON_TOELICHTING!D35,B29=ON_TOELICHTING!B36,ON_TOELICHTING!D36,B29=ON_TOELICHTING!B37,ON_TOELICHTING!D37)</f>
        <v>Niet te beoordelen.</v>
      </c>
      <c r="D29" s="192"/>
      <c r="E29" s="193"/>
      <c r="F29" s="187"/>
      <c r="G29" s="188"/>
      <c r="H29" s="95">
        <f>_xlfn.IFS(B29=ON_TOELICHTING!B32,2,B29=ON_TOELICHTING!B33,4.5,B29=ON_TOELICHTING!B34,6,B29=ON_TOELICHTING!B35,7.5,B29=ON_TOELICHTING!B36,9.5,B29=ON_TOELICHTING!B37,0)</f>
        <v>0</v>
      </c>
      <c r="I29" s="174"/>
      <c r="J29" s="12"/>
      <c r="K29" s="167">
        <f>_xlfn.IFS(H29&gt;0,1,H29=0,0)</f>
        <v>0</v>
      </c>
      <c r="L29" s="13"/>
      <c r="M29" s="13"/>
      <c r="N29" s="18"/>
      <c r="O29" s="20"/>
      <c r="P29" s="14"/>
    </row>
    <row r="30" spans="1:16" ht="18.75" x14ac:dyDescent="0.3">
      <c r="A30" s="124" t="s">
        <v>25</v>
      </c>
      <c r="B30" s="123" t="s">
        <v>190</v>
      </c>
      <c r="C30" s="125"/>
      <c r="D30" s="17"/>
      <c r="E30" s="17"/>
      <c r="F30" s="17"/>
      <c r="G30" s="17"/>
      <c r="H30" s="30"/>
      <c r="I30" s="174"/>
      <c r="J30" s="12"/>
      <c r="K30" s="13"/>
      <c r="L30" s="13"/>
      <c r="M30" s="13"/>
      <c r="N30" s="18"/>
      <c r="O30" s="20"/>
      <c r="P30" s="14"/>
    </row>
    <row r="31" spans="1:16" ht="18.75" x14ac:dyDescent="0.25">
      <c r="A31" s="52"/>
      <c r="B31" s="51" t="s">
        <v>161</v>
      </c>
      <c r="C31" s="51"/>
      <c r="D31" s="53"/>
      <c r="E31" s="53"/>
      <c r="F31" s="53"/>
      <c r="G31" s="54"/>
      <c r="I31" s="174"/>
      <c r="J31" s="12"/>
      <c r="K31" s="13"/>
      <c r="L31" s="13"/>
      <c r="M31" s="13"/>
      <c r="N31" s="18"/>
      <c r="O31" s="20"/>
      <c r="P31" s="14"/>
    </row>
    <row r="32" spans="1:16" ht="18.75" x14ac:dyDescent="0.25">
      <c r="A32" s="52"/>
      <c r="B32" s="51" t="s">
        <v>162</v>
      </c>
      <c r="C32" s="64"/>
      <c r="D32" s="62"/>
      <c r="E32" s="62"/>
      <c r="F32" s="62"/>
      <c r="G32" s="62"/>
      <c r="H32" s="30"/>
      <c r="I32" s="174"/>
      <c r="J32" s="12"/>
      <c r="L32" s="13"/>
      <c r="M32" s="13"/>
      <c r="N32" s="18"/>
      <c r="O32" s="20"/>
      <c r="P32" s="14"/>
    </row>
    <row r="33" spans="1:16" ht="84.6" customHeight="1" thickBot="1" x14ac:dyDescent="0.3">
      <c r="A33" s="146"/>
      <c r="B33" s="147" t="s">
        <v>55</v>
      </c>
      <c r="C33" s="191" t="str">
        <f>_xlfn.IFS(B33=ON_TOELICHTING!B39,ON_TOELICHTING!D39,B33=ON_TOELICHTING!B40,ON_TOELICHTING!D40,B33=ON_TOELICHTING!B41,ON_TOELICHTING!D41,B33=ON_TOELICHTING!B42,ON_TOELICHTING!D42,B33=ON_TOELICHTING!B43,ON_TOELICHTING!D43,B33=ON_TOELICHTING!B44,ON_TOELICHTING!D44)</f>
        <v>Niet te beoordelen.</v>
      </c>
      <c r="D33" s="192"/>
      <c r="E33" s="193"/>
      <c r="F33" s="187"/>
      <c r="G33" s="188"/>
      <c r="H33" s="95">
        <f>_xlfn.IFS(B33=ON_TOELICHTING!B39,2,B33=ON_TOELICHTING!B40,4.5,B33=ON_TOELICHTING!B41,6,B33=ON_TOELICHTING!B42,7.5,B33=ON_TOELICHTING!B43,9.5,B33=ON_TOELICHTING!B44,0)</f>
        <v>0</v>
      </c>
      <c r="I33" s="174"/>
      <c r="J33" s="12"/>
      <c r="K33" s="167">
        <f>_xlfn.IFS(H33&gt;0,1,H33=0,0)</f>
        <v>0</v>
      </c>
      <c r="L33" s="13"/>
      <c r="M33" s="13"/>
      <c r="N33" s="18"/>
      <c r="O33" s="20"/>
      <c r="P33" s="14"/>
    </row>
    <row r="34" spans="1:16" ht="18.75" x14ac:dyDescent="0.3">
      <c r="A34" s="124" t="s">
        <v>109</v>
      </c>
      <c r="B34" s="123" t="s">
        <v>137</v>
      </c>
      <c r="C34" s="125"/>
      <c r="D34" s="17"/>
      <c r="E34" s="17"/>
      <c r="F34" s="17"/>
      <c r="G34" s="17"/>
      <c r="H34" s="30"/>
      <c r="I34" s="174"/>
      <c r="J34" s="12"/>
      <c r="K34" s="13"/>
      <c r="L34" s="13"/>
      <c r="M34" s="13"/>
      <c r="N34" s="18"/>
      <c r="O34" s="20"/>
      <c r="P34" s="14"/>
    </row>
    <row r="35" spans="1:16" ht="18.75" x14ac:dyDescent="0.25">
      <c r="A35" s="140"/>
      <c r="B35" s="141" t="s">
        <v>163</v>
      </c>
      <c r="C35" s="148"/>
      <c r="D35" s="144"/>
      <c r="E35" s="144"/>
      <c r="F35" s="144"/>
      <c r="G35" s="145"/>
      <c r="H35" s="28"/>
      <c r="I35" s="174"/>
      <c r="J35" s="12"/>
      <c r="K35" s="13"/>
      <c r="L35" s="13"/>
      <c r="M35" s="13"/>
      <c r="N35" s="18"/>
      <c r="O35" s="20"/>
      <c r="P35" s="14"/>
    </row>
    <row r="36" spans="1:16" ht="84.6" customHeight="1" thickBot="1" x14ac:dyDescent="0.3">
      <c r="A36" s="136"/>
      <c r="B36" s="137" t="s">
        <v>55</v>
      </c>
      <c r="C36" s="176" t="str">
        <f>_xlfn.IFS(B36=ON_TOELICHTING!B46,ON_TOELICHTING!D46,B36=ON_TOELICHTING!B47,ON_TOELICHTING!D47,B36=ON_TOELICHTING!B48,ON_TOELICHTING!D48,B36=ON_TOELICHTING!B49,ON_TOELICHTING!D49,B36=ON_TOELICHTING!B50,ON_TOELICHTING!D50,B36=ON_TOELICHTING!B51,ON_TOELICHTING!D51)</f>
        <v>Niet te beoordelen.</v>
      </c>
      <c r="D36" s="177"/>
      <c r="E36" s="178"/>
      <c r="F36" s="185"/>
      <c r="G36" s="186"/>
      <c r="H36" s="95">
        <f>_xlfn.IFS(B36=ON_TOELICHTING!B46,2,B36=ON_TOELICHTING!B47,4.5,B36=ON_TOELICHTING!B48,6,B36=ON_TOELICHTING!B49,7.5,B36=ON_TOELICHTING!B50,9.5,B36=ON_TOELICHTING!B51,0)</f>
        <v>0</v>
      </c>
      <c r="I36" s="174"/>
      <c r="J36" s="12"/>
      <c r="K36" s="167">
        <f>_xlfn.IFS(H36&gt;0,1,H36=0,0)</f>
        <v>0</v>
      </c>
      <c r="L36" s="13"/>
      <c r="M36" s="13"/>
      <c r="N36" s="18"/>
      <c r="O36" s="20"/>
      <c r="P36" s="14"/>
    </row>
    <row r="37" spans="1:16" ht="18.75" x14ac:dyDescent="0.3">
      <c r="A37" s="124" t="s">
        <v>136</v>
      </c>
      <c r="B37" s="129" t="s">
        <v>117</v>
      </c>
      <c r="C37" s="125"/>
      <c r="D37" s="17"/>
      <c r="E37" s="17"/>
      <c r="F37" s="17"/>
      <c r="G37" s="17"/>
      <c r="H37" s="30"/>
      <c r="I37" s="174"/>
      <c r="J37" s="12"/>
      <c r="K37" s="13"/>
      <c r="L37" s="13"/>
      <c r="M37" s="13"/>
      <c r="N37" s="18"/>
      <c r="O37" s="20"/>
      <c r="P37" s="14"/>
    </row>
    <row r="38" spans="1:16" ht="18.75" x14ac:dyDescent="0.25">
      <c r="A38" s="140"/>
      <c r="B38" s="141" t="s">
        <v>116</v>
      </c>
      <c r="C38" s="141"/>
      <c r="D38" s="149"/>
      <c r="E38" s="149"/>
      <c r="F38" s="149"/>
      <c r="G38" s="150"/>
      <c r="I38" s="174"/>
      <c r="J38" s="12"/>
      <c r="K38" s="13"/>
      <c r="L38" s="13"/>
      <c r="M38" s="13"/>
      <c r="N38" s="18"/>
      <c r="O38" s="20"/>
      <c r="P38" s="14"/>
    </row>
    <row r="39" spans="1:16" ht="18.75" x14ac:dyDescent="0.25">
      <c r="A39" s="52"/>
      <c r="B39" s="51" t="s">
        <v>118</v>
      </c>
      <c r="C39" s="64"/>
      <c r="D39" s="62"/>
      <c r="E39" s="62"/>
      <c r="F39" s="62"/>
      <c r="G39" s="62"/>
      <c r="H39" s="30"/>
      <c r="I39" s="174"/>
      <c r="J39" s="12"/>
      <c r="K39" s="13"/>
      <c r="L39" s="13"/>
      <c r="M39" s="13"/>
      <c r="N39" s="18"/>
      <c r="O39" s="20"/>
      <c r="P39" s="14"/>
    </row>
    <row r="40" spans="1:16" ht="84.6" customHeight="1" thickBot="1" x14ac:dyDescent="0.3">
      <c r="A40" s="136"/>
      <c r="B40" s="137" t="s">
        <v>55</v>
      </c>
      <c r="C40" s="179" t="str">
        <f>_xlfn.IFS(B40=ON_TOELICHTING!B53,ON_TOELICHTING!D53,B40=ON_TOELICHTING!B54,ON_TOELICHTING!D54,B40=ON_TOELICHTING!B55,ON_TOELICHTING!D55,B40=ON_TOELICHTING!B56,ON_TOELICHTING!D56,B40=ON_TOELICHTING!B57,ON_TOELICHTING!D57,B40=ON_TOELICHTING!B58,ON_TOELICHTING!D58)</f>
        <v>Niet te beoordelen.</v>
      </c>
      <c r="D40" s="180"/>
      <c r="E40" s="181"/>
      <c r="F40" s="185"/>
      <c r="G40" s="186"/>
      <c r="H40" s="28">
        <f>_xlfn.IFS(B40=ON_TOELICHTING!B53,2,B40=ON_TOELICHTING!B54,4.5,B40=ON_TOELICHTING!B55,6,B40=ON_TOELICHTING!B56,7.5,B40=ON_TOELICHTING!B57,9.5,B40=ON_TOELICHTING!B58,0)</f>
        <v>0</v>
      </c>
      <c r="I40" s="175"/>
      <c r="J40" s="12"/>
      <c r="K40" s="167">
        <f>_xlfn.IFS(H40&gt;0,1,H40=0,0)</f>
        <v>0</v>
      </c>
      <c r="L40" s="13"/>
      <c r="M40" s="13"/>
      <c r="N40" s="18"/>
      <c r="O40" s="20"/>
      <c r="P40" s="14"/>
    </row>
    <row r="41" spans="1:16" ht="18.75" x14ac:dyDescent="0.3">
      <c r="A41" s="36">
        <v>3</v>
      </c>
      <c r="B41" s="37" t="s">
        <v>2</v>
      </c>
      <c r="C41" s="37"/>
      <c r="D41" s="38"/>
      <c r="E41" s="38"/>
      <c r="F41" s="38"/>
      <c r="G41" s="38"/>
      <c r="H41" s="38"/>
      <c r="I41" s="39"/>
      <c r="J41" s="12"/>
      <c r="K41" s="13"/>
      <c r="L41" s="13"/>
      <c r="M41" s="13"/>
      <c r="N41" s="18"/>
      <c r="O41" s="20"/>
      <c r="P41" s="14"/>
    </row>
    <row r="42" spans="1:16" ht="25.5" x14ac:dyDescent="0.3">
      <c r="A42" s="34"/>
      <c r="B42" s="35" t="s">
        <v>1</v>
      </c>
      <c r="C42" s="170"/>
      <c r="D42" s="171" t="s">
        <v>4</v>
      </c>
      <c r="E42" s="172"/>
      <c r="F42" s="170" t="s">
        <v>32</v>
      </c>
      <c r="G42" s="172"/>
      <c r="H42" s="169" t="s">
        <v>5</v>
      </c>
      <c r="I42" s="24" t="s">
        <v>6</v>
      </c>
      <c r="J42" s="12"/>
      <c r="K42" s="13"/>
      <c r="L42" s="13"/>
      <c r="M42" s="13"/>
      <c r="N42" s="18"/>
      <c r="O42" s="20"/>
      <c r="P42" s="14"/>
    </row>
    <row r="43" spans="1:16" ht="18.75" x14ac:dyDescent="0.3">
      <c r="A43" s="151" t="s">
        <v>26</v>
      </c>
      <c r="B43" s="152" t="s">
        <v>98</v>
      </c>
      <c r="C43" s="153"/>
      <c r="D43" s="153"/>
      <c r="E43" s="153"/>
      <c r="F43" s="153"/>
      <c r="G43" s="154"/>
      <c r="H43" s="27"/>
      <c r="I43" s="173">
        <f>(H46+H50+H54)</f>
        <v>0</v>
      </c>
      <c r="J43" s="12"/>
      <c r="K43" s="13"/>
      <c r="L43" s="13"/>
      <c r="M43" s="13"/>
      <c r="N43" s="18"/>
      <c r="O43" s="20"/>
      <c r="P43" s="14"/>
    </row>
    <row r="44" spans="1:16" ht="15.75" x14ac:dyDescent="0.25">
      <c r="A44" s="57"/>
      <c r="B44" s="51" t="s">
        <v>165</v>
      </c>
      <c r="C44" s="51"/>
      <c r="D44" s="58"/>
      <c r="E44" s="58"/>
      <c r="F44" s="58"/>
      <c r="G44" s="58"/>
      <c r="H44" s="163"/>
      <c r="I44" s="174"/>
      <c r="J44" s="12"/>
      <c r="K44" s="13"/>
      <c r="L44" s="13"/>
      <c r="M44" s="13"/>
      <c r="N44" s="18"/>
      <c r="O44" s="20"/>
      <c r="P44" s="14"/>
    </row>
    <row r="45" spans="1:16" ht="15.75" x14ac:dyDescent="0.25">
      <c r="A45" s="59"/>
      <c r="B45" s="49" t="s">
        <v>164</v>
      </c>
      <c r="C45" s="49"/>
      <c r="D45" s="50"/>
      <c r="E45" s="50"/>
      <c r="F45" s="50"/>
      <c r="G45" s="50"/>
      <c r="H45" s="42"/>
      <c r="I45" s="174"/>
      <c r="J45" s="12"/>
      <c r="K45" s="13"/>
      <c r="L45" s="13"/>
      <c r="M45" s="13"/>
      <c r="N45" s="18"/>
      <c r="O45" s="20"/>
      <c r="P45" s="14"/>
    </row>
    <row r="46" spans="1:16" ht="84.6" customHeight="1" thickBot="1" x14ac:dyDescent="0.3">
      <c r="A46" s="136"/>
      <c r="B46" s="137" t="s">
        <v>55</v>
      </c>
      <c r="C46" s="176" t="str">
        <f>_xlfn.IFS(B46=ON_TOELICHTING!B62,ON_TOELICHTING!D62,B46=ON_TOELICHTING!B63,ON_TOELICHTING!D63,B46=ON_TOELICHTING!B64,ON_TOELICHTING!D64,B46=ON_TOELICHTING!B65,ON_TOELICHTING!D65,B46=ON_TOELICHTING!B66,ON_TOELICHTING!D66,B46=ON_TOELICHTING!B67,ON_TOELICHTING!D67)</f>
        <v>Niet te beoordelen.</v>
      </c>
      <c r="D46" s="177"/>
      <c r="E46" s="178"/>
      <c r="F46" s="185"/>
      <c r="G46" s="186"/>
      <c r="H46" s="95">
        <f>_xlfn.IFS(B46=ON_TOELICHTING!B62,2,B46=ON_TOELICHTING!B63,4.5,B46=ON_TOELICHTING!B64,6,B46=ON_TOELICHTING!B65,7.5,B46=ON_TOELICHTING!B66,9.5,B46=ON_TOELICHTING!B67,0)</f>
        <v>0</v>
      </c>
      <c r="I46" s="174"/>
      <c r="J46" s="12"/>
      <c r="K46" s="167">
        <f>_xlfn.IFS(H46&gt;0,1,H46=0,0)</f>
        <v>0</v>
      </c>
      <c r="L46" s="13"/>
      <c r="M46" s="13"/>
      <c r="N46" s="18"/>
      <c r="O46" s="20"/>
      <c r="P46" s="14"/>
    </row>
    <row r="47" spans="1:16" ht="18.75" x14ac:dyDescent="0.3">
      <c r="A47" s="124" t="s">
        <v>27</v>
      </c>
      <c r="B47" s="123" t="s">
        <v>78</v>
      </c>
      <c r="C47" s="125"/>
      <c r="D47" s="17"/>
      <c r="E47" s="17"/>
      <c r="F47" s="17"/>
      <c r="G47" s="17"/>
      <c r="H47" s="30"/>
      <c r="I47" s="174"/>
      <c r="J47" s="12"/>
      <c r="K47" s="13"/>
      <c r="L47" s="13"/>
      <c r="M47" s="13"/>
      <c r="N47" s="18"/>
      <c r="O47" s="20"/>
      <c r="P47" s="14"/>
    </row>
    <row r="48" spans="1:16" ht="15.75" x14ac:dyDescent="0.25">
      <c r="A48" s="155"/>
      <c r="B48" s="141" t="s">
        <v>166</v>
      </c>
      <c r="C48" s="148"/>
      <c r="D48" s="144"/>
      <c r="E48" s="144"/>
      <c r="F48" s="144"/>
      <c r="G48" s="145"/>
      <c r="I48" s="174"/>
      <c r="J48" s="12"/>
      <c r="K48" s="13"/>
      <c r="L48" s="13"/>
      <c r="M48" s="13"/>
      <c r="N48" s="18"/>
      <c r="O48" s="20"/>
      <c r="P48" s="14"/>
    </row>
    <row r="49" spans="1:16" ht="15.75" x14ac:dyDescent="0.25">
      <c r="A49" s="59"/>
      <c r="B49" s="49" t="s">
        <v>167</v>
      </c>
      <c r="C49" s="126"/>
      <c r="D49" s="56"/>
      <c r="E49" s="56"/>
      <c r="F49" s="56"/>
      <c r="G49" s="63"/>
      <c r="H49" s="42"/>
      <c r="I49" s="174"/>
      <c r="J49" s="12"/>
      <c r="K49" s="13"/>
      <c r="L49" s="13"/>
      <c r="M49" s="13"/>
      <c r="N49" s="18"/>
      <c r="O49" s="20"/>
      <c r="P49" s="14"/>
    </row>
    <row r="50" spans="1:16" ht="84.6" customHeight="1" thickBot="1" x14ac:dyDescent="0.3">
      <c r="A50" s="136"/>
      <c r="B50" s="137" t="s">
        <v>55</v>
      </c>
      <c r="C50" s="179" t="str">
        <f>_xlfn.IFS(B50=ON_TOELICHTING!B69,ON_TOELICHTING!D69,B50=ON_TOELICHTING!B70,ON_TOELICHTING!D70,B50=ON_TOELICHTING!B71,ON_TOELICHTING!D71,B50=ON_TOELICHTING!B72,ON_TOELICHTING!D72,B50=ON_TOELICHTING!B73,ON_TOELICHTING!D73,B50=ON_TOELICHTING!B74,ON_TOELICHTING!D74)</f>
        <v>Niet te beoordelen.</v>
      </c>
      <c r="D50" s="180"/>
      <c r="E50" s="181"/>
      <c r="F50" s="185"/>
      <c r="G50" s="186"/>
      <c r="H50" s="95">
        <f>_xlfn.IFS(B50=ON_TOELICHTING!B69,2,B50=ON_TOELICHTING!B70,4.5,B50=ON_TOELICHTING!B71,6,B50=ON_TOELICHTING!B72,7.5,B50=ON_TOELICHTING!B73,9.5,B50=ON_TOELICHTING!B74,0)</f>
        <v>0</v>
      </c>
      <c r="I50" s="174"/>
      <c r="J50" s="12"/>
      <c r="K50" s="167">
        <f>_xlfn.IFS(H50&gt;0,1,H50=0,0)</f>
        <v>0</v>
      </c>
      <c r="L50" s="13"/>
      <c r="M50" s="13"/>
      <c r="N50" s="18"/>
      <c r="O50" s="20"/>
      <c r="P50" s="14"/>
    </row>
    <row r="51" spans="1:16" ht="15" customHeight="1" x14ac:dyDescent="0.3">
      <c r="A51" s="124" t="s">
        <v>110</v>
      </c>
      <c r="B51" s="129" t="s">
        <v>147</v>
      </c>
      <c r="C51" s="125"/>
      <c r="D51" s="17"/>
      <c r="E51" s="17"/>
      <c r="F51" s="17"/>
      <c r="G51" s="17"/>
      <c r="H51" s="30"/>
      <c r="I51" s="174"/>
      <c r="J51" s="12"/>
      <c r="K51" s="13"/>
      <c r="L51" s="13"/>
      <c r="M51" s="13"/>
      <c r="N51" s="18"/>
      <c r="O51" s="20"/>
      <c r="P51" s="14"/>
    </row>
    <row r="52" spans="1:16" ht="15.75" x14ac:dyDescent="0.25">
      <c r="A52" s="155"/>
      <c r="B52" s="141" t="s">
        <v>168</v>
      </c>
      <c r="C52" s="148"/>
      <c r="D52" s="144"/>
      <c r="E52" s="144"/>
      <c r="F52" s="144"/>
      <c r="G52" s="145"/>
      <c r="H52" s="42"/>
      <c r="I52" s="174"/>
      <c r="J52" s="12"/>
      <c r="K52" s="13"/>
      <c r="L52" s="13"/>
      <c r="M52" s="13"/>
      <c r="N52" s="18"/>
      <c r="O52" s="20"/>
      <c r="P52" s="14"/>
    </row>
    <row r="53" spans="1:16" ht="15.75" x14ac:dyDescent="0.25">
      <c r="A53" s="57"/>
      <c r="B53" s="51" t="s">
        <v>169</v>
      </c>
      <c r="C53" s="64"/>
      <c r="D53" s="62"/>
      <c r="E53" s="62"/>
      <c r="F53" s="62"/>
      <c r="G53" s="62"/>
      <c r="H53" s="42"/>
      <c r="I53" s="174"/>
      <c r="J53" s="12"/>
      <c r="K53" s="13"/>
      <c r="L53" s="13"/>
      <c r="M53" s="13"/>
      <c r="N53" s="18"/>
      <c r="O53" s="20"/>
      <c r="P53" s="14"/>
    </row>
    <row r="54" spans="1:16" ht="84.6" customHeight="1" thickBot="1" x14ac:dyDescent="0.3">
      <c r="A54" s="136"/>
      <c r="B54" s="137" t="s">
        <v>55</v>
      </c>
      <c r="C54" s="179" t="str">
        <f>_xlfn.IFS(B54=ON_TOELICHTING!B76,ON_TOELICHTING!D76,B54=ON_TOELICHTING!B77,ON_TOELICHTING!D77,B54=ON_TOELICHTING!B78,ON_TOELICHTING!D78,B54=ON_TOELICHTING!B79,ON_TOELICHTING!D79,B54=ON_TOELICHTING!B80,ON_TOELICHTING!D80,B54=ON_TOELICHTING!B81,ON_TOELICHTING!D81)</f>
        <v>Niet te beoordelen.</v>
      </c>
      <c r="D54" s="180"/>
      <c r="E54" s="181"/>
      <c r="F54" s="185"/>
      <c r="G54" s="186"/>
      <c r="H54" s="28">
        <f>_xlfn.IFS(B54=ON_TOELICHTING!B76,2,B54=ON_TOELICHTING!B77,4.5,B54=ON_TOELICHTING!B78,6,B54=ON_TOELICHTING!B79,7.5,B54=ON_TOELICHTING!B80,9.5,B54=ON_TOELICHTING!B81,0)</f>
        <v>0</v>
      </c>
      <c r="I54" s="175"/>
      <c r="J54" s="12"/>
      <c r="K54" s="167">
        <f>_xlfn.IFS(H54&gt;0,1,H54=0,0)</f>
        <v>0</v>
      </c>
      <c r="L54" s="13"/>
      <c r="M54" s="13"/>
      <c r="N54" s="18"/>
      <c r="O54" s="20"/>
      <c r="P54" s="14"/>
    </row>
    <row r="55" spans="1:16" ht="18.75" x14ac:dyDescent="0.3">
      <c r="A55" s="160">
        <v>4</v>
      </c>
      <c r="B55" s="161" t="s">
        <v>18</v>
      </c>
      <c r="C55" s="161"/>
      <c r="D55" s="162"/>
      <c r="E55" s="162"/>
      <c r="F55" s="162"/>
      <c r="G55" s="162"/>
      <c r="H55" s="38"/>
      <c r="I55" s="39"/>
      <c r="J55" s="12"/>
      <c r="K55" s="13"/>
      <c r="L55" s="13"/>
      <c r="M55" s="13"/>
      <c r="N55" s="18"/>
      <c r="O55" s="20"/>
      <c r="P55" s="14"/>
    </row>
    <row r="56" spans="1:16" ht="25.5" x14ac:dyDescent="0.3">
      <c r="A56" s="34"/>
      <c r="B56" s="35" t="s">
        <v>1</v>
      </c>
      <c r="C56" s="170"/>
      <c r="D56" s="171" t="s">
        <v>4</v>
      </c>
      <c r="E56" s="172"/>
      <c r="F56" s="170" t="s">
        <v>32</v>
      </c>
      <c r="G56" s="172"/>
      <c r="H56" s="169" t="s">
        <v>5</v>
      </c>
      <c r="I56" s="24" t="s">
        <v>6</v>
      </c>
      <c r="J56" s="12"/>
      <c r="K56" s="13"/>
      <c r="L56" s="13"/>
      <c r="M56" s="13"/>
      <c r="N56" s="18"/>
      <c r="O56" s="20"/>
      <c r="P56" s="14"/>
    </row>
    <row r="57" spans="1:16" ht="18.75" x14ac:dyDescent="0.3">
      <c r="A57" s="82" t="s">
        <v>28</v>
      </c>
      <c r="B57" s="83" t="s">
        <v>148</v>
      </c>
      <c r="C57" s="26"/>
      <c r="D57" s="26"/>
      <c r="E57" s="26"/>
      <c r="F57" s="26"/>
      <c r="G57" s="40"/>
      <c r="H57" s="27"/>
      <c r="I57" s="173">
        <f>(H59+H63)</f>
        <v>0</v>
      </c>
      <c r="J57" s="12"/>
      <c r="K57" s="13"/>
      <c r="L57" s="13"/>
      <c r="M57" s="13"/>
      <c r="N57" s="18"/>
      <c r="O57" s="18"/>
      <c r="P57" s="14"/>
    </row>
    <row r="58" spans="1:16" ht="15.75" x14ac:dyDescent="0.25">
      <c r="A58" s="155"/>
      <c r="B58" s="141" t="s">
        <v>150</v>
      </c>
      <c r="C58" s="141"/>
      <c r="D58" s="156"/>
      <c r="E58" s="156"/>
      <c r="F58" s="156"/>
      <c r="G58" s="157"/>
      <c r="I58" s="174"/>
      <c r="J58" s="12"/>
      <c r="K58" s="13"/>
      <c r="L58" s="13"/>
      <c r="M58" s="13"/>
      <c r="N58" s="18"/>
      <c r="O58" s="18"/>
      <c r="P58" s="14"/>
    </row>
    <row r="59" spans="1:16" ht="84.6" customHeight="1" thickBot="1" x14ac:dyDescent="0.3">
      <c r="A59" s="136"/>
      <c r="B59" s="137" t="s">
        <v>55</v>
      </c>
      <c r="C59" s="176" t="str">
        <f>_xlfn.IFS(B59=ON_TOELICHTING!B85,ON_TOELICHTING!D85,B59=ON_TOELICHTING!B86,ON_TOELICHTING!D86,B59=ON_TOELICHTING!B87,ON_TOELICHTING!D87,B59=ON_TOELICHTING!B88,ON_TOELICHTING!D88,B59=ON_TOELICHTING!B89,ON_TOELICHTING!D89,B59=ON_TOELICHTING!B90,ON_TOELICHTING!D90)</f>
        <v>Niet te beoordelen.</v>
      </c>
      <c r="D59" s="177"/>
      <c r="E59" s="178"/>
      <c r="F59" s="185"/>
      <c r="G59" s="186"/>
      <c r="H59" s="95">
        <f>_xlfn.IFS(B59=ON_TOELICHTING!B85,2,B59=ON_TOELICHTING!B86,4.5,B59=ON_TOELICHTING!B87,6,B59=ON_TOELICHTING!B88,7.5,B59=ON_TOELICHTING!B89,9.5,B59=ON_TOELICHTING!B90,0)</f>
        <v>0</v>
      </c>
      <c r="I59" s="174"/>
      <c r="J59" s="12"/>
      <c r="K59" s="167">
        <f>_xlfn.IFS(H59&gt;0,1,H59=0,0)</f>
        <v>0</v>
      </c>
      <c r="L59" s="13"/>
      <c r="M59" s="13"/>
      <c r="N59" s="18"/>
      <c r="O59" s="18"/>
      <c r="P59" s="14"/>
    </row>
    <row r="60" spans="1:16" ht="18.75" x14ac:dyDescent="0.3">
      <c r="A60" s="124" t="s">
        <v>29</v>
      </c>
      <c r="B60" s="123" t="s">
        <v>126</v>
      </c>
      <c r="C60" s="125"/>
      <c r="D60" s="17"/>
      <c r="E60" s="17"/>
      <c r="F60" s="17"/>
      <c r="G60" s="131"/>
      <c r="H60" s="30"/>
      <c r="I60" s="174"/>
      <c r="J60" s="12"/>
      <c r="L60" s="13"/>
      <c r="M60" s="13"/>
      <c r="N60" s="18"/>
      <c r="O60" s="20"/>
      <c r="P60" s="14"/>
    </row>
    <row r="61" spans="1:16" ht="15.75" x14ac:dyDescent="0.25">
      <c r="A61" s="155"/>
      <c r="B61" s="141" t="s">
        <v>171</v>
      </c>
      <c r="C61" s="141"/>
      <c r="D61" s="156"/>
      <c r="E61" s="156"/>
      <c r="F61" s="156"/>
      <c r="G61" s="157"/>
      <c r="I61" s="174"/>
      <c r="J61" s="12"/>
      <c r="K61" s="13"/>
      <c r="L61" s="13"/>
      <c r="M61" s="13"/>
      <c r="N61" s="18"/>
      <c r="O61" s="20"/>
      <c r="P61" s="14"/>
    </row>
    <row r="62" spans="1:16" ht="15.75" x14ac:dyDescent="0.25">
      <c r="A62" s="57"/>
      <c r="B62" s="51" t="s">
        <v>170</v>
      </c>
      <c r="C62" s="51"/>
      <c r="D62" s="60"/>
      <c r="E62" s="60"/>
      <c r="F62" s="60"/>
      <c r="G62" s="61"/>
      <c r="H62" s="30"/>
      <c r="I62" s="174"/>
      <c r="J62" s="12"/>
      <c r="K62" s="13"/>
      <c r="L62" s="13"/>
      <c r="M62" s="13"/>
      <c r="N62" s="18"/>
      <c r="O62" s="20"/>
      <c r="P62" s="14"/>
    </row>
    <row r="63" spans="1:16" ht="84.6" customHeight="1" thickBot="1" x14ac:dyDescent="0.3">
      <c r="A63" s="136"/>
      <c r="B63" s="137" t="s">
        <v>55</v>
      </c>
      <c r="C63" s="176" t="str">
        <f>_xlfn.IFS(B63=ON_TOELICHTING!B92,ON_TOELICHTING!D92,B63=ON_TOELICHTING!B93,ON_TOELICHTING!D93,B63=ON_TOELICHTING!B94,ON_TOELICHTING!D94,B63=ON_TOELICHTING!B95,ON_TOELICHTING!D95,B63=ON_TOELICHTING!B96,ON_TOELICHTING!D96,B63=ON_TOELICHTING!B97,ON_TOELICHTING!D97)</f>
        <v>Niet te beoordelen.</v>
      </c>
      <c r="D63" s="177"/>
      <c r="E63" s="178"/>
      <c r="F63" s="185"/>
      <c r="G63" s="186"/>
      <c r="H63" s="28">
        <f>_xlfn.IFS(B63=ON_TOELICHTING!B92,2,B63=ON_TOELICHTING!B93,4.5,B63=ON_TOELICHTING!B94,6,B63=ON_TOELICHTING!B95,7.5,B63=ON_TOELICHTING!B96,9.5,B63=ON_TOELICHTING!B97,0)</f>
        <v>0</v>
      </c>
      <c r="I63" s="175"/>
      <c r="J63" s="12"/>
      <c r="K63" s="167">
        <f>_xlfn.IFS(H63&gt;0,1,H63=0,0)</f>
        <v>0</v>
      </c>
      <c r="L63" s="13"/>
      <c r="M63" s="13"/>
      <c r="N63" s="18"/>
      <c r="O63" s="20"/>
      <c r="P63" s="14"/>
    </row>
    <row r="64" spans="1:16" ht="18.75" x14ac:dyDescent="0.3">
      <c r="A64" s="160">
        <v>5</v>
      </c>
      <c r="B64" s="161" t="s">
        <v>19</v>
      </c>
      <c r="C64" s="161"/>
      <c r="D64" s="162"/>
      <c r="E64" s="162"/>
      <c r="F64" s="162"/>
      <c r="G64" s="162"/>
      <c r="H64" s="38"/>
      <c r="I64" s="39"/>
      <c r="J64" s="12"/>
      <c r="K64" s="13"/>
      <c r="L64" s="13"/>
      <c r="M64" s="13"/>
      <c r="N64" s="18"/>
      <c r="O64" s="20"/>
      <c r="P64" s="14"/>
    </row>
    <row r="65" spans="1:16" ht="25.5" x14ac:dyDescent="0.3">
      <c r="A65" s="34"/>
      <c r="B65" s="35" t="s">
        <v>1</v>
      </c>
      <c r="C65" s="170"/>
      <c r="D65" s="171" t="s">
        <v>4</v>
      </c>
      <c r="E65" s="172"/>
      <c r="F65" s="170" t="s">
        <v>32</v>
      </c>
      <c r="G65" s="172"/>
      <c r="H65" s="169" t="s">
        <v>5</v>
      </c>
      <c r="I65" s="24" t="s">
        <v>6</v>
      </c>
      <c r="J65" s="12"/>
      <c r="K65" s="13"/>
      <c r="L65" s="13"/>
      <c r="M65" s="13"/>
      <c r="N65" s="18"/>
      <c r="O65" s="20"/>
      <c r="P65" s="14"/>
    </row>
    <row r="66" spans="1:16" ht="35.1" customHeight="1" x14ac:dyDescent="0.3">
      <c r="A66" s="82" t="s">
        <v>30</v>
      </c>
      <c r="B66" s="205" t="s">
        <v>134</v>
      </c>
      <c r="C66" s="205"/>
      <c r="D66" s="205"/>
      <c r="E66" s="205"/>
      <c r="F66" s="205"/>
      <c r="G66" s="206"/>
      <c r="H66" s="41"/>
      <c r="I66" s="173">
        <f>(H68+H73)</f>
        <v>0</v>
      </c>
      <c r="J66" s="12"/>
      <c r="K66" s="13"/>
      <c r="L66" s="13"/>
      <c r="M66" s="13"/>
      <c r="N66" s="18"/>
      <c r="O66" s="20"/>
      <c r="P66" s="14"/>
    </row>
    <row r="67" spans="1:16" ht="15.75" x14ac:dyDescent="0.25">
      <c r="A67" s="155"/>
      <c r="B67" s="141" t="s">
        <v>155</v>
      </c>
      <c r="C67" s="141"/>
      <c r="D67" s="144"/>
      <c r="E67" s="144"/>
      <c r="F67" s="144"/>
      <c r="G67" s="145"/>
      <c r="I67" s="174"/>
      <c r="J67" s="12"/>
      <c r="K67" s="13"/>
      <c r="L67" s="13"/>
      <c r="M67" s="13"/>
      <c r="N67" s="18"/>
      <c r="O67" s="20"/>
      <c r="P67" s="14"/>
    </row>
    <row r="68" spans="1:16" ht="84.6" customHeight="1" thickBot="1" x14ac:dyDescent="0.3">
      <c r="A68" s="136"/>
      <c r="B68" s="137" t="s">
        <v>55</v>
      </c>
      <c r="C68" s="179" t="str">
        <f>_xlfn.IFS(B68=ON_TOELICHTING!B101,ON_TOELICHTING!D101,B68=ON_TOELICHTING!B102,ON_TOELICHTING!D102,B68=ON_TOELICHTING!B103,ON_TOELICHTING!D103,B68=ON_TOELICHTING!B104,ON_TOELICHTING!D104,B68=ON_TOELICHTING!B105,ON_TOELICHTING!D105,B68=ON_TOELICHTING!B106,ON_TOELICHTING!D106)</f>
        <v>Niet te beoordelen.</v>
      </c>
      <c r="D68" s="180"/>
      <c r="E68" s="181"/>
      <c r="F68" s="185"/>
      <c r="G68" s="186"/>
      <c r="H68" s="95">
        <f>_xlfn.IFS(B68=ON_TOELICHTING!B101,2,B68=ON_TOELICHTING!B102,4.5,B68=ON_TOELICHTING!B103,6,B68=ON_TOELICHTING!B104,7.5,B68=ON_TOELICHTING!B105,9.5,B68=ON_TOELICHTING!B106,0)</f>
        <v>0</v>
      </c>
      <c r="I68" s="174"/>
      <c r="J68" s="12"/>
      <c r="K68" s="167">
        <f>_xlfn.IFS(H68&gt;0,1,H68=0,0)</f>
        <v>0</v>
      </c>
      <c r="L68" s="13"/>
      <c r="M68" s="13"/>
      <c r="N68" s="18"/>
      <c r="O68" s="20"/>
      <c r="P68" s="14"/>
    </row>
    <row r="69" spans="1:16" ht="18.75" x14ac:dyDescent="0.3">
      <c r="A69" s="124" t="s">
        <v>31</v>
      </c>
      <c r="B69" s="123" t="s">
        <v>63</v>
      </c>
      <c r="C69" s="125"/>
      <c r="D69" s="17"/>
      <c r="E69" s="17"/>
      <c r="F69" s="17"/>
      <c r="G69" s="131"/>
      <c r="H69" s="43"/>
      <c r="I69" s="174"/>
      <c r="J69" s="12"/>
      <c r="L69" s="13"/>
      <c r="M69" s="13"/>
      <c r="N69" s="18"/>
      <c r="O69" s="20"/>
      <c r="P69" s="14"/>
    </row>
    <row r="70" spans="1:16" ht="15.75" x14ac:dyDescent="0.25">
      <c r="A70" s="155"/>
      <c r="B70" s="141" t="s">
        <v>152</v>
      </c>
      <c r="C70" s="148"/>
      <c r="D70" s="158"/>
      <c r="E70" s="158"/>
      <c r="F70" s="158"/>
      <c r="G70" s="159"/>
      <c r="I70" s="174"/>
      <c r="J70" s="12"/>
      <c r="K70" s="13"/>
      <c r="L70" s="13"/>
      <c r="M70" s="13"/>
      <c r="N70" s="18"/>
      <c r="O70" s="20"/>
      <c r="P70" s="14"/>
    </row>
    <row r="71" spans="1:16" ht="15.75" x14ac:dyDescent="0.25">
      <c r="A71" s="57"/>
      <c r="B71" s="51" t="s">
        <v>153</v>
      </c>
      <c r="C71" s="51"/>
      <c r="D71" s="65"/>
      <c r="E71" s="65"/>
      <c r="F71" s="65"/>
      <c r="G71" s="66"/>
      <c r="H71" s="44"/>
      <c r="I71" s="174"/>
      <c r="J71" s="12"/>
      <c r="K71" s="13"/>
      <c r="L71" s="13"/>
      <c r="M71" s="13"/>
      <c r="N71" s="18"/>
      <c r="O71" s="20"/>
      <c r="P71" s="14"/>
    </row>
    <row r="72" spans="1:16" ht="15.75" x14ac:dyDescent="0.25">
      <c r="A72" s="57"/>
      <c r="B72" s="51" t="s">
        <v>154</v>
      </c>
      <c r="C72" s="51"/>
      <c r="D72" s="65"/>
      <c r="E72" s="65"/>
      <c r="F72" s="65"/>
      <c r="G72" s="66"/>
      <c r="H72" s="44"/>
      <c r="I72" s="174"/>
      <c r="J72" s="12"/>
      <c r="K72" s="13"/>
      <c r="L72" s="13"/>
      <c r="M72" s="13"/>
      <c r="N72" s="18"/>
      <c r="O72" s="20"/>
      <c r="P72" s="14"/>
    </row>
    <row r="73" spans="1:16" ht="84.6" customHeight="1" thickBot="1" x14ac:dyDescent="0.3">
      <c r="A73" s="136"/>
      <c r="B73" s="137" t="s">
        <v>55</v>
      </c>
      <c r="C73" s="176" t="str">
        <f>_xlfn.IFS(B73=ON_TOELICHTING!B108,ON_TOELICHTING!D108,B73=ON_TOELICHTING!B109,ON_TOELICHTING!D109,B73=ON_TOELICHTING!B110,ON_TOELICHTING!D110,B73=ON_TOELICHTING!B111,ON_TOELICHTING!D111,B73=ON_TOELICHTING!B112,ON_TOELICHTING!D112,B73=ON_TOELICHTING!B113,ON_TOELICHTING!D113)</f>
        <v>Niet te beoordelen.</v>
      </c>
      <c r="D73" s="177"/>
      <c r="E73" s="178"/>
      <c r="F73" s="185"/>
      <c r="G73" s="186"/>
      <c r="H73" s="28">
        <f>_xlfn.IFS(B73=ON_TOELICHTING!B108,2,B73=ON_TOELICHTING!B109,4.5,B73=ON_TOELICHTING!B110,6,B73=ON_TOELICHTING!B111,7.5,B73=ON_TOELICHTING!B112,9.5,B73=ON_TOELICHTING!B113,0)</f>
        <v>0</v>
      </c>
      <c r="I73" s="175"/>
      <c r="J73" s="12"/>
      <c r="K73" s="167">
        <f>_xlfn.IFS(H73&gt;0,1,H73=0,0)</f>
        <v>0</v>
      </c>
      <c r="L73" s="13"/>
      <c r="M73" s="13"/>
      <c r="N73" s="18"/>
      <c r="O73" s="20"/>
      <c r="P73" s="14"/>
    </row>
    <row r="74" spans="1:16" ht="18.75" x14ac:dyDescent="0.3">
      <c r="A74" s="160">
        <v>6</v>
      </c>
      <c r="B74" s="161" t="s">
        <v>33</v>
      </c>
      <c r="C74" s="161"/>
      <c r="D74" s="162"/>
      <c r="E74" s="162"/>
      <c r="F74" s="162"/>
      <c r="G74" s="162"/>
      <c r="H74" s="38"/>
      <c r="I74" s="39"/>
      <c r="J74" s="12"/>
      <c r="K74" s="13"/>
      <c r="L74" s="13"/>
      <c r="M74" s="13"/>
      <c r="N74" s="18"/>
      <c r="O74" s="20"/>
      <c r="P74" s="14"/>
    </row>
    <row r="75" spans="1:16" ht="25.5" x14ac:dyDescent="0.3">
      <c r="A75" s="34"/>
      <c r="B75" s="35" t="s">
        <v>1</v>
      </c>
      <c r="C75" s="170"/>
      <c r="D75" s="171" t="s">
        <v>4</v>
      </c>
      <c r="E75" s="172"/>
      <c r="F75" s="170" t="s">
        <v>32</v>
      </c>
      <c r="G75" s="172"/>
      <c r="H75" s="169" t="s">
        <v>5</v>
      </c>
      <c r="I75" s="24" t="s">
        <v>6</v>
      </c>
      <c r="J75" s="12"/>
      <c r="K75" s="13"/>
      <c r="L75" s="13"/>
      <c r="M75" s="13"/>
      <c r="N75" s="18"/>
      <c r="O75" s="20"/>
      <c r="P75" s="14"/>
    </row>
    <row r="76" spans="1:16" ht="18.75" x14ac:dyDescent="0.3">
      <c r="A76" s="82" t="s">
        <v>34</v>
      </c>
      <c r="B76" s="83" t="s">
        <v>97</v>
      </c>
      <c r="C76" s="26"/>
      <c r="D76" s="26"/>
      <c r="E76" s="26"/>
      <c r="F76" s="26"/>
      <c r="G76" s="26"/>
      <c r="H76" s="27"/>
      <c r="I76" s="173">
        <f>(H78+H82)</f>
        <v>0</v>
      </c>
      <c r="J76" s="12"/>
      <c r="K76" s="13"/>
      <c r="L76" s="13"/>
      <c r="M76" s="13"/>
      <c r="N76" s="18"/>
      <c r="O76" s="20"/>
      <c r="P76" s="14"/>
    </row>
    <row r="77" spans="1:16" ht="15.75" x14ac:dyDescent="0.25">
      <c r="A77" s="155"/>
      <c r="B77" s="141" t="s">
        <v>151</v>
      </c>
      <c r="C77" s="141"/>
      <c r="D77" s="144"/>
      <c r="E77" s="144"/>
      <c r="F77" s="144"/>
      <c r="G77" s="145"/>
      <c r="I77" s="174"/>
      <c r="J77" s="12"/>
      <c r="K77" s="13"/>
      <c r="L77" s="13"/>
      <c r="M77" s="13"/>
      <c r="N77" s="18"/>
      <c r="O77" s="20"/>
      <c r="P77" s="14"/>
    </row>
    <row r="78" spans="1:16" ht="84.6" customHeight="1" thickBot="1" x14ac:dyDescent="0.3">
      <c r="A78" s="136"/>
      <c r="B78" s="137" t="s">
        <v>55</v>
      </c>
      <c r="C78" s="176" t="str">
        <f>_xlfn.IFS(B78=ON_TOELICHTING!B117,ON_TOELICHTING!D117,B78=ON_TOELICHTING!B118,ON_TOELICHTING!D118,B78=ON_TOELICHTING!B119,ON_TOELICHTING!D119,B78=ON_TOELICHTING!B120,ON_TOELICHTING!D120,B78=ON_TOELICHTING!B121,ON_TOELICHTING!D121,B78=ON_TOELICHTING!B122,ON_TOELICHTING!D122)</f>
        <v>Niet te beoordelen.</v>
      </c>
      <c r="D78" s="177"/>
      <c r="E78" s="178"/>
      <c r="F78" s="185"/>
      <c r="G78" s="186"/>
      <c r="H78" s="95">
        <f>_xlfn.IFS(B78=ON_TOELICHTING!B117,2,B78=ON_TOELICHTING!B118,4.5,B78=ON_TOELICHTING!B119,6,B78=ON_TOELICHTING!B120,7.5,B78=ON_TOELICHTING!B121,9.5,B78=ON_TOELICHTING!B122,0)</f>
        <v>0</v>
      </c>
      <c r="I78" s="174"/>
      <c r="J78" s="12"/>
      <c r="K78" s="167">
        <f>_xlfn.IFS(H78&gt;0,1,H78=0,0)</f>
        <v>0</v>
      </c>
      <c r="L78" s="13"/>
      <c r="M78" s="13"/>
      <c r="N78" s="18"/>
      <c r="O78" s="20"/>
      <c r="P78" s="14"/>
    </row>
    <row r="79" spans="1:16" ht="18.75" x14ac:dyDescent="0.3">
      <c r="A79" s="124" t="s">
        <v>59</v>
      </c>
      <c r="B79" s="123" t="s">
        <v>96</v>
      </c>
      <c r="C79" s="125"/>
      <c r="D79" s="17"/>
      <c r="E79" s="17"/>
      <c r="F79" s="17"/>
      <c r="G79" s="17"/>
      <c r="H79" s="30"/>
      <c r="I79" s="174"/>
      <c r="J79" s="12"/>
      <c r="L79" s="13"/>
      <c r="M79" s="13"/>
      <c r="N79" s="18"/>
      <c r="O79" s="20"/>
      <c r="P79" s="14"/>
    </row>
    <row r="80" spans="1:16" ht="15.75" x14ac:dyDescent="0.25">
      <c r="A80" s="155"/>
      <c r="B80" s="141" t="s">
        <v>172</v>
      </c>
      <c r="C80" s="141"/>
      <c r="D80" s="156"/>
      <c r="E80" s="156"/>
      <c r="F80" s="156"/>
      <c r="G80" s="157"/>
      <c r="I80" s="174"/>
      <c r="J80" s="12"/>
      <c r="K80" s="13"/>
      <c r="L80" s="13"/>
      <c r="M80" s="13"/>
      <c r="N80" s="18"/>
      <c r="O80" s="20"/>
      <c r="P80" s="14"/>
    </row>
    <row r="81" spans="1:16" ht="15.75" x14ac:dyDescent="0.25">
      <c r="A81" s="57"/>
      <c r="B81" s="51" t="s">
        <v>173</v>
      </c>
      <c r="C81" s="51"/>
      <c r="D81" s="60"/>
      <c r="E81" s="60"/>
      <c r="F81" s="60"/>
      <c r="G81" s="60"/>
      <c r="H81" s="30"/>
      <c r="I81" s="174"/>
      <c r="J81" s="12"/>
      <c r="K81" s="13"/>
      <c r="L81" s="13"/>
      <c r="M81" s="13"/>
      <c r="N81" s="18"/>
      <c r="O81" s="20"/>
      <c r="P81" s="14"/>
    </row>
    <row r="82" spans="1:16" ht="84.6" customHeight="1" thickBot="1" x14ac:dyDescent="0.3">
      <c r="A82" s="136"/>
      <c r="B82" s="137" t="s">
        <v>55</v>
      </c>
      <c r="C82" s="176" t="str">
        <f>_xlfn.IFS(B82=ON_TOELICHTING!B124,ON_TOELICHTING!D124,B82=ON_TOELICHTING!B125,ON_TOELICHTING!D125,B82=ON_TOELICHTING!B126,ON_TOELICHTING!D126,B82=ON_TOELICHTING!B127,ON_TOELICHTING!D127,B82=ON_TOELICHTING!B128,ON_TOELICHTING!D128,B82=ON_TOELICHTING!B129,ON_TOELICHTING!D129)</f>
        <v>Niet te beoordelen.</v>
      </c>
      <c r="D82" s="177"/>
      <c r="E82" s="178"/>
      <c r="F82" s="185"/>
      <c r="G82" s="186"/>
      <c r="H82" s="28">
        <f>_xlfn.IFS(B82=ON_TOELICHTING!B124,2,B82=ON_TOELICHTING!B125,4.5,B82=ON_TOELICHTING!B126,6,B82=ON_TOELICHTING!B127,7.5,B82=ON_TOELICHTING!B128,9.5,B82=ON_TOELICHTING!B129,0)</f>
        <v>0</v>
      </c>
      <c r="I82" s="175"/>
      <c r="J82" s="12"/>
      <c r="K82" s="167">
        <f>_xlfn.IFS(H82&gt;0,1,H82=0,0)</f>
        <v>0</v>
      </c>
      <c r="L82" s="13"/>
      <c r="M82" s="13"/>
      <c r="N82" s="18"/>
      <c r="O82" s="20"/>
      <c r="P82" s="14"/>
    </row>
    <row r="83" spans="1:16" ht="18.75" x14ac:dyDescent="0.3">
      <c r="A83" s="160">
        <v>7</v>
      </c>
      <c r="B83" s="161" t="s">
        <v>3</v>
      </c>
      <c r="C83" s="161"/>
      <c r="D83" s="162"/>
      <c r="E83" s="162"/>
      <c r="F83" s="162"/>
      <c r="G83" s="162"/>
      <c r="H83" s="38"/>
      <c r="I83" s="39"/>
      <c r="J83" s="12"/>
      <c r="K83" s="13"/>
      <c r="L83" s="13"/>
      <c r="M83" s="13"/>
      <c r="N83" s="18"/>
      <c r="O83" s="20"/>
      <c r="P83" s="14"/>
    </row>
    <row r="84" spans="1:16" ht="25.5" x14ac:dyDescent="0.3">
      <c r="A84" s="34"/>
      <c r="B84" s="35" t="s">
        <v>1</v>
      </c>
      <c r="C84" s="170"/>
      <c r="D84" s="171" t="s">
        <v>4</v>
      </c>
      <c r="E84" s="172"/>
      <c r="F84" s="170" t="s">
        <v>32</v>
      </c>
      <c r="G84" s="172"/>
      <c r="H84" s="169" t="s">
        <v>5</v>
      </c>
      <c r="I84" s="24" t="s">
        <v>6</v>
      </c>
      <c r="J84" s="12"/>
      <c r="K84" s="13"/>
      <c r="L84" s="13"/>
      <c r="M84" s="13"/>
      <c r="N84" s="18"/>
      <c r="O84" s="20"/>
      <c r="P84" s="14"/>
    </row>
    <row r="85" spans="1:16" ht="18.75" x14ac:dyDescent="0.3">
      <c r="A85" s="82" t="s">
        <v>35</v>
      </c>
      <c r="B85" s="83" t="s">
        <v>140</v>
      </c>
      <c r="C85" s="26"/>
      <c r="D85" s="26"/>
      <c r="E85" s="26"/>
      <c r="F85" s="26"/>
      <c r="G85" s="26"/>
      <c r="H85" s="27"/>
      <c r="I85" s="173">
        <f>(H87+H91+H94)</f>
        <v>0</v>
      </c>
      <c r="J85" s="12"/>
      <c r="K85" s="13"/>
      <c r="L85" s="13"/>
      <c r="M85" s="13"/>
      <c r="N85" s="18"/>
      <c r="O85" s="20"/>
      <c r="P85" s="14"/>
    </row>
    <row r="86" spans="1:16" ht="15.75" x14ac:dyDescent="0.25">
      <c r="A86" s="155"/>
      <c r="B86" s="141" t="s">
        <v>177</v>
      </c>
      <c r="C86" s="141"/>
      <c r="D86" s="144"/>
      <c r="E86" s="144"/>
      <c r="F86" s="144"/>
      <c r="G86" s="145"/>
      <c r="H86" s="163"/>
      <c r="I86" s="174"/>
      <c r="J86" s="12"/>
      <c r="K86" s="13"/>
      <c r="L86" s="13"/>
      <c r="M86" s="13"/>
      <c r="N86" s="18"/>
      <c r="O86" s="20"/>
      <c r="P86" s="14"/>
    </row>
    <row r="87" spans="1:16" ht="84.6" customHeight="1" thickBot="1" x14ac:dyDescent="0.3">
      <c r="A87" s="136"/>
      <c r="B87" s="137" t="s">
        <v>55</v>
      </c>
      <c r="C87" s="176" t="str">
        <f>_xlfn.IFS(B87=ON_TOELICHTING!B133,ON_TOELICHTING!D133,B87=ON_TOELICHTING!B134,ON_TOELICHTING!D134,B87=ON_TOELICHTING!B135,ON_TOELICHTING!D135,B87=ON_TOELICHTING!B136,ON_TOELICHTING!D136,B87=ON_TOELICHTING!B137,ON_TOELICHTING!D137,B87=ON_TOELICHTING!B138,ON_TOELICHTING!D138)</f>
        <v>Niet te beoordelen</v>
      </c>
      <c r="D87" s="177"/>
      <c r="E87" s="178"/>
      <c r="F87" s="185"/>
      <c r="G87" s="186"/>
      <c r="H87" s="95">
        <f>_xlfn.IFS(B87=ON_TOELICHTING!B133,2,B87=ON_TOELICHTING!B134,4.5,B87=ON_TOELICHTING!B135,6,B87=ON_TOELICHTING!B136,7.5,B87=ON_TOELICHTING!B137,9.5,B87=ON_TOELICHTING!B138,0)</f>
        <v>0</v>
      </c>
      <c r="I87" s="174"/>
      <c r="J87" s="12"/>
      <c r="K87" s="167">
        <f>_xlfn.IFS(H87&gt;0,1,H87=0,0)</f>
        <v>0</v>
      </c>
      <c r="L87" s="13"/>
      <c r="M87" s="13"/>
      <c r="N87" s="18"/>
      <c r="O87" s="20"/>
      <c r="P87" s="14"/>
    </row>
    <row r="88" spans="1:16" ht="35.1" customHeight="1" x14ac:dyDescent="0.3">
      <c r="A88" s="124" t="s">
        <v>36</v>
      </c>
      <c r="B88" s="182" t="s">
        <v>113</v>
      </c>
      <c r="C88" s="182"/>
      <c r="D88" s="182"/>
      <c r="E88" s="182"/>
      <c r="F88" s="182"/>
      <c r="G88" s="183"/>
      <c r="H88" s="30"/>
      <c r="I88" s="174"/>
      <c r="J88" s="12"/>
      <c r="L88" s="13"/>
      <c r="M88" s="13"/>
      <c r="N88" s="18"/>
      <c r="O88" s="20"/>
      <c r="P88" s="14"/>
    </row>
    <row r="89" spans="1:16" ht="15.75" x14ac:dyDescent="0.25">
      <c r="A89" s="155"/>
      <c r="B89" s="141" t="s">
        <v>175</v>
      </c>
      <c r="C89" s="141"/>
      <c r="D89" s="144"/>
      <c r="E89" s="144"/>
      <c r="F89" s="144"/>
      <c r="G89" s="145"/>
      <c r="H89" s="163"/>
      <c r="I89" s="174"/>
      <c r="J89" s="12"/>
      <c r="K89" s="13"/>
      <c r="L89" s="13"/>
      <c r="M89" s="13"/>
      <c r="N89" s="18"/>
      <c r="O89" s="20"/>
      <c r="P89" s="14"/>
    </row>
    <row r="90" spans="1:16" ht="15.75" x14ac:dyDescent="0.25">
      <c r="A90" s="57"/>
      <c r="B90" s="51" t="s">
        <v>174</v>
      </c>
      <c r="C90" s="51"/>
      <c r="D90" s="62"/>
      <c r="E90" s="62"/>
      <c r="F90" s="62"/>
      <c r="G90" s="62"/>
      <c r="H90" s="30"/>
      <c r="I90" s="174"/>
      <c r="J90" s="12"/>
      <c r="K90" s="13"/>
      <c r="L90" s="13"/>
      <c r="M90" s="13"/>
      <c r="N90" s="18"/>
      <c r="O90" s="20"/>
      <c r="P90" s="14"/>
    </row>
    <row r="91" spans="1:16" ht="84.6" customHeight="1" thickBot="1" x14ac:dyDescent="0.3">
      <c r="A91" s="136"/>
      <c r="B91" s="137" t="s">
        <v>55</v>
      </c>
      <c r="C91" s="179" t="str">
        <f>_xlfn.IFS(B91=ON_TOELICHTING!B140,ON_TOELICHTING!D140,B91=ON_TOELICHTING!B141,ON_TOELICHTING!D141,B91=ON_TOELICHTING!B142,ON_TOELICHTING!D142,B91=ON_TOELICHTING!B143,ON_TOELICHTING!D143,B91=ON_TOELICHTING!B144,ON_TOELICHTING!D144,B91=ON_TOELICHTING!B145,ON_TOELICHTING!D145)</f>
        <v>Niet te beoordelen</v>
      </c>
      <c r="D91" s="180"/>
      <c r="E91" s="181"/>
      <c r="F91" s="185"/>
      <c r="G91" s="186"/>
      <c r="H91" s="95">
        <f>_xlfn.IFS(B91=ON_TOELICHTING!B140,2,B91=ON_TOELICHTING!B141,4.5,B91=ON_TOELICHTING!B142,6,B91=ON_TOELICHTING!B143,7.5,B91=ON_TOELICHTING!B144,9.5,B91=ON_TOELICHTING!B145,0)</f>
        <v>0</v>
      </c>
      <c r="I91" s="174"/>
      <c r="J91" s="12"/>
      <c r="K91" s="167">
        <f>_xlfn.IFS(H91&gt;0,1,H91=0,0)</f>
        <v>0</v>
      </c>
      <c r="L91" s="13"/>
      <c r="M91" s="13"/>
      <c r="N91" s="18"/>
      <c r="O91" s="20"/>
      <c r="P91" s="14"/>
    </row>
    <row r="92" spans="1:16" ht="18.75" x14ac:dyDescent="0.3">
      <c r="A92" s="124" t="s">
        <v>111</v>
      </c>
      <c r="B92" s="123" t="s">
        <v>112</v>
      </c>
      <c r="C92" s="125"/>
      <c r="D92" s="17"/>
      <c r="E92" s="17"/>
      <c r="F92" s="17"/>
      <c r="G92" s="17"/>
      <c r="H92" s="30"/>
      <c r="I92" s="174"/>
      <c r="J92" s="12"/>
      <c r="K92" s="13"/>
      <c r="L92" s="13"/>
      <c r="M92" s="13"/>
      <c r="N92" s="18"/>
      <c r="O92" s="20"/>
      <c r="P92" s="14"/>
    </row>
    <row r="93" spans="1:16" ht="15.75" x14ac:dyDescent="0.25">
      <c r="A93" s="155"/>
      <c r="B93" s="141" t="s">
        <v>176</v>
      </c>
      <c r="C93" s="141"/>
      <c r="D93" s="144"/>
      <c r="E93" s="144"/>
      <c r="F93" s="144"/>
      <c r="G93" s="145"/>
      <c r="H93" s="163"/>
      <c r="I93" s="174"/>
      <c r="J93" s="12"/>
      <c r="K93" s="13"/>
      <c r="L93" s="13"/>
      <c r="M93" s="13"/>
      <c r="N93" s="18"/>
      <c r="O93" s="20"/>
      <c r="P93" s="14"/>
    </row>
    <row r="94" spans="1:16" ht="84.6" customHeight="1" thickBot="1" x14ac:dyDescent="0.3">
      <c r="A94" s="136"/>
      <c r="B94" s="137" t="s">
        <v>55</v>
      </c>
      <c r="C94" s="176" t="str">
        <f>_xlfn.IFS(B94=ON_TOELICHTING!B147,ON_TOELICHTING!D147,B94=ON_TOELICHTING!B148,ON_TOELICHTING!D148,B94=ON_TOELICHTING!B149,ON_TOELICHTING!D149,B94=ON_TOELICHTING!B150,ON_TOELICHTING!D150,B94=ON_TOELICHTING!B151,ON_TOELICHTING!D151,B94=ON_TOELICHTING!B152,ON_TOELICHTING!D152)</f>
        <v>Niet te beoordelen</v>
      </c>
      <c r="D94" s="177"/>
      <c r="E94" s="178"/>
      <c r="F94" s="185"/>
      <c r="G94" s="186"/>
      <c r="H94" s="95">
        <f>_xlfn.IFS(B94=ON_TOELICHTING!B147,2,B94=ON_TOELICHTING!B148,4.5,B94=ON_TOELICHTING!B149,6,B94=ON_TOELICHTING!B150,7.5,B94=ON_TOELICHTING!B151,9.5,B94=ON_TOELICHTING!B152,0)</f>
        <v>0</v>
      </c>
      <c r="I94" s="175"/>
      <c r="J94" s="12"/>
      <c r="K94" s="167">
        <f>_xlfn.IFS(H94&gt;0,1,H94=0,0)</f>
        <v>0</v>
      </c>
      <c r="L94" s="13"/>
      <c r="M94" s="13"/>
      <c r="N94" s="18"/>
      <c r="O94" s="20"/>
      <c r="P94" s="14"/>
    </row>
    <row r="95" spans="1:16" ht="15" customHeight="1" thickBot="1" x14ac:dyDescent="0.3">
      <c r="A95" s="81"/>
      <c r="B95" s="17"/>
      <c r="C95" s="17"/>
      <c r="D95" s="17"/>
      <c r="E95" s="17"/>
      <c r="F95" s="17"/>
      <c r="G95" s="17"/>
      <c r="H95" s="96"/>
      <c r="I95" s="97"/>
      <c r="J95" s="12"/>
      <c r="L95" s="13"/>
      <c r="M95" s="13"/>
      <c r="N95" s="18"/>
      <c r="O95" s="20"/>
      <c r="P95" s="14"/>
    </row>
    <row r="96" spans="1:16" x14ac:dyDescent="0.25">
      <c r="A96" s="165" t="s">
        <v>149</v>
      </c>
      <c r="B96" s="166"/>
      <c r="C96" s="164"/>
      <c r="D96" s="98"/>
      <c r="E96" s="99" t="s">
        <v>146</v>
      </c>
      <c r="F96" s="17"/>
      <c r="G96" s="17"/>
      <c r="H96" s="199" t="s">
        <v>48</v>
      </c>
      <c r="I96" s="202" t="e">
        <f>(H15+H18+H25+H29+H33+H36+H40+H46+H50+H54+H59+H63+H68+H73+H78+H82+H87+H91+H94)/K100</f>
        <v>#DIV/0!</v>
      </c>
      <c r="J96" s="12"/>
      <c r="K96" s="13"/>
      <c r="L96" s="13"/>
      <c r="M96" s="13"/>
      <c r="N96" s="18"/>
      <c r="O96" s="20"/>
      <c r="P96" s="14"/>
    </row>
    <row r="97" spans="1:16" x14ac:dyDescent="0.25">
      <c r="A97" s="189"/>
      <c r="B97" s="190"/>
      <c r="C97" s="86"/>
      <c r="D97" s="184"/>
      <c r="E97" s="100"/>
      <c r="F97" s="17"/>
      <c r="G97" s="17"/>
      <c r="H97" s="200"/>
      <c r="I97" s="203"/>
      <c r="J97" s="12"/>
      <c r="K97" s="13"/>
      <c r="L97" s="13"/>
      <c r="M97" s="13"/>
      <c r="N97" s="18"/>
      <c r="O97" s="20"/>
      <c r="P97" s="14"/>
    </row>
    <row r="98" spans="1:16" ht="102.95" customHeight="1" x14ac:dyDescent="0.25">
      <c r="A98" s="189"/>
      <c r="B98" s="190"/>
      <c r="C98" s="86"/>
      <c r="D98" s="184"/>
      <c r="E98" s="100"/>
      <c r="F98" s="17"/>
      <c r="G98" s="17"/>
      <c r="H98" s="200"/>
      <c r="I98" s="203"/>
      <c r="J98" s="12"/>
      <c r="K98" s="13"/>
      <c r="L98" s="13"/>
      <c r="M98" s="13"/>
      <c r="N98" s="18"/>
      <c r="O98" s="20"/>
      <c r="P98" s="14"/>
    </row>
    <row r="99" spans="1:16" ht="8.25" customHeight="1" x14ac:dyDescent="0.25">
      <c r="A99" s="189"/>
      <c r="B99" s="190"/>
      <c r="C99" s="86"/>
      <c r="D99" s="184"/>
      <c r="E99" s="100"/>
      <c r="F99" s="17"/>
      <c r="G99" s="17"/>
      <c r="H99" s="200"/>
      <c r="I99" s="203"/>
      <c r="J99" s="12"/>
      <c r="K99" s="13" t="s">
        <v>50</v>
      </c>
      <c r="L99" s="13"/>
      <c r="M99" s="13"/>
      <c r="N99" s="18"/>
      <c r="O99" s="20"/>
      <c r="P99" s="14"/>
    </row>
    <row r="100" spans="1:16" ht="31.5" customHeight="1" x14ac:dyDescent="0.25">
      <c r="A100" s="207" t="s">
        <v>47</v>
      </c>
      <c r="B100" s="208"/>
      <c r="C100" s="87"/>
      <c r="D100" s="22"/>
      <c r="E100" s="101" t="s">
        <v>47</v>
      </c>
      <c r="F100" s="17"/>
      <c r="G100" s="17"/>
      <c r="H100" s="200"/>
      <c r="I100" s="203"/>
      <c r="J100" s="12"/>
      <c r="K100" s="13">
        <f>K15+K18+K25+K29+K33+K36+K40+K46+K50+K54+K59+K63+K68+K73+K78+K82+K87+K91+K94</f>
        <v>0</v>
      </c>
      <c r="L100" s="13"/>
      <c r="M100" s="13"/>
      <c r="N100" s="18"/>
      <c r="O100" s="20"/>
      <c r="P100" s="14"/>
    </row>
    <row r="101" spans="1:16" ht="15.75" thickBot="1" x14ac:dyDescent="0.3">
      <c r="A101" s="209"/>
      <c r="B101" s="210"/>
      <c r="C101" s="88"/>
      <c r="D101" s="23"/>
      <c r="E101" s="102"/>
      <c r="F101" s="25"/>
      <c r="G101" s="25"/>
      <c r="H101" s="201"/>
      <c r="I101" s="204"/>
      <c r="J101" s="12"/>
      <c r="K101" s="13"/>
      <c r="L101" s="13"/>
      <c r="M101" s="13"/>
      <c r="N101" s="18"/>
      <c r="O101" s="20"/>
      <c r="P101" s="14"/>
    </row>
    <row r="102" spans="1:16" x14ac:dyDescent="0.25">
      <c r="B102" s="1"/>
      <c r="C102" s="1"/>
      <c r="D102" s="1"/>
      <c r="E102" s="1"/>
      <c r="F102" s="1"/>
      <c r="G102" s="1"/>
      <c r="H102" s="2"/>
      <c r="I102" s="2"/>
      <c r="J102" s="12"/>
      <c r="K102" s="13"/>
      <c r="L102" s="13"/>
      <c r="M102" s="13"/>
      <c r="N102" s="18"/>
      <c r="O102" s="20"/>
      <c r="P102" s="14"/>
    </row>
    <row r="103" spans="1:16" x14ac:dyDescent="0.25">
      <c r="B103" s="1"/>
      <c r="C103" s="1"/>
      <c r="D103" s="1"/>
      <c r="E103" s="1"/>
      <c r="F103" s="1"/>
      <c r="G103" s="1"/>
      <c r="H103" s="2"/>
      <c r="I103" s="2"/>
      <c r="J103" s="12"/>
      <c r="K103" s="13"/>
      <c r="L103" s="13"/>
      <c r="M103" s="13"/>
      <c r="N103" s="18"/>
      <c r="O103" s="20"/>
      <c r="P103" s="14"/>
    </row>
    <row r="104" spans="1:16" x14ac:dyDescent="0.25">
      <c r="B104" s="1"/>
      <c r="C104" s="1"/>
      <c r="D104" s="1"/>
      <c r="E104" s="1"/>
      <c r="F104" s="1"/>
      <c r="G104" s="1"/>
      <c r="H104" s="2"/>
      <c r="I104" s="2"/>
      <c r="J104" s="12"/>
      <c r="K104" s="13"/>
      <c r="L104" s="13"/>
      <c r="M104" s="13"/>
      <c r="N104" s="18"/>
      <c r="O104" s="20"/>
      <c r="P104" s="14"/>
    </row>
    <row r="105" spans="1:16" x14ac:dyDescent="0.25">
      <c r="B105" s="1"/>
      <c r="C105" s="1"/>
      <c r="D105" s="1"/>
      <c r="E105" s="1"/>
      <c r="F105" s="1"/>
      <c r="G105" s="1"/>
      <c r="H105" s="2"/>
      <c r="I105" s="2"/>
      <c r="J105" s="12"/>
      <c r="K105" s="10"/>
      <c r="L105" s="13"/>
      <c r="M105" s="13"/>
      <c r="N105" s="18"/>
      <c r="O105" s="20"/>
      <c r="P105" s="14"/>
    </row>
    <row r="106" spans="1:16" x14ac:dyDescent="0.25">
      <c r="B106" s="1"/>
      <c r="C106" s="1"/>
      <c r="D106" s="1"/>
      <c r="E106" s="1"/>
      <c r="F106" s="1"/>
      <c r="G106" s="1"/>
      <c r="H106" s="2"/>
      <c r="I106" s="2"/>
      <c r="J106" s="3"/>
      <c r="K106" s="10"/>
      <c r="L106" s="10"/>
      <c r="M106" s="10"/>
      <c r="N106" s="19"/>
      <c r="O106" s="21"/>
      <c r="P106" s="4"/>
    </row>
    <row r="107" spans="1:16" x14ac:dyDescent="0.25">
      <c r="B107" s="1"/>
      <c r="C107" s="1"/>
      <c r="D107" s="1"/>
      <c r="E107" s="1"/>
      <c r="F107" s="1"/>
      <c r="G107" s="1"/>
      <c r="H107" s="2"/>
      <c r="I107" s="2"/>
      <c r="J107" s="3"/>
      <c r="K107" s="10"/>
      <c r="L107" s="10"/>
      <c r="M107" s="10"/>
      <c r="N107" s="19"/>
      <c r="O107" s="21"/>
      <c r="P107" s="4"/>
    </row>
    <row r="108" spans="1:16" x14ac:dyDescent="0.25">
      <c r="B108" s="1"/>
      <c r="C108" s="1"/>
      <c r="D108" s="1"/>
      <c r="E108" s="1"/>
      <c r="F108" s="1"/>
      <c r="G108" s="1"/>
      <c r="H108" s="2"/>
      <c r="I108" s="2"/>
      <c r="J108" s="3"/>
      <c r="K108" s="10"/>
      <c r="L108" s="10"/>
      <c r="M108" s="10"/>
      <c r="N108" s="19"/>
      <c r="O108" s="21"/>
      <c r="P108" s="4"/>
    </row>
    <row r="109" spans="1:16" x14ac:dyDescent="0.25">
      <c r="B109" s="1"/>
      <c r="C109" s="1"/>
      <c r="D109" s="1"/>
      <c r="E109" s="1"/>
      <c r="F109" s="1"/>
      <c r="G109" s="1"/>
      <c r="H109" s="2"/>
      <c r="I109" s="2"/>
      <c r="J109" s="3"/>
      <c r="K109" s="10"/>
      <c r="L109" s="10"/>
      <c r="M109" s="10"/>
      <c r="N109" s="19"/>
      <c r="O109" s="21"/>
      <c r="P109" s="4"/>
    </row>
    <row r="110" spans="1:16" x14ac:dyDescent="0.25">
      <c r="B110" s="1"/>
      <c r="C110" s="1"/>
      <c r="D110" s="1"/>
      <c r="E110" s="1"/>
      <c r="F110" s="1"/>
      <c r="G110" s="1"/>
      <c r="H110" s="2"/>
      <c r="I110" s="2"/>
      <c r="J110" s="3"/>
      <c r="K110" s="10"/>
      <c r="L110" s="10"/>
      <c r="M110" s="10"/>
      <c r="N110" s="19"/>
      <c r="O110" s="21"/>
      <c r="P110" s="4"/>
    </row>
    <row r="111" spans="1:16" x14ac:dyDescent="0.25">
      <c r="B111" s="1"/>
      <c r="C111" s="1"/>
      <c r="D111" s="1"/>
      <c r="E111" s="1"/>
      <c r="F111" s="1"/>
      <c r="G111" s="1"/>
      <c r="H111" s="2"/>
      <c r="I111" s="2"/>
      <c r="J111" s="3"/>
      <c r="K111" s="10"/>
      <c r="L111" s="10"/>
      <c r="M111" s="10"/>
      <c r="N111" s="10"/>
      <c r="O111" s="4"/>
      <c r="P111" s="4"/>
    </row>
    <row r="112" spans="1:16" x14ac:dyDescent="0.25">
      <c r="B112" s="1"/>
      <c r="C112" s="1"/>
      <c r="D112" s="1"/>
      <c r="E112" s="1"/>
      <c r="F112" s="1"/>
      <c r="G112" s="1"/>
      <c r="H112" s="2"/>
      <c r="I112" s="2"/>
      <c r="J112" s="3"/>
      <c r="K112" s="10"/>
      <c r="L112" s="10"/>
      <c r="M112" s="10"/>
      <c r="N112" s="10"/>
      <c r="O112" s="4"/>
      <c r="P112" s="4"/>
    </row>
    <row r="113" spans="2:16" x14ac:dyDescent="0.25">
      <c r="B113" s="1"/>
      <c r="C113" s="1"/>
      <c r="D113" s="1"/>
      <c r="E113" s="1"/>
      <c r="F113" s="1"/>
      <c r="G113" s="1"/>
      <c r="H113" s="2"/>
      <c r="I113" s="2"/>
      <c r="J113" s="3"/>
      <c r="K113" s="10"/>
      <c r="L113" s="10"/>
      <c r="M113" s="10"/>
      <c r="N113" s="10"/>
      <c r="O113" s="4"/>
      <c r="P113" s="4"/>
    </row>
    <row r="114" spans="2:16" x14ac:dyDescent="0.25">
      <c r="B114" s="1"/>
      <c r="C114" s="1"/>
      <c r="D114" s="1"/>
      <c r="E114" s="1"/>
      <c r="F114" s="1"/>
      <c r="G114" s="1"/>
      <c r="H114" s="2"/>
      <c r="I114" s="2"/>
      <c r="J114" s="3"/>
      <c r="K114" s="10"/>
      <c r="L114" s="10"/>
      <c r="M114" s="10"/>
      <c r="N114" s="10"/>
      <c r="O114" s="4"/>
      <c r="P114" s="4"/>
    </row>
    <row r="115" spans="2:16" x14ac:dyDescent="0.25">
      <c r="B115" s="1"/>
      <c r="C115" s="1"/>
      <c r="D115" s="1"/>
      <c r="E115" s="1"/>
      <c r="F115" s="1"/>
      <c r="G115" s="1"/>
      <c r="H115" s="2"/>
      <c r="I115" s="2"/>
      <c r="J115" s="3"/>
      <c r="K115" s="10"/>
      <c r="L115" s="10"/>
      <c r="M115" s="10"/>
      <c r="N115" s="10"/>
      <c r="O115" s="4"/>
      <c r="P115" s="4"/>
    </row>
    <row r="116" spans="2:16" x14ac:dyDescent="0.25">
      <c r="J116" s="3"/>
      <c r="K116" s="10"/>
      <c r="L116" s="10"/>
      <c r="M116" s="10"/>
      <c r="N116" s="10"/>
      <c r="O116" s="10"/>
      <c r="P116" s="4"/>
    </row>
    <row r="117" spans="2:16" x14ac:dyDescent="0.25">
      <c r="J117" s="3"/>
      <c r="L117" s="10"/>
      <c r="M117" s="10"/>
      <c r="N117" s="10"/>
      <c r="O117" s="10"/>
      <c r="P117" s="4"/>
    </row>
  </sheetData>
  <sheetProtection formatCells="0" formatColumns="0" formatRows="0" insertColumns="0" insertRows="0" insertHyperlinks="0" deleteColumns="0" deleteRows="0" sort="0" autoFilter="0" pivotTables="0"/>
  <mergeCells count="67">
    <mergeCell ref="I21:I40"/>
    <mergeCell ref="C25:E25"/>
    <mergeCell ref="C40:E40"/>
    <mergeCell ref="F40:G40"/>
    <mergeCell ref="C54:E54"/>
    <mergeCell ref="F54:G54"/>
    <mergeCell ref="C36:E36"/>
    <mergeCell ref="F36:G36"/>
    <mergeCell ref="D8:E8"/>
    <mergeCell ref="C15:E15"/>
    <mergeCell ref="C18:E18"/>
    <mergeCell ref="G8:I8"/>
    <mergeCell ref="G9:I9"/>
    <mergeCell ref="G10:I10"/>
    <mergeCell ref="F15:G15"/>
    <mergeCell ref="F18:G18"/>
    <mergeCell ref="I13:I18"/>
    <mergeCell ref="D3:E3"/>
    <mergeCell ref="D4:E4"/>
    <mergeCell ref="D5:E5"/>
    <mergeCell ref="D6:E6"/>
    <mergeCell ref="D7:E7"/>
    <mergeCell ref="H96:H101"/>
    <mergeCell ref="I96:I101"/>
    <mergeCell ref="F94:G94"/>
    <mergeCell ref="F46:G46"/>
    <mergeCell ref="F50:G50"/>
    <mergeCell ref="F59:G59"/>
    <mergeCell ref="F63:G63"/>
    <mergeCell ref="F68:G68"/>
    <mergeCell ref="F73:G73"/>
    <mergeCell ref="F78:G78"/>
    <mergeCell ref="I76:I82"/>
    <mergeCell ref="B66:G66"/>
    <mergeCell ref="A100:B100"/>
    <mergeCell ref="A101:B101"/>
    <mergeCell ref="I43:I54"/>
    <mergeCell ref="I57:I63"/>
    <mergeCell ref="G3:I3"/>
    <mergeCell ref="G4:I4"/>
    <mergeCell ref="G5:I5"/>
    <mergeCell ref="G6:I6"/>
    <mergeCell ref="G7:I7"/>
    <mergeCell ref="D97:D99"/>
    <mergeCell ref="F25:G25"/>
    <mergeCell ref="F29:G29"/>
    <mergeCell ref="F33:G33"/>
    <mergeCell ref="A97:B99"/>
    <mergeCell ref="F82:G82"/>
    <mergeCell ref="F87:G87"/>
    <mergeCell ref="C29:E29"/>
    <mergeCell ref="C33:E33"/>
    <mergeCell ref="C46:E46"/>
    <mergeCell ref="C50:E50"/>
    <mergeCell ref="C59:E59"/>
    <mergeCell ref="C68:E68"/>
    <mergeCell ref="C73:E73"/>
    <mergeCell ref="C78:E78"/>
    <mergeCell ref="F91:G91"/>
    <mergeCell ref="I66:I73"/>
    <mergeCell ref="I85:I94"/>
    <mergeCell ref="C94:E94"/>
    <mergeCell ref="C63:E63"/>
    <mergeCell ref="C91:E91"/>
    <mergeCell ref="B88:G88"/>
    <mergeCell ref="C82:E82"/>
    <mergeCell ref="C87:E87"/>
  </mergeCells>
  <dataValidations count="2">
    <dataValidation type="list" allowBlank="1" showInputMessage="1" showErrorMessage="1" sqref="D8" xr:uid="{39D74A04-75BD-4B04-B97E-2F37CAD69DFE}">
      <formula1>$O$1:$O$7</formula1>
    </dataValidation>
    <dataValidation type="list" allowBlank="1" showInputMessage="1" showErrorMessage="1" sqref="D10" xr:uid="{B40BCEB4-AD84-4744-8C9B-74C26F6C6033}">
      <formula1>$P$1:$P$8</formula1>
    </dataValidation>
  </dataValidations>
  <pageMargins left="0.23622047244094491" right="0.23622047244094491" top="0.74803149606299213" bottom="0.74803149606299213" header="0.31496062992125984" footer="0.31496062992125984"/>
  <pageSetup paperSize="8" scale="88" fitToHeight="3" orientation="portrait" r:id="rId1"/>
  <headerFooter>
    <oddHeader>&amp;L&amp;8printdatum: &amp;D</oddHeader>
    <oddFooter>&amp;L&amp;8pagina &amp;P van &amp;N&amp;R&amp;8&amp;Z&amp;F</oddFooter>
  </headerFooter>
  <rowBreaks count="2" manualBreakCount="2">
    <brk id="40" max="8" man="1"/>
    <brk id="73" max="8" man="1"/>
  </rowBreaks>
  <extLst>
    <ext xmlns:x14="http://schemas.microsoft.com/office/spreadsheetml/2009/9/main" uri="{78C0D931-6437-407d-A8EE-F0AAD7539E65}">
      <x14:conditionalFormattings>
        <x14:conditionalFormatting xmlns:xm="http://schemas.microsoft.com/office/excel/2006/main">
          <x14:cfRule type="cellIs" priority="84" operator="equal" id="{1A779506-C88A-42AF-814A-347686E7EB80}">
            <xm:f>ON_TOELICHTING!$B$9</xm:f>
            <x14:dxf>
              <fill>
                <patternFill>
                  <bgColor rgb="FFFF7C80"/>
                </patternFill>
              </fill>
            </x14:dxf>
          </x14:cfRule>
          <x14:cfRule type="cellIs" priority="83" operator="equal" id="{02948A6F-0B5C-441C-A303-DFA28AFC3507}">
            <xm:f>ON_TOELICHTING!$B$10</xm:f>
            <x14:dxf>
              <fill>
                <patternFill>
                  <bgColor theme="7" tint="0.39994506668294322"/>
                </patternFill>
              </fill>
            </x14:dxf>
          </x14:cfRule>
          <x14:cfRule type="cellIs" priority="82" operator="equal" id="{7738D8E1-20D6-4965-BC47-0C2D9033CAC5}">
            <xm:f>ON_TOELICHTING!$B$12</xm:f>
            <x14:dxf>
              <fill>
                <patternFill>
                  <bgColor theme="9" tint="0.59996337778862885"/>
                </patternFill>
              </fill>
            </x14:dxf>
          </x14:cfRule>
          <x14:cfRule type="cellIs" priority="81" operator="equal" id="{F492E149-7C33-480A-8EFA-777FBA85F459}">
            <xm:f>ON_TOELICHTING!$B$13</xm:f>
            <x14:dxf>
              <font>
                <color auto="1"/>
              </font>
              <fill>
                <patternFill>
                  <bgColor theme="9" tint="-0.24994659260841701"/>
                </patternFill>
              </fill>
            </x14:dxf>
          </x14:cfRule>
          <xm:sqref>B15</xm:sqref>
        </x14:conditionalFormatting>
        <x14:conditionalFormatting xmlns:xm="http://schemas.microsoft.com/office/excel/2006/main">
          <x14:cfRule type="cellIs" priority="77" operator="equal" id="{D108BDA8-B049-45EB-A926-2017829A4EAA}">
            <xm:f>ON_TOELICHTING!$B$13</xm:f>
            <x14:dxf>
              <font>
                <color auto="1"/>
              </font>
              <fill>
                <patternFill>
                  <bgColor theme="9" tint="-0.24994659260841701"/>
                </patternFill>
              </fill>
            </x14:dxf>
          </x14:cfRule>
          <x14:cfRule type="cellIs" priority="79" operator="equal" id="{8C012717-6358-49DE-974D-295B2940FC09}">
            <xm:f>ON_TOELICHTING!$B$10</xm:f>
            <x14:dxf>
              <fill>
                <patternFill>
                  <bgColor theme="7" tint="0.39994506668294322"/>
                </patternFill>
              </fill>
            </x14:dxf>
          </x14:cfRule>
          <x14:cfRule type="cellIs" priority="78" operator="equal" id="{17B1F10B-BF21-42C2-90EE-E561D011FA7E}">
            <xm:f>ON_TOELICHTING!$B$12</xm:f>
            <x14:dxf>
              <fill>
                <patternFill>
                  <bgColor theme="9" tint="0.59996337778862885"/>
                </patternFill>
              </fill>
            </x14:dxf>
          </x14:cfRule>
          <x14:cfRule type="cellIs" priority="80" operator="equal" id="{D172E478-EEBD-4278-B672-ECECF151E6BD}">
            <xm:f>ON_TOELICHTING!$B$9</xm:f>
            <x14:dxf>
              <fill>
                <patternFill>
                  <bgColor rgb="FFFF7C80"/>
                </patternFill>
              </fill>
            </x14:dxf>
          </x14:cfRule>
          <xm:sqref>B18</xm:sqref>
        </x14:conditionalFormatting>
        <x14:conditionalFormatting xmlns:xm="http://schemas.microsoft.com/office/excel/2006/main">
          <x14:cfRule type="cellIs" priority="75" operator="equal" id="{3DC6024C-E695-4151-8197-C1F554D8BB66}">
            <xm:f>ON_TOELICHTING!$B$10</xm:f>
            <x14:dxf>
              <fill>
                <patternFill>
                  <bgColor theme="7" tint="0.39994506668294322"/>
                </patternFill>
              </fill>
            </x14:dxf>
          </x14:cfRule>
          <x14:cfRule type="cellIs" priority="73" operator="equal" id="{037DAD0E-BEF2-49B9-B54F-7170ACAE7EAC}">
            <xm:f>ON_TOELICHTING!$B$13</xm:f>
            <x14:dxf>
              <font>
                <color auto="1"/>
              </font>
              <fill>
                <patternFill>
                  <bgColor theme="9" tint="-0.24994659260841701"/>
                </patternFill>
              </fill>
            </x14:dxf>
          </x14:cfRule>
          <x14:cfRule type="cellIs" priority="74" operator="equal" id="{C78B998C-FBBD-4CAB-955C-3A753F277F5A}">
            <xm:f>ON_TOELICHTING!$B$12</xm:f>
            <x14:dxf>
              <fill>
                <patternFill>
                  <bgColor theme="9" tint="0.59996337778862885"/>
                </patternFill>
              </fill>
            </x14:dxf>
          </x14:cfRule>
          <x14:cfRule type="cellIs" priority="76" operator="equal" id="{92748712-7D18-4800-820C-F23AE3496A67}">
            <xm:f>ON_TOELICHTING!$B$9</xm:f>
            <x14:dxf>
              <fill>
                <patternFill>
                  <bgColor rgb="FFFF7C80"/>
                </patternFill>
              </fill>
            </x14:dxf>
          </x14:cfRule>
          <xm:sqref>B25</xm:sqref>
        </x14:conditionalFormatting>
        <x14:conditionalFormatting xmlns:xm="http://schemas.microsoft.com/office/excel/2006/main">
          <x14:cfRule type="cellIs" priority="69" operator="equal" id="{5D1BBB12-9B61-483B-8C45-ACC7F3FB8A6F}">
            <xm:f>ON_TOELICHTING!$B$13</xm:f>
            <x14:dxf>
              <font>
                <color auto="1"/>
              </font>
              <fill>
                <patternFill>
                  <bgColor theme="9" tint="-0.24994659260841701"/>
                </patternFill>
              </fill>
            </x14:dxf>
          </x14:cfRule>
          <x14:cfRule type="cellIs" priority="70" operator="equal" id="{96755311-AB22-4E7D-8A72-F64158C045EC}">
            <xm:f>ON_TOELICHTING!$B$12</xm:f>
            <x14:dxf>
              <fill>
                <patternFill>
                  <bgColor theme="9" tint="0.59996337778862885"/>
                </patternFill>
              </fill>
            </x14:dxf>
          </x14:cfRule>
          <x14:cfRule type="cellIs" priority="71" operator="equal" id="{2A2DA2AF-16BB-4DF5-833E-3FE7607BD93B}">
            <xm:f>ON_TOELICHTING!$B$10</xm:f>
            <x14:dxf>
              <fill>
                <patternFill>
                  <bgColor theme="7" tint="0.39994506668294322"/>
                </patternFill>
              </fill>
            </x14:dxf>
          </x14:cfRule>
          <x14:cfRule type="cellIs" priority="72" operator="equal" id="{C304E590-EFE9-4A3B-A523-6F522C922417}">
            <xm:f>ON_TOELICHTING!$B$9</xm:f>
            <x14:dxf>
              <fill>
                <patternFill>
                  <bgColor rgb="FFFF7C80"/>
                </patternFill>
              </fill>
            </x14:dxf>
          </x14:cfRule>
          <xm:sqref>B29</xm:sqref>
        </x14:conditionalFormatting>
        <x14:conditionalFormatting xmlns:xm="http://schemas.microsoft.com/office/excel/2006/main">
          <x14:cfRule type="cellIs" priority="67" operator="equal" id="{2972E98F-1C7A-4848-9D6C-68F71D8F64CD}">
            <xm:f>ON_TOELICHTING!$B$10</xm:f>
            <x14:dxf>
              <fill>
                <patternFill>
                  <bgColor theme="7" tint="0.39994506668294322"/>
                </patternFill>
              </fill>
            </x14:dxf>
          </x14:cfRule>
          <x14:cfRule type="cellIs" priority="65" operator="equal" id="{7512B98E-268A-4E12-A733-4C3A856AD192}">
            <xm:f>ON_TOELICHTING!$B$13</xm:f>
            <x14:dxf>
              <font>
                <color auto="1"/>
              </font>
              <fill>
                <patternFill>
                  <bgColor theme="9" tint="-0.24994659260841701"/>
                </patternFill>
              </fill>
            </x14:dxf>
          </x14:cfRule>
          <x14:cfRule type="cellIs" priority="66" operator="equal" id="{9D9BB808-CDE7-458F-AEB8-FC06424F34BB}">
            <xm:f>ON_TOELICHTING!$B$12</xm:f>
            <x14:dxf>
              <fill>
                <patternFill>
                  <bgColor theme="9" tint="0.59996337778862885"/>
                </patternFill>
              </fill>
            </x14:dxf>
          </x14:cfRule>
          <x14:cfRule type="cellIs" priority="68" operator="equal" id="{B757679F-7D7F-4AF2-A581-304C5450FC8C}">
            <xm:f>ON_TOELICHTING!$B$9</xm:f>
            <x14:dxf>
              <fill>
                <patternFill>
                  <bgColor rgb="FFFF7C80"/>
                </patternFill>
              </fill>
            </x14:dxf>
          </x14:cfRule>
          <xm:sqref>B33</xm:sqref>
        </x14:conditionalFormatting>
        <x14:conditionalFormatting xmlns:xm="http://schemas.microsoft.com/office/excel/2006/main">
          <x14:cfRule type="cellIs" priority="2" operator="equal" id="{723A1BA6-82AD-420D-AFAE-54590D2C0E4B}">
            <xm:f>ON_TOELICHTING!$B$12</xm:f>
            <x14:dxf>
              <fill>
                <patternFill>
                  <bgColor theme="9" tint="0.59996337778862885"/>
                </patternFill>
              </fill>
            </x14:dxf>
          </x14:cfRule>
          <x14:cfRule type="cellIs" priority="3" operator="equal" id="{8622A70B-9FED-4EAA-B119-1F4DCEE554F2}">
            <xm:f>ON_TOELICHTING!$B$10</xm:f>
            <x14:dxf>
              <fill>
                <patternFill>
                  <bgColor theme="7" tint="0.39994506668294322"/>
                </patternFill>
              </fill>
            </x14:dxf>
          </x14:cfRule>
          <x14:cfRule type="cellIs" priority="4" operator="equal" id="{3E85B774-9615-4398-BC24-4DEA1FACD9B2}">
            <xm:f>ON_TOELICHTING!$B$9</xm:f>
            <x14:dxf>
              <fill>
                <patternFill>
                  <bgColor rgb="FFFF7C80"/>
                </patternFill>
              </fill>
            </x14:dxf>
          </x14:cfRule>
          <x14:cfRule type="cellIs" priority="1" operator="equal" id="{291B72F9-6AAF-4343-9D39-228CEDE429BC}">
            <xm:f>ON_TOELICHTING!$B$13</xm:f>
            <x14:dxf>
              <font>
                <color auto="1"/>
              </font>
              <fill>
                <patternFill>
                  <bgColor theme="9" tint="-0.24994659260841701"/>
                </patternFill>
              </fill>
            </x14:dxf>
          </x14:cfRule>
          <xm:sqref>B36</xm:sqref>
        </x14:conditionalFormatting>
        <x14:conditionalFormatting xmlns:xm="http://schemas.microsoft.com/office/excel/2006/main">
          <x14:cfRule type="cellIs" priority="17" operator="equal" id="{7772C689-9A5A-4E82-B2AB-70D481F190F8}">
            <xm:f>ON_TOELICHTING!$B$13</xm:f>
            <x14:dxf>
              <font>
                <color auto="1"/>
              </font>
              <fill>
                <patternFill>
                  <bgColor theme="9" tint="-0.24994659260841701"/>
                </patternFill>
              </fill>
            </x14:dxf>
          </x14:cfRule>
          <x14:cfRule type="cellIs" priority="20" operator="equal" id="{544FE73C-6196-479E-82E1-C3ED4C1438AD}">
            <xm:f>ON_TOELICHTING!$B$9</xm:f>
            <x14:dxf>
              <fill>
                <patternFill>
                  <bgColor rgb="FFFF7C80"/>
                </patternFill>
              </fill>
            </x14:dxf>
          </x14:cfRule>
          <x14:cfRule type="cellIs" priority="19" operator="equal" id="{4C94ABBA-23C7-4A2D-AC25-086F9E2D6195}">
            <xm:f>ON_TOELICHTING!$B$10</xm:f>
            <x14:dxf>
              <fill>
                <patternFill>
                  <bgColor theme="7" tint="0.39994506668294322"/>
                </patternFill>
              </fill>
            </x14:dxf>
          </x14:cfRule>
          <x14:cfRule type="cellIs" priority="18" operator="equal" id="{CC1A58FC-739F-4EFA-8441-801C27B327EA}">
            <xm:f>ON_TOELICHTING!$B$12</xm:f>
            <x14:dxf>
              <fill>
                <patternFill>
                  <bgColor theme="9" tint="0.59996337778862885"/>
                </patternFill>
              </fill>
            </x14:dxf>
          </x14:cfRule>
          <xm:sqref>B40</xm:sqref>
        </x14:conditionalFormatting>
        <x14:conditionalFormatting xmlns:xm="http://schemas.microsoft.com/office/excel/2006/main">
          <x14:cfRule type="cellIs" priority="64" operator="equal" id="{F6C36706-81EF-429F-8485-E01CE941C9E6}">
            <xm:f>ON_TOELICHTING!$B$9</xm:f>
            <x14:dxf>
              <fill>
                <patternFill>
                  <bgColor rgb="FFFF7C80"/>
                </patternFill>
              </fill>
            </x14:dxf>
          </x14:cfRule>
          <x14:cfRule type="cellIs" priority="63" operator="equal" id="{79CE0A6D-945C-489D-B9DB-C18CB43FBDD5}">
            <xm:f>ON_TOELICHTING!$B$10</xm:f>
            <x14:dxf>
              <fill>
                <patternFill>
                  <bgColor theme="7" tint="0.39994506668294322"/>
                </patternFill>
              </fill>
            </x14:dxf>
          </x14:cfRule>
          <x14:cfRule type="cellIs" priority="62" operator="equal" id="{68C988B0-BDE2-479B-A2CA-C7AE2FE06CD7}">
            <xm:f>ON_TOELICHTING!$B$12</xm:f>
            <x14:dxf>
              <fill>
                <patternFill>
                  <bgColor theme="9" tint="0.59996337778862885"/>
                </patternFill>
              </fill>
            </x14:dxf>
          </x14:cfRule>
          <x14:cfRule type="cellIs" priority="61" operator="equal" id="{45BF6708-ADE9-4B07-8C2C-8953CA6A4E1C}">
            <xm:f>ON_TOELICHTING!$B$13</xm:f>
            <x14:dxf>
              <font>
                <color auto="1"/>
              </font>
              <fill>
                <patternFill>
                  <bgColor theme="9" tint="-0.24994659260841701"/>
                </patternFill>
              </fill>
            </x14:dxf>
          </x14:cfRule>
          <xm:sqref>B46</xm:sqref>
        </x14:conditionalFormatting>
        <x14:conditionalFormatting xmlns:xm="http://schemas.microsoft.com/office/excel/2006/main">
          <x14:cfRule type="cellIs" priority="57" operator="equal" id="{A446A626-9F04-4BA2-A3E1-A29E2654FEEF}">
            <xm:f>ON_TOELICHTING!$B$13</xm:f>
            <x14:dxf>
              <font>
                <color auto="1"/>
              </font>
              <fill>
                <patternFill>
                  <bgColor theme="9" tint="-0.24994659260841701"/>
                </patternFill>
              </fill>
            </x14:dxf>
          </x14:cfRule>
          <x14:cfRule type="cellIs" priority="58" operator="equal" id="{5CE567BA-BA03-4E61-9D8E-C4AAE4017364}">
            <xm:f>ON_TOELICHTING!$B$12</xm:f>
            <x14:dxf>
              <fill>
                <patternFill>
                  <bgColor theme="9" tint="0.59996337778862885"/>
                </patternFill>
              </fill>
            </x14:dxf>
          </x14:cfRule>
          <x14:cfRule type="cellIs" priority="59" operator="equal" id="{494F1485-20EA-49EE-8B2C-A61573EDCAB2}">
            <xm:f>ON_TOELICHTING!$B$10</xm:f>
            <x14:dxf>
              <fill>
                <patternFill>
                  <bgColor theme="7" tint="0.39994506668294322"/>
                </patternFill>
              </fill>
            </x14:dxf>
          </x14:cfRule>
          <x14:cfRule type="cellIs" priority="60" operator="equal" id="{3AD4BFFE-5967-412E-8334-67B77A1C5746}">
            <xm:f>ON_TOELICHTING!$B$9</xm:f>
            <x14:dxf>
              <fill>
                <patternFill>
                  <bgColor rgb="FFFF7C80"/>
                </patternFill>
              </fill>
            </x14:dxf>
          </x14:cfRule>
          <xm:sqref>B50</xm:sqref>
        </x14:conditionalFormatting>
        <x14:conditionalFormatting xmlns:xm="http://schemas.microsoft.com/office/excel/2006/main">
          <x14:cfRule type="cellIs" priority="15" operator="equal" id="{D488DAA0-55CD-4F75-98F5-1F5EBCE7EAF7}">
            <xm:f>ON_TOELICHTING!$B$10</xm:f>
            <x14:dxf>
              <fill>
                <patternFill>
                  <bgColor theme="7" tint="0.39994506668294322"/>
                </patternFill>
              </fill>
            </x14:dxf>
          </x14:cfRule>
          <x14:cfRule type="cellIs" priority="16" operator="equal" id="{88A467B9-1A38-4EEF-849F-0F896308056D}">
            <xm:f>ON_TOELICHTING!$B$9</xm:f>
            <x14:dxf>
              <fill>
                <patternFill>
                  <bgColor rgb="FFFF7C80"/>
                </patternFill>
              </fill>
            </x14:dxf>
          </x14:cfRule>
          <x14:cfRule type="cellIs" priority="14" operator="equal" id="{9C0E15E9-7144-4B39-AA58-03CEC6C6B9DF}">
            <xm:f>ON_TOELICHTING!$B$12</xm:f>
            <x14:dxf>
              <fill>
                <patternFill>
                  <bgColor theme="9" tint="0.59996337778862885"/>
                </patternFill>
              </fill>
            </x14:dxf>
          </x14:cfRule>
          <x14:cfRule type="cellIs" priority="13" operator="equal" id="{E3B314A7-237A-4772-9125-F9BD3BA36E19}">
            <xm:f>ON_TOELICHTING!$B$13</xm:f>
            <x14:dxf>
              <font>
                <color auto="1"/>
              </font>
              <fill>
                <patternFill>
                  <bgColor theme="9" tint="-0.24994659260841701"/>
                </patternFill>
              </fill>
            </x14:dxf>
          </x14:cfRule>
          <xm:sqref>B54</xm:sqref>
        </x14:conditionalFormatting>
        <x14:conditionalFormatting xmlns:xm="http://schemas.microsoft.com/office/excel/2006/main">
          <x14:cfRule type="cellIs" priority="53" operator="equal" id="{4E756001-934F-464C-973B-A09D216E243F}">
            <xm:f>ON_TOELICHTING!$B$13</xm:f>
            <x14:dxf>
              <font>
                <color auto="1"/>
              </font>
              <fill>
                <patternFill>
                  <bgColor theme="9" tint="-0.24994659260841701"/>
                </patternFill>
              </fill>
            </x14:dxf>
          </x14:cfRule>
          <x14:cfRule type="cellIs" priority="54" operator="equal" id="{97C21ADA-9F87-4E63-BD8B-91D7EAF8C098}">
            <xm:f>ON_TOELICHTING!$B$12</xm:f>
            <x14:dxf>
              <fill>
                <patternFill>
                  <bgColor theme="9" tint="0.59996337778862885"/>
                </patternFill>
              </fill>
            </x14:dxf>
          </x14:cfRule>
          <x14:cfRule type="cellIs" priority="55" operator="equal" id="{50D6D08F-4472-4184-A136-4209EAFCCCF2}">
            <xm:f>ON_TOELICHTING!$B$10</xm:f>
            <x14:dxf>
              <fill>
                <patternFill>
                  <bgColor theme="7" tint="0.39994506668294322"/>
                </patternFill>
              </fill>
            </x14:dxf>
          </x14:cfRule>
          <x14:cfRule type="cellIs" priority="56" operator="equal" id="{CE1FCAE3-CFCB-40F1-AB78-4F55CEF7ADBB}">
            <xm:f>ON_TOELICHTING!$B$9</xm:f>
            <x14:dxf>
              <fill>
                <patternFill>
                  <bgColor rgb="FFFF7C80"/>
                </patternFill>
              </fill>
            </x14:dxf>
          </x14:cfRule>
          <xm:sqref>B59</xm:sqref>
        </x14:conditionalFormatting>
        <x14:conditionalFormatting xmlns:xm="http://schemas.microsoft.com/office/excel/2006/main">
          <x14:cfRule type="cellIs" priority="49" operator="equal" id="{261F522E-4247-4E43-8ADD-F9DA1BD2C4AE}">
            <xm:f>ON_TOELICHTING!$B$13</xm:f>
            <x14:dxf>
              <font>
                <color auto="1"/>
              </font>
              <fill>
                <patternFill>
                  <bgColor theme="9" tint="-0.24994659260841701"/>
                </patternFill>
              </fill>
            </x14:dxf>
          </x14:cfRule>
          <x14:cfRule type="cellIs" priority="50" operator="equal" id="{0C462F0F-5A75-4219-B15B-B28E36E8B435}">
            <xm:f>ON_TOELICHTING!$B$12</xm:f>
            <x14:dxf>
              <fill>
                <patternFill>
                  <bgColor theme="9" tint="0.59996337778862885"/>
                </patternFill>
              </fill>
            </x14:dxf>
          </x14:cfRule>
          <x14:cfRule type="cellIs" priority="51" operator="equal" id="{98234F69-DD10-49BF-867A-07E5D629E802}">
            <xm:f>ON_TOELICHTING!$B$10</xm:f>
            <x14:dxf>
              <fill>
                <patternFill>
                  <bgColor theme="7" tint="0.39994506668294322"/>
                </patternFill>
              </fill>
            </x14:dxf>
          </x14:cfRule>
          <x14:cfRule type="cellIs" priority="52" operator="equal" id="{6382610E-391B-43AB-9359-7CD29507EB2D}">
            <xm:f>ON_TOELICHTING!$B$9</xm:f>
            <x14:dxf>
              <fill>
                <patternFill>
                  <bgColor rgb="FFFF7C80"/>
                </patternFill>
              </fill>
            </x14:dxf>
          </x14:cfRule>
          <xm:sqref>B63</xm:sqref>
        </x14:conditionalFormatting>
        <x14:conditionalFormatting xmlns:xm="http://schemas.microsoft.com/office/excel/2006/main">
          <x14:cfRule type="cellIs" priority="48" operator="equal" id="{48CE567A-B7AB-4E3A-95A8-EE0A134E6E9D}">
            <xm:f>ON_TOELICHTING!$B$9</xm:f>
            <x14:dxf>
              <fill>
                <patternFill>
                  <bgColor rgb="FFFF7C80"/>
                </patternFill>
              </fill>
            </x14:dxf>
          </x14:cfRule>
          <x14:cfRule type="cellIs" priority="46" operator="equal" id="{E383E868-94C1-4BD9-B40B-7DD7BB484FEC}">
            <xm:f>ON_TOELICHTING!$B$12</xm:f>
            <x14:dxf>
              <fill>
                <patternFill>
                  <bgColor theme="9" tint="0.59996337778862885"/>
                </patternFill>
              </fill>
            </x14:dxf>
          </x14:cfRule>
          <x14:cfRule type="cellIs" priority="45" operator="equal" id="{AB44BB38-29EB-4715-981B-5480003F5717}">
            <xm:f>ON_TOELICHTING!$B$13</xm:f>
            <x14:dxf>
              <font>
                <color auto="1"/>
              </font>
              <fill>
                <patternFill>
                  <bgColor theme="9" tint="-0.24994659260841701"/>
                </patternFill>
              </fill>
            </x14:dxf>
          </x14:cfRule>
          <x14:cfRule type="cellIs" priority="47" operator="equal" id="{AD42E27E-71B3-4BF1-BC32-479DE37DC822}">
            <xm:f>ON_TOELICHTING!$B$10</xm:f>
            <x14:dxf>
              <fill>
                <patternFill>
                  <bgColor theme="7" tint="0.39994506668294322"/>
                </patternFill>
              </fill>
            </x14:dxf>
          </x14:cfRule>
          <xm:sqref>B68</xm:sqref>
        </x14:conditionalFormatting>
        <x14:conditionalFormatting xmlns:xm="http://schemas.microsoft.com/office/excel/2006/main">
          <x14:cfRule type="cellIs" priority="44" operator="equal" id="{75297DF3-612E-4B23-BCEC-89850D98A4DA}">
            <xm:f>ON_TOELICHTING!$B$9</xm:f>
            <x14:dxf>
              <fill>
                <patternFill>
                  <bgColor rgb="FFFF7C80"/>
                </patternFill>
              </fill>
            </x14:dxf>
          </x14:cfRule>
          <x14:cfRule type="cellIs" priority="43" operator="equal" id="{15A7C530-BE19-415A-9790-D19FA2AB554C}">
            <xm:f>ON_TOELICHTING!$B$10</xm:f>
            <x14:dxf>
              <fill>
                <patternFill>
                  <bgColor theme="7" tint="0.39994506668294322"/>
                </patternFill>
              </fill>
            </x14:dxf>
          </x14:cfRule>
          <x14:cfRule type="cellIs" priority="42" operator="equal" id="{52F747CB-3485-47A5-B9C4-B98591EC670B}">
            <xm:f>ON_TOELICHTING!$B$12</xm:f>
            <x14:dxf>
              <fill>
                <patternFill>
                  <bgColor theme="9" tint="0.59996337778862885"/>
                </patternFill>
              </fill>
            </x14:dxf>
          </x14:cfRule>
          <x14:cfRule type="cellIs" priority="41" operator="equal" id="{1DEA38EB-F09A-403A-BC3A-41D27218C0BB}">
            <xm:f>ON_TOELICHTING!$B$13</xm:f>
            <x14:dxf>
              <font>
                <color auto="1"/>
              </font>
              <fill>
                <patternFill>
                  <bgColor theme="9" tint="-0.24994659260841701"/>
                </patternFill>
              </fill>
            </x14:dxf>
          </x14:cfRule>
          <xm:sqref>B73</xm:sqref>
        </x14:conditionalFormatting>
        <x14:conditionalFormatting xmlns:xm="http://schemas.microsoft.com/office/excel/2006/main">
          <x14:cfRule type="cellIs" priority="34" operator="equal" id="{287A3C17-0154-4BE6-835D-6A7BCF9713CB}">
            <xm:f>ON_TOELICHTING!$B$12</xm:f>
            <x14:dxf>
              <fill>
                <patternFill>
                  <bgColor theme="9" tint="0.59996337778862885"/>
                </patternFill>
              </fill>
            </x14:dxf>
          </x14:cfRule>
          <x14:cfRule type="cellIs" priority="36" operator="equal" id="{4BD56C95-36B5-4E0F-95C7-8087C654F2E9}">
            <xm:f>ON_TOELICHTING!$B$9</xm:f>
            <x14:dxf>
              <fill>
                <patternFill>
                  <bgColor rgb="FFFF7C80"/>
                </patternFill>
              </fill>
            </x14:dxf>
          </x14:cfRule>
          <x14:cfRule type="cellIs" priority="35" operator="equal" id="{A6DE4F31-245F-4C86-9DD8-7263C7B76C12}">
            <xm:f>ON_TOELICHTING!$B$10</xm:f>
            <x14:dxf>
              <fill>
                <patternFill>
                  <bgColor theme="7" tint="0.39994506668294322"/>
                </patternFill>
              </fill>
            </x14:dxf>
          </x14:cfRule>
          <x14:cfRule type="cellIs" priority="33" operator="equal" id="{D78F8F42-328A-40BD-A7D0-40E067CAAA2A}">
            <xm:f>ON_TOELICHTING!$B$13</xm:f>
            <x14:dxf>
              <font>
                <color auto="1"/>
              </font>
              <fill>
                <patternFill>
                  <bgColor theme="9" tint="-0.24994659260841701"/>
                </patternFill>
              </fill>
            </x14:dxf>
          </x14:cfRule>
          <xm:sqref>B78</xm:sqref>
        </x14:conditionalFormatting>
        <x14:conditionalFormatting xmlns:xm="http://schemas.microsoft.com/office/excel/2006/main">
          <x14:cfRule type="cellIs" priority="30" operator="equal" id="{769DC477-299A-40D9-8E9F-00B055F8AB3E}">
            <xm:f>ON_TOELICHTING!$B$12</xm:f>
            <x14:dxf>
              <fill>
                <patternFill>
                  <bgColor theme="9" tint="0.59996337778862885"/>
                </patternFill>
              </fill>
            </x14:dxf>
          </x14:cfRule>
          <x14:cfRule type="cellIs" priority="29" operator="equal" id="{CE45221E-BE7C-4367-8608-39A708532E59}">
            <xm:f>ON_TOELICHTING!$B$13</xm:f>
            <x14:dxf>
              <font>
                <color auto="1"/>
              </font>
              <fill>
                <patternFill>
                  <bgColor theme="9" tint="-0.24994659260841701"/>
                </patternFill>
              </fill>
            </x14:dxf>
          </x14:cfRule>
          <x14:cfRule type="cellIs" priority="31" operator="equal" id="{693451BC-A357-4A16-9434-0043853506CC}">
            <xm:f>ON_TOELICHTING!$B$10</xm:f>
            <x14:dxf>
              <fill>
                <patternFill>
                  <bgColor theme="7" tint="0.39994506668294322"/>
                </patternFill>
              </fill>
            </x14:dxf>
          </x14:cfRule>
          <x14:cfRule type="cellIs" priority="32" operator="equal" id="{9DC44D4A-BE7F-4B29-9648-9E998CDC1066}">
            <xm:f>ON_TOELICHTING!$B$9</xm:f>
            <x14:dxf>
              <fill>
                <patternFill>
                  <bgColor rgb="FFFF7C80"/>
                </patternFill>
              </fill>
            </x14:dxf>
          </x14:cfRule>
          <xm:sqref>B82</xm:sqref>
        </x14:conditionalFormatting>
        <x14:conditionalFormatting xmlns:xm="http://schemas.microsoft.com/office/excel/2006/main">
          <x14:cfRule type="cellIs" priority="28" operator="equal" id="{B5A96C73-EF9C-43D2-9BCA-9625168A3F42}">
            <xm:f>ON_TOELICHTING!$B$9</xm:f>
            <x14:dxf>
              <fill>
                <patternFill>
                  <bgColor rgb="FFFF7C80"/>
                </patternFill>
              </fill>
            </x14:dxf>
          </x14:cfRule>
          <x14:cfRule type="cellIs" priority="27" operator="equal" id="{C029390F-F6C1-4BEB-A7D9-3BC306C71DD4}">
            <xm:f>ON_TOELICHTING!$B$10</xm:f>
            <x14:dxf>
              <fill>
                <patternFill>
                  <bgColor theme="7" tint="0.39994506668294322"/>
                </patternFill>
              </fill>
            </x14:dxf>
          </x14:cfRule>
          <x14:cfRule type="cellIs" priority="26" operator="equal" id="{754BB27A-637E-4592-8FCF-274659DD3974}">
            <xm:f>ON_TOELICHTING!$B$12</xm:f>
            <x14:dxf>
              <fill>
                <patternFill>
                  <bgColor theme="9" tint="0.59996337778862885"/>
                </patternFill>
              </fill>
            </x14:dxf>
          </x14:cfRule>
          <x14:cfRule type="cellIs" priority="25" operator="equal" id="{CDBFB435-05AD-448A-A718-6572B1FC0735}">
            <xm:f>ON_TOELICHTING!$B$13</xm:f>
            <x14:dxf>
              <font>
                <color auto="1"/>
              </font>
              <fill>
                <patternFill>
                  <bgColor theme="9" tint="-0.24994659260841701"/>
                </patternFill>
              </fill>
            </x14:dxf>
          </x14:cfRule>
          <xm:sqref>B87</xm:sqref>
        </x14:conditionalFormatting>
        <x14:conditionalFormatting xmlns:xm="http://schemas.microsoft.com/office/excel/2006/main">
          <x14:cfRule type="cellIs" priority="12" operator="equal" id="{972D6CB1-6AF9-4354-9407-A0CEDBFBCB2C}">
            <xm:f>ON_TOELICHTING!$B$9</xm:f>
            <x14:dxf>
              <fill>
                <patternFill>
                  <bgColor rgb="FFFF7C80"/>
                </patternFill>
              </fill>
            </x14:dxf>
          </x14:cfRule>
          <x14:cfRule type="cellIs" priority="11" operator="equal" id="{293DB0BB-2102-43F7-9224-E17948510825}">
            <xm:f>ON_TOELICHTING!$B$10</xm:f>
            <x14:dxf>
              <fill>
                <patternFill>
                  <bgColor theme="7" tint="0.39994506668294322"/>
                </patternFill>
              </fill>
            </x14:dxf>
          </x14:cfRule>
          <x14:cfRule type="cellIs" priority="10" operator="equal" id="{99DC76C8-B166-4867-AA9A-7E1BA55C200F}">
            <xm:f>ON_TOELICHTING!$B$12</xm:f>
            <x14:dxf>
              <fill>
                <patternFill>
                  <bgColor theme="9" tint="0.59996337778862885"/>
                </patternFill>
              </fill>
            </x14:dxf>
          </x14:cfRule>
          <x14:cfRule type="cellIs" priority="9" operator="equal" id="{8C9C25DB-A6AE-4940-8F7C-C09ADB91205A}">
            <xm:f>ON_TOELICHTING!$B$13</xm:f>
            <x14:dxf>
              <font>
                <color auto="1"/>
              </font>
              <fill>
                <patternFill>
                  <bgColor theme="9" tint="-0.24994659260841701"/>
                </patternFill>
              </fill>
            </x14:dxf>
          </x14:cfRule>
          <xm:sqref>B91</xm:sqref>
        </x14:conditionalFormatting>
        <x14:conditionalFormatting xmlns:xm="http://schemas.microsoft.com/office/excel/2006/main">
          <x14:cfRule type="cellIs" priority="24" operator="equal" id="{59CEEA3A-C9C1-4C1F-ADDC-5DDF0AFA7A82}">
            <xm:f>ON_TOELICHTING!$B$9</xm:f>
            <x14:dxf>
              <fill>
                <patternFill>
                  <bgColor rgb="FFFF7C80"/>
                </patternFill>
              </fill>
            </x14:dxf>
          </x14:cfRule>
          <x14:cfRule type="cellIs" priority="23" operator="equal" id="{9E0FDE66-8F10-4D73-B174-8B4FE59BFC1D}">
            <xm:f>ON_TOELICHTING!$B$10</xm:f>
            <x14:dxf>
              <fill>
                <patternFill>
                  <bgColor theme="7" tint="0.39994506668294322"/>
                </patternFill>
              </fill>
            </x14:dxf>
          </x14:cfRule>
          <x14:cfRule type="cellIs" priority="22" operator="equal" id="{22448758-17FA-482B-84A9-31B295578D5F}">
            <xm:f>ON_TOELICHTING!$B$12</xm:f>
            <x14:dxf>
              <fill>
                <patternFill>
                  <bgColor theme="9" tint="0.59996337778862885"/>
                </patternFill>
              </fill>
            </x14:dxf>
          </x14:cfRule>
          <x14:cfRule type="cellIs" priority="21" operator="equal" id="{9DFACAF4-4B0B-4EE8-BC0E-D74F1B3735DB}">
            <xm:f>ON_TOELICHTING!$B$13</xm:f>
            <x14:dxf>
              <font>
                <color auto="1"/>
              </font>
              <fill>
                <patternFill>
                  <bgColor theme="9" tint="-0.24994659260841701"/>
                </patternFill>
              </fill>
            </x14:dxf>
          </x14:cfRule>
          <xm:sqref>B94</xm:sqref>
        </x14:conditionalFormatting>
      </x14:conditionalFormattings>
    </ext>
    <ext xmlns:x14="http://schemas.microsoft.com/office/spreadsheetml/2009/9/main" uri="{CCE6A557-97BC-4b89-ADB6-D9C93CAAB3DF}">
      <x14:dataValidations xmlns:xm="http://schemas.microsoft.com/office/excel/2006/main" count="15">
        <x14:dataValidation type="list" allowBlank="1" showInputMessage="1" showErrorMessage="1" xr:uid="{D67FAE56-353E-439B-9E46-8939AC764B37}">
          <x14:formula1>
            <xm:f>ON_TOELICHTING!$B$117:$B$122</xm:f>
          </x14:formula1>
          <xm:sqref>B78</xm:sqref>
        </x14:dataValidation>
        <x14:dataValidation type="list" allowBlank="1" showInputMessage="1" showErrorMessage="1" xr:uid="{A62A8583-8951-43F6-AE80-7FEB6ECB34C1}">
          <x14:formula1>
            <xm:f>ON_TOELICHTING!$B$39:$B$44</xm:f>
          </x14:formula1>
          <xm:sqref>B33 B36 B40</xm:sqref>
        </x14:dataValidation>
        <x14:dataValidation type="list" allowBlank="1" showInputMessage="1" showErrorMessage="1" xr:uid="{19F171E4-C1CB-4B32-9C81-63CE34192941}">
          <x14:formula1>
            <xm:f>ON_TOELICHTING!$B$16:$B$21</xm:f>
          </x14:formula1>
          <xm:sqref>B18</xm:sqref>
        </x14:dataValidation>
        <x14:dataValidation type="list" allowBlank="1" showInputMessage="1" showErrorMessage="1" xr:uid="{0E90AB46-5ED9-4CC5-A19E-DDF91354F286}">
          <x14:formula1>
            <xm:f>ON_TOELICHTING!$B$25:$B$30</xm:f>
          </x14:formula1>
          <xm:sqref>B25</xm:sqref>
        </x14:dataValidation>
        <x14:dataValidation type="list" allowBlank="1" showInputMessage="1" showErrorMessage="1" xr:uid="{5122182B-002A-4738-B503-5F99F35C931B}">
          <x14:formula1>
            <xm:f>ON_TOELICHTING!$B$32:$B$37</xm:f>
          </x14:formula1>
          <xm:sqref>B29</xm:sqref>
        </x14:dataValidation>
        <x14:dataValidation type="list" allowBlank="1" showInputMessage="1" showErrorMessage="1" xr:uid="{AEA4440C-59B8-4CEC-8BDC-D1A95FFD2237}">
          <x14:formula1>
            <xm:f>ON_TOELICHTING!$B$62:$B$67</xm:f>
          </x14:formula1>
          <xm:sqref>B46</xm:sqref>
        </x14:dataValidation>
        <x14:dataValidation type="list" allowBlank="1" showInputMessage="1" showErrorMessage="1" xr:uid="{69747578-AD3F-4004-8FA7-5FADDEFD14DE}">
          <x14:formula1>
            <xm:f>ON_TOELICHTING!$B$69:$B$74</xm:f>
          </x14:formula1>
          <xm:sqref>B50 B54</xm:sqref>
        </x14:dataValidation>
        <x14:dataValidation type="list" allowBlank="1" showInputMessage="1" showErrorMessage="1" xr:uid="{056AA99E-763B-48EC-97DF-09DCAA6A19E9}">
          <x14:formula1>
            <xm:f>ON_TOELICHTING!$B$85:$B$90</xm:f>
          </x14:formula1>
          <xm:sqref>B59</xm:sqref>
        </x14:dataValidation>
        <x14:dataValidation type="list" allowBlank="1" showInputMessage="1" showErrorMessage="1" xr:uid="{D3A6C953-08E5-4214-8D2A-3EF773AD9DAA}">
          <x14:formula1>
            <xm:f>ON_TOELICHTING!$B$92:$B$97</xm:f>
          </x14:formula1>
          <xm:sqref>B63</xm:sqref>
        </x14:dataValidation>
        <x14:dataValidation type="list" allowBlank="1" showInputMessage="1" showErrorMessage="1" xr:uid="{1864C8FC-59BC-4050-B396-0AC7EAFE33B0}">
          <x14:formula1>
            <xm:f>ON_TOELICHTING!$B$101:$B$106</xm:f>
          </x14:formula1>
          <xm:sqref>B68</xm:sqref>
        </x14:dataValidation>
        <x14:dataValidation type="list" allowBlank="1" showInputMessage="1" showErrorMessage="1" xr:uid="{5001F126-58E4-4B7C-8605-C6F71BF567EB}">
          <x14:formula1>
            <xm:f>ON_TOELICHTING!$B$108:$B$113</xm:f>
          </x14:formula1>
          <xm:sqref>B73</xm:sqref>
        </x14:dataValidation>
        <x14:dataValidation type="list" allowBlank="1" showInputMessage="1" showErrorMessage="1" xr:uid="{9FCF4CD3-DC74-4F65-8462-548EEF8C928A}">
          <x14:formula1>
            <xm:f>ON_TOELICHTING!$B$124:$B$129</xm:f>
          </x14:formula1>
          <xm:sqref>B82</xm:sqref>
        </x14:dataValidation>
        <x14:dataValidation type="list" allowBlank="1" showInputMessage="1" showErrorMessage="1" xr:uid="{47170276-6810-4BD1-B304-56EC8E870C1F}">
          <x14:formula1>
            <xm:f>ON_TOELICHTING!$B$133:$B$138</xm:f>
          </x14:formula1>
          <xm:sqref>B87</xm:sqref>
        </x14:dataValidation>
        <x14:dataValidation type="list" allowBlank="1" showInputMessage="1" showErrorMessage="1" xr:uid="{E831714F-C90F-4CE5-8CF9-C6E4349FB4B7}">
          <x14:formula1>
            <xm:f>ON_TOELICHTING!$B$147:$B$152</xm:f>
          </x14:formula1>
          <xm:sqref>B94 B91</xm:sqref>
        </x14:dataValidation>
        <x14:dataValidation type="list" allowBlank="1" showInputMessage="1" showErrorMessage="1" xr:uid="{6C1E103D-A82D-45BE-BADC-FA48347A8BCF}">
          <x14:formula1>
            <xm:f>ON_TOELICHTING!$B$9:$B$14</xm:f>
          </x14:formula1>
          <xm:sqref>B15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FBA19-2209-4C57-80F9-86DBD2DBCCDD}">
  <sheetPr>
    <tabColor theme="4" tint="0.59999389629810485"/>
  </sheetPr>
  <dimension ref="A1:E152"/>
  <sheetViews>
    <sheetView topLeftCell="A2" zoomScale="80" zoomScaleNormal="80" zoomScaleSheetLayoutView="100" zoomScalePageLayoutView="70" workbookViewId="0">
      <selection activeCell="E9" sqref="E9"/>
    </sheetView>
  </sheetViews>
  <sheetFormatPr defaultColWidth="0.28515625" defaultRowHeight="15" x14ac:dyDescent="0.25"/>
  <cols>
    <col min="1" max="1" width="4.28515625" style="5" customWidth="1"/>
    <col min="2" max="2" width="12" customWidth="1"/>
    <col min="3" max="3" width="9" customWidth="1"/>
    <col min="4" max="4" width="70.7109375" customWidth="1"/>
    <col min="5" max="5" width="11.140625" customWidth="1"/>
    <col min="6" max="10195" width="5.7109375" customWidth="1"/>
  </cols>
  <sheetData>
    <row r="1" spans="1:5" ht="23.25" x14ac:dyDescent="0.35">
      <c r="A1" s="107"/>
      <c r="B1" s="108" t="s">
        <v>193</v>
      </c>
      <c r="C1" s="108"/>
      <c r="D1" s="109"/>
      <c r="E1" s="110" t="str">
        <f>'Beoordelingsformulier ON'!H1</f>
        <v>versie 3.0</v>
      </c>
    </row>
    <row r="2" spans="1:5" ht="24" thickBot="1" x14ac:dyDescent="0.4">
      <c r="A2" s="111"/>
      <c r="B2" s="112" t="s">
        <v>65</v>
      </c>
      <c r="C2" s="112"/>
      <c r="D2" s="113"/>
      <c r="E2" s="114"/>
    </row>
    <row r="3" spans="1:5" ht="15.75" x14ac:dyDescent="0.25">
      <c r="A3" s="81"/>
      <c r="B3" s="47" t="s">
        <v>195</v>
      </c>
      <c r="C3" s="47"/>
      <c r="D3" s="48"/>
      <c r="E3" s="47"/>
    </row>
    <row r="4" spans="1:5" ht="15.75" x14ac:dyDescent="0.25">
      <c r="A4" s="81"/>
      <c r="B4" s="47"/>
      <c r="C4" s="47"/>
      <c r="D4" s="48"/>
      <c r="E4" s="47"/>
    </row>
    <row r="5" spans="1:5" ht="16.5" thickBot="1" x14ac:dyDescent="0.3">
      <c r="A5" s="81"/>
      <c r="B5" s="47" t="s">
        <v>62</v>
      </c>
      <c r="C5" s="47"/>
      <c r="D5" s="48"/>
      <c r="E5" s="47"/>
    </row>
    <row r="6" spans="1:5" ht="18.75" x14ac:dyDescent="0.3">
      <c r="A6" s="115">
        <v>1</v>
      </c>
      <c r="B6" s="116" t="s">
        <v>0</v>
      </c>
      <c r="C6" s="116"/>
      <c r="D6" s="117"/>
      <c r="E6" s="117"/>
    </row>
    <row r="7" spans="1:5" ht="25.5" x14ac:dyDescent="0.3">
      <c r="A7" s="118"/>
      <c r="B7" s="119" t="s">
        <v>1</v>
      </c>
      <c r="C7" s="119"/>
      <c r="D7" s="119" t="s">
        <v>4</v>
      </c>
      <c r="E7" s="120" t="s">
        <v>58</v>
      </c>
    </row>
    <row r="8" spans="1:5" ht="18.75" x14ac:dyDescent="0.3">
      <c r="A8" s="29" t="s">
        <v>21</v>
      </c>
      <c r="B8" s="26" t="s">
        <v>56</v>
      </c>
      <c r="C8" s="26"/>
      <c r="D8" s="26"/>
      <c r="E8" s="27"/>
    </row>
    <row r="9" spans="1:5" ht="31.5" x14ac:dyDescent="0.25">
      <c r="A9" s="67"/>
      <c r="B9" s="72" t="s">
        <v>51</v>
      </c>
      <c r="C9" s="103"/>
      <c r="D9" s="73" t="s">
        <v>8</v>
      </c>
      <c r="E9" s="71">
        <v>2</v>
      </c>
    </row>
    <row r="10" spans="1:5" ht="31.5" x14ac:dyDescent="0.25">
      <c r="A10" s="69"/>
      <c r="B10" s="72" t="s">
        <v>52</v>
      </c>
      <c r="C10" s="103"/>
      <c r="D10" s="73" t="s">
        <v>9</v>
      </c>
      <c r="E10" s="71">
        <v>4.5</v>
      </c>
    </row>
    <row r="11" spans="1:5" ht="31.5" x14ac:dyDescent="0.25">
      <c r="A11" s="69"/>
      <c r="B11" s="72" t="s">
        <v>194</v>
      </c>
      <c r="C11" s="103"/>
      <c r="D11" s="73" t="s">
        <v>217</v>
      </c>
      <c r="E11" s="71">
        <v>6</v>
      </c>
    </row>
    <row r="12" spans="1:5" ht="31.5" x14ac:dyDescent="0.25">
      <c r="A12" s="69"/>
      <c r="B12" s="72" t="s">
        <v>53</v>
      </c>
      <c r="C12" s="103"/>
      <c r="D12" s="73" t="s">
        <v>10</v>
      </c>
      <c r="E12" s="71">
        <v>7.5</v>
      </c>
    </row>
    <row r="13" spans="1:5" ht="47.25" x14ac:dyDescent="0.25">
      <c r="A13" s="69"/>
      <c r="B13" s="72" t="s">
        <v>54</v>
      </c>
      <c r="C13" s="103"/>
      <c r="D13" s="73" t="s">
        <v>11</v>
      </c>
      <c r="E13" s="71">
        <v>9.5</v>
      </c>
    </row>
    <row r="14" spans="1:5" ht="18.75" x14ac:dyDescent="0.25">
      <c r="A14" s="70"/>
      <c r="B14" s="72" t="s">
        <v>55</v>
      </c>
      <c r="C14" s="103"/>
      <c r="D14" s="73" t="s">
        <v>7</v>
      </c>
      <c r="E14" s="71">
        <v>0</v>
      </c>
    </row>
    <row r="15" spans="1:5" ht="18.75" x14ac:dyDescent="0.3">
      <c r="A15" s="29" t="s">
        <v>22</v>
      </c>
      <c r="B15" s="26" t="s">
        <v>12</v>
      </c>
      <c r="C15" s="26"/>
      <c r="D15" s="26"/>
      <c r="E15" s="27"/>
    </row>
    <row r="16" spans="1:5" ht="78.75" x14ac:dyDescent="0.25">
      <c r="A16" s="67"/>
      <c r="B16" s="72" t="s">
        <v>51</v>
      </c>
      <c r="C16" s="103"/>
      <c r="D16" s="73" t="s">
        <v>66</v>
      </c>
      <c r="E16" s="71">
        <v>2</v>
      </c>
    </row>
    <row r="17" spans="1:5" ht="67.5" customHeight="1" x14ac:dyDescent="0.25">
      <c r="A17" s="69"/>
      <c r="B17" s="72" t="s">
        <v>52</v>
      </c>
      <c r="C17" s="103"/>
      <c r="D17" s="73" t="s">
        <v>67</v>
      </c>
      <c r="E17" s="71">
        <v>4.5</v>
      </c>
    </row>
    <row r="18" spans="1:5" ht="67.5" customHeight="1" x14ac:dyDescent="0.25">
      <c r="A18" s="69"/>
      <c r="B18" s="72" t="s">
        <v>194</v>
      </c>
      <c r="C18" s="103"/>
      <c r="D18" s="73" t="s">
        <v>196</v>
      </c>
      <c r="E18" s="71">
        <v>6</v>
      </c>
    </row>
    <row r="19" spans="1:5" ht="47.25" x14ac:dyDescent="0.25">
      <c r="A19" s="69"/>
      <c r="B19" s="72" t="s">
        <v>53</v>
      </c>
      <c r="C19" s="103"/>
      <c r="D19" s="73" t="s">
        <v>68</v>
      </c>
      <c r="E19" s="71">
        <v>7.5</v>
      </c>
    </row>
    <row r="20" spans="1:5" ht="51.6" customHeight="1" x14ac:dyDescent="0.25">
      <c r="A20" s="69"/>
      <c r="B20" s="72" t="s">
        <v>54</v>
      </c>
      <c r="C20" s="103"/>
      <c r="D20" s="73" t="s">
        <v>69</v>
      </c>
      <c r="E20" s="71">
        <v>9.5</v>
      </c>
    </row>
    <row r="21" spans="1:5" ht="19.5" thickBot="1" x14ac:dyDescent="0.3">
      <c r="A21" s="70"/>
      <c r="B21" s="72" t="s">
        <v>55</v>
      </c>
      <c r="C21" s="104"/>
      <c r="D21" s="68" t="s">
        <v>13</v>
      </c>
      <c r="E21" s="71">
        <v>0</v>
      </c>
    </row>
    <row r="22" spans="1:5" ht="18.75" x14ac:dyDescent="0.3">
      <c r="A22" s="115">
        <v>2</v>
      </c>
      <c r="B22" s="116" t="s">
        <v>14</v>
      </c>
      <c r="C22" s="116"/>
      <c r="D22" s="117"/>
      <c r="E22" s="117"/>
    </row>
    <row r="23" spans="1:5" ht="25.5" x14ac:dyDescent="0.3">
      <c r="A23" s="118"/>
      <c r="B23" s="119" t="s">
        <v>1</v>
      </c>
      <c r="C23" s="119"/>
      <c r="D23" s="119" t="s">
        <v>4</v>
      </c>
      <c r="E23" s="120" t="s">
        <v>58</v>
      </c>
    </row>
    <row r="24" spans="1:5" ht="37.5" customHeight="1" x14ac:dyDescent="0.3">
      <c r="A24" s="29" t="s">
        <v>23</v>
      </c>
      <c r="B24" s="215" t="s">
        <v>215</v>
      </c>
      <c r="C24" s="215"/>
      <c r="D24" s="216"/>
      <c r="E24" s="27"/>
    </row>
    <row r="25" spans="1:5" ht="31.5" x14ac:dyDescent="0.25">
      <c r="A25" s="67"/>
      <c r="B25" s="72" t="s">
        <v>51</v>
      </c>
      <c r="C25" s="103"/>
      <c r="D25" s="73" t="s">
        <v>95</v>
      </c>
      <c r="E25" s="71">
        <v>2</v>
      </c>
    </row>
    <row r="26" spans="1:5" ht="47.25" x14ac:dyDescent="0.25">
      <c r="A26" s="69"/>
      <c r="B26" s="72" t="s">
        <v>52</v>
      </c>
      <c r="C26" s="103"/>
      <c r="D26" s="73" t="s">
        <v>216</v>
      </c>
      <c r="E26" s="71">
        <v>4.5</v>
      </c>
    </row>
    <row r="27" spans="1:5" ht="47.25" x14ac:dyDescent="0.25">
      <c r="A27" s="69"/>
      <c r="B27" s="72" t="s">
        <v>194</v>
      </c>
      <c r="C27" s="103"/>
      <c r="D27" s="73" t="s">
        <v>197</v>
      </c>
      <c r="E27" s="71">
        <v>6</v>
      </c>
    </row>
    <row r="28" spans="1:5" ht="47.25" x14ac:dyDescent="0.25">
      <c r="A28" s="69"/>
      <c r="B28" s="72" t="s">
        <v>53</v>
      </c>
      <c r="C28" s="103"/>
      <c r="D28" s="73" t="s">
        <v>15</v>
      </c>
      <c r="E28" s="71">
        <v>7.5</v>
      </c>
    </row>
    <row r="29" spans="1:5" ht="47.25" x14ac:dyDescent="0.25">
      <c r="A29" s="69"/>
      <c r="B29" s="72" t="s">
        <v>54</v>
      </c>
      <c r="C29" s="103"/>
      <c r="D29" s="73" t="s">
        <v>16</v>
      </c>
      <c r="E29" s="71">
        <v>9.5</v>
      </c>
    </row>
    <row r="30" spans="1:5" ht="18.75" x14ac:dyDescent="0.25">
      <c r="A30" s="70"/>
      <c r="B30" s="72" t="s">
        <v>55</v>
      </c>
      <c r="C30" s="105"/>
      <c r="D30" s="74" t="s">
        <v>13</v>
      </c>
      <c r="E30" s="75">
        <v>0</v>
      </c>
    </row>
    <row r="31" spans="1:5" ht="18.75" x14ac:dyDescent="0.3">
      <c r="A31" s="29" t="s">
        <v>24</v>
      </c>
      <c r="B31" s="26" t="s">
        <v>17</v>
      </c>
      <c r="C31" s="26"/>
      <c r="D31" s="26"/>
      <c r="E31" s="27"/>
    </row>
    <row r="32" spans="1:5" ht="18.75" x14ac:dyDescent="0.25">
      <c r="A32" s="67"/>
      <c r="B32" s="72" t="s">
        <v>51</v>
      </c>
      <c r="C32" s="103"/>
      <c r="D32" s="73" t="s">
        <v>81</v>
      </c>
      <c r="E32" s="71">
        <v>2</v>
      </c>
    </row>
    <row r="33" spans="1:5" ht="18.95" customHeight="1" x14ac:dyDescent="0.25">
      <c r="A33" s="69"/>
      <c r="B33" s="72" t="s">
        <v>52</v>
      </c>
      <c r="C33" s="103"/>
      <c r="D33" s="73" t="s">
        <v>82</v>
      </c>
      <c r="E33" s="71">
        <v>4.5</v>
      </c>
    </row>
    <row r="34" spans="1:5" ht="18.95" customHeight="1" x14ac:dyDescent="0.25">
      <c r="A34" s="69"/>
      <c r="B34" s="72" t="s">
        <v>194</v>
      </c>
      <c r="C34" s="103"/>
      <c r="D34" s="73" t="s">
        <v>198</v>
      </c>
      <c r="E34" s="71">
        <v>6</v>
      </c>
    </row>
    <row r="35" spans="1:5" ht="18.75" x14ac:dyDescent="0.25">
      <c r="A35" s="69"/>
      <c r="B35" s="72" t="s">
        <v>53</v>
      </c>
      <c r="C35" s="103"/>
      <c r="D35" s="73" t="s">
        <v>191</v>
      </c>
      <c r="E35" s="71">
        <v>7.5</v>
      </c>
    </row>
    <row r="36" spans="1:5" ht="18.75" x14ac:dyDescent="0.25">
      <c r="A36" s="69"/>
      <c r="B36" s="72" t="s">
        <v>54</v>
      </c>
      <c r="C36" s="103"/>
      <c r="D36" s="73" t="s">
        <v>70</v>
      </c>
      <c r="E36" s="71">
        <v>9.5</v>
      </c>
    </row>
    <row r="37" spans="1:5" ht="18.75" x14ac:dyDescent="0.25">
      <c r="A37" s="70"/>
      <c r="B37" s="72" t="s">
        <v>55</v>
      </c>
      <c r="C37" s="105"/>
      <c r="D37" s="74" t="s">
        <v>13</v>
      </c>
      <c r="E37" s="75">
        <v>0</v>
      </c>
    </row>
    <row r="38" spans="1:5" ht="18.75" x14ac:dyDescent="0.3">
      <c r="A38" s="29" t="s">
        <v>25</v>
      </c>
      <c r="B38" s="217" t="s">
        <v>190</v>
      </c>
      <c r="C38" s="217"/>
      <c r="D38" s="218"/>
      <c r="E38" s="27"/>
    </row>
    <row r="39" spans="1:5" ht="31.5" x14ac:dyDescent="0.25">
      <c r="A39" s="67"/>
      <c r="B39" s="72" t="s">
        <v>51</v>
      </c>
      <c r="C39" s="103"/>
      <c r="D39" s="127" t="s">
        <v>83</v>
      </c>
      <c r="E39" s="71">
        <v>2</v>
      </c>
    </row>
    <row r="40" spans="1:5" ht="31.5" x14ac:dyDescent="0.25">
      <c r="A40" s="69"/>
      <c r="B40" s="72" t="s">
        <v>52</v>
      </c>
      <c r="C40" s="103"/>
      <c r="D40" s="127" t="s">
        <v>84</v>
      </c>
      <c r="E40" s="71">
        <v>4.5</v>
      </c>
    </row>
    <row r="41" spans="1:5" ht="31.5" x14ac:dyDescent="0.25">
      <c r="A41" s="69"/>
      <c r="B41" s="72" t="s">
        <v>194</v>
      </c>
      <c r="C41" s="103"/>
      <c r="D41" s="127" t="s">
        <v>199</v>
      </c>
      <c r="E41" s="71">
        <v>6</v>
      </c>
    </row>
    <row r="42" spans="1:5" ht="47.25" x14ac:dyDescent="0.25">
      <c r="A42" s="69"/>
      <c r="B42" s="72" t="s">
        <v>53</v>
      </c>
      <c r="C42" s="103"/>
      <c r="D42" s="127" t="s">
        <v>189</v>
      </c>
      <c r="E42" s="71">
        <v>7.5</v>
      </c>
    </row>
    <row r="43" spans="1:5" ht="63" x14ac:dyDescent="0.25">
      <c r="A43" s="69"/>
      <c r="B43" s="72" t="s">
        <v>54</v>
      </c>
      <c r="C43" s="103"/>
      <c r="D43" s="127" t="s">
        <v>188</v>
      </c>
      <c r="E43" s="71">
        <v>9.5</v>
      </c>
    </row>
    <row r="44" spans="1:5" ht="18.75" x14ac:dyDescent="0.25">
      <c r="A44" s="76"/>
      <c r="B44" s="74" t="s">
        <v>55</v>
      </c>
      <c r="C44" s="74"/>
      <c r="D44" s="74" t="s">
        <v>13</v>
      </c>
      <c r="E44" s="75">
        <v>0</v>
      </c>
    </row>
    <row r="45" spans="1:5" ht="36" customHeight="1" x14ac:dyDescent="0.3">
      <c r="A45" s="29" t="s">
        <v>109</v>
      </c>
      <c r="B45" s="217" t="s">
        <v>137</v>
      </c>
      <c r="C45" s="217"/>
      <c r="D45" s="218"/>
      <c r="E45" s="27"/>
    </row>
    <row r="46" spans="1:5" ht="31.5" x14ac:dyDescent="0.25">
      <c r="A46" s="67"/>
      <c r="B46" s="72" t="s">
        <v>51</v>
      </c>
      <c r="C46" s="103"/>
      <c r="D46" s="127" t="s">
        <v>138</v>
      </c>
      <c r="E46" s="71">
        <v>2</v>
      </c>
    </row>
    <row r="47" spans="1:5" ht="31.5" x14ac:dyDescent="0.25">
      <c r="A47" s="69"/>
      <c r="B47" s="72" t="s">
        <v>52</v>
      </c>
      <c r="C47" s="103"/>
      <c r="D47" s="127" t="s">
        <v>139</v>
      </c>
      <c r="E47" s="71">
        <v>4.5</v>
      </c>
    </row>
    <row r="48" spans="1:5" ht="31.5" x14ac:dyDescent="0.25">
      <c r="A48" s="69"/>
      <c r="B48" s="72" t="s">
        <v>194</v>
      </c>
      <c r="C48" s="103"/>
      <c r="D48" s="127" t="s">
        <v>209</v>
      </c>
      <c r="E48" s="71">
        <v>6</v>
      </c>
    </row>
    <row r="49" spans="1:5" ht="31.5" x14ac:dyDescent="0.25">
      <c r="A49" s="69"/>
      <c r="B49" s="72" t="s">
        <v>53</v>
      </c>
      <c r="C49" s="103"/>
      <c r="D49" s="127" t="s">
        <v>186</v>
      </c>
      <c r="E49" s="71">
        <v>7.5</v>
      </c>
    </row>
    <row r="50" spans="1:5" ht="63" x14ac:dyDescent="0.25">
      <c r="A50" s="69"/>
      <c r="B50" s="72" t="s">
        <v>54</v>
      </c>
      <c r="C50" s="103"/>
      <c r="D50" s="127" t="s">
        <v>187</v>
      </c>
      <c r="E50" s="71">
        <v>9.5</v>
      </c>
    </row>
    <row r="51" spans="1:5" ht="18.75" x14ac:dyDescent="0.25">
      <c r="A51" s="76"/>
      <c r="B51" s="74" t="s">
        <v>55</v>
      </c>
      <c r="C51" s="74"/>
      <c r="D51" s="74" t="s">
        <v>13</v>
      </c>
      <c r="E51" s="75">
        <v>0</v>
      </c>
    </row>
    <row r="52" spans="1:5" ht="18.75" x14ac:dyDescent="0.3">
      <c r="A52" s="29" t="s">
        <v>136</v>
      </c>
      <c r="B52" s="26" t="s">
        <v>117</v>
      </c>
      <c r="C52" s="26"/>
      <c r="D52" s="26"/>
      <c r="E52" s="27"/>
    </row>
    <row r="53" spans="1:5" ht="31.5" x14ac:dyDescent="0.25">
      <c r="A53" s="67"/>
      <c r="B53" s="72" t="s">
        <v>51</v>
      </c>
      <c r="C53" s="103"/>
      <c r="D53" s="73" t="s">
        <v>202</v>
      </c>
      <c r="E53" s="71">
        <v>2</v>
      </c>
    </row>
    <row r="54" spans="1:5" ht="31.5" x14ac:dyDescent="0.25">
      <c r="A54" s="69"/>
      <c r="B54" s="72" t="s">
        <v>52</v>
      </c>
      <c r="C54" s="103"/>
      <c r="D54" s="73" t="s">
        <v>201</v>
      </c>
      <c r="E54" s="71">
        <v>4.5</v>
      </c>
    </row>
    <row r="55" spans="1:5" ht="31.5" x14ac:dyDescent="0.25">
      <c r="A55" s="69"/>
      <c r="B55" s="72" t="s">
        <v>194</v>
      </c>
      <c r="C55" s="103"/>
      <c r="D55" s="73" t="s">
        <v>200</v>
      </c>
      <c r="E55" s="71">
        <v>6</v>
      </c>
    </row>
    <row r="56" spans="1:5" ht="31.5" x14ac:dyDescent="0.25">
      <c r="A56" s="69"/>
      <c r="B56" s="72" t="s">
        <v>53</v>
      </c>
      <c r="C56" s="103"/>
      <c r="D56" s="73" t="s">
        <v>114</v>
      </c>
      <c r="E56" s="71">
        <v>7.5</v>
      </c>
    </row>
    <row r="57" spans="1:5" ht="63" x14ac:dyDescent="0.25">
      <c r="A57" s="69"/>
      <c r="B57" s="72" t="s">
        <v>54</v>
      </c>
      <c r="C57" s="103"/>
      <c r="D57" s="73" t="s">
        <v>115</v>
      </c>
      <c r="E57" s="71">
        <v>9.5</v>
      </c>
    </row>
    <row r="58" spans="1:5" ht="19.5" thickBot="1" x14ac:dyDescent="0.3">
      <c r="A58" s="76"/>
      <c r="B58" s="74" t="s">
        <v>55</v>
      </c>
      <c r="C58" s="74"/>
      <c r="D58" s="68" t="s">
        <v>13</v>
      </c>
      <c r="E58" s="75">
        <v>0</v>
      </c>
    </row>
    <row r="59" spans="1:5" ht="18.75" x14ac:dyDescent="0.3">
      <c r="A59" s="115">
        <v>3</v>
      </c>
      <c r="B59" s="116" t="s">
        <v>2</v>
      </c>
      <c r="C59" s="116"/>
      <c r="D59" s="117"/>
      <c r="E59" s="117"/>
    </row>
    <row r="60" spans="1:5" ht="25.5" x14ac:dyDescent="0.3">
      <c r="A60" s="118"/>
      <c r="B60" s="119" t="s">
        <v>1</v>
      </c>
      <c r="C60" s="119"/>
      <c r="D60" s="119" t="s">
        <v>4</v>
      </c>
      <c r="E60" s="120" t="s">
        <v>58</v>
      </c>
    </row>
    <row r="61" spans="1:5" ht="18.75" x14ac:dyDescent="0.3">
      <c r="A61" s="29" t="s">
        <v>26</v>
      </c>
      <c r="B61" s="26" t="s">
        <v>98</v>
      </c>
      <c r="C61" s="26"/>
      <c r="D61" s="26"/>
      <c r="E61" s="27"/>
    </row>
    <row r="62" spans="1:5" ht="52.5" customHeight="1" x14ac:dyDescent="0.25">
      <c r="A62" s="67"/>
      <c r="B62" s="72" t="s">
        <v>51</v>
      </c>
      <c r="C62" s="103"/>
      <c r="D62" s="127" t="s">
        <v>71</v>
      </c>
      <c r="E62" s="71">
        <v>2</v>
      </c>
    </row>
    <row r="63" spans="1:5" ht="63" x14ac:dyDescent="0.25">
      <c r="A63" s="69"/>
      <c r="B63" s="72" t="s">
        <v>52</v>
      </c>
      <c r="C63" s="103"/>
      <c r="D63" s="127" t="s">
        <v>203</v>
      </c>
      <c r="E63" s="71">
        <v>4.5</v>
      </c>
    </row>
    <row r="64" spans="1:5" ht="47.25" x14ac:dyDescent="0.25">
      <c r="A64" s="69"/>
      <c r="B64" s="72" t="s">
        <v>194</v>
      </c>
      <c r="C64" s="103"/>
      <c r="D64" s="127" t="s">
        <v>214</v>
      </c>
      <c r="E64" s="71">
        <v>6</v>
      </c>
    </row>
    <row r="65" spans="1:5" ht="47.25" x14ac:dyDescent="0.25">
      <c r="A65" s="69"/>
      <c r="B65" s="72" t="s">
        <v>53</v>
      </c>
      <c r="C65" s="103"/>
      <c r="D65" s="127" t="s">
        <v>227</v>
      </c>
      <c r="E65" s="71">
        <v>7.5</v>
      </c>
    </row>
    <row r="66" spans="1:5" ht="63" x14ac:dyDescent="0.25">
      <c r="A66" s="69"/>
      <c r="B66" s="72" t="s">
        <v>54</v>
      </c>
      <c r="C66" s="103"/>
      <c r="D66" s="127" t="s">
        <v>72</v>
      </c>
      <c r="E66" s="71">
        <v>9.5</v>
      </c>
    </row>
    <row r="67" spans="1:5" ht="18.75" x14ac:dyDescent="0.25">
      <c r="A67" s="70"/>
      <c r="B67" s="72" t="s">
        <v>55</v>
      </c>
      <c r="C67" s="105"/>
      <c r="D67" s="128" t="s">
        <v>13</v>
      </c>
      <c r="E67" s="75">
        <v>0</v>
      </c>
    </row>
    <row r="68" spans="1:5" ht="18.75" x14ac:dyDescent="0.3">
      <c r="A68" s="29" t="s">
        <v>27</v>
      </c>
      <c r="B68" s="26" t="s">
        <v>78</v>
      </c>
      <c r="C68" s="26"/>
      <c r="D68" s="26"/>
      <c r="E68" s="27"/>
    </row>
    <row r="69" spans="1:5" ht="31.5" x14ac:dyDescent="0.25">
      <c r="A69" s="67"/>
      <c r="B69" s="72" t="s">
        <v>51</v>
      </c>
      <c r="C69" s="103"/>
      <c r="D69" s="127" t="s">
        <v>119</v>
      </c>
      <c r="E69" s="71">
        <v>2</v>
      </c>
    </row>
    <row r="70" spans="1:5" ht="31.5" x14ac:dyDescent="0.25">
      <c r="A70" s="69"/>
      <c r="B70" s="72" t="s">
        <v>52</v>
      </c>
      <c r="C70" s="103"/>
      <c r="D70" s="127" t="s">
        <v>120</v>
      </c>
      <c r="E70" s="71">
        <v>4.5</v>
      </c>
    </row>
    <row r="71" spans="1:5" ht="31.5" x14ac:dyDescent="0.25">
      <c r="A71" s="69"/>
      <c r="B71" s="72" t="s">
        <v>194</v>
      </c>
      <c r="C71" s="103"/>
      <c r="D71" s="127" t="s">
        <v>204</v>
      </c>
      <c r="E71" s="71">
        <v>6</v>
      </c>
    </row>
    <row r="72" spans="1:5" ht="31.5" x14ac:dyDescent="0.25">
      <c r="A72" s="69"/>
      <c r="B72" s="72" t="s">
        <v>53</v>
      </c>
      <c r="C72" s="103"/>
      <c r="D72" s="127" t="s">
        <v>121</v>
      </c>
      <c r="E72" s="71">
        <v>7.5</v>
      </c>
    </row>
    <row r="73" spans="1:5" ht="54.6" customHeight="1" x14ac:dyDescent="0.25">
      <c r="A73" s="69"/>
      <c r="B73" s="72" t="s">
        <v>54</v>
      </c>
      <c r="C73" s="103"/>
      <c r="D73" s="127" t="s">
        <v>122</v>
      </c>
      <c r="E73" s="71">
        <v>9.5</v>
      </c>
    </row>
    <row r="74" spans="1:5" ht="18.75" x14ac:dyDescent="0.25">
      <c r="A74" s="76"/>
      <c r="B74" s="74" t="s">
        <v>55</v>
      </c>
      <c r="C74" s="74"/>
      <c r="D74" s="128" t="s">
        <v>13</v>
      </c>
      <c r="E74" s="75">
        <v>0</v>
      </c>
    </row>
    <row r="75" spans="1:5" ht="18.75" x14ac:dyDescent="0.3">
      <c r="A75" s="29" t="s">
        <v>110</v>
      </c>
      <c r="B75" s="26" t="s">
        <v>147</v>
      </c>
      <c r="C75" s="26"/>
      <c r="D75" s="26"/>
      <c r="E75" s="27"/>
    </row>
    <row r="76" spans="1:5" ht="47.25" x14ac:dyDescent="0.25">
      <c r="A76" s="67"/>
      <c r="B76" s="72" t="s">
        <v>51</v>
      </c>
      <c r="C76" s="103"/>
      <c r="D76" s="127" t="s">
        <v>123</v>
      </c>
      <c r="E76" s="71">
        <v>2</v>
      </c>
    </row>
    <row r="77" spans="1:5" ht="54" customHeight="1" x14ac:dyDescent="0.25">
      <c r="A77" s="69"/>
      <c r="B77" s="72" t="s">
        <v>52</v>
      </c>
      <c r="C77" s="103"/>
      <c r="D77" s="127" t="s">
        <v>124</v>
      </c>
      <c r="E77" s="71">
        <v>4.5</v>
      </c>
    </row>
    <row r="78" spans="1:5" ht="54" customHeight="1" x14ac:dyDescent="0.25">
      <c r="A78" s="69"/>
      <c r="B78" s="72" t="s">
        <v>194</v>
      </c>
      <c r="C78" s="103"/>
      <c r="D78" s="127" t="s">
        <v>206</v>
      </c>
      <c r="E78" s="71">
        <v>6</v>
      </c>
    </row>
    <row r="79" spans="1:5" ht="47.25" x14ac:dyDescent="0.25">
      <c r="A79" s="69"/>
      <c r="B79" s="72" t="s">
        <v>53</v>
      </c>
      <c r="C79" s="103"/>
      <c r="D79" s="127" t="s">
        <v>205</v>
      </c>
      <c r="E79" s="71">
        <v>7.5</v>
      </c>
    </row>
    <row r="80" spans="1:5" ht="51.75" customHeight="1" x14ac:dyDescent="0.25">
      <c r="A80" s="69"/>
      <c r="B80" s="72" t="s">
        <v>54</v>
      </c>
      <c r="C80" s="103"/>
      <c r="D80" s="127" t="s">
        <v>125</v>
      </c>
      <c r="E80" s="71">
        <v>9.5</v>
      </c>
    </row>
    <row r="81" spans="1:5" ht="19.5" thickBot="1" x14ac:dyDescent="0.3">
      <c r="A81" s="76"/>
      <c r="B81" s="74" t="s">
        <v>55</v>
      </c>
      <c r="C81" s="74"/>
      <c r="D81" s="128" t="s">
        <v>13</v>
      </c>
      <c r="E81" s="75">
        <v>0</v>
      </c>
    </row>
    <row r="82" spans="1:5" ht="18.75" x14ac:dyDescent="0.3">
      <c r="A82" s="115">
        <v>4</v>
      </c>
      <c r="B82" s="116" t="s">
        <v>18</v>
      </c>
      <c r="C82" s="116"/>
      <c r="D82" s="117"/>
      <c r="E82" s="117"/>
    </row>
    <row r="83" spans="1:5" ht="25.5" x14ac:dyDescent="0.3">
      <c r="A83" s="118"/>
      <c r="B83" s="119" t="s">
        <v>1</v>
      </c>
      <c r="C83" s="119"/>
      <c r="D83" s="119" t="s">
        <v>4</v>
      </c>
      <c r="E83" s="120" t="s">
        <v>58</v>
      </c>
    </row>
    <row r="84" spans="1:5" ht="18.75" x14ac:dyDescent="0.3">
      <c r="A84" s="29" t="s">
        <v>28</v>
      </c>
      <c r="B84" s="26" t="s">
        <v>185</v>
      </c>
      <c r="C84" s="26"/>
      <c r="D84" s="26"/>
      <c r="E84" s="27"/>
    </row>
    <row r="85" spans="1:5" ht="54.95" customHeight="1" x14ac:dyDescent="0.25">
      <c r="A85" s="67"/>
      <c r="B85" s="72" t="s">
        <v>51</v>
      </c>
      <c r="C85" s="103"/>
      <c r="D85" s="73" t="s">
        <v>182</v>
      </c>
      <c r="E85" s="71">
        <v>2</v>
      </c>
    </row>
    <row r="86" spans="1:5" ht="63" x14ac:dyDescent="0.25">
      <c r="A86" s="69"/>
      <c r="B86" s="72" t="s">
        <v>52</v>
      </c>
      <c r="C86" s="103"/>
      <c r="D86" s="73" t="s">
        <v>183</v>
      </c>
      <c r="E86" s="71">
        <v>4.5</v>
      </c>
    </row>
    <row r="87" spans="1:5" ht="47.25" x14ac:dyDescent="0.25">
      <c r="A87" s="69"/>
      <c r="B87" s="72" t="s">
        <v>194</v>
      </c>
      <c r="C87" s="103"/>
      <c r="D87" s="73" t="s">
        <v>207</v>
      </c>
      <c r="E87" s="71">
        <v>6</v>
      </c>
    </row>
    <row r="88" spans="1:5" ht="47.25" x14ac:dyDescent="0.25">
      <c r="A88" s="69"/>
      <c r="B88" s="72" t="s">
        <v>53</v>
      </c>
      <c r="C88" s="103"/>
      <c r="D88" s="73" t="s">
        <v>184</v>
      </c>
      <c r="E88" s="71">
        <v>7.5</v>
      </c>
    </row>
    <row r="89" spans="1:5" ht="47.25" x14ac:dyDescent="0.25">
      <c r="A89" s="69"/>
      <c r="B89" s="72" t="s">
        <v>54</v>
      </c>
      <c r="C89" s="103"/>
      <c r="D89" s="73" t="s">
        <v>73</v>
      </c>
      <c r="E89" s="71">
        <v>9.5</v>
      </c>
    </row>
    <row r="90" spans="1:5" ht="18.75" x14ac:dyDescent="0.25">
      <c r="A90" s="70"/>
      <c r="B90" s="72" t="s">
        <v>55</v>
      </c>
      <c r="C90" s="105"/>
      <c r="D90" s="74" t="s">
        <v>13</v>
      </c>
      <c r="E90" s="75">
        <v>0</v>
      </c>
    </row>
    <row r="91" spans="1:5" ht="18.75" x14ac:dyDescent="0.3">
      <c r="A91" s="29" t="s">
        <v>29</v>
      </c>
      <c r="B91" s="26" t="s">
        <v>126</v>
      </c>
      <c r="C91" s="26"/>
      <c r="D91" s="26"/>
      <c r="E91" s="27"/>
    </row>
    <row r="92" spans="1:5" ht="31.5" x14ac:dyDescent="0.25">
      <c r="A92" s="67"/>
      <c r="B92" s="72" t="s">
        <v>51</v>
      </c>
      <c r="C92" s="103"/>
      <c r="D92" s="73" t="s">
        <v>127</v>
      </c>
      <c r="E92" s="71">
        <v>2</v>
      </c>
    </row>
    <row r="93" spans="1:5" ht="31.5" x14ac:dyDescent="0.25">
      <c r="A93" s="69"/>
      <c r="B93" s="72" t="s">
        <v>52</v>
      </c>
      <c r="C93" s="103"/>
      <c r="D93" s="73" t="s">
        <v>128</v>
      </c>
      <c r="E93" s="71">
        <v>4.5</v>
      </c>
    </row>
    <row r="94" spans="1:5" ht="31.5" x14ac:dyDescent="0.25">
      <c r="A94" s="69"/>
      <c r="B94" s="72" t="s">
        <v>194</v>
      </c>
      <c r="C94" s="103"/>
      <c r="D94" s="73" t="s">
        <v>208</v>
      </c>
      <c r="E94" s="71">
        <v>6</v>
      </c>
    </row>
    <row r="95" spans="1:5" ht="47.25" x14ac:dyDescent="0.25">
      <c r="A95" s="69"/>
      <c r="B95" s="72" t="s">
        <v>53</v>
      </c>
      <c r="C95" s="103"/>
      <c r="D95" s="73" t="s">
        <v>129</v>
      </c>
      <c r="E95" s="71">
        <v>7.5</v>
      </c>
    </row>
    <row r="96" spans="1:5" ht="47.25" x14ac:dyDescent="0.25">
      <c r="A96" s="69"/>
      <c r="B96" s="72" t="s">
        <v>54</v>
      </c>
      <c r="C96" s="103"/>
      <c r="D96" s="73" t="s">
        <v>130</v>
      </c>
      <c r="E96" s="71">
        <v>9.5</v>
      </c>
    </row>
    <row r="97" spans="1:5" ht="19.5" thickBot="1" x14ac:dyDescent="0.3">
      <c r="A97" s="76"/>
      <c r="B97" s="74" t="s">
        <v>55</v>
      </c>
      <c r="C97" s="74"/>
      <c r="D97" s="74" t="s">
        <v>13</v>
      </c>
      <c r="E97" s="75">
        <v>0</v>
      </c>
    </row>
    <row r="98" spans="1:5" ht="18.75" x14ac:dyDescent="0.3">
      <c r="A98" s="115">
        <v>5</v>
      </c>
      <c r="B98" s="116" t="s">
        <v>14</v>
      </c>
      <c r="C98" s="116"/>
      <c r="D98" s="117"/>
      <c r="E98" s="117"/>
    </row>
    <row r="99" spans="1:5" ht="25.5" x14ac:dyDescent="0.3">
      <c r="A99" s="118"/>
      <c r="B99" s="119" t="s">
        <v>1</v>
      </c>
      <c r="C99" s="119"/>
      <c r="D99" s="119" t="s">
        <v>4</v>
      </c>
      <c r="E99" s="120" t="s">
        <v>58</v>
      </c>
    </row>
    <row r="100" spans="1:5" ht="70.5" customHeight="1" x14ac:dyDescent="0.3">
      <c r="A100" s="29" t="s">
        <v>30</v>
      </c>
      <c r="B100" s="215" t="s">
        <v>181</v>
      </c>
      <c r="C100" s="215"/>
      <c r="D100" s="216"/>
      <c r="E100" s="27"/>
    </row>
    <row r="101" spans="1:5" ht="47.25" x14ac:dyDescent="0.25">
      <c r="A101" s="67"/>
      <c r="B101" s="72" t="s">
        <v>51</v>
      </c>
      <c r="C101" s="103"/>
      <c r="D101" s="127" t="s">
        <v>135</v>
      </c>
      <c r="E101" s="71">
        <v>2</v>
      </c>
    </row>
    <row r="102" spans="1:5" ht="47.25" x14ac:dyDescent="0.25">
      <c r="A102" s="69"/>
      <c r="B102" s="72" t="s">
        <v>52</v>
      </c>
      <c r="C102" s="103"/>
      <c r="D102" s="127" t="s">
        <v>210</v>
      </c>
      <c r="E102" s="71">
        <v>4.5</v>
      </c>
    </row>
    <row r="103" spans="1:5" ht="47.25" x14ac:dyDescent="0.25">
      <c r="A103" s="69"/>
      <c r="B103" s="72" t="s">
        <v>194</v>
      </c>
      <c r="C103" s="103"/>
      <c r="D103" s="127" t="s">
        <v>213</v>
      </c>
      <c r="E103" s="71">
        <v>6</v>
      </c>
    </row>
    <row r="104" spans="1:5" ht="47.25" x14ac:dyDescent="0.25">
      <c r="A104" s="69"/>
      <c r="B104" s="72" t="s">
        <v>53</v>
      </c>
      <c r="C104" s="103"/>
      <c r="D104" s="127" t="s">
        <v>179</v>
      </c>
      <c r="E104" s="71">
        <v>7.5</v>
      </c>
    </row>
    <row r="105" spans="1:5" ht="63" x14ac:dyDescent="0.25">
      <c r="A105" s="69"/>
      <c r="B105" s="72" t="s">
        <v>54</v>
      </c>
      <c r="C105" s="103"/>
      <c r="D105" s="127" t="s">
        <v>178</v>
      </c>
      <c r="E105" s="71">
        <v>9.5</v>
      </c>
    </row>
    <row r="106" spans="1:5" ht="18.75" x14ac:dyDescent="0.25">
      <c r="A106" s="70"/>
      <c r="B106" s="72" t="s">
        <v>55</v>
      </c>
      <c r="C106" s="105"/>
      <c r="D106" s="128" t="s">
        <v>13</v>
      </c>
      <c r="E106" s="75">
        <v>0</v>
      </c>
    </row>
    <row r="107" spans="1:5" ht="18.75" x14ac:dyDescent="0.3">
      <c r="A107" s="29" t="s">
        <v>31</v>
      </c>
      <c r="B107" s="26" t="s">
        <v>63</v>
      </c>
      <c r="C107" s="26"/>
      <c r="D107" s="26"/>
      <c r="E107" s="27"/>
    </row>
    <row r="108" spans="1:5" ht="47.25" x14ac:dyDescent="0.25">
      <c r="A108" s="67"/>
      <c r="B108" s="72" t="s">
        <v>51</v>
      </c>
      <c r="C108" s="103"/>
      <c r="D108" s="73" t="s">
        <v>74</v>
      </c>
      <c r="E108" s="71">
        <v>2</v>
      </c>
    </row>
    <row r="109" spans="1:5" ht="47.25" x14ac:dyDescent="0.25">
      <c r="A109" s="69"/>
      <c r="B109" s="72" t="s">
        <v>52</v>
      </c>
      <c r="C109" s="103"/>
      <c r="D109" s="73" t="s">
        <v>211</v>
      </c>
      <c r="E109" s="71">
        <v>4.5</v>
      </c>
    </row>
    <row r="110" spans="1:5" ht="47.25" x14ac:dyDescent="0.25">
      <c r="A110" s="69"/>
      <c r="B110" s="72" t="s">
        <v>194</v>
      </c>
      <c r="C110" s="103"/>
      <c r="D110" s="73" t="s">
        <v>212</v>
      </c>
      <c r="E110" s="71">
        <v>6</v>
      </c>
    </row>
    <row r="111" spans="1:5" ht="47.25" x14ac:dyDescent="0.25">
      <c r="A111" s="69"/>
      <c r="B111" s="72" t="s">
        <v>53</v>
      </c>
      <c r="C111" s="103"/>
      <c r="D111" s="73" t="s">
        <v>75</v>
      </c>
      <c r="E111" s="71">
        <v>7.5</v>
      </c>
    </row>
    <row r="112" spans="1:5" ht="63" x14ac:dyDescent="0.25">
      <c r="A112" s="69"/>
      <c r="B112" s="72" t="s">
        <v>54</v>
      </c>
      <c r="C112" s="103"/>
      <c r="D112" s="73" t="s">
        <v>76</v>
      </c>
      <c r="E112" s="71">
        <v>9.5</v>
      </c>
    </row>
    <row r="113" spans="1:5" ht="19.5" thickBot="1" x14ac:dyDescent="0.3">
      <c r="A113" s="70"/>
      <c r="B113" s="72" t="s">
        <v>55</v>
      </c>
      <c r="C113" s="105"/>
      <c r="D113" s="74" t="s">
        <v>13</v>
      </c>
      <c r="E113" s="75">
        <v>0</v>
      </c>
    </row>
    <row r="114" spans="1:5" ht="18.75" x14ac:dyDescent="0.3">
      <c r="A114" s="115">
        <v>6</v>
      </c>
      <c r="B114" s="116" t="s">
        <v>33</v>
      </c>
      <c r="C114" s="116"/>
      <c r="D114" s="117"/>
      <c r="E114" s="117"/>
    </row>
    <row r="115" spans="1:5" ht="25.5" x14ac:dyDescent="0.3">
      <c r="A115" s="118"/>
      <c r="B115" s="119" t="s">
        <v>1</v>
      </c>
      <c r="C115" s="119"/>
      <c r="D115" s="119" t="s">
        <v>4</v>
      </c>
      <c r="E115" s="120" t="s">
        <v>58</v>
      </c>
    </row>
    <row r="116" spans="1:5" ht="18.75" x14ac:dyDescent="0.3">
      <c r="A116" s="29" t="s">
        <v>34</v>
      </c>
      <c r="B116" s="26" t="s">
        <v>60</v>
      </c>
      <c r="C116" s="26"/>
      <c r="D116" s="26"/>
      <c r="E116" s="27"/>
    </row>
    <row r="117" spans="1:5" ht="31.5" x14ac:dyDescent="0.25">
      <c r="A117" s="67"/>
      <c r="B117" s="72" t="s">
        <v>51</v>
      </c>
      <c r="C117" s="103"/>
      <c r="D117" s="73" t="s">
        <v>85</v>
      </c>
      <c r="E117" s="71">
        <v>2</v>
      </c>
    </row>
    <row r="118" spans="1:5" ht="36" customHeight="1" x14ac:dyDescent="0.25">
      <c r="A118" s="69"/>
      <c r="B118" s="72" t="s">
        <v>52</v>
      </c>
      <c r="C118" s="103"/>
      <c r="D118" s="73" t="s">
        <v>86</v>
      </c>
      <c r="E118" s="71">
        <v>4.5</v>
      </c>
    </row>
    <row r="119" spans="1:5" ht="36" customHeight="1" x14ac:dyDescent="0.25">
      <c r="A119" s="69"/>
      <c r="B119" s="72" t="s">
        <v>194</v>
      </c>
      <c r="C119" s="103"/>
      <c r="D119" s="73" t="s">
        <v>218</v>
      </c>
      <c r="E119" s="71">
        <v>6</v>
      </c>
    </row>
    <row r="120" spans="1:5" ht="32.1" customHeight="1" x14ac:dyDescent="0.25">
      <c r="A120" s="69"/>
      <c r="B120" s="72" t="s">
        <v>53</v>
      </c>
      <c r="C120" s="103"/>
      <c r="D120" s="73" t="s">
        <v>180</v>
      </c>
      <c r="E120" s="71">
        <v>7.5</v>
      </c>
    </row>
    <row r="121" spans="1:5" ht="31.5" x14ac:dyDescent="0.25">
      <c r="A121" s="69"/>
      <c r="B121" s="72" t="s">
        <v>54</v>
      </c>
      <c r="C121" s="103"/>
      <c r="D121" s="73" t="s">
        <v>77</v>
      </c>
      <c r="E121" s="71">
        <v>9.5</v>
      </c>
    </row>
    <row r="122" spans="1:5" ht="18.75" x14ac:dyDescent="0.25">
      <c r="A122" s="70"/>
      <c r="B122" s="72" t="s">
        <v>55</v>
      </c>
      <c r="C122" s="103"/>
      <c r="D122" s="73" t="s">
        <v>13</v>
      </c>
      <c r="E122" s="71">
        <v>0</v>
      </c>
    </row>
    <row r="123" spans="1:5" ht="18.75" x14ac:dyDescent="0.3">
      <c r="A123" s="29" t="s">
        <v>59</v>
      </c>
      <c r="B123" s="26" t="s">
        <v>61</v>
      </c>
      <c r="C123" s="26"/>
      <c r="D123" s="26"/>
      <c r="E123" s="27"/>
    </row>
    <row r="124" spans="1:5" ht="31.5" x14ac:dyDescent="0.25">
      <c r="A124" s="67"/>
      <c r="B124" s="72" t="s">
        <v>51</v>
      </c>
      <c r="C124" s="103"/>
      <c r="D124" s="73" t="s">
        <v>87</v>
      </c>
      <c r="E124" s="71">
        <v>2</v>
      </c>
    </row>
    <row r="125" spans="1:5" ht="47.25" x14ac:dyDescent="0.25">
      <c r="A125" s="69"/>
      <c r="B125" s="72" t="s">
        <v>52</v>
      </c>
      <c r="C125" s="103"/>
      <c r="D125" s="73" t="s">
        <v>219</v>
      </c>
      <c r="E125" s="71">
        <v>4.5</v>
      </c>
    </row>
    <row r="126" spans="1:5" ht="47.25" x14ac:dyDescent="0.25">
      <c r="A126" s="69"/>
      <c r="B126" s="72" t="s">
        <v>194</v>
      </c>
      <c r="C126" s="103"/>
      <c r="D126" s="73" t="s">
        <v>220</v>
      </c>
      <c r="E126" s="71">
        <v>6</v>
      </c>
    </row>
    <row r="127" spans="1:5" ht="31.5" x14ac:dyDescent="0.25">
      <c r="A127" s="69"/>
      <c r="B127" s="72" t="s">
        <v>53</v>
      </c>
      <c r="C127" s="103"/>
      <c r="D127" s="73" t="s">
        <v>88</v>
      </c>
      <c r="E127" s="71">
        <v>7.5</v>
      </c>
    </row>
    <row r="128" spans="1:5" ht="47.25" x14ac:dyDescent="0.25">
      <c r="A128" s="69"/>
      <c r="B128" s="72" t="s">
        <v>54</v>
      </c>
      <c r="C128" s="103"/>
      <c r="D128" s="73" t="s">
        <v>89</v>
      </c>
      <c r="E128" s="71">
        <v>9.5</v>
      </c>
    </row>
    <row r="129" spans="1:5" ht="19.5" thickBot="1" x14ac:dyDescent="0.3">
      <c r="A129" s="70"/>
      <c r="B129" s="72" t="s">
        <v>55</v>
      </c>
      <c r="C129" s="104"/>
      <c r="D129" s="68" t="s">
        <v>13</v>
      </c>
      <c r="E129" s="71">
        <v>0</v>
      </c>
    </row>
    <row r="130" spans="1:5" ht="18.75" x14ac:dyDescent="0.3">
      <c r="A130" s="115">
        <v>7</v>
      </c>
      <c r="B130" s="116" t="s">
        <v>3</v>
      </c>
      <c r="C130" s="116"/>
      <c r="D130" s="117"/>
      <c r="E130" s="117"/>
    </row>
    <row r="131" spans="1:5" ht="25.5" x14ac:dyDescent="0.3">
      <c r="A131" s="118"/>
      <c r="B131" s="119" t="s">
        <v>1</v>
      </c>
      <c r="C131" s="119"/>
      <c r="D131" s="119" t="s">
        <v>4</v>
      </c>
      <c r="E131" s="120" t="s">
        <v>58</v>
      </c>
    </row>
    <row r="132" spans="1:5" ht="18.75" x14ac:dyDescent="0.3">
      <c r="A132" s="29" t="s">
        <v>35</v>
      </c>
      <c r="B132" s="26" t="s">
        <v>140</v>
      </c>
      <c r="C132" s="26"/>
      <c r="D132" s="26"/>
      <c r="E132" s="27"/>
    </row>
    <row r="133" spans="1:5" ht="18.75" x14ac:dyDescent="0.25">
      <c r="A133" s="67"/>
      <c r="B133" s="72" t="s">
        <v>51</v>
      </c>
      <c r="C133" s="103"/>
      <c r="D133" s="73" t="s">
        <v>141</v>
      </c>
      <c r="E133" s="71">
        <v>2</v>
      </c>
    </row>
    <row r="134" spans="1:5" ht="18.75" x14ac:dyDescent="0.25">
      <c r="A134" s="69"/>
      <c r="B134" s="72" t="s">
        <v>52</v>
      </c>
      <c r="C134" s="103"/>
      <c r="D134" s="73" t="s">
        <v>142</v>
      </c>
      <c r="E134" s="71">
        <v>4.5</v>
      </c>
    </row>
    <row r="135" spans="1:5" ht="18.75" x14ac:dyDescent="0.25">
      <c r="A135" s="69"/>
      <c r="B135" s="72" t="s">
        <v>194</v>
      </c>
      <c r="C135" s="103"/>
      <c r="D135" s="73" t="s">
        <v>143</v>
      </c>
      <c r="E135" s="71">
        <v>6</v>
      </c>
    </row>
    <row r="136" spans="1:5" ht="31.5" x14ac:dyDescent="0.25">
      <c r="A136" s="69"/>
      <c r="B136" s="72" t="s">
        <v>53</v>
      </c>
      <c r="C136" s="103"/>
      <c r="D136" s="73" t="s">
        <v>221</v>
      </c>
      <c r="E136" s="71">
        <v>7.5</v>
      </c>
    </row>
    <row r="137" spans="1:5" ht="31.5" x14ac:dyDescent="0.25">
      <c r="A137" s="69"/>
      <c r="B137" s="72" t="s">
        <v>54</v>
      </c>
      <c r="C137" s="103"/>
      <c r="D137" s="73" t="s">
        <v>222</v>
      </c>
      <c r="E137" s="71">
        <v>9.5</v>
      </c>
    </row>
    <row r="138" spans="1:5" ht="18.75" x14ac:dyDescent="0.25">
      <c r="A138" s="70"/>
      <c r="B138" s="72" t="s">
        <v>55</v>
      </c>
      <c r="C138" s="103"/>
      <c r="D138" s="73" t="s">
        <v>7</v>
      </c>
      <c r="E138" s="71">
        <v>0</v>
      </c>
    </row>
    <row r="139" spans="1:5" ht="36" customHeight="1" x14ac:dyDescent="0.3">
      <c r="A139" s="29" t="s">
        <v>36</v>
      </c>
      <c r="B139" s="217" t="s">
        <v>113</v>
      </c>
      <c r="C139" s="217"/>
      <c r="D139" s="218"/>
      <c r="E139" s="27"/>
    </row>
    <row r="140" spans="1:5" ht="31.5" x14ac:dyDescent="0.25">
      <c r="A140" s="67"/>
      <c r="B140" s="72" t="s">
        <v>51</v>
      </c>
      <c r="C140" s="103"/>
      <c r="D140" s="73" t="s">
        <v>131</v>
      </c>
      <c r="E140" s="71">
        <v>2</v>
      </c>
    </row>
    <row r="141" spans="1:5" ht="31.5" x14ac:dyDescent="0.25">
      <c r="A141" s="69"/>
      <c r="B141" s="72" t="s">
        <v>52</v>
      </c>
      <c r="C141" s="103"/>
      <c r="D141" s="73" t="s">
        <v>132</v>
      </c>
      <c r="E141" s="71">
        <v>4.5</v>
      </c>
    </row>
    <row r="142" spans="1:5" ht="31.5" x14ac:dyDescent="0.25">
      <c r="A142" s="69"/>
      <c r="B142" s="72" t="s">
        <v>194</v>
      </c>
      <c r="C142" s="103"/>
      <c r="D142" s="73" t="s">
        <v>224</v>
      </c>
      <c r="E142" s="71">
        <v>6</v>
      </c>
    </row>
    <row r="143" spans="1:5" ht="31.5" x14ac:dyDescent="0.25">
      <c r="A143" s="69"/>
      <c r="B143" s="72" t="s">
        <v>53</v>
      </c>
      <c r="C143" s="103"/>
      <c r="D143" s="73" t="s">
        <v>223</v>
      </c>
      <c r="E143" s="71">
        <v>7.5</v>
      </c>
    </row>
    <row r="144" spans="1:5" ht="49.5" customHeight="1" x14ac:dyDescent="0.25">
      <c r="A144" s="69"/>
      <c r="B144" s="72" t="s">
        <v>54</v>
      </c>
      <c r="C144" s="103"/>
      <c r="D144" s="73" t="s">
        <v>133</v>
      </c>
      <c r="E144" s="71">
        <v>9.5</v>
      </c>
    </row>
    <row r="145" spans="1:5" ht="19.5" thickBot="1" x14ac:dyDescent="0.3">
      <c r="A145" s="77"/>
      <c r="B145" s="78" t="s">
        <v>55</v>
      </c>
      <c r="C145" s="106"/>
      <c r="D145" s="79" t="s">
        <v>7</v>
      </c>
      <c r="E145" s="80">
        <v>0</v>
      </c>
    </row>
    <row r="146" spans="1:5" ht="18.75" x14ac:dyDescent="0.3">
      <c r="A146" s="29" t="s">
        <v>111</v>
      </c>
      <c r="B146" s="26" t="s">
        <v>80</v>
      </c>
      <c r="C146" s="26"/>
      <c r="D146" s="26"/>
      <c r="E146" s="27"/>
    </row>
    <row r="147" spans="1:5" ht="31.5" x14ac:dyDescent="0.25">
      <c r="A147" s="67"/>
      <c r="B147" s="72" t="s">
        <v>51</v>
      </c>
      <c r="C147" s="103"/>
      <c r="D147" s="73" t="s">
        <v>90</v>
      </c>
      <c r="E147" s="71">
        <v>2</v>
      </c>
    </row>
    <row r="148" spans="1:5" ht="31.5" x14ac:dyDescent="0.25">
      <c r="A148" s="69"/>
      <c r="B148" s="72" t="s">
        <v>52</v>
      </c>
      <c r="C148" s="103"/>
      <c r="D148" s="73" t="s">
        <v>91</v>
      </c>
      <c r="E148" s="71">
        <v>4.5</v>
      </c>
    </row>
    <row r="149" spans="1:5" ht="31.5" x14ac:dyDescent="0.25">
      <c r="A149" s="69"/>
      <c r="B149" s="72" t="s">
        <v>194</v>
      </c>
      <c r="C149" s="103"/>
      <c r="D149" s="73" t="s">
        <v>225</v>
      </c>
      <c r="E149" s="71">
        <v>6</v>
      </c>
    </row>
    <row r="150" spans="1:5" ht="31.5" x14ac:dyDescent="0.25">
      <c r="A150" s="69"/>
      <c r="B150" s="72" t="s">
        <v>53</v>
      </c>
      <c r="C150" s="103"/>
      <c r="D150" s="73" t="s">
        <v>92</v>
      </c>
      <c r="E150" s="71">
        <v>7.5</v>
      </c>
    </row>
    <row r="151" spans="1:5" ht="31.5" x14ac:dyDescent="0.25">
      <c r="A151" s="69"/>
      <c r="B151" s="72" t="s">
        <v>54</v>
      </c>
      <c r="C151" s="103"/>
      <c r="D151" s="73" t="s">
        <v>93</v>
      </c>
      <c r="E151" s="71">
        <v>9.5</v>
      </c>
    </row>
    <row r="152" spans="1:5" ht="19.5" thickBot="1" x14ac:dyDescent="0.3">
      <c r="A152" s="77"/>
      <c r="B152" s="78" t="s">
        <v>55</v>
      </c>
      <c r="C152" s="106"/>
      <c r="D152" s="79" t="s">
        <v>7</v>
      </c>
      <c r="E152" s="80">
        <v>0</v>
      </c>
    </row>
  </sheetData>
  <sheetProtection formatCells="0" formatColumns="0" formatRows="0" insertColumns="0" insertRows="0" insertHyperlinks="0" deleteColumns="0" deleteRows="0" sort="0" autoFilter="0" pivotTables="0"/>
  <mergeCells count="5">
    <mergeCell ref="B24:D24"/>
    <mergeCell ref="B100:D100"/>
    <mergeCell ref="B139:D139"/>
    <mergeCell ref="B38:D38"/>
    <mergeCell ref="B45:D45"/>
  </mergeCells>
  <pageMargins left="0.23622047244094491" right="0.23622047244094491" top="0.74803149606299213" bottom="0.74803149606299213" header="0.31496062992125984" footer="0.31496062992125984"/>
  <pageSetup paperSize="9" scale="94" fitToWidth="0" fitToHeight="0" orientation="portrait" r:id="rId1"/>
  <headerFooter>
    <oddHeader>&amp;L&amp;8printdatum: &amp;D</oddHeader>
    <oddFooter>&amp;L&amp;8pagina &amp;P van &amp;N&amp;R&amp;8&amp;Z&amp;F</oddFooter>
  </headerFooter>
  <rowBreaks count="6" manualBreakCount="6">
    <brk id="21" max="4" man="1"/>
    <brk id="58" max="4" man="1"/>
    <brk id="81" max="4" man="1"/>
    <brk id="97" max="4" man="1"/>
    <brk id="113" max="4" man="1"/>
    <brk id="1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D4FBBD06D12A4D851FE4F578C7E7EE" ma:contentTypeVersion="3" ma:contentTypeDescription="Een nieuw document maken." ma:contentTypeScope="" ma:versionID="8679d7fc9243bac42773f723e6f7739d">
  <xsd:schema xmlns:xsd="http://www.w3.org/2001/XMLSchema" xmlns:xs="http://www.w3.org/2001/XMLSchema" xmlns:p="http://schemas.microsoft.com/office/2006/metadata/properties" xmlns:ns2="a28d13c8-a6d1-4514-93c9-5feff6c4cf2f" targetNamespace="http://schemas.microsoft.com/office/2006/metadata/properties" ma:root="true" ma:fieldsID="7be3f37799c417cceb1b84ce1aa443a0" ns2:_="">
    <xsd:import namespace="a28d13c8-a6d1-4514-93c9-5feff6c4cf2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8d13c8-a6d1-4514-93c9-5feff6c4c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93F630-E6D9-4EDB-99AF-5BFF9FD87AF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a28d13c8-a6d1-4514-93c9-5feff6c4cf2f"/>
    <ds:schemaRef ds:uri="http://www.w3.org/XML/1998/namespace"/>
    <ds:schemaRef ds:uri="http://purl.org/dc/dcmitype/"/>
  </ds:schemaRefs>
</ds:datastoreItem>
</file>

<file path=customXml/itemProps2.xml><?xml version="1.0" encoding="utf-8"?>
<ds:datastoreItem xmlns:ds="http://schemas.openxmlformats.org/officeDocument/2006/customXml" ds:itemID="{77C8A570-7F85-4861-B860-D792AB92AC36}">
  <ds:schemaRefs>
    <ds:schemaRef ds:uri="http://schemas.microsoft.com/sharepoint/v3/contenttype/forms"/>
  </ds:schemaRefs>
</ds:datastoreItem>
</file>

<file path=customXml/itemProps3.xml><?xml version="1.0" encoding="utf-8"?>
<ds:datastoreItem xmlns:ds="http://schemas.openxmlformats.org/officeDocument/2006/customXml" ds:itemID="{2288B2B5-9783-4812-A725-ED32251EE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8d13c8-a6d1-4514-93c9-5feff6c4c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Beoordelingsformulier ON</vt:lpstr>
      <vt:lpstr>ON_TOELICHTING</vt:lpstr>
      <vt:lpstr>'Beoordelingsformulier ON'!Afdrukbereik</vt:lpstr>
      <vt:lpstr>ON_TOELICHTING!Afdrukbereik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Jongeneel J.P.</dc:creator>
  <cp:lastModifiedBy>Sandra Geerlings</cp:lastModifiedBy>
  <cp:lastPrinted>2023-11-20T15:12:31Z</cp:lastPrinted>
  <dcterms:created xsi:type="dcterms:W3CDTF">2020-01-22T10:51:16Z</dcterms:created>
  <dcterms:modified xsi:type="dcterms:W3CDTF">2025-10-16T11:13:14Z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0x01010098D4FBBD06D12A4D851FE4F578C7E7EE</vt:lpwstr>
  </property>
</Properties>
</file>