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gv-my.sharepoint.com/personal/g_wendrich_regiogv_nl/Documents/Documenten/0 PROJECTEN 2025/2025 GAD GHA/"/>
    </mc:Choice>
  </mc:AlternateContent>
  <xr:revisionPtr revIDLastSave="0" documentId="8_{15B9FA4E-7FDC-44C8-AD11-61C48E154D70}" xr6:coauthVersionLast="47" xr6:coauthVersionMax="47" xr10:uidLastSave="{00000000-0000-0000-0000-000000000000}"/>
  <bookViews>
    <workbookView xWindow="28680" yWindow="-120" windowWidth="29040" windowHeight="15720" xr2:uid="{0FFA889E-C3D5-4DEA-8A7A-B24369230CC7}"/>
  </bookViews>
  <sheets>
    <sheet name="Inschrijfformulier" sheetId="2" r:id="rId1"/>
    <sheet name="Instructie blad" sheetId="5" r:id="rId2"/>
    <sheet name="ANWB Routeplanne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E34" i="2"/>
  <c r="C32" i="2"/>
  <c r="C34" i="2" s="1"/>
  <c r="E29" i="2"/>
  <c r="E26" i="2"/>
</calcChain>
</file>

<file path=xl/sharedStrings.xml><?xml version="1.0" encoding="utf-8"?>
<sst xmlns="http://schemas.openxmlformats.org/spreadsheetml/2006/main" count="68" uniqueCount="61">
  <si>
    <t>ton</t>
  </si>
  <si>
    <t>eur/ton</t>
  </si>
  <si>
    <t>Naam</t>
  </si>
  <si>
    <t>Kvk nummer</t>
  </si>
  <si>
    <t>Adres</t>
  </si>
  <si>
    <t>Postcode</t>
  </si>
  <si>
    <t>Plaats</t>
  </si>
  <si>
    <t xml:space="preserve">Inschrijfformulier </t>
  </si>
  <si>
    <t>Functie</t>
  </si>
  <si>
    <t>Datum</t>
  </si>
  <si>
    <t>Handtekening</t>
  </si>
  <si>
    <t>Voor akkkoord (ja/nee)</t>
  </si>
  <si>
    <t>1. Algemene verplichtingen:</t>
  </si>
  <si>
    <t>Alle oranje gekleurde velden in het formulier moeten volledig worden ingevuld of beantwoord.</t>
  </si>
  <si>
    <t>Vermeld de naam en functie van de inschrijver en zorg dat het formulier voor akkoord wordt ondertekend.</t>
  </si>
  <si>
    <t>Hoofdaannemer (naam)</t>
  </si>
  <si>
    <t>Het volledig ingevulde en ondertekende formulier moet samen met de overige vereiste documenten worden ingediend via Mercell.</t>
  </si>
  <si>
    <t xml:space="preserve">     -&gt; Dit betreft een all-in tarief voor alle voorkomende handelingen door Opdrachtnemer</t>
  </si>
  <si>
    <t>Instructies behorende bij het Inschrijfformulier</t>
  </si>
  <si>
    <t>Transport en Verwerking Grof Huishoudelijk Afval (GHA) - GAD Gooi en Vechtstreek</t>
  </si>
  <si>
    <t>Tonnage GHA middels huis-aan-huis inzameling</t>
  </si>
  <si>
    <t xml:space="preserve"> euro</t>
  </si>
  <si>
    <t>Reisduur (enkele reis) in minuten gemeten tot aan de verwerkingslocatie</t>
  </si>
  <si>
    <t>min</t>
  </si>
  <si>
    <t>Opdrachtgever hanteert  voor deze opdracht een maximum tarief van</t>
  </si>
  <si>
    <t xml:space="preserve">     -&gt; Tarieven boven dit gestelde maximum zijn niet toegestaan en worden uitgesloten van deelname aan deze aanbesteding.</t>
  </si>
  <si>
    <t xml:space="preserve">     -&gt; Een reisduur boven dit gestelde maximum is niet toegestaan en zal worden uitgesloten van deelname aan deze aanbesteding.</t>
  </si>
  <si>
    <t>Opdrachtgever hanteert  voor deze opdracht een maximale (enkele) reisafstand van</t>
  </si>
  <si>
    <t>Opdrachtgever rekent voor deze opdracht met een gemiddeld tonnage per vracht</t>
  </si>
  <si>
    <t>Totale kosten GHA</t>
  </si>
  <si>
    <t>Tarief voor Verwerking, Administratie, etc GHA</t>
  </si>
  <si>
    <t>Overschrijding van het maximum tarief leidt tot uitsluiting van de aanbesteding.</t>
  </si>
  <si>
    <t>Opdrachtgever hanteert voor deze opdracht een maximum tarief van € 170,- per ton.</t>
  </si>
  <si>
    <t>3. Gunningstarief</t>
  </si>
  <si>
    <t>Opdrachtgever verzorgt zelf het transport naar de aanlever locatie</t>
  </si>
  <si>
    <t>2. Verwerkingstarief</t>
  </si>
  <si>
    <t>Dit tarief is inclusief alle kosten voor administratie, rapportages, etc.</t>
  </si>
  <si>
    <t>Daarom wordt er een correctie op de inschrijfprijs berekend, gebaseerd op de reisafstand in minuten</t>
  </si>
  <si>
    <t>De gehanteerde formule voor het gunningstarief luidt;</t>
  </si>
  <si>
    <t xml:space="preserve">     ((Gemiddeld tonnage (11,6 ton) * Inschrijfprijs) + (€2,25 * enkele reisduur in minuten * 2)) / gemiddeld tonnage</t>
  </si>
  <si>
    <t>De uitkomsten zullen worden gebruikt als gunningscriterium</t>
  </si>
  <si>
    <t>4. Reisduur</t>
  </si>
  <si>
    <t>Opdrachtgever hanteert voor deze opdracht een maximale reisduur van 60 minuten enkele reis.</t>
  </si>
  <si>
    <t>5. Naam, functie en ondertekening:</t>
  </si>
  <si>
    <t>Het verwerkingstarief zal gebruikt worden op de maandelijkse facturen.</t>
  </si>
  <si>
    <t>Tonnage GHA middels het Scheidingsstation</t>
  </si>
  <si>
    <t>Opdrachtgever rekent voor deze opdracht met een transport tarief van</t>
  </si>
  <si>
    <t>Vergelijkingstarief (t.b.v. de gunning)</t>
  </si>
  <si>
    <t>Routeplanner van de ANWB - Plan je route | ANWB</t>
  </si>
  <si>
    <t>-&gt; Instructieblad</t>
  </si>
  <si>
    <t>-&gt; ANWB Routeplanner</t>
  </si>
  <si>
    <t>Reisduur gemeten volgens de specificaties op het tabblad ANWB Routeplanner. Neem deze specificaties exact over en stuur een screenshot mee ter verificatie.</t>
  </si>
  <si>
    <t xml:space="preserve">     -&gt; Gemeten op 1 september 2025 om 12:00h vanaf Hooftlaan 32 in Bussum (zie tab ANWB Routeplanner)</t>
  </si>
  <si>
    <t>Bereken de route volgens de specificaties en neem het aantal minuten reisduur over in het prijzenblad. Stuur een screenshot mee ter verificatie.</t>
  </si>
  <si>
    <r>
      <t xml:space="preserve">Alle </t>
    </r>
    <r>
      <rPr>
        <b/>
        <sz val="14"/>
        <color rgb="FFFF0000"/>
        <rFont val="Calibri"/>
        <family val="2"/>
        <scheme val="minor"/>
      </rPr>
      <t>rood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velden exact overnemen.</t>
    </r>
  </si>
  <si>
    <r>
      <t xml:space="preserve">Het aantal minuten reisduur in het </t>
    </r>
    <r>
      <rPr>
        <b/>
        <sz val="14"/>
        <color theme="4" tint="-0.249977111117893"/>
        <rFont val="Calibri"/>
        <family val="2"/>
        <scheme val="minor"/>
      </rPr>
      <t>blauw</t>
    </r>
    <r>
      <rPr>
        <sz val="11"/>
        <color theme="4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neemt u over in het prijsformulier</t>
    </r>
  </si>
  <si>
    <r>
      <t xml:space="preserve">In het </t>
    </r>
    <r>
      <rPr>
        <b/>
        <sz val="14"/>
        <color theme="9" tint="-0.249977111117893"/>
        <rFont val="Calibri"/>
        <family val="2"/>
        <scheme val="minor"/>
      </rPr>
      <t>groen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vult u het adres in van uw aanlever locatie</t>
    </r>
  </si>
  <si>
    <t>&lt;- Naar de website!</t>
  </si>
  <si>
    <t>Ja</t>
  </si>
  <si>
    <t>Nee</t>
  </si>
  <si>
    <t>-&gt; Inschrijfformulier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</si>
</sst>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[$-413]d\ mmmm\ yyyy;@"/>
    <numFmt numFmtId="166" formatCode="_ * #,##0.0_ ;_ * \-#,##0.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9" fontId="0" fillId="0" borderId="0" xfId="3" applyFont="1" applyBorder="1" applyProtection="1">
      <protection locked="0"/>
    </xf>
    <xf numFmtId="164" fontId="0" fillId="0" borderId="2" xfId="1" applyNumberFormat="1" applyFont="1" applyBorder="1" applyProtection="1"/>
    <xf numFmtId="164" fontId="0" fillId="0" borderId="7" xfId="1" applyNumberFormat="1" applyFont="1" applyBorder="1" applyProtection="1"/>
    <xf numFmtId="0" fontId="0" fillId="0" borderId="0" xfId="0" quotePrefix="1" applyProtection="1">
      <protection locked="0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vertical="center" indent="1"/>
    </xf>
    <xf numFmtId="0" fontId="5" fillId="3" borderId="12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2" xfId="0" quotePrefix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0" xfId="0" applyNumberFormat="1" applyProtection="1">
      <protection locked="0"/>
    </xf>
    <xf numFmtId="0" fontId="6" fillId="0" borderId="6" xfId="0" applyFont="1" applyBorder="1"/>
    <xf numFmtId="44" fontId="0" fillId="0" borderId="2" xfId="2" applyFont="1" applyBorder="1"/>
    <xf numFmtId="44" fontId="2" fillId="2" borderId="10" xfId="2" applyFont="1" applyFill="1" applyBorder="1"/>
    <xf numFmtId="0" fontId="6" fillId="0" borderId="0" xfId="0" applyFont="1"/>
    <xf numFmtId="164" fontId="4" fillId="0" borderId="0" xfId="1" applyNumberFormat="1" applyFont="1" applyBorder="1" applyProtection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9" fillId="0" borderId="0" xfId="0" applyFont="1"/>
    <xf numFmtId="0" fontId="6" fillId="0" borderId="4" xfId="0" applyFont="1" applyBorder="1"/>
    <xf numFmtId="44" fontId="0" fillId="0" borderId="0" xfId="2" applyFont="1"/>
    <xf numFmtId="44" fontId="0" fillId="0" borderId="0" xfId="2" applyFont="1" applyBorder="1"/>
    <xf numFmtId="166" fontId="0" fillId="0" borderId="0" xfId="1" applyNumberFormat="1" applyFont="1" applyBorder="1"/>
    <xf numFmtId="43" fontId="0" fillId="0" borderId="7" xfId="1" applyFont="1" applyBorder="1"/>
    <xf numFmtId="44" fontId="0" fillId="0" borderId="10" xfId="2" applyFont="1" applyBorder="1" applyProtection="1"/>
    <xf numFmtId="0" fontId="7" fillId="2" borderId="9" xfId="0" applyFont="1" applyFill="1" applyBorder="1"/>
    <xf numFmtId="0" fontId="3" fillId="0" borderId="3" xfId="0" applyFont="1" applyBorder="1"/>
    <xf numFmtId="0" fontId="3" fillId="0" borderId="8" xfId="0" applyFont="1" applyBorder="1"/>
    <xf numFmtId="44" fontId="8" fillId="0" borderId="2" xfId="2" applyFont="1" applyFill="1" applyBorder="1" applyProtection="1">
      <protection locked="0"/>
    </xf>
    <xf numFmtId="164" fontId="10" fillId="0" borderId="2" xfId="1" applyNumberFormat="1" applyFont="1" applyFill="1" applyBorder="1" applyProtection="1"/>
    <xf numFmtId="164" fontId="10" fillId="0" borderId="7" xfId="1" applyNumberFormat="1" applyFont="1" applyFill="1" applyBorder="1" applyProtection="1"/>
    <xf numFmtId="166" fontId="1" fillId="0" borderId="2" xfId="1" applyNumberFormat="1" applyFont="1" applyBorder="1" applyProtection="1">
      <protection locked="0"/>
    </xf>
    <xf numFmtId="164" fontId="10" fillId="0" borderId="2" xfId="1" applyNumberFormat="1" applyFont="1" applyBorder="1" applyProtection="1"/>
    <xf numFmtId="43" fontId="1" fillId="0" borderId="7" xfId="1" applyFont="1" applyBorder="1"/>
    <xf numFmtId="164" fontId="10" fillId="0" borderId="7" xfId="1" applyNumberFormat="1" applyFont="1" applyBorder="1" applyProtection="1"/>
    <xf numFmtId="0" fontId="11" fillId="2" borderId="10" xfId="0" applyFont="1" applyFill="1" applyBorder="1"/>
    <xf numFmtId="0" fontId="12" fillId="0" borderId="0" xfId="0" applyFont="1" applyAlignment="1">
      <alignment horizontal="left" vertical="center" wrapText="1" indent="2"/>
    </xf>
    <xf numFmtId="0" fontId="12" fillId="0" borderId="0" xfId="0" applyFont="1"/>
    <xf numFmtId="0" fontId="8" fillId="0" borderId="0" xfId="0" applyFont="1" applyAlignment="1">
      <alignment horizontal="left" vertical="center" wrapText="1" indent="2"/>
    </xf>
    <xf numFmtId="0" fontId="14" fillId="0" borderId="0" xfId="4" quotePrefix="1" applyFont="1"/>
    <xf numFmtId="43" fontId="14" fillId="0" borderId="0" xfId="4" quotePrefix="1" applyNumberFormat="1" applyFont="1"/>
    <xf numFmtId="0" fontId="3" fillId="0" borderId="0" xfId="0" applyFont="1"/>
    <xf numFmtId="0" fontId="0" fillId="0" borderId="0" xfId="0" quotePrefix="1"/>
    <xf numFmtId="0" fontId="14" fillId="0" borderId="0" xfId="4" applyFont="1" applyAlignment="1"/>
    <xf numFmtId="0" fontId="0" fillId="0" borderId="0" xfId="0"/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13"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133350</xdr:rowOff>
    </xdr:from>
    <xdr:to>
      <xdr:col>6</xdr:col>
      <xdr:colOff>770206</xdr:colOff>
      <xdr:row>6</xdr:row>
      <xdr:rowOff>112071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9D1555-CA3B-3D91-C536-7C2FE837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33350"/>
          <a:ext cx="390525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5854212</xdr:colOff>
      <xdr:row>0</xdr:row>
      <xdr:rowOff>146538</xdr:rowOff>
    </xdr:from>
    <xdr:to>
      <xdr:col>1</xdr:col>
      <xdr:colOff>9736842</xdr:colOff>
      <xdr:row>6</xdr:row>
      <xdr:rowOff>130974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793760-3A5C-4F83-9D61-5B996ECE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347" y="146538"/>
          <a:ext cx="389152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10</xdr:col>
      <xdr:colOff>446933</xdr:colOff>
      <xdr:row>54</xdr:row>
      <xdr:rowOff>65619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689D2A-6477-67E6-811E-A76C42E6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5933333" cy="844761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27</xdr:col>
      <xdr:colOff>17905</xdr:colOff>
      <xdr:row>42</xdr:row>
      <xdr:rowOff>56381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C9742EE-ED28-E877-4006-0D8DBEAF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524000"/>
          <a:ext cx="9161905" cy="6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nwb.nl/verkeer/routeplan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19EC-2ED0-4832-9234-4D4CB9FD324F}">
  <sheetPr>
    <tabColor rgb="FFFFC000"/>
    <pageSetUpPr fitToPage="1"/>
  </sheetPr>
  <dimension ref="B3:I41"/>
  <sheetViews>
    <sheetView tabSelected="1" topLeftCell="A7" zoomScaleNormal="100" workbookViewId="0">
      <selection activeCell="K22" sqref="K22"/>
    </sheetView>
  </sheetViews>
  <sheetFormatPr defaultColWidth="9.109375" defaultRowHeight="14.4" x14ac:dyDescent="0.3"/>
  <cols>
    <col min="2" max="2" width="73.44140625" customWidth="1"/>
    <col min="3" max="3" width="18.5546875" customWidth="1"/>
    <col min="4" max="5" width="16.6640625" customWidth="1"/>
    <col min="6" max="6" width="30.6640625" customWidth="1"/>
    <col min="7" max="7" width="16.6640625" customWidth="1"/>
    <col min="8" max="8" width="2.6640625" customWidth="1"/>
  </cols>
  <sheetData>
    <row r="3" spans="2:8" x14ac:dyDescent="0.3">
      <c r="B3" s="55" t="s">
        <v>49</v>
      </c>
    </row>
    <row r="5" spans="2:8" x14ac:dyDescent="0.3">
      <c r="B5" s="56" t="s">
        <v>50</v>
      </c>
    </row>
    <row r="7" spans="2:8" ht="15" thickBot="1" x14ac:dyDescent="0.35">
      <c r="B7" s="36"/>
    </row>
    <row r="8" spans="2:8" ht="18.600000000000001" thickBot="1" x14ac:dyDescent="0.4">
      <c r="B8" s="7" t="s">
        <v>7</v>
      </c>
      <c r="C8" s="8" t="s">
        <v>19</v>
      </c>
      <c r="D8" s="8"/>
      <c r="E8" s="8"/>
      <c r="F8" s="8"/>
      <c r="G8" s="8"/>
      <c r="H8" s="9"/>
    </row>
    <row r="9" spans="2:8" ht="15" thickBot="1" x14ac:dyDescent="0.35"/>
    <row r="10" spans="2:8" x14ac:dyDescent="0.3">
      <c r="B10" s="10" t="s">
        <v>15</v>
      </c>
      <c r="C10" s="23"/>
      <c r="D10" s="11"/>
      <c r="E10" s="11" t="s">
        <v>3</v>
      </c>
      <c r="F10" s="24"/>
      <c r="G10" s="11"/>
      <c r="H10" s="12"/>
    </row>
    <row r="11" spans="2:8" x14ac:dyDescent="0.3">
      <c r="B11" s="13"/>
      <c r="H11" s="14"/>
    </row>
    <row r="12" spans="2:8" x14ac:dyDescent="0.3">
      <c r="B12" s="13" t="s">
        <v>4</v>
      </c>
      <c r="C12" s="1"/>
      <c r="H12" s="14"/>
    </row>
    <row r="13" spans="2:8" x14ac:dyDescent="0.3">
      <c r="B13" s="13" t="s">
        <v>5</v>
      </c>
      <c r="C13" s="1"/>
      <c r="H13" s="14"/>
    </row>
    <row r="14" spans="2:8" ht="15" thickBot="1" x14ac:dyDescent="0.35">
      <c r="B14" s="15" t="s">
        <v>6</v>
      </c>
      <c r="C14" s="2"/>
      <c r="D14" s="16"/>
      <c r="E14" s="16"/>
      <c r="F14" s="16"/>
      <c r="G14" s="16"/>
      <c r="H14" s="17"/>
    </row>
    <row r="15" spans="2:8" ht="15" thickBot="1" x14ac:dyDescent="0.35"/>
    <row r="16" spans="2:8" x14ac:dyDescent="0.3">
      <c r="B16" s="10" t="s">
        <v>45</v>
      </c>
      <c r="C16" s="4">
        <v>6000</v>
      </c>
      <c r="D16" s="11" t="s">
        <v>0</v>
      </c>
      <c r="E16" s="11"/>
      <c r="F16" s="11"/>
      <c r="G16" s="11"/>
      <c r="H16" s="12"/>
    </row>
    <row r="17" spans="2:8" ht="15" thickBot="1" x14ac:dyDescent="0.35">
      <c r="B17" s="15" t="s">
        <v>20</v>
      </c>
      <c r="C17" s="5">
        <v>1000</v>
      </c>
      <c r="D17" s="16" t="s">
        <v>0</v>
      </c>
      <c r="E17" s="16"/>
      <c r="F17" s="16"/>
      <c r="G17" s="16"/>
      <c r="H17" s="17"/>
    </row>
    <row r="18" spans="2:8" ht="15" thickBot="1" x14ac:dyDescent="0.35"/>
    <row r="19" spans="2:8" x14ac:dyDescent="0.3">
      <c r="B19" s="10" t="s">
        <v>24</v>
      </c>
      <c r="C19" s="27">
        <v>170</v>
      </c>
      <c r="D19" s="11" t="s">
        <v>1</v>
      </c>
      <c r="E19" s="11"/>
      <c r="F19" s="11"/>
      <c r="G19" s="11"/>
      <c r="H19" s="12"/>
    </row>
    <row r="20" spans="2:8" x14ac:dyDescent="0.3">
      <c r="B20" s="35" t="s">
        <v>25</v>
      </c>
      <c r="C20" s="37"/>
      <c r="H20" s="14"/>
    </row>
    <row r="21" spans="2:8" x14ac:dyDescent="0.3">
      <c r="B21" s="13" t="s">
        <v>27</v>
      </c>
      <c r="C21" s="38">
        <v>60</v>
      </c>
      <c r="D21" t="s">
        <v>23</v>
      </c>
      <c r="H21" s="14"/>
    </row>
    <row r="22" spans="2:8" x14ac:dyDescent="0.3">
      <c r="B22" s="35" t="s">
        <v>26</v>
      </c>
      <c r="C22" s="37"/>
      <c r="H22" s="14"/>
    </row>
    <row r="23" spans="2:8" x14ac:dyDescent="0.3">
      <c r="B23" s="13" t="s">
        <v>46</v>
      </c>
      <c r="C23" s="37">
        <v>2.25</v>
      </c>
      <c r="D23" t="s">
        <v>23</v>
      </c>
      <c r="H23" s="14"/>
    </row>
    <row r="24" spans="2:8" ht="15" thickBot="1" x14ac:dyDescent="0.35">
      <c r="B24" s="15" t="s">
        <v>28</v>
      </c>
      <c r="C24" s="39">
        <v>11.6</v>
      </c>
      <c r="D24" s="16" t="s">
        <v>0</v>
      </c>
      <c r="E24" s="16"/>
      <c r="F24" s="16"/>
      <c r="G24" s="16"/>
      <c r="H24" s="17"/>
    </row>
    <row r="25" spans="2:8" ht="15" thickBot="1" x14ac:dyDescent="0.35"/>
    <row r="26" spans="2:8" x14ac:dyDescent="0.3">
      <c r="B26" s="10" t="s">
        <v>30</v>
      </c>
      <c r="C26" s="44"/>
      <c r="D26" s="11" t="s">
        <v>1</v>
      </c>
      <c r="E26" s="45" t="str">
        <f>IF(C26&lt;=0,"Tarief mag niet negatief of gelijk aan nul zijn.",IF(C26&gt;C19,"Tarief mag niet hoger zijn dan het gestelde maximum.",""))</f>
        <v>Tarief mag niet negatief of gelijk aan nul zijn.</v>
      </c>
      <c r="F26" s="11"/>
      <c r="G26" s="11"/>
      <c r="H26" s="42"/>
    </row>
    <row r="27" spans="2:8" ht="15" thickBot="1" x14ac:dyDescent="0.35">
      <c r="B27" s="26" t="s">
        <v>17</v>
      </c>
      <c r="C27" s="16"/>
      <c r="D27" s="16"/>
      <c r="E27" s="46"/>
      <c r="F27" s="16"/>
      <c r="G27" s="16"/>
      <c r="H27" s="43"/>
    </row>
    <row r="28" spans="2:8" ht="15" thickBot="1" x14ac:dyDescent="0.35">
      <c r="B28" s="29"/>
      <c r="E28" s="30"/>
    </row>
    <row r="29" spans="2:8" x14ac:dyDescent="0.3">
      <c r="B29" s="10" t="s">
        <v>22</v>
      </c>
      <c r="C29" s="47"/>
      <c r="D29" s="11" t="s">
        <v>23</v>
      </c>
      <c r="E29" s="48" t="str">
        <f>IF(C29&lt;=0,"Reisduur kan niet negatief of gelijk aan nul zijn.",IF(C29&gt;C21,"Reisduur mag niet langer zijn dan het gestelde maximum.",""))</f>
        <v>Reisduur kan niet negatief of gelijk aan nul zijn.</v>
      </c>
      <c r="F29" s="11"/>
      <c r="G29" s="11"/>
      <c r="H29" s="12"/>
    </row>
    <row r="30" spans="2:8" ht="15" thickBot="1" x14ac:dyDescent="0.35">
      <c r="B30" s="26" t="s">
        <v>52</v>
      </c>
      <c r="C30" s="49"/>
      <c r="D30" s="16"/>
      <c r="E30" s="50"/>
      <c r="F30" s="16"/>
      <c r="G30" s="16"/>
      <c r="H30" s="17"/>
    </row>
    <row r="31" spans="2:8" ht="15" thickBot="1" x14ac:dyDescent="0.35">
      <c r="B31" s="29"/>
      <c r="E31" s="30"/>
    </row>
    <row r="32" spans="2:8" ht="15" thickBot="1" x14ac:dyDescent="0.35">
      <c r="B32" s="31" t="s">
        <v>29</v>
      </c>
      <c r="C32" s="40">
        <f>(C26*C24)+(C29*2*C23)</f>
        <v>0</v>
      </c>
      <c r="D32" s="32" t="s">
        <v>21</v>
      </c>
      <c r="E32" s="32"/>
      <c r="F32" s="32"/>
      <c r="G32" s="32"/>
      <c r="H32" s="33"/>
    </row>
    <row r="33" spans="2:9" ht="15" thickBot="1" x14ac:dyDescent="0.35"/>
    <row r="34" spans="2:9" ht="18.600000000000001" thickBot="1" x14ac:dyDescent="0.4">
      <c r="B34" s="41" t="s">
        <v>47</v>
      </c>
      <c r="C34" s="28">
        <f>C32/C24</f>
        <v>0</v>
      </c>
      <c r="D34" s="8" t="s">
        <v>1</v>
      </c>
      <c r="E34" s="51" t="str">
        <f>IF(I34=TRUE,"Ongeldige inschrijving!","")</f>
        <v>Ongeldige inschrijving!</v>
      </c>
      <c r="F34" s="8"/>
      <c r="G34" s="8"/>
      <c r="H34" s="9"/>
      <c r="I34" s="34" t="b">
        <f>OR(C26&lt;=0,C26&gt;C19,C29&lt;=0,C29&gt;C21)</f>
        <v>1</v>
      </c>
    </row>
    <row r="35" spans="2:9" ht="15" thickBot="1" x14ac:dyDescent="0.35"/>
    <row r="36" spans="2:9" x14ac:dyDescent="0.3">
      <c r="B36" s="10"/>
      <c r="C36" s="11"/>
      <c r="D36" s="11"/>
      <c r="E36" s="12"/>
      <c r="F36" s="10"/>
      <c r="G36" s="11"/>
      <c r="H36" s="12"/>
    </row>
    <row r="37" spans="2:9" x14ac:dyDescent="0.3">
      <c r="B37" s="13" t="s">
        <v>2</v>
      </c>
      <c r="C37" s="6"/>
      <c r="E37" s="14"/>
      <c r="F37" s="13" t="s">
        <v>11</v>
      </c>
      <c r="G37" s="3"/>
      <c r="H37" s="14"/>
      <c r="I37" s="34" t="s">
        <v>58</v>
      </c>
    </row>
    <row r="38" spans="2:9" x14ac:dyDescent="0.3">
      <c r="B38" s="13" t="s">
        <v>8</v>
      </c>
      <c r="C38" s="1"/>
      <c r="E38" s="14"/>
      <c r="F38" s="13" t="s">
        <v>10</v>
      </c>
      <c r="H38" s="14"/>
      <c r="I38" s="34" t="s">
        <v>59</v>
      </c>
    </row>
    <row r="39" spans="2:9" x14ac:dyDescent="0.3">
      <c r="B39" s="13"/>
      <c r="E39" s="14"/>
      <c r="F39" s="13"/>
      <c r="H39" s="14"/>
    </row>
    <row r="40" spans="2:9" x14ac:dyDescent="0.3">
      <c r="B40" s="13" t="s">
        <v>9</v>
      </c>
      <c r="C40" s="25"/>
      <c r="E40" s="14"/>
      <c r="F40" s="13"/>
      <c r="H40" s="14"/>
    </row>
    <row r="41" spans="2:9" ht="15" thickBot="1" x14ac:dyDescent="0.35">
      <c r="B41" s="15"/>
      <c r="C41" s="16"/>
      <c r="D41" s="16"/>
      <c r="E41" s="17"/>
      <c r="F41" s="15"/>
      <c r="G41" s="16"/>
      <c r="H41" s="17"/>
    </row>
  </sheetData>
  <sheetProtection algorithmName="SHA-512" hashValue="3x19uvw9JHxmIAP6QFUesTdEBZnKir5Kn8s+47jPMhzBy9GkcONP9LMHcsK7O0OgTGSLXckYJoi0ROp86K+NMg==" saltValue="KZxZVXuHcy6WvXXJyVu1oA==" spinCount="100000" sheet="1" objects="1" scenarios="1"/>
  <conditionalFormatting sqref="C10 F10 C12:C14">
    <cfRule type="containsBlanks" dxfId="12" priority="54">
      <formula>LEN(TRIM(C10))=0</formula>
    </cfRule>
  </conditionalFormatting>
  <conditionalFormatting sqref="C26">
    <cfRule type="cellIs" dxfId="11" priority="7" operator="lessThanOrEqual">
      <formula>0</formula>
    </cfRule>
    <cfRule type="cellIs" dxfId="10" priority="11" operator="greaterThan">
      <formula>$C$19</formula>
    </cfRule>
    <cfRule type="containsBlanks" dxfId="9" priority="12">
      <formula>LEN(TRIM(C26))=0</formula>
    </cfRule>
  </conditionalFormatting>
  <conditionalFormatting sqref="C29">
    <cfRule type="cellIs" dxfId="8" priority="1" operator="lessThanOrEqual">
      <formula>0</formula>
    </cfRule>
    <cfRule type="cellIs" dxfId="7" priority="2" operator="greaterThan">
      <formula>$C$19</formula>
    </cfRule>
    <cfRule type="containsBlanks" dxfId="6" priority="3">
      <formula>LEN(TRIM(C29))=0</formula>
    </cfRule>
  </conditionalFormatting>
  <conditionalFormatting sqref="C37:C38">
    <cfRule type="containsBlanks" dxfId="5" priority="42">
      <formula>LEN(TRIM(C37))=0</formula>
    </cfRule>
  </conditionalFormatting>
  <conditionalFormatting sqref="C40">
    <cfRule type="containsBlanks" dxfId="4" priority="41">
      <formula>LEN(TRIM(C40))=0</formula>
    </cfRule>
  </conditionalFormatting>
  <conditionalFormatting sqref="E26:E31">
    <cfRule type="cellIs" dxfId="3" priority="8" operator="lessThan">
      <formula>0</formula>
    </cfRule>
    <cfRule type="containsText" dxfId="2" priority="9" operator="containsText" text="voldoet aan">
      <formula>NOT(ISERROR(SEARCH("voldoet aan",E26)))</formula>
    </cfRule>
    <cfRule type="containsText" dxfId="1" priority="10" operator="containsText" text="voldoet niet">
      <formula>NOT(ISERROR(SEARCH("voldoet niet",E26)))</formula>
    </cfRule>
  </conditionalFormatting>
  <conditionalFormatting sqref="G37">
    <cfRule type="containsBlanks" dxfId="0" priority="40">
      <formula>LEN(TRIM(G37))=0</formula>
    </cfRule>
  </conditionalFormatting>
  <dataValidations disablePrompts="1" count="2">
    <dataValidation type="list" allowBlank="1" showInputMessage="1" showErrorMessage="1" error="U moet antwoord geven op de vraag!" promptTitle="Kies hier Ja of Nee" sqref="G37" xr:uid="{85824F4A-A49A-45A7-A3F1-70F18631BE70}">
      <formula1>$I$37:$I$38</formula1>
    </dataValidation>
    <dataValidation type="date" allowBlank="1" showInputMessage="1" showErrorMessage="1" error="Geen getallen of bedragen toegestaan" prompt="U mag hier alleen een datum invullen" sqref="C40" xr:uid="{F7CAE11A-5EB0-4EA5-983F-E6717F56FCBD}">
      <formula1>45658</formula1>
      <formula2>46022</formula2>
    </dataValidation>
  </dataValidations>
  <hyperlinks>
    <hyperlink ref="B3" location="'Instructie blad'!A1" display="Instructieblad" xr:uid="{BDF5057C-67C0-48DB-9821-CE6369101A8A}"/>
    <hyperlink ref="B5" location="'ANWB Routeplanner'!A1" display="ANWB Routeplanner" xr:uid="{31482039-422F-47D9-87CA-5A3849F3A039}"/>
  </hyperlink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166A-58C0-494C-B4BC-A88621833D15}">
  <sheetPr>
    <tabColor rgb="FFC00000"/>
    <pageSetUpPr fitToPage="1"/>
  </sheetPr>
  <dimension ref="B3:B33"/>
  <sheetViews>
    <sheetView topLeftCell="A4" zoomScaleNormal="100" workbookViewId="0"/>
  </sheetViews>
  <sheetFormatPr defaultRowHeight="14.4" x14ac:dyDescent="0.3"/>
  <cols>
    <col min="2" max="2" width="171.33203125" bestFit="1" customWidth="1"/>
  </cols>
  <sheetData>
    <row r="3" spans="2:2" x14ac:dyDescent="0.3">
      <c r="B3" s="55" t="s">
        <v>60</v>
      </c>
    </row>
    <row r="7" spans="2:2" ht="15" thickBot="1" x14ac:dyDescent="0.35"/>
    <row r="8" spans="2:2" ht="18.600000000000001" thickBot="1" x14ac:dyDescent="0.35">
      <c r="B8" s="19" t="s">
        <v>18</v>
      </c>
    </row>
    <row r="9" spans="2:2" x14ac:dyDescent="0.3">
      <c r="B9" s="18"/>
    </row>
    <row r="10" spans="2:2" x14ac:dyDescent="0.3">
      <c r="B10" s="20" t="s">
        <v>12</v>
      </c>
    </row>
    <row r="11" spans="2:2" x14ac:dyDescent="0.3">
      <c r="B11" s="21" t="s">
        <v>13</v>
      </c>
    </row>
    <row r="12" spans="2:2" x14ac:dyDescent="0.3">
      <c r="B12" s="22"/>
    </row>
    <row r="13" spans="2:2" x14ac:dyDescent="0.3">
      <c r="B13" s="20" t="s">
        <v>35</v>
      </c>
    </row>
    <row r="14" spans="2:2" x14ac:dyDescent="0.3">
      <c r="B14" s="21" t="s">
        <v>32</v>
      </c>
    </row>
    <row r="15" spans="2:2" x14ac:dyDescent="0.3">
      <c r="B15" s="21" t="s">
        <v>36</v>
      </c>
    </row>
    <row r="16" spans="2:2" x14ac:dyDescent="0.3">
      <c r="B16" s="21" t="s">
        <v>31</v>
      </c>
    </row>
    <row r="17" spans="2:2" x14ac:dyDescent="0.3">
      <c r="B17" s="21" t="s">
        <v>44</v>
      </c>
    </row>
    <row r="18" spans="2:2" x14ac:dyDescent="0.3">
      <c r="B18" s="22"/>
    </row>
    <row r="19" spans="2:2" x14ac:dyDescent="0.3">
      <c r="B19" s="20" t="s">
        <v>33</v>
      </c>
    </row>
    <row r="20" spans="2:2" x14ac:dyDescent="0.3">
      <c r="B20" s="21" t="s">
        <v>34</v>
      </c>
    </row>
    <row r="21" spans="2:2" x14ac:dyDescent="0.3">
      <c r="B21" s="21" t="s">
        <v>37</v>
      </c>
    </row>
    <row r="22" spans="2:2" x14ac:dyDescent="0.3">
      <c r="B22" s="21" t="s">
        <v>38</v>
      </c>
    </row>
    <row r="23" spans="2:2" x14ac:dyDescent="0.3">
      <c r="B23" s="21" t="s">
        <v>39</v>
      </c>
    </row>
    <row r="24" spans="2:2" x14ac:dyDescent="0.3">
      <c r="B24" s="21" t="s">
        <v>40</v>
      </c>
    </row>
    <row r="25" spans="2:2" x14ac:dyDescent="0.3">
      <c r="B25" s="22"/>
    </row>
    <row r="26" spans="2:2" x14ac:dyDescent="0.3">
      <c r="B26" s="20" t="s">
        <v>41</v>
      </c>
    </row>
    <row r="27" spans="2:2" x14ac:dyDescent="0.3">
      <c r="B27" s="21" t="s">
        <v>42</v>
      </c>
    </row>
    <row r="28" spans="2:2" x14ac:dyDescent="0.3">
      <c r="B28" s="54" t="s">
        <v>51</v>
      </c>
    </row>
    <row r="29" spans="2:2" x14ac:dyDescent="0.3">
      <c r="B29" s="54" t="s">
        <v>53</v>
      </c>
    </row>
    <row r="30" spans="2:2" s="53" customFormat="1" x14ac:dyDescent="0.3">
      <c r="B30" s="52"/>
    </row>
    <row r="31" spans="2:2" x14ac:dyDescent="0.3">
      <c r="B31" s="20" t="s">
        <v>43</v>
      </c>
    </row>
    <row r="32" spans="2:2" x14ac:dyDescent="0.3">
      <c r="B32" s="21" t="s">
        <v>14</v>
      </c>
    </row>
    <row r="33" spans="2:2" x14ac:dyDescent="0.3">
      <c r="B33" s="21" t="s">
        <v>16</v>
      </c>
    </row>
  </sheetData>
  <hyperlinks>
    <hyperlink ref="B3" location="Inschrijfformulier!A1" display="-&gt; Inschrijfformulier" xr:uid="{8939F919-3828-4DD8-9474-7C143907BA1C}"/>
  </hyperlinks>
  <pageMargins left="0.7" right="0.7" top="0.75" bottom="0.75" header="0.3" footer="0.3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032E-3316-4557-99C8-AC64D7BFACA4}">
  <sheetPr>
    <tabColor rgb="FF00B050"/>
  </sheetPr>
  <dimension ref="B2:M8"/>
  <sheetViews>
    <sheetView workbookViewId="0">
      <selection activeCell="L33" sqref="L33"/>
    </sheetView>
  </sheetViews>
  <sheetFormatPr defaultRowHeight="14.4" x14ac:dyDescent="0.3"/>
  <sheetData>
    <row r="2" spans="2:13" x14ac:dyDescent="0.3">
      <c r="B2" s="55" t="s">
        <v>60</v>
      </c>
    </row>
    <row r="5" spans="2:13" x14ac:dyDescent="0.3">
      <c r="B5" s="59" t="s">
        <v>48</v>
      </c>
      <c r="C5" s="60"/>
      <c r="D5" s="60"/>
      <c r="E5" s="60"/>
      <c r="F5" s="60"/>
      <c r="G5" s="60"/>
      <c r="H5" s="58" t="s">
        <v>57</v>
      </c>
      <c r="I5" s="57"/>
      <c r="J5" s="57"/>
      <c r="K5" s="57"/>
    </row>
    <row r="7" spans="2:13" ht="18" x14ac:dyDescent="0.35">
      <c r="B7" t="s">
        <v>54</v>
      </c>
      <c r="M7" t="s">
        <v>55</v>
      </c>
    </row>
    <row r="8" spans="2:13" ht="18" x14ac:dyDescent="0.35">
      <c r="B8" t="s">
        <v>56</v>
      </c>
    </row>
  </sheetData>
  <mergeCells count="1">
    <mergeCell ref="B5:G5"/>
  </mergeCells>
  <hyperlinks>
    <hyperlink ref="B5" r:id="rId1" display="https://www.anwb.nl/verkeer/routeplanner" xr:uid="{4E3BD0DB-71F2-49B9-BBF2-5FB1FDC32CD6}"/>
    <hyperlink ref="B2" location="Inschrijfformulier!A1" display="-&gt; Inschrijfformulier" xr:uid="{56CDD303-AFC6-478C-AF03-AF115672707E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W Q p W 3 M 1 B o q l A A A A 9 w A A A B I A H A B D b 2 5 m a W c v U G F j a 2 F n Z S 5 4 b W w g o h g A K K A U A A A A A A A A A A A A A A A A A A A A A A A A A A A A h Y + x D o I w G I R f h X S n L Z X B k J 8 y u I I x M T G u T a n Y C D 8 G i u X d H H w k X 0 G M o m 4 O N 9 z d N 9 z d r z f I x q Y O L q b r b Y s p i S g n g U H d l h a r l A z u E C 5 J J m G j 9 E l V J p h g 7 J O x L 1 N y d O 6 c M O a 9 p 3 5 B 2 6 5 i g v O I 7 Y t 8 q 4 + m U e Q D 2 / 9 w a L F 3 C r U h E n a v M V L Q K I 4 n c U E 5 s D m F w u K X E N P g Z / s T w m q o 3 d A Z i X W 4 z o H N F t j 7 h H w A U E s D B B Q A A g A I A C l k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Z C l b K I p H u A 4 A A A A R A A A A E w A c A E Z v c m 1 1 b G F z L 1 N l Y 3 R p b 2 4 x L m 0 g o h g A K K A U A A A A A A A A A A A A A A A A A A A A A A A A A A A A K 0 5 N L s n M z 1 M I h t C G 1 g B Q S w E C L Q A U A A I A C A A p Z C l b c z U G i q U A A A D 3 A A A A E g A A A A A A A A A A A A A A A A A A A A A A Q 2 9 u Z m l n L 1 B h Y 2 t h Z 2 U u e G 1 s U E s B A i 0 A F A A C A A g A K W Q p W w / K 6 a u k A A A A 6 Q A A A B M A A A A A A A A A A A A A A A A A 8 Q A A A F t D b 2 5 0 Z W 5 0 X 1 R 5 c G V z X S 5 4 b W x Q S w E C L Q A U A A I A C A A p Z C l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E q Z P g / a f 0 i k A c i M l q V F T w A A A A A C A A A A A A A Q Z g A A A A E A A C A A A A C 4 5 9 x m w c W Y 9 Q W 9 e 6 i p x Y d B c k E I Z d u g W k f U x O 5 T j U y A W w A A A A A O g A A A A A I A A C A A A A A m T M T 0 H / h L x z + a M y T g r 2 0 t R a 8 d F e q Y E u + g W i u 4 q s M R 3 1 A A A A B P R f U g i l F J P c T M E E 6 u R 6 K 1 l I E V k X k C l A G I e 2 g k b d v O a y Z s h 5 E p + 6 9 v b 4 l X U i k 4 T R r l y z / N s / A 2 8 f 3 C g H u 4 a h P v P X b K R 4 9 i P J A N i / N m 5 8 b 2 F k A A A A D P G U h M r R k g F i 6 D 9 P M O s f V d 2 y k v d D d l S M G e D a V N n k b H 4 w v y 8 x a F G L a o y W 1 1 Z o x i l U k y X x i N R A d b R G s q 8 w l N h t K K < / D a t a M a s h u p > 
</file>

<file path=customXml/itemProps1.xml><?xml version="1.0" encoding="utf-8"?>
<ds:datastoreItem xmlns:ds="http://schemas.openxmlformats.org/officeDocument/2006/customXml" ds:itemID="{2B3C4236-0785-4D69-A796-87178F1DA23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Inschrijfformulier</vt:lpstr>
      <vt:lpstr>Instructie blad</vt:lpstr>
      <vt:lpstr>ANWB Routeplanner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Maaskant</dc:creator>
  <cp:lastModifiedBy>Gert-Jan Wendrich</cp:lastModifiedBy>
  <cp:lastPrinted>2025-02-11T07:05:44Z</cp:lastPrinted>
  <dcterms:created xsi:type="dcterms:W3CDTF">2024-11-21T07:07:52Z</dcterms:created>
  <dcterms:modified xsi:type="dcterms:W3CDTF">2025-10-09T10:02:57Z</dcterms:modified>
</cp:coreProperties>
</file>