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60" documentId="13_ncr:1_{AF16CB3A-5E22-4A99-95CD-210C3AD8A8EE}" xr6:coauthVersionLast="47" xr6:coauthVersionMax="47" xr10:uidLastSave="{AC31E5D1-C861-4197-B8FE-F0EF7B267CB8}"/>
  <bookViews>
    <workbookView xWindow="-110" yWindow="-110" windowWidth="38620" windowHeight="21100" xr2:uid="{C3213F90-00F1-40DE-9D7F-AF1E89721ADE}"/>
  </bookViews>
  <sheets>
    <sheet name="Voorblad" sheetId="1" r:id="rId1"/>
    <sheet name="Aanbestedingsbudg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 r="H18" i="2" s="1"/>
  <c r="C51" i="2"/>
  <c r="I54" i="2"/>
  <c r="I55" i="2"/>
  <c r="I56" i="2"/>
  <c r="I59" i="2"/>
  <c r="H46" i="2"/>
  <c r="H47" i="2"/>
  <c r="I47" i="2" s="1"/>
  <c r="H48" i="2"/>
  <c r="H49" i="2"/>
  <c r="H50" i="2"/>
  <c r="H51" i="2"/>
  <c r="H54" i="2"/>
  <c r="H55" i="2"/>
  <c r="H56" i="2"/>
  <c r="H59" i="2"/>
  <c r="F54" i="2"/>
  <c r="F55" i="2"/>
  <c r="F56" i="2"/>
  <c r="F57" i="2"/>
  <c r="H57" i="2" s="1"/>
  <c r="I57" i="2" s="1"/>
  <c r="F58" i="2"/>
  <c r="H58" i="2" s="1"/>
  <c r="I58" i="2" s="1"/>
  <c r="C59" i="2"/>
  <c r="C58" i="2"/>
  <c r="C56" i="2"/>
  <c r="C54" i="2"/>
  <c r="F46" i="2"/>
  <c r="F47" i="2"/>
  <c r="F48" i="2"/>
  <c r="F49" i="2"/>
  <c r="I49" i="2" s="1"/>
  <c r="F50" i="2"/>
  <c r="C50" i="2"/>
  <c r="C48" i="2"/>
  <c r="C46" i="2"/>
  <c r="F42" i="2"/>
  <c r="H42" i="2" s="1"/>
  <c r="F8" i="2"/>
  <c r="H8" i="2" s="1"/>
  <c r="I8" i="2" s="1"/>
  <c r="F9" i="2"/>
  <c r="H9" i="2" s="1"/>
  <c r="I9" i="2" s="1"/>
  <c r="F10" i="2"/>
  <c r="F11" i="2"/>
  <c r="H11" i="2" s="1"/>
  <c r="I11" i="2" s="1"/>
  <c r="F12" i="2"/>
  <c r="H12" i="2" s="1"/>
  <c r="I12" i="2" s="1"/>
  <c r="F13" i="2"/>
  <c r="H13" i="2" s="1"/>
  <c r="I13" i="2" s="1"/>
  <c r="F15" i="2"/>
  <c r="H15" i="2" s="1"/>
  <c r="I15" i="2" s="1"/>
  <c r="F16" i="2"/>
  <c r="H16" i="2" s="1"/>
  <c r="I16" i="2" s="1"/>
  <c r="F17" i="2"/>
  <c r="H17" i="2" s="1"/>
  <c r="I17" i="2" s="1"/>
  <c r="F21" i="2"/>
  <c r="H21" i="2" s="1"/>
  <c r="F24" i="2"/>
  <c r="H24" i="2" s="1"/>
  <c r="I24" i="2" s="1"/>
  <c r="F25" i="2"/>
  <c r="H25" i="2" s="1"/>
  <c r="I25" i="2" s="1"/>
  <c r="F26" i="2"/>
  <c r="H26" i="2" s="1"/>
  <c r="I26" i="2" s="1"/>
  <c r="F27" i="2"/>
  <c r="H27" i="2" s="1"/>
  <c r="I27" i="2" s="1"/>
  <c r="F28" i="2"/>
  <c r="H28" i="2" s="1"/>
  <c r="I28" i="2" s="1"/>
  <c r="F30" i="2"/>
  <c r="H30" i="2" s="1"/>
  <c r="I30" i="2" s="1"/>
  <c r="F31" i="2"/>
  <c r="H31" i="2" s="1"/>
  <c r="I31" i="2" s="1"/>
  <c r="F32" i="2"/>
  <c r="H32" i="2" s="1"/>
  <c r="I32" i="2" s="1"/>
  <c r="F33" i="2"/>
  <c r="H33" i="2" s="1"/>
  <c r="I33" i="2" s="1"/>
  <c r="F34" i="2"/>
  <c r="H34" i="2" s="1"/>
  <c r="I34" i="2" s="1"/>
  <c r="F35" i="2"/>
  <c r="H35" i="2" s="1"/>
  <c r="I35" i="2" s="1"/>
  <c r="F37" i="2"/>
  <c r="H37" i="2" s="1"/>
  <c r="I37" i="2" s="1"/>
  <c r="F38" i="2"/>
  <c r="H38" i="2" s="1"/>
  <c r="I38" i="2" s="1"/>
  <c r="F39" i="2"/>
  <c r="H39" i="2" s="1"/>
  <c r="I39" i="2" s="1"/>
  <c r="F40" i="2"/>
  <c r="H40" i="2" s="1"/>
  <c r="I40" i="2" s="1"/>
  <c r="F41" i="2"/>
  <c r="H41" i="2" s="1"/>
  <c r="I41" i="2" s="1"/>
  <c r="F45" i="2"/>
  <c r="H45" i="2" s="1"/>
  <c r="I45" i="2" s="1"/>
  <c r="F51" i="2"/>
  <c r="F53" i="2"/>
  <c r="H53" i="2" s="1"/>
  <c r="I53" i="2" s="1"/>
  <c r="F65" i="2"/>
  <c r="H65" i="2" s="1"/>
  <c r="I65" i="2" s="1"/>
  <c r="F66" i="2"/>
  <c r="H66" i="2" s="1"/>
  <c r="I66" i="2" s="1"/>
  <c r="F67" i="2"/>
  <c r="H67" i="2" s="1"/>
  <c r="I67" i="2" s="1"/>
  <c r="F68" i="2"/>
  <c r="H68" i="2" s="1"/>
  <c r="I68" i="2" s="1"/>
  <c r="F79" i="2"/>
  <c r="H79" i="2" s="1"/>
  <c r="I79" i="2" s="1"/>
  <c r="F80" i="2"/>
  <c r="H80" i="2" s="1"/>
  <c r="I80" i="2" s="1"/>
  <c r="C19" i="2"/>
  <c r="C18" i="2" s="1"/>
  <c r="H19" i="2"/>
  <c r="C43" i="2"/>
  <c r="C42" i="2" s="1"/>
  <c r="H43" i="2"/>
  <c r="H61" i="2"/>
  <c r="I61" i="2" s="1"/>
  <c r="H62" i="2"/>
  <c r="I62" i="2" s="1"/>
  <c r="H63" i="2"/>
  <c r="I63" i="2" s="1"/>
  <c r="H70" i="2"/>
  <c r="I70" i="2" s="1"/>
  <c r="H71" i="2"/>
  <c r="I71" i="2" s="1"/>
  <c r="H72" i="2"/>
  <c r="I72" i="2" s="1"/>
  <c r="H73" i="2"/>
  <c r="I73" i="2" s="1"/>
  <c r="H75" i="2"/>
  <c r="I75" i="2" s="1"/>
  <c r="H76" i="2"/>
  <c r="I76" i="2" s="1"/>
  <c r="H77" i="2"/>
  <c r="I77" i="2" s="1"/>
  <c r="H78" i="2"/>
  <c r="I78" i="2" s="1"/>
  <c r="I46" i="2" l="1"/>
  <c r="I50" i="2"/>
  <c r="I51" i="2"/>
  <c r="I48" i="2"/>
  <c r="I42" i="2"/>
  <c r="I18" i="2"/>
  <c r="I19" i="2"/>
  <c r="I81" i="2" s="1"/>
  <c r="I21" i="2"/>
  <c r="H10" i="2"/>
  <c r="I43" i="2"/>
  <c r="I10" i="2" l="1"/>
  <c r="C10" i="1" l="1"/>
</calcChain>
</file>

<file path=xl/sharedStrings.xml><?xml version="1.0" encoding="utf-8"?>
<sst xmlns="http://schemas.openxmlformats.org/spreadsheetml/2006/main" count="95" uniqueCount="77">
  <si>
    <t xml:space="preserve">Prijsinvulformulier </t>
  </si>
  <si>
    <t>Bedrijfsnaam:</t>
  </si>
  <si>
    <t>Datum:</t>
  </si>
  <si>
    <t>Inschrijfprijs aanbestedingsbudget</t>
  </si>
  <si>
    <t>Aanbestedingsbudget</t>
  </si>
  <si>
    <t>Alle lichtgele cellen dient u in te vullen, lichtblauwe cellen mogen ingevuld worden. Daarbij geldt dat u zelf een omschrijving en type aangeeft in kolom B, passend bij en dus ter vervanging van de &lt;omschrijving&gt;. Voor de witte cellen geldt dat middels formules de tarieven worden berekend. In een enkel geval staat bovenaan de kolom 'i.v.t.' In geval deze cellen in de kolom niet van toepassing zijn op de betreffende omschrijving/component, gelieve '0' in te vullen.</t>
  </si>
  <si>
    <t>Omschrijving en type component</t>
  </si>
  <si>
    <t>Aantal</t>
  </si>
  <si>
    <t>Inkoopprijs per stuk eenmalig</t>
  </si>
  <si>
    <t>Marge</t>
  </si>
  <si>
    <t>Stuksprijs eenmalig</t>
  </si>
  <si>
    <t>Stuksprijs maandelijks</t>
  </si>
  <si>
    <t>Stuksprijs over 5 jaar</t>
  </si>
  <si>
    <t>TCO 5 jaar</t>
  </si>
  <si>
    <t>WLAN</t>
  </si>
  <si>
    <t xml:space="preserve">Wifi 6 /7 </t>
  </si>
  <si>
    <t>&lt;overige relevante access point tenminste wifi 6 t.b.v. onderwijsruimtes&gt;</t>
  </si>
  <si>
    <t>&lt;overige relevante access point teminste wifi 6 t.b.v. onderwijsruimtes&gt;</t>
  </si>
  <si>
    <t>Wifi 2,4/5/6 Ghz band</t>
  </si>
  <si>
    <t>&lt;access point incl. 6 GHz t.b.v. onderwijsruimtes, gelijktijdige uitzending op 2,4/5/6GHz&gt;</t>
  </si>
  <si>
    <t>&lt;overige relevantie type met 6Ghz band&gt;</t>
  </si>
  <si>
    <t>Demontage/afvoer/installatie/configuratie per indoor access point</t>
  </si>
  <si>
    <t>Beschermkap access point t.b.v. speellokaal/gymzaal</t>
  </si>
  <si>
    <t>LAN</t>
  </si>
  <si>
    <t xml:space="preserve">access switch non-PoE </t>
  </si>
  <si>
    <t>&lt;access switch, tenminste 8 poorten en 1x uplink ≥1Gbit/s&gt;</t>
  </si>
  <si>
    <t>&lt;access switch, tenminste 24 poorten en 2x uplinks 10G SFP+&gt;</t>
  </si>
  <si>
    <t>&lt;access switch, tenminste 48 poorten en 2x uplinks 10G SFP+&gt;</t>
  </si>
  <si>
    <t>&lt;overige relevante access switches bijv. met andere poorten&gt;</t>
  </si>
  <si>
    <t>&lt;access switch, tenminste 8 poorten, 1x uplink ≥1Gbit/s en ≥50% van de poorten PoE+&gt;</t>
  </si>
  <si>
    <t>&lt;access switch, tenminste 24 poorten, 2x uplinks 10G SFP+ en ≥50% van de poorten PoE+&gt;</t>
  </si>
  <si>
    <t>&lt;access switch, tenminste 48 poorten, 2x uplinks 10G SFP+ en ≥25% van de poorten PoE+&gt;</t>
  </si>
  <si>
    <t>&lt;overige relevante access switches bijv. met andere poorten/powerbudget &gt;</t>
  </si>
  <si>
    <t>access switch (IEEE 802.3bt PoE++)</t>
  </si>
  <si>
    <t>Demontage/afvoer/installatie en configuratie access switch</t>
  </si>
  <si>
    <t>Gateway</t>
  </si>
  <si>
    <t>&lt;Gateway kleine locatie ≤150 leerlingen&gt;</t>
  </si>
  <si>
    <t>&lt;Gateway middelgrote locatie 151-300 leerlingen&gt;</t>
  </si>
  <si>
    <t>&lt;Gateway grote locatie ≥301 leerlingen&gt;</t>
  </si>
  <si>
    <t>Demontage/afvoer/installatie en configuratie gateway</t>
  </si>
  <si>
    <t>Firewall</t>
  </si>
  <si>
    <t>&lt;Basisfirewall t.b.v. kleine locatie ≤150 leerlingen&gt;</t>
  </si>
  <si>
    <t>&lt;Basisfirewall t.b.v. middelgrote locatie 151-300 leerlingen&gt;</t>
  </si>
  <si>
    <t>&lt;Basisfirewall t.b.v. grote locatie ≥301 leerlingen&gt;</t>
  </si>
  <si>
    <t>Demontage/afvoer/installatie en configuratie basisfirewall</t>
  </si>
  <si>
    <t>Projectkosten</t>
  </si>
  <si>
    <t>Projectkosten kleine locatie ≤150 leerlingen</t>
  </si>
  <si>
    <t>Projectkosten middelgrote locatie 151-300 leerlingen</t>
  </si>
  <si>
    <t>Projectkosten grote locatie ≥301 leerlingen</t>
  </si>
  <si>
    <t>Bekabeling</t>
  </si>
  <si>
    <t>i.v.t.</t>
  </si>
  <si>
    <t>&lt;aanleggen nieuwe bekabeling van patchkast tot outlet plafond&gt;</t>
  </si>
  <si>
    <t>&lt;verplaatsen aansluitpunt van wand naar plafond&gt;</t>
  </si>
  <si>
    <t>&lt;overige relevante bekabelingswerkzaamheden&gt;</t>
  </si>
  <si>
    <t>Verhuizingen</t>
  </si>
  <si>
    <t>Verhuizing access point</t>
  </si>
  <si>
    <t>Verhuizing access switch</t>
  </si>
  <si>
    <t>Verhuizing gateway</t>
  </si>
  <si>
    <t>&lt;Verhuizing firewall of overige relevante componenten&gt;</t>
  </si>
  <si>
    <t xml:space="preserve">Overige </t>
  </si>
  <si>
    <t>&lt;Uurtarief operationeel junior/medior medewerker&gt;</t>
  </si>
  <si>
    <t>&lt;Uurtarief technisch (senior)specialist/engineer&gt;</t>
  </si>
  <si>
    <t>&lt;Uurtarief projectleider&gt;</t>
  </si>
  <si>
    <t>&lt;Uurtarief architect/consultant&gt;</t>
  </si>
  <si>
    <t>&lt;i.v.t. overige relevante componenten t.b.v. de dienstverlening&gt;</t>
  </si>
  <si>
    <t>Totaal</t>
  </si>
  <si>
    <r>
      <t xml:space="preserve">- Dit document is een prijsblad horende bij de Europese aanbesteding Netwerk &amp; beheer basis met kenmerk xxx. 
- De genoemde prijzen dient u excl. btw in de vullen in het tabblad 'Aanbestedingsbudget'
- Alle gele cellen dient u in te vullen. Lichtblauwe cellen mogen worden ingevuld. 
- Alle bedragen zijn exclusief BTW.
- Het prijsinvulformulier mag niet worden gewijzigd. 
- De prijsbeoordeling vindt plaats conform de in de Offerteaanvraag (paragraaf 3.4) beschreven wijze.
</t>
    </r>
    <r>
      <rPr>
        <sz val="10"/>
        <color rgb="FFFF0000"/>
        <rFont val="Verdana"/>
        <family val="2"/>
      </rPr>
      <t xml:space="preserve">TLP: RED - </t>
    </r>
    <r>
      <rPr>
        <sz val="10"/>
        <rFont val="Verdana"/>
        <family val="2"/>
      </rPr>
      <t xml:space="preserve">Dit document bevat (na invullen van Inschrijver) vertrouwelijke en concurrentiegevoelige informatie. </t>
    </r>
  </si>
  <si>
    <t>access switch (ten behoeve van moderne access points, zoals wifi met 6GHz en/of wifi 7 met een hoger powerbudget)</t>
  </si>
  <si>
    <t>&lt;access switch, tenminste 24 poorten waarvan ≥50% van de poorten … te ondersteunen én 2.5GBASE-T, 2x uplinks 10G SFP+&gt;</t>
  </si>
  <si>
    <t>&lt;access switch, tenminste 48 poorten waarvan ≥50% van de poorten  … te ondersteunen én 2.5GBASE-T, 2x uplinks 10G SFP+&gt;</t>
  </si>
  <si>
    <t>&lt;WLAN-licentie per access point&gt;</t>
  </si>
  <si>
    <t>&lt;LAN-licentie per switch&gt;</t>
  </si>
  <si>
    <t>&lt;Gateway-licentie t.b.v. bovengenoemde gateway&gt;</t>
  </si>
  <si>
    <t>&lt;Firewall-licentie t.b.v. bovengenoemde firewall&gt;</t>
  </si>
  <si>
    <t>&lt;access point tenminste wifi 6 t.b.v. onderwijsruimtes&gt;</t>
  </si>
  <si>
    <t xml:space="preserve">Installatie access point &gt;3 meter (dit onderdeel is komen te vervallen n.a.v. NvI 2). </t>
  </si>
  <si>
    <t>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</si>
</sst>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_ [$€-2]\ * #,##0.00_ ;_ [$€-2]\ * \-#,##0.00_ ;_ [$€-2]\ * &quot;-&quot;??_ ;_ @_ "/>
  </numFmts>
  <fonts count="12" x14ac:knownFonts="1">
    <font>
      <sz val="11"/>
      <color theme="1"/>
      <name val="Aptos Narrow"/>
      <family val="2"/>
      <scheme val="minor"/>
    </font>
    <font>
      <sz val="11"/>
      <color theme="1"/>
      <name val="Aptos Narrow"/>
      <family val="2"/>
      <scheme val="minor"/>
    </font>
    <font>
      <sz val="10"/>
      <color theme="1"/>
      <name val="Verdana"/>
      <family val="2"/>
    </font>
    <font>
      <sz val="10"/>
      <name val="Verdana"/>
      <family val="2"/>
    </font>
    <font>
      <b/>
      <sz val="10"/>
      <color theme="1"/>
      <name val="Verdana"/>
      <family val="2"/>
    </font>
    <font>
      <b/>
      <sz val="9"/>
      <color theme="0"/>
      <name val="Verdana"/>
      <family val="2"/>
    </font>
    <font>
      <sz val="9"/>
      <color theme="1"/>
      <name val="Verdana"/>
      <family val="2"/>
    </font>
    <font>
      <sz val="9"/>
      <name val="Verdana"/>
      <family val="2"/>
    </font>
    <font>
      <b/>
      <sz val="9"/>
      <color theme="1"/>
      <name val="Verdana"/>
      <family val="2"/>
    </font>
    <font>
      <b/>
      <sz val="9"/>
      <name val="Verdana"/>
      <family val="2"/>
    </font>
    <font>
      <b/>
      <sz val="14"/>
      <color theme="0"/>
      <name val="Verdana"/>
      <family val="2"/>
    </font>
    <font>
      <sz val="10"/>
      <color rgb="FFFF0000"/>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rgb="FF33444C"/>
        <bgColor indexed="64"/>
      </patternFill>
    </fill>
    <fill>
      <patternFill patternType="solid">
        <fgColor theme="0"/>
        <bgColor indexed="64"/>
      </patternFill>
    </fill>
    <fill>
      <patternFill patternType="solid">
        <fgColor rgb="FFECF2F4"/>
        <bgColor indexed="64"/>
      </patternFill>
    </fill>
    <fill>
      <patternFill patternType="solid">
        <fgColor rgb="FF5C7C8A"/>
        <bgColor indexed="64"/>
      </patternFill>
    </fill>
    <fill>
      <patternFill patternType="solid">
        <fgColor rgb="FFE8DDB6"/>
        <bgColor indexed="64"/>
      </patternFill>
    </fill>
    <fill>
      <patternFill patternType="solid">
        <fgColor rgb="FFABCED9"/>
        <bgColor indexed="64"/>
      </patternFill>
    </fill>
    <fill>
      <patternFill patternType="solid">
        <fgColor rgb="FFDFD099"/>
        <bgColor indexed="64"/>
      </patternFill>
    </fill>
    <fill>
      <patternFill patternType="solid">
        <fgColor rgb="FFEA766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2" fillId="2" borderId="0" xfId="0" applyFont="1" applyFill="1"/>
    <xf numFmtId="0" fontId="4" fillId="4" borderId="1" xfId="0" applyFont="1" applyFill="1" applyBorder="1"/>
    <xf numFmtId="0" fontId="4" fillId="4" borderId="1" xfId="0" applyFont="1" applyFill="1" applyBorder="1" applyAlignment="1">
      <alignment wrapText="1"/>
    </xf>
    <xf numFmtId="0" fontId="6" fillId="2" borderId="0" xfId="0" applyFont="1" applyFill="1"/>
    <xf numFmtId="0" fontId="8" fillId="4" borderId="1" xfId="0" applyFont="1" applyFill="1" applyBorder="1"/>
    <xf numFmtId="0" fontId="5" fillId="6" borderId="2" xfId="0" applyFont="1" applyFill="1" applyBorder="1"/>
    <xf numFmtId="0" fontId="5" fillId="6" borderId="3" xfId="0" applyFont="1" applyFill="1" applyBorder="1"/>
    <xf numFmtId="0" fontId="5" fillId="6" borderId="4" xfId="0" applyFont="1" applyFill="1" applyBorder="1"/>
    <xf numFmtId="0" fontId="9" fillId="4" borderId="2" xfId="0" applyFont="1" applyFill="1" applyBorder="1"/>
    <xf numFmtId="0" fontId="9" fillId="4" borderId="3" xfId="0" applyFont="1" applyFill="1" applyBorder="1"/>
    <xf numFmtId="0" fontId="9" fillId="4" borderId="4" xfId="0" applyFont="1" applyFill="1" applyBorder="1"/>
    <xf numFmtId="0" fontId="6" fillId="7" borderId="1" xfId="0" applyFont="1" applyFill="1" applyBorder="1"/>
    <xf numFmtId="0" fontId="6" fillId="4" borderId="1" xfId="0" applyFont="1" applyFill="1" applyBorder="1"/>
    <xf numFmtId="165" fontId="6" fillId="4" borderId="1" xfId="0" applyNumberFormat="1" applyFont="1" applyFill="1" applyBorder="1"/>
    <xf numFmtId="164" fontId="6" fillId="4" borderId="1" xfId="1" applyNumberFormat="1" applyFont="1" applyFill="1" applyBorder="1"/>
    <xf numFmtId="0" fontId="6" fillId="4" borderId="0" xfId="0" applyFont="1" applyFill="1"/>
    <xf numFmtId="0" fontId="7" fillId="4" borderId="1" xfId="0" applyFont="1" applyFill="1" applyBorder="1"/>
    <xf numFmtId="44" fontId="7" fillId="4" borderId="1" xfId="0" applyNumberFormat="1" applyFont="1" applyFill="1" applyBorder="1"/>
    <xf numFmtId="0" fontId="7" fillId="4" borderId="0" xfId="0" applyFont="1" applyFill="1"/>
    <xf numFmtId="165" fontId="7" fillId="4" borderId="1" xfId="0" applyNumberFormat="1" applyFont="1" applyFill="1" applyBorder="1"/>
    <xf numFmtId="164" fontId="7" fillId="5" borderId="1" xfId="1" applyNumberFormat="1" applyFont="1" applyFill="1" applyBorder="1"/>
    <xf numFmtId="164" fontId="7" fillId="4" borderId="1" xfId="1" applyNumberFormat="1" applyFont="1" applyFill="1" applyBorder="1"/>
    <xf numFmtId="0" fontId="5" fillId="6" borderId="1" xfId="0" applyFont="1" applyFill="1" applyBorder="1"/>
    <xf numFmtId="0" fontId="5" fillId="3" borderId="0" xfId="0" applyFont="1" applyFill="1"/>
    <xf numFmtId="165" fontId="5" fillId="3" borderId="0" xfId="0" applyNumberFormat="1" applyFont="1" applyFill="1"/>
    <xf numFmtId="44" fontId="8" fillId="4" borderId="1" xfId="2" applyFont="1" applyFill="1" applyBorder="1"/>
    <xf numFmtId="0" fontId="6" fillId="8" borderId="1" xfId="0" applyFont="1" applyFill="1" applyBorder="1"/>
    <xf numFmtId="165" fontId="6" fillId="8" borderId="1" xfId="0" applyNumberFormat="1" applyFont="1" applyFill="1" applyBorder="1"/>
    <xf numFmtId="164" fontId="6" fillId="8" borderId="1" xfId="1" applyNumberFormat="1" applyFont="1" applyFill="1" applyBorder="1"/>
    <xf numFmtId="0" fontId="7" fillId="8" borderId="1" xfId="0" applyFont="1" applyFill="1" applyBorder="1"/>
    <xf numFmtId="44" fontId="7" fillId="8" borderId="1" xfId="2" applyFont="1" applyFill="1" applyBorder="1"/>
    <xf numFmtId="9" fontId="7" fillId="8" borderId="1" xfId="1" applyFont="1" applyFill="1" applyBorder="1"/>
    <xf numFmtId="165" fontId="7" fillId="8" borderId="1" xfId="0" applyNumberFormat="1" applyFont="1" applyFill="1" applyBorder="1"/>
    <xf numFmtId="164" fontId="7" fillId="8" borderId="1" xfId="1" applyNumberFormat="1" applyFont="1" applyFill="1" applyBorder="1"/>
    <xf numFmtId="0" fontId="6" fillId="9" borderId="1" xfId="0" applyFont="1" applyFill="1" applyBorder="1"/>
    <xf numFmtId="165" fontId="6" fillId="9" borderId="1" xfId="0" applyNumberFormat="1" applyFont="1" applyFill="1" applyBorder="1"/>
    <xf numFmtId="164" fontId="6" fillId="9" borderId="1" xfId="1" applyNumberFormat="1" applyFont="1" applyFill="1" applyBorder="1"/>
    <xf numFmtId="44" fontId="7" fillId="9" borderId="1" xfId="2" applyFont="1" applyFill="1" applyBorder="1"/>
    <xf numFmtId="9" fontId="7" fillId="9" borderId="1" xfId="1" applyFont="1" applyFill="1" applyBorder="1"/>
    <xf numFmtId="0" fontId="7" fillId="9" borderId="1" xfId="0" applyFont="1" applyFill="1" applyBorder="1"/>
    <xf numFmtId="164" fontId="7" fillId="9" borderId="1" xfId="1" applyNumberFormat="1" applyFont="1" applyFill="1" applyBorder="1"/>
    <xf numFmtId="165" fontId="7" fillId="9" borderId="1" xfId="0" applyNumberFormat="1" applyFont="1" applyFill="1" applyBorder="1"/>
    <xf numFmtId="0" fontId="4" fillId="2" borderId="0" xfId="0" applyFont="1" applyFill="1"/>
    <xf numFmtId="0" fontId="6" fillId="10" borderId="1" xfId="0" applyFont="1" applyFill="1" applyBorder="1"/>
    <xf numFmtId="165" fontId="6" fillId="10" borderId="1" xfId="0" applyNumberFormat="1" applyFont="1" applyFill="1" applyBorder="1"/>
    <xf numFmtId="164" fontId="6" fillId="10" borderId="1" xfId="1" applyNumberFormat="1" applyFont="1" applyFill="1" applyBorder="1"/>
    <xf numFmtId="0" fontId="10" fillId="3" borderId="1" xfId="0" applyFont="1" applyFill="1" applyBorder="1" applyAlignment="1">
      <alignment horizontal="center"/>
    </xf>
    <xf numFmtId="49" fontId="2" fillId="4" borderId="1" xfId="0" quotePrefix="1" applyNumberFormat="1" applyFont="1" applyFill="1" applyBorder="1" applyAlignment="1">
      <alignment horizontal="left" vertical="center" wrapText="1"/>
    </xf>
    <xf numFmtId="49" fontId="2" fillId="4" borderId="1" xfId="0" applyNumberFormat="1" applyFont="1" applyFill="1" applyBorder="1" applyAlignment="1">
      <alignment horizontal="left"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EA7661"/>
      <color rgb="FFDFD099"/>
      <color rgb="FFABCED9"/>
      <color rgb="FFD77D95"/>
      <color rgb="FFEA6671"/>
      <color rgb="FFCBB356"/>
      <color rgb="FFE8DDB6"/>
      <color rgb="FFEEA396"/>
      <color rgb="FFDC4228"/>
      <color rgb="FFA3B8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1287780</xdr:colOff>
      <xdr:row>1</xdr:row>
      <xdr:rowOff>219075</xdr:rowOff>
    </xdr:from>
    <xdr:to>
      <xdr:col>3</xdr:col>
      <xdr:colOff>377825</xdr:colOff>
      <xdr:row>2</xdr:row>
      <xdr:rowOff>1238250</xdr:rowOff>
    </xdr:to>
    <xdr:pic>
      <xdr:nvPicPr>
        <xdr:cNvPr id="2" name="Afbeelding 1">
          <a:extLst>
            <a:ext uri="{FF2B5EF4-FFF2-40B4-BE49-F238E27FC236}">
              <a16:creationId xmlns:a16="http://schemas.microsoft.com/office/drawing/2014/main" id="{0F39D1C7-3D01-FF84-19A1-884DA91B6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7380" y="219075"/>
          <a:ext cx="409194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8698F-E544-4A72-9994-C98D8718A743}">
  <dimension ref="B2:F10"/>
  <sheetViews>
    <sheetView tabSelected="1" workbookViewId="0">
      <selection activeCell="B7" sqref="B7"/>
    </sheetView>
  </sheetViews>
  <sheetFormatPr defaultColWidth="8.85546875" defaultRowHeight="12.75" x14ac:dyDescent="0.2"/>
  <cols>
    <col min="1" max="1" width="8.85546875" style="1"/>
    <col min="2" max="2" width="36" style="1" bestFit="1" customWidth="1"/>
    <col min="3" max="3" width="37" style="1" customWidth="1"/>
    <col min="4" max="4" width="17.85546875" style="1" customWidth="1"/>
    <col min="5" max="5" width="15" style="1" customWidth="1"/>
    <col min="6" max="16384" width="8.85546875" style="1"/>
  </cols>
  <sheetData>
    <row r="2" spans="2:6" ht="25.9" customHeight="1" x14ac:dyDescent="0.2"/>
    <row r="3" spans="2:6" ht="111.6" customHeight="1" x14ac:dyDescent="0.2"/>
    <row r="4" spans="2:6" ht="18" x14ac:dyDescent="0.25">
      <c r="B4" s="47" t="s">
        <v>0</v>
      </c>
      <c r="C4" s="47"/>
      <c r="D4" s="47"/>
      <c r="E4" s="47"/>
      <c r="F4" s="47"/>
    </row>
    <row r="5" spans="2:6" ht="126.6" customHeight="1" x14ac:dyDescent="0.2">
      <c r="B5" s="48" t="s">
        <v>66</v>
      </c>
      <c r="C5" s="49"/>
      <c r="D5" s="49"/>
      <c r="E5" s="49"/>
      <c r="F5" s="49"/>
    </row>
    <row r="6" spans="2:6" x14ac:dyDescent="0.2">
      <c r="B6" s="43" t="s">
        <v>76</v>
      </c>
    </row>
    <row r="8" spans="2:6" x14ac:dyDescent="0.2">
      <c r="B8" s="5" t="s">
        <v>1</v>
      </c>
      <c r="C8" s="12"/>
    </row>
    <row r="9" spans="2:6" x14ac:dyDescent="0.2">
      <c r="B9" s="5" t="s">
        <v>2</v>
      </c>
      <c r="C9" s="12"/>
    </row>
    <row r="10" spans="2:6" x14ac:dyDescent="0.2">
      <c r="B10" s="5" t="s">
        <v>3</v>
      </c>
      <c r="C10" s="26">
        <f>Aanbestedingsbudget!I81</f>
        <v>0</v>
      </c>
    </row>
  </sheetData>
  <mergeCells count="2">
    <mergeCell ref="B4:F4"/>
    <mergeCell ref="B5:F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43828-0819-4071-9B73-F6BF47FC394B}">
  <dimension ref="B2:I81"/>
  <sheetViews>
    <sheetView topLeftCell="A34" zoomScaleNormal="100" workbookViewId="0">
      <selection activeCell="F75" sqref="F75"/>
    </sheetView>
  </sheetViews>
  <sheetFormatPr defaultColWidth="8.85546875" defaultRowHeight="11.25" x14ac:dyDescent="0.15"/>
  <cols>
    <col min="1" max="1" width="4.85546875" style="4" customWidth="1"/>
    <col min="2" max="2" width="119.7109375" style="4" customWidth="1"/>
    <col min="3" max="3" width="10.28515625" style="4" customWidth="1"/>
    <col min="4" max="4" width="17.7109375" style="4" bestFit="1" customWidth="1"/>
    <col min="5" max="5" width="11.140625" style="4" customWidth="1"/>
    <col min="6" max="6" width="15.28515625" style="4" customWidth="1"/>
    <col min="7" max="7" width="15.140625" style="4" customWidth="1"/>
    <col min="8" max="8" width="14.28515625" style="4" customWidth="1"/>
    <col min="9" max="9" width="20" style="4" customWidth="1"/>
    <col min="10" max="16384" width="8.85546875" style="4"/>
  </cols>
  <sheetData>
    <row r="2" spans="2:9" ht="18" x14ac:dyDescent="0.25">
      <c r="B2" s="47" t="s">
        <v>4</v>
      </c>
      <c r="C2" s="47"/>
      <c r="D2" s="47"/>
      <c r="E2" s="47"/>
      <c r="F2" s="47"/>
      <c r="G2" s="47"/>
      <c r="H2" s="47"/>
      <c r="I2" s="47"/>
    </row>
    <row r="3" spans="2:9" ht="39.6" customHeight="1" x14ac:dyDescent="0.15">
      <c r="B3" s="50" t="s">
        <v>5</v>
      </c>
      <c r="C3" s="51"/>
      <c r="D3" s="51"/>
      <c r="E3" s="51"/>
      <c r="F3" s="51"/>
      <c r="G3" s="51"/>
      <c r="H3" s="51"/>
      <c r="I3" s="52"/>
    </row>
    <row r="5" spans="2:9" ht="30.6" customHeight="1" x14ac:dyDescent="0.2">
      <c r="B5" s="2" t="s">
        <v>6</v>
      </c>
      <c r="C5" s="2" t="s">
        <v>7</v>
      </c>
      <c r="D5" s="3" t="s">
        <v>8</v>
      </c>
      <c r="E5" s="3" t="s">
        <v>9</v>
      </c>
      <c r="F5" s="3" t="s">
        <v>10</v>
      </c>
      <c r="G5" s="3" t="s">
        <v>11</v>
      </c>
      <c r="H5" s="3" t="s">
        <v>12</v>
      </c>
      <c r="I5" s="3" t="s">
        <v>13</v>
      </c>
    </row>
    <row r="6" spans="2:9" ht="15.6" customHeight="1" x14ac:dyDescent="0.15">
      <c r="B6" s="6" t="s">
        <v>14</v>
      </c>
      <c r="C6" s="7"/>
      <c r="D6" s="7"/>
      <c r="E6" s="7"/>
      <c r="F6" s="7"/>
      <c r="G6" s="7"/>
      <c r="H6" s="7"/>
      <c r="I6" s="8"/>
    </row>
    <row r="7" spans="2:9" ht="15.6" customHeight="1" x14ac:dyDescent="0.15">
      <c r="B7" s="9" t="s">
        <v>15</v>
      </c>
      <c r="C7" s="10"/>
      <c r="D7" s="10"/>
      <c r="E7" s="10"/>
      <c r="F7" s="10"/>
      <c r="G7" s="10"/>
      <c r="H7" s="10"/>
      <c r="I7" s="11"/>
    </row>
    <row r="8" spans="2:9" ht="15.6" customHeight="1" x14ac:dyDescent="0.15">
      <c r="B8" s="35" t="s">
        <v>74</v>
      </c>
      <c r="C8" s="13">
        <v>40</v>
      </c>
      <c r="D8" s="36">
        <v>0</v>
      </c>
      <c r="E8" s="37">
        <v>0</v>
      </c>
      <c r="F8" s="14">
        <f>D8*E8+D8</f>
        <v>0</v>
      </c>
      <c r="G8" s="36">
        <v>0</v>
      </c>
      <c r="H8" s="14">
        <f>G8*60+F8</f>
        <v>0</v>
      </c>
      <c r="I8" s="14">
        <f>H8*C8</f>
        <v>0</v>
      </c>
    </row>
    <row r="9" spans="2:9" x14ac:dyDescent="0.15">
      <c r="B9" s="27" t="s">
        <v>16</v>
      </c>
      <c r="C9" s="13">
        <v>0</v>
      </c>
      <c r="D9" s="28">
        <v>0</v>
      </c>
      <c r="E9" s="29">
        <v>0</v>
      </c>
      <c r="F9" s="14">
        <f t="shared" ref="F9:F58" si="0">D9*E9+D9</f>
        <v>0</v>
      </c>
      <c r="G9" s="28">
        <v>0</v>
      </c>
      <c r="H9" s="14">
        <f t="shared" ref="H9:H78" si="1">G9*60+F9</f>
        <v>0</v>
      </c>
      <c r="I9" s="14">
        <f t="shared" ref="I9:I78" si="2">H9*C9</f>
        <v>0</v>
      </c>
    </row>
    <row r="10" spans="2:9" x14ac:dyDescent="0.15">
      <c r="B10" s="27" t="s">
        <v>17</v>
      </c>
      <c r="C10" s="13">
        <v>0</v>
      </c>
      <c r="D10" s="28">
        <v>0</v>
      </c>
      <c r="E10" s="29">
        <v>0</v>
      </c>
      <c r="F10" s="14">
        <f t="shared" si="0"/>
        <v>0</v>
      </c>
      <c r="G10" s="28">
        <v>0</v>
      </c>
      <c r="H10" s="14">
        <f t="shared" si="1"/>
        <v>0</v>
      </c>
      <c r="I10" s="14">
        <f t="shared" si="2"/>
        <v>0</v>
      </c>
    </row>
    <row r="11" spans="2:9" x14ac:dyDescent="0.15">
      <c r="B11" s="27" t="s">
        <v>17</v>
      </c>
      <c r="C11" s="13">
        <v>0</v>
      </c>
      <c r="D11" s="28">
        <v>0</v>
      </c>
      <c r="E11" s="29">
        <v>0</v>
      </c>
      <c r="F11" s="14">
        <f t="shared" si="0"/>
        <v>0</v>
      </c>
      <c r="G11" s="28">
        <v>0</v>
      </c>
      <c r="H11" s="14">
        <f t="shared" si="1"/>
        <v>0</v>
      </c>
      <c r="I11" s="14">
        <f t="shared" si="2"/>
        <v>0</v>
      </c>
    </row>
    <row r="12" spans="2:9" x14ac:dyDescent="0.15">
      <c r="B12" s="27" t="s">
        <v>17</v>
      </c>
      <c r="C12" s="13">
        <v>0</v>
      </c>
      <c r="D12" s="28">
        <v>0</v>
      </c>
      <c r="E12" s="29">
        <v>0</v>
      </c>
      <c r="F12" s="14">
        <f t="shared" si="0"/>
        <v>0</v>
      </c>
      <c r="G12" s="28">
        <v>0</v>
      </c>
      <c r="H12" s="14">
        <f t="shared" si="1"/>
        <v>0</v>
      </c>
      <c r="I12" s="14">
        <f t="shared" si="2"/>
        <v>0</v>
      </c>
    </row>
    <row r="13" spans="2:9" x14ac:dyDescent="0.15">
      <c r="B13" s="27" t="s">
        <v>17</v>
      </c>
      <c r="C13" s="13">
        <v>0</v>
      </c>
      <c r="D13" s="28">
        <v>0</v>
      </c>
      <c r="E13" s="29">
        <v>0</v>
      </c>
      <c r="F13" s="14">
        <f t="shared" si="0"/>
        <v>0</v>
      </c>
      <c r="G13" s="28">
        <v>0</v>
      </c>
      <c r="H13" s="14">
        <f t="shared" si="1"/>
        <v>0</v>
      </c>
      <c r="I13" s="14">
        <f t="shared" si="2"/>
        <v>0</v>
      </c>
    </row>
    <row r="14" spans="2:9" x14ac:dyDescent="0.15">
      <c r="B14" s="9" t="s">
        <v>18</v>
      </c>
      <c r="C14" s="10"/>
      <c r="D14" s="10"/>
      <c r="E14" s="10"/>
      <c r="F14" s="10"/>
      <c r="G14" s="10"/>
      <c r="H14" s="10"/>
      <c r="I14" s="11"/>
    </row>
    <row r="15" spans="2:9" x14ac:dyDescent="0.15">
      <c r="B15" s="35" t="s">
        <v>19</v>
      </c>
      <c r="C15" s="13">
        <v>120</v>
      </c>
      <c r="D15" s="36">
        <v>0</v>
      </c>
      <c r="E15" s="37">
        <v>0</v>
      </c>
      <c r="F15" s="14">
        <f t="shared" si="0"/>
        <v>0</v>
      </c>
      <c r="G15" s="36">
        <v>0</v>
      </c>
      <c r="H15" s="14">
        <f t="shared" si="1"/>
        <v>0</v>
      </c>
      <c r="I15" s="14">
        <f t="shared" si="2"/>
        <v>0</v>
      </c>
    </row>
    <row r="16" spans="2:9" x14ac:dyDescent="0.15">
      <c r="B16" s="27" t="s">
        <v>20</v>
      </c>
      <c r="C16" s="13">
        <v>0</v>
      </c>
      <c r="D16" s="28">
        <v>0</v>
      </c>
      <c r="E16" s="29">
        <v>0</v>
      </c>
      <c r="F16" s="14">
        <f t="shared" si="0"/>
        <v>0</v>
      </c>
      <c r="G16" s="28">
        <v>0</v>
      </c>
      <c r="H16" s="14">
        <f t="shared" si="1"/>
        <v>0</v>
      </c>
      <c r="I16" s="14">
        <f t="shared" si="2"/>
        <v>0</v>
      </c>
    </row>
    <row r="17" spans="2:9" x14ac:dyDescent="0.15">
      <c r="B17" s="27" t="s">
        <v>20</v>
      </c>
      <c r="C17" s="13">
        <v>0</v>
      </c>
      <c r="D17" s="28">
        <v>0</v>
      </c>
      <c r="E17" s="29">
        <v>0</v>
      </c>
      <c r="F17" s="14">
        <f t="shared" si="0"/>
        <v>0</v>
      </c>
      <c r="G17" s="28">
        <v>0</v>
      </c>
      <c r="H17" s="14">
        <f t="shared" si="1"/>
        <v>0</v>
      </c>
      <c r="I17" s="14">
        <f t="shared" si="2"/>
        <v>0</v>
      </c>
    </row>
    <row r="18" spans="2:9" x14ac:dyDescent="0.15">
      <c r="B18" s="35" t="s">
        <v>70</v>
      </c>
      <c r="C18" s="13">
        <f>C19</f>
        <v>160</v>
      </c>
      <c r="D18" s="36">
        <v>0</v>
      </c>
      <c r="E18" s="37">
        <v>0</v>
      </c>
      <c r="F18" s="14">
        <f>D18*E18+D18</f>
        <v>0</v>
      </c>
      <c r="G18" s="14"/>
      <c r="H18" s="14">
        <f>G18*60+F18</f>
        <v>0</v>
      </c>
      <c r="I18" s="14">
        <f t="shared" ref="I18" si="3">H18*C18</f>
        <v>0</v>
      </c>
    </row>
    <row r="19" spans="2:9" x14ac:dyDescent="0.15">
      <c r="B19" s="13" t="s">
        <v>21</v>
      </c>
      <c r="C19" s="13">
        <f>SUM(C8+C15)</f>
        <v>160</v>
      </c>
      <c r="D19" s="14"/>
      <c r="E19" s="15"/>
      <c r="F19" s="36">
        <v>0</v>
      </c>
      <c r="G19" s="14"/>
      <c r="H19" s="14">
        <f t="shared" si="1"/>
        <v>0</v>
      </c>
      <c r="I19" s="14">
        <f t="shared" si="2"/>
        <v>0</v>
      </c>
    </row>
    <row r="20" spans="2:9" x14ac:dyDescent="0.15">
      <c r="B20" s="44" t="s">
        <v>75</v>
      </c>
      <c r="C20" s="44"/>
      <c r="D20" s="45"/>
      <c r="E20" s="46"/>
      <c r="F20" s="45"/>
      <c r="G20" s="45"/>
      <c r="H20" s="45"/>
      <c r="I20" s="45"/>
    </row>
    <row r="21" spans="2:9" x14ac:dyDescent="0.15">
      <c r="B21" s="13" t="s">
        <v>22</v>
      </c>
      <c r="C21" s="13">
        <v>4</v>
      </c>
      <c r="D21" s="36">
        <v>0</v>
      </c>
      <c r="E21" s="37">
        <v>0</v>
      </c>
      <c r="F21" s="14">
        <f>D21*E21+D21</f>
        <v>0</v>
      </c>
      <c r="G21" s="14"/>
      <c r="H21" s="14">
        <f t="shared" si="1"/>
        <v>0</v>
      </c>
      <c r="I21" s="14">
        <f t="shared" si="2"/>
        <v>0</v>
      </c>
    </row>
    <row r="22" spans="2:9" x14ac:dyDescent="0.15">
      <c r="B22" s="6" t="s">
        <v>23</v>
      </c>
      <c r="C22" s="7"/>
      <c r="D22" s="7"/>
      <c r="E22" s="7"/>
      <c r="F22" s="7"/>
      <c r="G22" s="7"/>
      <c r="H22" s="7"/>
      <c r="I22" s="8"/>
    </row>
    <row r="23" spans="2:9" s="16" customFormat="1" x14ac:dyDescent="0.15">
      <c r="B23" s="9" t="s">
        <v>24</v>
      </c>
      <c r="C23" s="10"/>
      <c r="D23" s="10"/>
      <c r="E23" s="10"/>
      <c r="F23" s="10"/>
      <c r="G23" s="10"/>
      <c r="H23" s="10"/>
      <c r="I23" s="11"/>
    </row>
    <row r="24" spans="2:9" x14ac:dyDescent="0.15">
      <c r="B24" s="40" t="s">
        <v>25</v>
      </c>
      <c r="C24" s="17">
        <v>1</v>
      </c>
      <c r="D24" s="38">
        <v>0</v>
      </c>
      <c r="E24" s="39">
        <v>0</v>
      </c>
      <c r="F24" s="18">
        <f>D24*E24+D24</f>
        <v>0</v>
      </c>
      <c r="G24" s="38">
        <v>0</v>
      </c>
      <c r="H24" s="18">
        <f>G24*60+F24</f>
        <v>0</v>
      </c>
      <c r="I24" s="18">
        <f>H24*C24</f>
        <v>0</v>
      </c>
    </row>
    <row r="25" spans="2:9" x14ac:dyDescent="0.15">
      <c r="B25" s="40" t="s">
        <v>26</v>
      </c>
      <c r="C25" s="17">
        <v>2</v>
      </c>
      <c r="D25" s="38">
        <v>0</v>
      </c>
      <c r="E25" s="39">
        <v>0</v>
      </c>
      <c r="F25" s="18">
        <f t="shared" ref="F25:F28" si="4">D25*E25+D25</f>
        <v>0</v>
      </c>
      <c r="G25" s="38">
        <v>0</v>
      </c>
      <c r="H25" s="18">
        <f t="shared" ref="H25:H28" si="5">G25*60+F25</f>
        <v>0</v>
      </c>
      <c r="I25" s="18">
        <f t="shared" ref="I25:I28" si="6">H25*C25</f>
        <v>0</v>
      </c>
    </row>
    <row r="26" spans="2:9" x14ac:dyDescent="0.15">
      <c r="B26" s="40" t="s">
        <v>27</v>
      </c>
      <c r="C26" s="17">
        <v>1</v>
      </c>
      <c r="D26" s="38">
        <v>0</v>
      </c>
      <c r="E26" s="39">
        <v>0</v>
      </c>
      <c r="F26" s="18">
        <f t="shared" si="4"/>
        <v>0</v>
      </c>
      <c r="G26" s="38">
        <v>0</v>
      </c>
      <c r="H26" s="18">
        <f t="shared" si="5"/>
        <v>0</v>
      </c>
      <c r="I26" s="18">
        <f t="shared" si="6"/>
        <v>0</v>
      </c>
    </row>
    <row r="27" spans="2:9" x14ac:dyDescent="0.15">
      <c r="B27" s="30" t="s">
        <v>28</v>
      </c>
      <c r="C27" s="17">
        <v>0</v>
      </c>
      <c r="D27" s="31">
        <v>0</v>
      </c>
      <c r="E27" s="32">
        <v>0</v>
      </c>
      <c r="F27" s="18">
        <f t="shared" si="4"/>
        <v>0</v>
      </c>
      <c r="G27" s="31">
        <v>0</v>
      </c>
      <c r="H27" s="18">
        <f t="shared" si="5"/>
        <v>0</v>
      </c>
      <c r="I27" s="18">
        <f t="shared" si="6"/>
        <v>0</v>
      </c>
    </row>
    <row r="28" spans="2:9" x14ac:dyDescent="0.15">
      <c r="B28" s="30" t="s">
        <v>28</v>
      </c>
      <c r="C28" s="17">
        <v>0</v>
      </c>
      <c r="D28" s="31">
        <v>0</v>
      </c>
      <c r="E28" s="32">
        <v>0</v>
      </c>
      <c r="F28" s="18">
        <f t="shared" si="4"/>
        <v>0</v>
      </c>
      <c r="G28" s="31">
        <v>0</v>
      </c>
      <c r="H28" s="18">
        <f t="shared" si="5"/>
        <v>0</v>
      </c>
      <c r="I28" s="18">
        <f t="shared" si="6"/>
        <v>0</v>
      </c>
    </row>
    <row r="29" spans="2:9" s="19" customFormat="1" x14ac:dyDescent="0.15">
      <c r="B29" s="9" t="s">
        <v>67</v>
      </c>
      <c r="C29" s="10"/>
      <c r="D29" s="10"/>
      <c r="E29" s="10"/>
      <c r="F29" s="10"/>
      <c r="G29" s="10"/>
      <c r="H29" s="10"/>
      <c r="I29" s="11"/>
    </row>
    <row r="30" spans="2:9" x14ac:dyDescent="0.15">
      <c r="B30" s="40" t="s">
        <v>29</v>
      </c>
      <c r="C30" s="17">
        <v>3</v>
      </c>
      <c r="D30" s="38">
        <v>0</v>
      </c>
      <c r="E30" s="41">
        <v>0</v>
      </c>
      <c r="F30" s="20">
        <f t="shared" si="0"/>
        <v>0</v>
      </c>
      <c r="G30" s="42">
        <v>0</v>
      </c>
      <c r="H30" s="20">
        <f t="shared" si="1"/>
        <v>0</v>
      </c>
      <c r="I30" s="20">
        <f t="shared" si="2"/>
        <v>0</v>
      </c>
    </row>
    <row r="31" spans="2:9" x14ac:dyDescent="0.15">
      <c r="B31" s="40" t="s">
        <v>30</v>
      </c>
      <c r="C31" s="17">
        <v>15</v>
      </c>
      <c r="D31" s="42">
        <v>0</v>
      </c>
      <c r="E31" s="41">
        <v>0</v>
      </c>
      <c r="F31" s="20">
        <f t="shared" si="0"/>
        <v>0</v>
      </c>
      <c r="G31" s="42">
        <v>0</v>
      </c>
      <c r="H31" s="20">
        <f t="shared" si="1"/>
        <v>0</v>
      </c>
      <c r="I31" s="20">
        <f t="shared" si="2"/>
        <v>0</v>
      </c>
    </row>
    <row r="32" spans="2:9" x14ac:dyDescent="0.15">
      <c r="B32" s="40" t="s">
        <v>31</v>
      </c>
      <c r="C32" s="17">
        <v>2</v>
      </c>
      <c r="D32" s="42">
        <v>0</v>
      </c>
      <c r="E32" s="41">
        <v>0</v>
      </c>
      <c r="F32" s="20">
        <f t="shared" si="0"/>
        <v>0</v>
      </c>
      <c r="G32" s="42">
        <v>0</v>
      </c>
      <c r="H32" s="20">
        <f t="shared" si="1"/>
        <v>0</v>
      </c>
      <c r="I32" s="20">
        <f t="shared" si="2"/>
        <v>0</v>
      </c>
    </row>
    <row r="33" spans="2:9" x14ac:dyDescent="0.15">
      <c r="B33" s="30" t="s">
        <v>32</v>
      </c>
      <c r="C33" s="17">
        <v>0</v>
      </c>
      <c r="D33" s="33">
        <v>0</v>
      </c>
      <c r="E33" s="34">
        <v>0</v>
      </c>
      <c r="F33" s="20">
        <f t="shared" si="0"/>
        <v>0</v>
      </c>
      <c r="G33" s="33">
        <v>0</v>
      </c>
      <c r="H33" s="20">
        <f>G33*60+F33</f>
        <v>0</v>
      </c>
      <c r="I33" s="20">
        <f t="shared" si="2"/>
        <v>0</v>
      </c>
    </row>
    <row r="34" spans="2:9" x14ac:dyDescent="0.15">
      <c r="B34" s="30" t="s">
        <v>32</v>
      </c>
      <c r="C34" s="17">
        <v>0</v>
      </c>
      <c r="D34" s="33">
        <v>0</v>
      </c>
      <c r="E34" s="34">
        <v>0</v>
      </c>
      <c r="F34" s="20">
        <f t="shared" si="0"/>
        <v>0</v>
      </c>
      <c r="G34" s="33">
        <v>0</v>
      </c>
      <c r="H34" s="20">
        <f t="shared" si="1"/>
        <v>0</v>
      </c>
      <c r="I34" s="20">
        <f t="shared" si="2"/>
        <v>0</v>
      </c>
    </row>
    <row r="35" spans="2:9" x14ac:dyDescent="0.15">
      <c r="B35" s="30" t="s">
        <v>32</v>
      </c>
      <c r="C35" s="17">
        <v>0</v>
      </c>
      <c r="D35" s="33">
        <v>0</v>
      </c>
      <c r="E35" s="34">
        <v>0</v>
      </c>
      <c r="F35" s="20">
        <f t="shared" si="0"/>
        <v>0</v>
      </c>
      <c r="G35" s="33">
        <v>0</v>
      </c>
      <c r="H35" s="20">
        <f t="shared" si="1"/>
        <v>0</v>
      </c>
      <c r="I35" s="20">
        <f t="shared" si="2"/>
        <v>0</v>
      </c>
    </row>
    <row r="36" spans="2:9" x14ac:dyDescent="0.15">
      <c r="B36" s="9" t="s">
        <v>33</v>
      </c>
      <c r="C36" s="10"/>
      <c r="D36" s="10"/>
      <c r="E36" s="10"/>
      <c r="F36" s="10"/>
      <c r="G36" s="10"/>
      <c r="H36" s="10"/>
      <c r="I36" s="11"/>
    </row>
    <row r="37" spans="2:9" x14ac:dyDescent="0.15">
      <c r="B37" s="40" t="s">
        <v>68</v>
      </c>
      <c r="C37" s="17">
        <v>1</v>
      </c>
      <c r="D37" s="42">
        <v>0</v>
      </c>
      <c r="E37" s="41">
        <v>0</v>
      </c>
      <c r="F37" s="20">
        <f t="shared" si="0"/>
        <v>0</v>
      </c>
      <c r="G37" s="42">
        <v>0</v>
      </c>
      <c r="H37" s="20">
        <f t="shared" si="1"/>
        <v>0</v>
      </c>
      <c r="I37" s="20">
        <f t="shared" si="2"/>
        <v>0</v>
      </c>
    </row>
    <row r="38" spans="2:9" x14ac:dyDescent="0.15">
      <c r="B38" s="40" t="s">
        <v>69</v>
      </c>
      <c r="C38" s="17">
        <v>1</v>
      </c>
      <c r="D38" s="42">
        <v>0</v>
      </c>
      <c r="E38" s="41">
        <v>0</v>
      </c>
      <c r="F38" s="20">
        <f t="shared" si="0"/>
        <v>0</v>
      </c>
      <c r="G38" s="42">
        <v>0</v>
      </c>
      <c r="H38" s="20">
        <f t="shared" si="1"/>
        <v>0</v>
      </c>
      <c r="I38" s="20">
        <f t="shared" si="2"/>
        <v>0</v>
      </c>
    </row>
    <row r="39" spans="2:9" x14ac:dyDescent="0.15">
      <c r="B39" s="30" t="s">
        <v>32</v>
      </c>
      <c r="C39" s="17">
        <v>0</v>
      </c>
      <c r="D39" s="33">
        <v>0</v>
      </c>
      <c r="E39" s="34">
        <v>0</v>
      </c>
      <c r="F39" s="20">
        <f t="shared" si="0"/>
        <v>0</v>
      </c>
      <c r="G39" s="33">
        <v>0</v>
      </c>
      <c r="H39" s="20">
        <f t="shared" si="1"/>
        <v>0</v>
      </c>
      <c r="I39" s="20">
        <f t="shared" si="2"/>
        <v>0</v>
      </c>
    </row>
    <row r="40" spans="2:9" x14ac:dyDescent="0.15">
      <c r="B40" s="30" t="s">
        <v>32</v>
      </c>
      <c r="C40" s="17">
        <v>0</v>
      </c>
      <c r="D40" s="33">
        <v>0</v>
      </c>
      <c r="E40" s="34">
        <v>0</v>
      </c>
      <c r="F40" s="20">
        <f t="shared" si="0"/>
        <v>0</v>
      </c>
      <c r="G40" s="33">
        <v>0</v>
      </c>
      <c r="H40" s="20">
        <f t="shared" si="1"/>
        <v>0</v>
      </c>
      <c r="I40" s="20">
        <f t="shared" si="2"/>
        <v>0</v>
      </c>
    </row>
    <row r="41" spans="2:9" x14ac:dyDescent="0.15">
      <c r="B41" s="27" t="s">
        <v>32</v>
      </c>
      <c r="C41" s="13">
        <v>0</v>
      </c>
      <c r="D41" s="33">
        <v>0</v>
      </c>
      <c r="E41" s="34">
        <v>0</v>
      </c>
      <c r="F41" s="20">
        <f t="shared" si="0"/>
        <v>0</v>
      </c>
      <c r="G41" s="33">
        <v>0</v>
      </c>
      <c r="H41" s="20">
        <f t="shared" si="1"/>
        <v>0</v>
      </c>
      <c r="I41" s="20">
        <f t="shared" si="2"/>
        <v>0</v>
      </c>
    </row>
    <row r="42" spans="2:9" x14ac:dyDescent="0.15">
      <c r="B42" s="35" t="s">
        <v>71</v>
      </c>
      <c r="C42" s="13">
        <f>C43</f>
        <v>26</v>
      </c>
      <c r="D42" s="36">
        <v>0</v>
      </c>
      <c r="E42" s="37">
        <v>0</v>
      </c>
      <c r="F42" s="14">
        <f t="shared" si="0"/>
        <v>0</v>
      </c>
      <c r="G42" s="14"/>
      <c r="H42" s="14">
        <f t="shared" si="1"/>
        <v>0</v>
      </c>
      <c r="I42" s="14">
        <f t="shared" si="2"/>
        <v>0</v>
      </c>
    </row>
    <row r="43" spans="2:9" x14ac:dyDescent="0.15">
      <c r="B43" s="13" t="s">
        <v>34</v>
      </c>
      <c r="C43" s="13">
        <f>SUM(C24:C41)</f>
        <v>26</v>
      </c>
      <c r="D43" s="14"/>
      <c r="E43" s="15"/>
      <c r="F43" s="36">
        <v>0</v>
      </c>
      <c r="G43" s="14"/>
      <c r="H43" s="14">
        <f t="shared" si="1"/>
        <v>0</v>
      </c>
      <c r="I43" s="14">
        <f t="shared" si="2"/>
        <v>0</v>
      </c>
    </row>
    <row r="44" spans="2:9" x14ac:dyDescent="0.15">
      <c r="B44" s="6" t="s">
        <v>35</v>
      </c>
      <c r="C44" s="7"/>
      <c r="D44" s="7"/>
      <c r="E44" s="7"/>
      <c r="F44" s="7"/>
      <c r="G44" s="7"/>
      <c r="H44" s="7"/>
      <c r="I44" s="8"/>
    </row>
    <row r="45" spans="2:9" x14ac:dyDescent="0.15">
      <c r="B45" s="35" t="s">
        <v>36</v>
      </c>
      <c r="C45" s="13">
        <v>4</v>
      </c>
      <c r="D45" s="36">
        <v>0</v>
      </c>
      <c r="E45" s="37">
        <v>0</v>
      </c>
      <c r="F45" s="14">
        <f t="shared" si="0"/>
        <v>0</v>
      </c>
      <c r="G45" s="36">
        <v>0</v>
      </c>
      <c r="H45" s="14">
        <f t="shared" si="1"/>
        <v>0</v>
      </c>
      <c r="I45" s="14">
        <f t="shared" si="2"/>
        <v>0</v>
      </c>
    </row>
    <row r="46" spans="2:9" x14ac:dyDescent="0.15">
      <c r="B46" s="35" t="s">
        <v>72</v>
      </c>
      <c r="C46" s="13">
        <f>C45</f>
        <v>4</v>
      </c>
      <c r="D46" s="36">
        <v>0</v>
      </c>
      <c r="E46" s="37">
        <v>0</v>
      </c>
      <c r="F46" s="14">
        <f t="shared" si="0"/>
        <v>0</v>
      </c>
      <c r="G46" s="14"/>
      <c r="H46" s="14">
        <f t="shared" si="1"/>
        <v>0</v>
      </c>
      <c r="I46" s="14">
        <f t="shared" si="2"/>
        <v>0</v>
      </c>
    </row>
    <row r="47" spans="2:9" x14ac:dyDescent="0.15">
      <c r="B47" s="35" t="s">
        <v>37</v>
      </c>
      <c r="C47" s="13">
        <v>4</v>
      </c>
      <c r="D47" s="36">
        <v>0</v>
      </c>
      <c r="E47" s="37">
        <v>0</v>
      </c>
      <c r="F47" s="14">
        <f t="shared" si="0"/>
        <v>0</v>
      </c>
      <c r="G47" s="36">
        <v>0</v>
      </c>
      <c r="H47" s="14">
        <f t="shared" si="1"/>
        <v>0</v>
      </c>
      <c r="I47" s="14">
        <f t="shared" si="2"/>
        <v>0</v>
      </c>
    </row>
    <row r="48" spans="2:9" x14ac:dyDescent="0.15">
      <c r="B48" s="35" t="s">
        <v>72</v>
      </c>
      <c r="C48" s="13">
        <f>C47</f>
        <v>4</v>
      </c>
      <c r="D48" s="36">
        <v>0</v>
      </c>
      <c r="E48" s="37">
        <v>0</v>
      </c>
      <c r="F48" s="14">
        <f t="shared" si="0"/>
        <v>0</v>
      </c>
      <c r="G48" s="14"/>
      <c r="H48" s="14">
        <f t="shared" si="1"/>
        <v>0</v>
      </c>
      <c r="I48" s="14">
        <f t="shared" si="2"/>
        <v>0</v>
      </c>
    </row>
    <row r="49" spans="2:9" x14ac:dyDescent="0.15">
      <c r="B49" s="35" t="s">
        <v>38</v>
      </c>
      <c r="C49" s="13">
        <v>1</v>
      </c>
      <c r="D49" s="36">
        <v>0</v>
      </c>
      <c r="E49" s="37">
        <v>0</v>
      </c>
      <c r="F49" s="14">
        <f t="shared" si="0"/>
        <v>0</v>
      </c>
      <c r="G49" s="36">
        <v>0</v>
      </c>
      <c r="H49" s="14">
        <f t="shared" si="1"/>
        <v>0</v>
      </c>
      <c r="I49" s="14">
        <f t="shared" si="2"/>
        <v>0</v>
      </c>
    </row>
    <row r="50" spans="2:9" x14ac:dyDescent="0.15">
      <c r="B50" s="35" t="s">
        <v>72</v>
      </c>
      <c r="C50" s="13">
        <f>C49</f>
        <v>1</v>
      </c>
      <c r="D50" s="36">
        <v>0</v>
      </c>
      <c r="E50" s="37">
        <v>0</v>
      </c>
      <c r="F50" s="14">
        <f t="shared" si="0"/>
        <v>0</v>
      </c>
      <c r="G50" s="14"/>
      <c r="H50" s="14">
        <f t="shared" si="1"/>
        <v>0</v>
      </c>
      <c r="I50" s="14">
        <f t="shared" si="2"/>
        <v>0</v>
      </c>
    </row>
    <row r="51" spans="2:9" x14ac:dyDescent="0.15">
      <c r="B51" s="13" t="s">
        <v>39</v>
      </c>
      <c r="C51" s="13">
        <f>C45+C47+C49</f>
        <v>9</v>
      </c>
      <c r="D51" s="36">
        <v>0</v>
      </c>
      <c r="E51" s="21"/>
      <c r="F51" s="14">
        <f t="shared" si="0"/>
        <v>0</v>
      </c>
      <c r="G51" s="14"/>
      <c r="H51" s="14">
        <f t="shared" si="1"/>
        <v>0</v>
      </c>
      <c r="I51" s="14">
        <f t="shared" si="2"/>
        <v>0</v>
      </c>
    </row>
    <row r="52" spans="2:9" x14ac:dyDescent="0.15">
      <c r="B52" s="6" t="s">
        <v>40</v>
      </c>
      <c r="C52" s="7"/>
      <c r="D52" s="7"/>
      <c r="E52" s="7"/>
      <c r="F52" s="7"/>
      <c r="G52" s="7"/>
      <c r="H52" s="7"/>
      <c r="I52" s="8"/>
    </row>
    <row r="53" spans="2:9" x14ac:dyDescent="0.15">
      <c r="B53" s="35" t="s">
        <v>41</v>
      </c>
      <c r="C53" s="17">
        <v>1</v>
      </c>
      <c r="D53" s="36">
        <v>0</v>
      </c>
      <c r="E53" s="41">
        <v>0</v>
      </c>
      <c r="F53" s="14">
        <f t="shared" si="0"/>
        <v>0</v>
      </c>
      <c r="G53" s="36">
        <v>0</v>
      </c>
      <c r="H53" s="14">
        <f t="shared" si="1"/>
        <v>0</v>
      </c>
      <c r="I53" s="14">
        <f>H53*C53</f>
        <v>0</v>
      </c>
    </row>
    <row r="54" spans="2:9" x14ac:dyDescent="0.15">
      <c r="B54" s="35" t="s">
        <v>73</v>
      </c>
      <c r="C54" s="17">
        <f>C53</f>
        <v>1</v>
      </c>
      <c r="D54" s="36">
        <v>0</v>
      </c>
      <c r="E54" s="41">
        <v>0</v>
      </c>
      <c r="F54" s="14">
        <f t="shared" si="0"/>
        <v>0</v>
      </c>
      <c r="G54" s="14"/>
      <c r="H54" s="14">
        <f t="shared" si="1"/>
        <v>0</v>
      </c>
      <c r="I54" s="14">
        <f t="shared" ref="I54:I59" si="7">H54*C54</f>
        <v>0</v>
      </c>
    </row>
    <row r="55" spans="2:9" x14ac:dyDescent="0.15">
      <c r="B55" s="35" t="s">
        <v>42</v>
      </c>
      <c r="C55" s="17">
        <v>1</v>
      </c>
      <c r="D55" s="36">
        <v>0</v>
      </c>
      <c r="E55" s="41">
        <v>0</v>
      </c>
      <c r="F55" s="14">
        <f t="shared" si="0"/>
        <v>0</v>
      </c>
      <c r="G55" s="36">
        <v>0</v>
      </c>
      <c r="H55" s="14">
        <f t="shared" si="1"/>
        <v>0</v>
      </c>
      <c r="I55" s="14">
        <f t="shared" si="7"/>
        <v>0</v>
      </c>
    </row>
    <row r="56" spans="2:9" x14ac:dyDescent="0.15">
      <c r="B56" s="35" t="s">
        <v>73</v>
      </c>
      <c r="C56" s="17">
        <f>C55</f>
        <v>1</v>
      </c>
      <c r="D56" s="36">
        <v>0</v>
      </c>
      <c r="E56" s="41">
        <v>0</v>
      </c>
      <c r="F56" s="14">
        <f t="shared" si="0"/>
        <v>0</v>
      </c>
      <c r="G56" s="14"/>
      <c r="H56" s="14">
        <f t="shared" si="1"/>
        <v>0</v>
      </c>
      <c r="I56" s="14">
        <f t="shared" si="7"/>
        <v>0</v>
      </c>
    </row>
    <row r="57" spans="2:9" x14ac:dyDescent="0.15">
      <c r="B57" s="40" t="s">
        <v>43</v>
      </c>
      <c r="C57" s="17">
        <v>1</v>
      </c>
      <c r="D57" s="36">
        <v>0</v>
      </c>
      <c r="E57" s="41">
        <v>0</v>
      </c>
      <c r="F57" s="14">
        <f t="shared" si="0"/>
        <v>0</v>
      </c>
      <c r="G57" s="36">
        <v>0</v>
      </c>
      <c r="H57" s="14">
        <f t="shared" si="1"/>
        <v>0</v>
      </c>
      <c r="I57" s="14">
        <f t="shared" si="7"/>
        <v>0</v>
      </c>
    </row>
    <row r="58" spans="2:9" x14ac:dyDescent="0.15">
      <c r="B58" s="35" t="s">
        <v>73</v>
      </c>
      <c r="C58" s="17">
        <f>C57</f>
        <v>1</v>
      </c>
      <c r="D58" s="36">
        <v>0</v>
      </c>
      <c r="E58" s="41">
        <v>0</v>
      </c>
      <c r="F58" s="14">
        <f t="shared" si="0"/>
        <v>0</v>
      </c>
      <c r="G58" s="14"/>
      <c r="H58" s="14">
        <f t="shared" si="1"/>
        <v>0</v>
      </c>
      <c r="I58" s="14">
        <f t="shared" si="7"/>
        <v>0</v>
      </c>
    </row>
    <row r="59" spans="2:9" x14ac:dyDescent="0.15">
      <c r="B59" s="13" t="s">
        <v>44</v>
      </c>
      <c r="C59" s="17">
        <f>C53+C55+C57</f>
        <v>3</v>
      </c>
      <c r="D59" s="14"/>
      <c r="E59" s="22"/>
      <c r="F59" s="36">
        <v>0</v>
      </c>
      <c r="G59" s="14"/>
      <c r="H59" s="14">
        <f t="shared" si="1"/>
        <v>0</v>
      </c>
      <c r="I59" s="14">
        <f t="shared" si="7"/>
        <v>0</v>
      </c>
    </row>
    <row r="60" spans="2:9" x14ac:dyDescent="0.15">
      <c r="B60" s="6" t="s">
        <v>45</v>
      </c>
      <c r="C60" s="7"/>
      <c r="D60" s="7"/>
      <c r="E60" s="7"/>
      <c r="F60" s="7"/>
      <c r="G60" s="7"/>
      <c r="H60" s="7"/>
      <c r="I60" s="8"/>
    </row>
    <row r="61" spans="2:9" x14ac:dyDescent="0.15">
      <c r="B61" s="13" t="s">
        <v>46</v>
      </c>
      <c r="C61" s="13">
        <v>5</v>
      </c>
      <c r="D61" s="14"/>
      <c r="E61" s="15"/>
      <c r="F61" s="36">
        <v>0</v>
      </c>
      <c r="G61" s="14"/>
      <c r="H61" s="14">
        <f t="shared" si="1"/>
        <v>0</v>
      </c>
      <c r="I61" s="14">
        <f t="shared" si="2"/>
        <v>0</v>
      </c>
    </row>
    <row r="62" spans="2:9" x14ac:dyDescent="0.15">
      <c r="B62" s="13" t="s">
        <v>47</v>
      </c>
      <c r="C62" s="13">
        <v>5</v>
      </c>
      <c r="D62" s="14"/>
      <c r="E62" s="15"/>
      <c r="F62" s="36">
        <v>0</v>
      </c>
      <c r="G62" s="14"/>
      <c r="H62" s="14">
        <f t="shared" si="1"/>
        <v>0</v>
      </c>
      <c r="I62" s="14">
        <f t="shared" si="2"/>
        <v>0</v>
      </c>
    </row>
    <row r="63" spans="2:9" x14ac:dyDescent="0.15">
      <c r="B63" s="13" t="s">
        <v>48</v>
      </c>
      <c r="C63" s="13">
        <v>2</v>
      </c>
      <c r="D63" s="14"/>
      <c r="E63" s="15"/>
      <c r="F63" s="36">
        <v>0</v>
      </c>
      <c r="G63" s="14"/>
      <c r="H63" s="14">
        <f t="shared" si="1"/>
        <v>0</v>
      </c>
      <c r="I63" s="14">
        <f t="shared" si="2"/>
        <v>0</v>
      </c>
    </row>
    <row r="64" spans="2:9" x14ac:dyDescent="0.15">
      <c r="B64" s="6" t="s">
        <v>49</v>
      </c>
      <c r="C64" s="7"/>
      <c r="D64" s="7"/>
      <c r="E64" s="7" t="s">
        <v>50</v>
      </c>
      <c r="F64" s="7"/>
      <c r="G64" s="7"/>
      <c r="H64" s="7"/>
      <c r="I64" s="8"/>
    </row>
    <row r="65" spans="2:9" x14ac:dyDescent="0.15">
      <c r="B65" s="35" t="s">
        <v>51</v>
      </c>
      <c r="C65" s="13">
        <v>8</v>
      </c>
      <c r="D65" s="36">
        <v>0</v>
      </c>
      <c r="E65" s="41">
        <v>0</v>
      </c>
      <c r="F65" s="14">
        <f t="shared" ref="F65:F68" si="8">D65*E65+D65</f>
        <v>0</v>
      </c>
      <c r="G65" s="14"/>
      <c r="H65" s="14">
        <f t="shared" ref="H65:H68" si="9">G65*60+F65</f>
        <v>0</v>
      </c>
      <c r="I65" s="14">
        <f t="shared" ref="I65:I68" si="10">H65*C65</f>
        <v>0</v>
      </c>
    </row>
    <row r="66" spans="2:9" x14ac:dyDescent="0.15">
      <c r="B66" s="35" t="s">
        <v>52</v>
      </c>
      <c r="C66" s="13">
        <v>4</v>
      </c>
      <c r="D66" s="36">
        <v>0</v>
      </c>
      <c r="E66" s="41">
        <v>0</v>
      </c>
      <c r="F66" s="14">
        <f t="shared" si="8"/>
        <v>0</v>
      </c>
      <c r="G66" s="14"/>
      <c r="H66" s="14">
        <f t="shared" si="9"/>
        <v>0</v>
      </c>
      <c r="I66" s="14">
        <f t="shared" si="10"/>
        <v>0</v>
      </c>
    </row>
    <row r="67" spans="2:9" x14ac:dyDescent="0.15">
      <c r="B67" s="27" t="s">
        <v>53</v>
      </c>
      <c r="C67" s="13">
        <v>0</v>
      </c>
      <c r="D67" s="28">
        <v>0</v>
      </c>
      <c r="E67" s="34">
        <v>0</v>
      </c>
      <c r="F67" s="14">
        <f t="shared" si="8"/>
        <v>0</v>
      </c>
      <c r="G67" s="14"/>
      <c r="H67" s="14">
        <f t="shared" si="9"/>
        <v>0</v>
      </c>
      <c r="I67" s="14">
        <f t="shared" si="10"/>
        <v>0</v>
      </c>
    </row>
    <row r="68" spans="2:9" x14ac:dyDescent="0.15">
      <c r="B68" s="27" t="s">
        <v>53</v>
      </c>
      <c r="C68" s="13">
        <v>0</v>
      </c>
      <c r="D68" s="28">
        <v>0</v>
      </c>
      <c r="E68" s="34">
        <v>0</v>
      </c>
      <c r="F68" s="14">
        <f t="shared" si="8"/>
        <v>0</v>
      </c>
      <c r="G68" s="14"/>
      <c r="H68" s="14">
        <f t="shared" si="9"/>
        <v>0</v>
      </c>
      <c r="I68" s="14">
        <f t="shared" si="10"/>
        <v>0</v>
      </c>
    </row>
    <row r="69" spans="2:9" x14ac:dyDescent="0.15">
      <c r="B69" s="6" t="s">
        <v>54</v>
      </c>
      <c r="C69" s="7"/>
      <c r="D69" s="7"/>
      <c r="E69" s="7"/>
      <c r="F69" s="7"/>
      <c r="G69" s="7"/>
      <c r="H69" s="7"/>
      <c r="I69" s="8"/>
    </row>
    <row r="70" spans="2:9" x14ac:dyDescent="0.15">
      <c r="B70" s="13" t="s">
        <v>55</v>
      </c>
      <c r="C70" s="13">
        <v>12</v>
      </c>
      <c r="D70" s="14"/>
      <c r="E70" s="15"/>
      <c r="F70" s="36">
        <v>0</v>
      </c>
      <c r="G70" s="14"/>
      <c r="H70" s="14">
        <f t="shared" si="1"/>
        <v>0</v>
      </c>
      <c r="I70" s="14">
        <f t="shared" si="2"/>
        <v>0</v>
      </c>
    </row>
    <row r="71" spans="2:9" x14ac:dyDescent="0.15">
      <c r="B71" s="13" t="s">
        <v>56</v>
      </c>
      <c r="C71" s="13">
        <v>2</v>
      </c>
      <c r="D71" s="14"/>
      <c r="E71" s="15"/>
      <c r="F71" s="36">
        <v>0</v>
      </c>
      <c r="G71" s="14"/>
      <c r="H71" s="14">
        <f t="shared" si="1"/>
        <v>0</v>
      </c>
      <c r="I71" s="14">
        <f t="shared" si="2"/>
        <v>0</v>
      </c>
    </row>
    <row r="72" spans="2:9" x14ac:dyDescent="0.15">
      <c r="B72" s="13" t="s">
        <v>57</v>
      </c>
      <c r="C72" s="13">
        <v>1</v>
      </c>
      <c r="D72" s="14"/>
      <c r="E72" s="15"/>
      <c r="F72" s="36">
        <v>0</v>
      </c>
      <c r="G72" s="14"/>
      <c r="H72" s="14">
        <f t="shared" si="1"/>
        <v>0</v>
      </c>
      <c r="I72" s="14">
        <f t="shared" si="2"/>
        <v>0</v>
      </c>
    </row>
    <row r="73" spans="2:9" x14ac:dyDescent="0.15">
      <c r="B73" s="27" t="s">
        <v>58</v>
      </c>
      <c r="C73" s="13">
        <v>0</v>
      </c>
      <c r="D73" s="14"/>
      <c r="E73" s="15"/>
      <c r="F73" s="28">
        <v>0</v>
      </c>
      <c r="G73" s="14"/>
      <c r="H73" s="14">
        <f t="shared" si="1"/>
        <v>0</v>
      </c>
      <c r="I73" s="14">
        <f t="shared" si="2"/>
        <v>0</v>
      </c>
    </row>
    <row r="74" spans="2:9" x14ac:dyDescent="0.15">
      <c r="B74" s="23" t="s">
        <v>59</v>
      </c>
      <c r="C74" s="23"/>
      <c r="D74" s="23"/>
      <c r="E74" s="23" t="s">
        <v>50</v>
      </c>
      <c r="F74" s="23"/>
      <c r="G74" s="23" t="s">
        <v>50</v>
      </c>
      <c r="H74" s="23"/>
      <c r="I74" s="23"/>
    </row>
    <row r="75" spans="2:9" x14ac:dyDescent="0.15">
      <c r="B75" s="35" t="s">
        <v>60</v>
      </c>
      <c r="C75" s="13">
        <v>3</v>
      </c>
      <c r="D75" s="14"/>
      <c r="E75" s="15"/>
      <c r="F75" s="36">
        <v>0</v>
      </c>
      <c r="G75" s="14"/>
      <c r="H75" s="14">
        <f t="shared" si="1"/>
        <v>0</v>
      </c>
      <c r="I75" s="14">
        <f t="shared" si="2"/>
        <v>0</v>
      </c>
    </row>
    <row r="76" spans="2:9" x14ac:dyDescent="0.15">
      <c r="B76" s="35" t="s">
        <v>61</v>
      </c>
      <c r="C76" s="13">
        <v>4</v>
      </c>
      <c r="D76" s="14"/>
      <c r="E76" s="15"/>
      <c r="F76" s="36">
        <v>0</v>
      </c>
      <c r="G76" s="14"/>
      <c r="H76" s="14">
        <f t="shared" si="1"/>
        <v>0</v>
      </c>
      <c r="I76" s="14">
        <f t="shared" si="2"/>
        <v>0</v>
      </c>
    </row>
    <row r="77" spans="2:9" x14ac:dyDescent="0.15">
      <c r="B77" s="35" t="s">
        <v>62</v>
      </c>
      <c r="C77" s="13">
        <v>8</v>
      </c>
      <c r="D77" s="14"/>
      <c r="E77" s="15"/>
      <c r="F77" s="36">
        <v>0</v>
      </c>
      <c r="G77" s="14"/>
      <c r="H77" s="14">
        <f t="shared" si="1"/>
        <v>0</v>
      </c>
      <c r="I77" s="14">
        <f t="shared" si="2"/>
        <v>0</v>
      </c>
    </row>
    <row r="78" spans="2:9" x14ac:dyDescent="0.15">
      <c r="B78" s="35" t="s">
        <v>63</v>
      </c>
      <c r="C78" s="13">
        <v>8</v>
      </c>
      <c r="D78" s="14"/>
      <c r="E78" s="15"/>
      <c r="F78" s="36">
        <v>0</v>
      </c>
      <c r="G78" s="14"/>
      <c r="H78" s="14">
        <f t="shared" si="1"/>
        <v>0</v>
      </c>
      <c r="I78" s="14">
        <f t="shared" si="2"/>
        <v>0</v>
      </c>
    </row>
    <row r="79" spans="2:9" x14ac:dyDescent="0.15">
      <c r="B79" s="27" t="s">
        <v>64</v>
      </c>
      <c r="C79" s="13">
        <v>0</v>
      </c>
      <c r="D79" s="28">
        <v>0</v>
      </c>
      <c r="E79" s="29">
        <v>0</v>
      </c>
      <c r="F79" s="14">
        <f t="shared" ref="F79:F80" si="11">D79*E79+D79</f>
        <v>0</v>
      </c>
      <c r="G79" s="28">
        <v>0</v>
      </c>
      <c r="H79" s="14">
        <f t="shared" ref="H79:H80" si="12">G79*60+F79</f>
        <v>0</v>
      </c>
      <c r="I79" s="14">
        <f t="shared" ref="I79:I80" si="13">H79*C79</f>
        <v>0</v>
      </c>
    </row>
    <row r="80" spans="2:9" x14ac:dyDescent="0.15">
      <c r="B80" s="27" t="s">
        <v>64</v>
      </c>
      <c r="C80" s="13">
        <v>0</v>
      </c>
      <c r="D80" s="28">
        <v>0</v>
      </c>
      <c r="E80" s="29">
        <v>0</v>
      </c>
      <c r="F80" s="14">
        <f t="shared" si="11"/>
        <v>0</v>
      </c>
      <c r="G80" s="28">
        <v>0</v>
      </c>
      <c r="H80" s="14">
        <f t="shared" si="12"/>
        <v>0</v>
      </c>
      <c r="I80" s="14">
        <f t="shared" si="13"/>
        <v>0</v>
      </c>
    </row>
    <row r="81" spans="2:9" x14ac:dyDescent="0.15">
      <c r="B81" s="24" t="s">
        <v>65</v>
      </c>
      <c r="C81" s="24"/>
      <c r="D81" s="24"/>
      <c r="E81" s="24"/>
      <c r="F81" s="24"/>
      <c r="G81" s="24"/>
      <c r="H81" s="24"/>
      <c r="I81" s="25">
        <f>SUM(I8:I80)</f>
        <v>0</v>
      </c>
    </row>
  </sheetData>
  <mergeCells count="2">
    <mergeCell ref="B2:I2"/>
    <mergeCell ref="B3:I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2d3b07-39fb-4496-96ba-b1ed8ed52d11">
      <Terms xmlns="http://schemas.microsoft.com/office/infopath/2007/PartnerControls"/>
    </lcf76f155ced4ddcb4097134ff3c332f>
    <TaxCatchAll xmlns="c64fecbb-1954-4030-8120-5d79bf625a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88E10B70C3E14FB9A872C1E3D1D46C" ma:contentTypeVersion="15" ma:contentTypeDescription="Een nieuw document maken." ma:contentTypeScope="" ma:versionID="13dde5d5e7ea4946d782c17f3197584f">
  <xsd:schema xmlns:xsd="http://www.w3.org/2001/XMLSchema" xmlns:xs="http://www.w3.org/2001/XMLSchema" xmlns:p="http://schemas.microsoft.com/office/2006/metadata/properties" xmlns:ns2="ca2d3b07-39fb-4496-96ba-b1ed8ed52d11" xmlns:ns3="c64fecbb-1954-4030-8120-5d79bf625a24" targetNamespace="http://schemas.microsoft.com/office/2006/metadata/properties" ma:root="true" ma:fieldsID="69bb28a54d92c815acc52a8a8986fdd1" ns2:_="" ns3:_="">
    <xsd:import namespace="ca2d3b07-39fb-4496-96ba-b1ed8ed52d11"/>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d3b07-39fb-4496-96ba-b1ed8ed52d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E9E438-86EB-4729-A6EA-457972FE9A40}">
  <ds:schemaRefs>
    <ds:schemaRef ds:uri="http://schemas.microsoft.com/office/2006/documentManagement/types"/>
    <ds:schemaRef ds:uri="http://schemas.microsoft.com/office/2006/metadata/properties"/>
    <ds:schemaRef ds:uri="http://www.w3.org/XML/1998/namespace"/>
    <ds:schemaRef ds:uri="http://purl.org/dc/terms/"/>
    <ds:schemaRef ds:uri="a7cca9e1-7bd0-415a-a895-87116b8d97b9"/>
    <ds:schemaRef ds:uri="http://schemas.microsoft.com/office/infopath/2007/PartnerControls"/>
    <ds:schemaRef ds:uri="http://schemas.openxmlformats.org/package/2006/metadata/core-properties"/>
    <ds:schemaRef ds:uri="13dad76f-1b57-4ed7-a11f-7685f102b810"/>
    <ds:schemaRef ds:uri="http://purl.org/dc/dcmitype/"/>
    <ds:schemaRef ds:uri="http://purl.org/dc/elements/1.1/"/>
  </ds:schemaRefs>
</ds:datastoreItem>
</file>

<file path=customXml/itemProps2.xml><?xml version="1.0" encoding="utf-8"?>
<ds:datastoreItem xmlns:ds="http://schemas.openxmlformats.org/officeDocument/2006/customXml" ds:itemID="{9547606A-F095-4695-AA46-09BD7DCEA581}"/>
</file>

<file path=customXml/itemProps3.xml><?xml version="1.0" encoding="utf-8"?>
<ds:datastoreItem xmlns:ds="http://schemas.openxmlformats.org/officeDocument/2006/customXml" ds:itemID="{73D2747A-668B-45E3-898D-9CD19DC30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Aanbestedingsbudget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2025-11-24T12:30:24Z</dcterms:created>
  <dcterms:modified xsi:type="dcterms:W3CDTF">2025-12-10T07:51:59Z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0x0101001188E10B70C3E14FB9A872C1E3D1D46C</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