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koninklijkekentalis.sharepoint.com/sites/Z-Inkooptrajecten-Afvalverwerking/Gedeelde documenten/Afvalverwerking (VL)/8. Nota van Inlichtingen/"/>
    </mc:Choice>
  </mc:AlternateContent>
  <xr:revisionPtr revIDLastSave="1296" documentId="13_ncr:1_{CCC69F4C-7C06-4246-9B66-4835E1796683}" xr6:coauthVersionLast="47" xr6:coauthVersionMax="47" xr10:uidLastSave="{747C0254-A5BC-4CF3-A920-B546C2620628}"/>
  <bookViews>
    <workbookView xWindow="-108" yWindow="-108" windowWidth="23256" windowHeight="12576" xr2:uid="{00000000-000D-0000-FFFF-FFFF00000000}"/>
  </bookViews>
  <sheets>
    <sheet name="Prijzenbl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2" l="1"/>
  <c r="J34" i="2"/>
  <c r="J35" i="2"/>
  <c r="J36" i="2"/>
  <c r="J37" i="2"/>
  <c r="J32" i="2"/>
  <c r="J5" i="2"/>
  <c r="J6" i="2"/>
  <c r="J7" i="2"/>
  <c r="J8" i="2"/>
  <c r="J9" i="2"/>
  <c r="J10" i="2"/>
  <c r="J11" i="2"/>
  <c r="J12" i="2"/>
  <c r="J13" i="2"/>
  <c r="J14" i="2"/>
  <c r="J15" i="2"/>
  <c r="J16" i="2"/>
  <c r="J17" i="2"/>
  <c r="J18" i="2"/>
  <c r="J19" i="2"/>
  <c r="J20" i="2"/>
  <c r="J21" i="2"/>
  <c r="J22" i="2"/>
  <c r="J23" i="2"/>
  <c r="J24" i="2"/>
  <c r="J25" i="2"/>
  <c r="J26" i="2"/>
  <c r="J27" i="2"/>
  <c r="J28" i="2"/>
  <c r="J29" i="2"/>
  <c r="J30" i="2"/>
  <c r="J31" i="2"/>
  <c r="J4" i="2"/>
  <c r="G63" i="2" l="1"/>
  <c r="J38" i="2" l="1"/>
  <c r="G44" i="2"/>
  <c r="G45" i="2"/>
  <c r="G46" i="2"/>
  <c r="G47" i="2"/>
  <c r="G48" i="2"/>
  <c r="G49" i="2"/>
  <c r="G50" i="2"/>
  <c r="G51" i="2"/>
  <c r="G52" i="2"/>
  <c r="G53" i="2"/>
  <c r="G54" i="2"/>
  <c r="G55" i="2"/>
  <c r="G56" i="2"/>
  <c r="G57" i="2"/>
  <c r="G58" i="2"/>
  <c r="G59" i="2"/>
  <c r="G62" i="2"/>
  <c r="G61" i="2"/>
  <c r="G60" i="2"/>
  <c r="G43" i="2"/>
  <c r="G64" i="2" l="1"/>
  <c r="J67" i="2" s="1"/>
</calcChain>
</file>

<file path=xl/sharedStrings.xml><?xml version="1.0" encoding="utf-8"?>
<sst xmlns="http://schemas.openxmlformats.org/spreadsheetml/2006/main" count="183" uniqueCount="87">
  <si>
    <t>Verwerking</t>
  </si>
  <si>
    <t>Eenheid</t>
  </si>
  <si>
    <t>Restafval</t>
  </si>
  <si>
    <t>Papier / karton</t>
  </si>
  <si>
    <t>GFT</t>
  </si>
  <si>
    <t>Dierlijke mest</t>
  </si>
  <si>
    <t>Vertrouwelijke papier</t>
  </si>
  <si>
    <t>Kunststoffen/PD</t>
  </si>
  <si>
    <t>Koffiebekers</t>
  </si>
  <si>
    <t>Klein gevaarlijk afval</t>
  </si>
  <si>
    <t>Glas</t>
  </si>
  <si>
    <t>Swill (etensrestanten)</t>
  </si>
  <si>
    <t>Putvet</t>
  </si>
  <si>
    <t>Vetten</t>
  </si>
  <si>
    <t>Grof huishoudelijk afval</t>
  </si>
  <si>
    <t>Witgoed</t>
  </si>
  <si>
    <t>Matrassen</t>
  </si>
  <si>
    <t>Bouw &amp; Sloop afval</t>
  </si>
  <si>
    <t>Hout</t>
  </si>
  <si>
    <t>Electroschroot</t>
  </si>
  <si>
    <t>Chemisch afval</t>
  </si>
  <si>
    <t>Specifiek ziekenhuis afval</t>
  </si>
  <si>
    <t>Per keer</t>
  </si>
  <si>
    <t>afvalstroom</t>
  </si>
  <si>
    <t>aantal containers</t>
  </si>
  <si>
    <t>aantal ledigingen per jaar</t>
  </si>
  <si>
    <t>subtotaal per jaar</t>
  </si>
  <si>
    <t>660 L</t>
  </si>
  <si>
    <t>1100 L</t>
  </si>
  <si>
    <t>Totaal</t>
  </si>
  <si>
    <t>Verwerkingskosten per KG</t>
  </si>
  <si>
    <t xml:space="preserve">Subtotaal per jaar </t>
  </si>
  <si>
    <t>TOTAAL inschrijfprijs (lediging + huur + verwerking)</t>
  </si>
  <si>
    <t>140 L</t>
  </si>
  <si>
    <t>240 L</t>
  </si>
  <si>
    <t>Papier/karton</t>
  </si>
  <si>
    <t>1000 L</t>
  </si>
  <si>
    <t>1300 L</t>
  </si>
  <si>
    <t>770 L</t>
  </si>
  <si>
    <t>PD</t>
  </si>
  <si>
    <t>1600 L</t>
  </si>
  <si>
    <t>Swill</t>
  </si>
  <si>
    <t>maatvoering containers</t>
  </si>
  <si>
    <t>500 L</t>
  </si>
  <si>
    <t>Materiaal</t>
  </si>
  <si>
    <t>Kunststof</t>
  </si>
  <si>
    <t>Metaal</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</si>
  <si>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</si>
  <si>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</si>
  <si>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Aantal kg per jaar 2024</t>
  </si>
  <si>
    <t>Vertrouwelijk papier</t>
  </si>
  <si>
    <t>Extra lediging op regie</t>
  </si>
  <si>
    <t>Extra ledigingen per jaar</t>
  </si>
  <si>
    <t>3000 L (ondergronds)</t>
  </si>
  <si>
    <t>5000 L (ondergronds)</t>
  </si>
  <si>
    <t>Huur, lediging op route en extra lediging op regie, excl verwerking</t>
  </si>
  <si>
    <t>nvt</t>
  </si>
  <si>
    <t>120 L</t>
  </si>
  <si>
    <t>prijs per lediging in route</t>
  </si>
  <si>
    <t>huurprijs per maand</t>
  </si>
  <si>
    <t>3-10 m3 afzet</t>
  </si>
  <si>
    <t>11-40 m3 afzet</t>
  </si>
  <si>
    <t>10m3 perscontainer</t>
  </si>
  <si>
    <t>20m3 perscontainer</t>
  </si>
  <si>
    <t>Overige kosten</t>
  </si>
  <si>
    <t>Loze rit per keer</t>
  </si>
  <si>
    <t>Plaatsing en wisseling van de eerste container (*)</t>
  </si>
  <si>
    <t>Plaatsing en wisseling van iedere volgende container</t>
  </si>
  <si>
    <t>Plaatsingskosten voor tijdelijke rolcontainers (max. 10 stuks)</t>
  </si>
  <si>
    <t>Ophaalkosten</t>
  </si>
  <si>
    <t>Tarief</t>
  </si>
  <si>
    <t>Per container</t>
  </si>
  <si>
    <t>Uurtarief onderhoud eigen containers Kentalis</t>
  </si>
  <si>
    <t>Per uur</t>
  </si>
  <si>
    <t>Leveren pasjes / sleutels</t>
  </si>
  <si>
    <t>Per stuk</t>
  </si>
  <si>
    <t>10 m3 gesloten afzet</t>
  </si>
  <si>
    <t>30 m3 gesloten afzet</t>
  </si>
  <si>
    <t>Reinigen ondergrondse container eigen container Kentalis</t>
  </si>
  <si>
    <t>Incontinentiemateriaal</t>
  </si>
  <si>
    <t>Opmerkingen:</t>
  </si>
  <si>
    <t>Prijzen dienen exclusief BTW te zijn</t>
  </si>
  <si>
    <t>Huurprijzen dienen inclusief onderhoud en reiniging te zijn</t>
  </si>
  <si>
    <t>* Exclusief implementatie en een nieuwe locatie</t>
  </si>
  <si>
    <t>De overige kosten worden gecontroleerd op marktconforme prijzen</t>
  </si>
  <si>
    <t>Alleen de blauwe cellen dienen ingevuld te worden</t>
  </si>
  <si>
    <t>Toevoegen voetpedaal aan rolcontainer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</si>
</sst>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2]\ #,##0.00"/>
    <numFmt numFmtId="166" formatCode="_ * #,##0_ ;_ * \-#,##0_ ;_ * &quot;-&quot;??_ ;_ @_ "/>
    <numFmt numFmtId="167" formatCode="_-&quot;€&quot;\ * #,##0.00_-;_-&quot;€&quot;\ * #,##0.00\-;_-&quot;€&quot;\ *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font>
    <font>
      <b/>
      <sz val="11"/>
      <color theme="1"/>
      <name val="Calibri"/>
      <family val="2"/>
    </font>
    <font>
      <i/>
      <sz val="11"/>
      <color theme="1"/>
      <name val="Calibri"/>
      <family val="2"/>
    </font>
    <font>
      <b/>
      <sz val="11"/>
      <name val="Arial"/>
      <family val="2"/>
    </font>
    <font>
      <b/>
      <u/>
      <sz val="11"/>
      <color theme="1"/>
      <name val="Calibri"/>
      <family val="2"/>
    </font>
    <font>
      <sz val="10"/>
      <name val="Arial"/>
      <family val="2"/>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C9DAF8"/>
        <bgColor rgb="FFC9DAF8"/>
      </patternFill>
    </fill>
    <fill>
      <patternFill patternType="solid">
        <fgColor rgb="FFCCCCCC"/>
        <bgColor rgb="FFCCCCCC"/>
      </patternFill>
    </fill>
    <fill>
      <patternFill patternType="solid">
        <fgColor rgb="FFD9D9D9"/>
        <bgColor rgb="FFD9D9D9"/>
      </patternFill>
    </fill>
    <fill>
      <patternFill patternType="solid">
        <fgColor rgb="FFADDB7B"/>
        <bgColor rgb="FFFF9900"/>
      </patternFill>
    </fill>
    <fill>
      <patternFill patternType="solid">
        <fgColor rgb="FFADDB7B"/>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43" fontId="2" fillId="0" borderId="0" applyFont="0" applyFill="0" applyBorder="0" applyAlignment="0" applyProtection="0"/>
    <xf numFmtId="0" fontId="8" fillId="0" borderId="0"/>
  </cellStyleXfs>
  <cellXfs count="70">
    <xf numFmtId="0" fontId="0" fillId="0" borderId="0" xfId="0"/>
    <xf numFmtId="165" fontId="3" fillId="3" borderId="1" xfId="0" applyNumberFormat="1" applyFont="1" applyFill="1" applyBorder="1" applyProtection="1">
      <protection locked="0"/>
    </xf>
    <xf numFmtId="165" fontId="3" fillId="3" borderId="19" xfId="0" applyNumberFormat="1" applyFont="1" applyFill="1" applyBorder="1" applyProtection="1">
      <protection locked="0"/>
    </xf>
    <xf numFmtId="165" fontId="3" fillId="3" borderId="21" xfId="0" applyNumberFormat="1" applyFont="1" applyFill="1" applyBorder="1" applyProtection="1">
      <protection locked="0"/>
    </xf>
    <xf numFmtId="165" fontId="3" fillId="3" borderId="19" xfId="0" applyNumberFormat="1" applyFont="1" applyFill="1" applyBorder="1" applyAlignment="1" applyProtection="1">
      <alignment horizontal="right"/>
      <protection locked="0"/>
    </xf>
    <xf numFmtId="165" fontId="3" fillId="3" borderId="21" xfId="0" applyNumberFormat="1" applyFont="1" applyFill="1" applyBorder="1" applyAlignment="1" applyProtection="1">
      <alignment horizontal="right"/>
      <protection locked="0"/>
    </xf>
    <xf numFmtId="0" fontId="4" fillId="0" borderId="0" xfId="0" applyFont="1" applyProtection="1"/>
    <xf numFmtId="0" fontId="0" fillId="0" borderId="0" xfId="0" applyProtection="1"/>
    <xf numFmtId="0" fontId="4" fillId="6" borderId="1" xfId="0" applyFont="1" applyFill="1" applyBorder="1" applyProtection="1"/>
    <xf numFmtId="0" fontId="4" fillId="6" borderId="14" xfId="0" applyFont="1" applyFill="1" applyBorder="1" applyProtection="1"/>
    <xf numFmtId="0" fontId="5" fillId="6" borderId="1" xfId="0" applyFont="1" applyFill="1" applyBorder="1" applyProtection="1"/>
    <xf numFmtId="0" fontId="5" fillId="6" borderId="5" xfId="0" applyFont="1" applyFill="1" applyBorder="1" applyProtection="1"/>
    <xf numFmtId="0" fontId="5" fillId="6" borderId="16" xfId="0" applyFont="1" applyFill="1" applyBorder="1" applyProtection="1"/>
    <xf numFmtId="0" fontId="4" fillId="6" borderId="17" xfId="0" applyFont="1" applyFill="1" applyBorder="1" applyProtection="1"/>
    <xf numFmtId="0" fontId="4" fillId="6" borderId="9" xfId="0" applyFont="1" applyFill="1" applyBorder="1" applyProtection="1"/>
    <xf numFmtId="0" fontId="3" fillId="0" borderId="1" xfId="0" applyFont="1" applyBorder="1" applyProtection="1"/>
    <xf numFmtId="0" fontId="3" fillId="0" borderId="5" xfId="0" applyFont="1" applyBorder="1" applyProtection="1"/>
    <xf numFmtId="0" fontId="3" fillId="0" borderId="18" xfId="0" applyFont="1" applyBorder="1" applyProtection="1"/>
    <xf numFmtId="1" fontId="3" fillId="0" borderId="18" xfId="0" applyNumberFormat="1" applyFont="1" applyFill="1" applyBorder="1" applyProtection="1"/>
    <xf numFmtId="165" fontId="3" fillId="0" borderId="9" xfId="0" applyNumberFormat="1" applyFont="1" applyBorder="1" applyProtection="1"/>
    <xf numFmtId="0" fontId="3" fillId="0" borderId="1" xfId="0" applyFont="1" applyFill="1" applyBorder="1" applyProtection="1"/>
    <xf numFmtId="0" fontId="3" fillId="0" borderId="5" xfId="0" applyFont="1" applyFill="1" applyBorder="1" applyProtection="1"/>
    <xf numFmtId="0" fontId="3" fillId="0" borderId="18" xfId="0" applyFont="1" applyFill="1" applyBorder="1" applyProtection="1"/>
    <xf numFmtId="0" fontId="3" fillId="0" borderId="1" xfId="0" applyFont="1" applyBorder="1" applyAlignment="1" applyProtection="1">
      <alignment horizontal="left"/>
    </xf>
    <xf numFmtId="0" fontId="9" fillId="0" borderId="1" xfId="2" applyFont="1" applyBorder="1" applyAlignment="1" applyProtection="1">
      <alignment horizontal="left" vertical="center" wrapText="1"/>
    </xf>
    <xf numFmtId="0" fontId="3" fillId="0" borderId="20" xfId="0" applyFont="1" applyBorder="1" applyProtection="1"/>
    <xf numFmtId="1" fontId="3" fillId="0" borderId="20" xfId="0" applyNumberFormat="1" applyFont="1" applyFill="1" applyBorder="1" applyProtection="1"/>
    <xf numFmtId="0" fontId="4" fillId="0" borderId="1" xfId="0" applyFont="1" applyBorder="1" applyProtection="1"/>
    <xf numFmtId="0" fontId="4" fillId="0" borderId="15" xfId="0" applyFont="1" applyBorder="1" applyProtection="1"/>
    <xf numFmtId="164" fontId="4" fillId="2" borderId="1" xfId="1" applyNumberFormat="1" applyFont="1" applyFill="1" applyBorder="1" applyProtection="1"/>
    <xf numFmtId="0" fontId="4" fillId="0" borderId="0" xfId="0" applyFont="1" applyBorder="1" applyProtection="1"/>
    <xf numFmtId="164" fontId="4" fillId="0" borderId="0" xfId="0" applyNumberFormat="1" applyFont="1" applyFill="1" applyBorder="1" applyProtection="1"/>
    <xf numFmtId="0" fontId="7" fillId="6" borderId="1" xfId="0" applyFont="1" applyFill="1" applyBorder="1" applyProtection="1"/>
    <xf numFmtId="3" fontId="3" fillId="0" borderId="1" xfId="0" applyNumberFormat="1" applyFont="1" applyBorder="1" applyProtection="1"/>
    <xf numFmtId="164" fontId="3" fillId="0" borderId="1" xfId="0" applyNumberFormat="1" applyFont="1" applyBorder="1" applyProtection="1"/>
    <xf numFmtId="166" fontId="3" fillId="0" borderId="1" xfId="0" applyNumberFormat="1" applyFont="1" applyBorder="1" applyProtection="1"/>
    <xf numFmtId="165" fontId="3" fillId="0" borderId="1" xfId="0" applyNumberFormat="1" applyFont="1" applyBorder="1" applyProtection="1"/>
    <xf numFmtId="164" fontId="4" fillId="2" borderId="1" xfId="0" applyNumberFormat="1" applyFont="1" applyFill="1" applyBorder="1" applyProtection="1"/>
    <xf numFmtId="0" fontId="1" fillId="0" borderId="0" xfId="0" applyFont="1" applyBorder="1" applyAlignment="1" applyProtection="1">
      <alignment horizontal="left" wrapText="1"/>
    </xf>
    <xf numFmtId="0" fontId="3" fillId="0" borderId="0" xfId="0" applyFont="1" applyBorder="1" applyProtection="1"/>
    <xf numFmtId="165" fontId="3" fillId="0" borderId="0" xfId="0" applyNumberFormat="1" applyFont="1" applyBorder="1" applyProtection="1"/>
    <xf numFmtId="164" fontId="4" fillId="0" borderId="0" xfId="0" applyNumberFormat="1" applyFont="1" applyProtection="1"/>
    <xf numFmtId="0" fontId="4" fillId="4" borderId="2" xfId="0" applyFont="1" applyFill="1" applyBorder="1" applyProtection="1"/>
    <xf numFmtId="0" fontId="3" fillId="5" borderId="3" xfId="0" applyFont="1" applyFill="1" applyBorder="1" applyProtection="1"/>
    <xf numFmtId="164" fontId="4" fillId="5" borderId="4" xfId="0" applyNumberFormat="1" applyFont="1" applyFill="1" applyBorder="1" applyProtection="1"/>
    <xf numFmtId="0" fontId="6" fillId="7" borderId="1" xfId="0" applyFont="1" applyFill="1" applyBorder="1" applyAlignment="1" applyProtection="1"/>
    <xf numFmtId="165" fontId="3" fillId="0" borderId="1" xfId="0" applyNumberFormat="1" applyFont="1" applyFill="1" applyBorder="1" applyProtection="1"/>
    <xf numFmtId="0" fontId="0" fillId="0" borderId="0" xfId="0" applyBorder="1" applyProtection="1"/>
    <xf numFmtId="0" fontId="9" fillId="0" borderId="0" xfId="2" applyFont="1" applyBorder="1" applyAlignment="1" applyProtection="1">
      <alignment vertical="center"/>
    </xf>
    <xf numFmtId="167" fontId="9" fillId="0" borderId="0" xfId="2" applyNumberFormat="1" applyFont="1" applyBorder="1" applyAlignment="1" applyProtection="1">
      <alignment vertical="center"/>
    </xf>
    <xf numFmtId="0" fontId="4" fillId="6" borderId="1" xfId="0" applyFont="1" applyFill="1" applyBorder="1" applyAlignment="1" applyProtection="1">
      <alignment horizontal="left"/>
    </xf>
    <xf numFmtId="0" fontId="0" fillId="0" borderId="1" xfId="0" applyBorder="1" applyAlignment="1" applyProtection="1">
      <alignment horizontal="left"/>
    </xf>
    <xf numFmtId="0" fontId="4" fillId="6" borderId="5" xfId="0" applyFont="1" applyFill="1" applyBorder="1" applyAlignment="1" applyProtection="1">
      <alignment horizontal="left"/>
    </xf>
    <xf numFmtId="0" fontId="4" fillId="6" borderId="13" xfId="0" applyFont="1" applyFill="1" applyBorder="1" applyAlignment="1" applyProtection="1">
      <alignment horizontal="left"/>
    </xf>
    <xf numFmtId="0" fontId="4" fillId="6" borderId="9" xfId="0" applyFont="1" applyFill="1" applyBorder="1" applyAlignment="1" applyProtection="1">
      <alignment horizontal="left"/>
    </xf>
    <xf numFmtId="0" fontId="0" fillId="0" borderId="5" xfId="0" applyBorder="1" applyAlignment="1" applyProtection="1">
      <alignment horizontal="left"/>
    </xf>
    <xf numFmtId="0" fontId="0" fillId="0" borderId="13" xfId="0" applyBorder="1" applyAlignment="1" applyProtection="1">
      <alignment horizontal="left"/>
    </xf>
    <xf numFmtId="0" fontId="0" fillId="0" borderId="9" xfId="0" applyBorder="1" applyAlignment="1" applyProtection="1">
      <alignment horizontal="left"/>
    </xf>
    <xf numFmtId="0" fontId="9" fillId="0" borderId="1" xfId="2" applyFont="1" applyBorder="1" applyAlignment="1" applyProtection="1">
      <alignment horizontal="left" vertical="center"/>
    </xf>
    <xf numFmtId="0" fontId="9" fillId="0" borderId="1" xfId="2" applyFont="1" applyBorder="1" applyAlignment="1" applyProtection="1">
      <alignment horizontal="left" vertical="center" wrapText="1"/>
    </xf>
    <xf numFmtId="0" fontId="0" fillId="0" borderId="1" xfId="0" applyFont="1" applyBorder="1" applyAlignment="1" applyProtection="1">
      <alignment horizontal="left" wrapText="1"/>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1" fillId="0" borderId="1" xfId="0" applyFont="1" applyBorder="1" applyAlignment="1" applyProtection="1">
      <alignment horizontal="left" wrapText="1"/>
    </xf>
    <xf numFmtId="0" fontId="3" fillId="0" borderId="18" xfId="0" applyFont="1" applyBorder="1"/>
  </cellXfs>
  <cellStyles count="3">
    <cellStyle name="Komma" xfId="1" builtinId="3"/>
    <cellStyle name="Standaard" xfId="0" builtinId="0"/>
    <cellStyle name="Standaard 2" xfId="2" xr:uid="{4B15EC80-6CE6-4C35-AF14-6A569BCA8EE8}"/>
  </cellStyles>
  <dxfs count="0"/>
  <tableStyles count="0" defaultTableStyle="TableStyleMedium9" defaultPivotStyle="PivotStyleLight16"/>
  <colors>
    <mruColors>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67BC1-8DD2-4323-9D10-451C9A25A2B9}">
  <dimension ref="A1:K88"/>
  <sheetViews>
    <sheetView tabSelected="1" zoomScale="80" zoomScaleNormal="80" workbookViewId="0">
      <selection activeCell="J32" sqref="J32"/>
    </sheetView>
  </sheetViews>
  <sheetFormatPr defaultRowHeight="14.4" x14ac:dyDescent="0.3"/>
  <cols>
    <col min="1" max="1" width="22.21875" style="7" customWidth="1"/>
    <col min="2" max="2" width="23.21875" style="7" customWidth="1"/>
    <col min="3" max="3" width="13.5546875" style="7" customWidth="1"/>
    <col min="4" max="4" width="16.88671875" style="7" customWidth="1"/>
    <col min="5" max="5" width="22.77734375" style="7" customWidth="1"/>
    <col min="6" max="6" width="25.88671875" style="7" customWidth="1"/>
    <col min="7" max="7" width="24.77734375" style="7" bestFit="1" customWidth="1"/>
    <col min="8" max="8" width="22.5546875" style="7" customWidth="1"/>
    <col min="9" max="9" width="20.77734375" style="7" bestFit="1" customWidth="1"/>
    <col min="10" max="10" width="18.21875" style="7" bestFit="1" customWidth="1"/>
    <col min="11" max="11" width="19.88671875" style="7" customWidth="1"/>
    <col min="12" max="16384" width="8.88671875" style="7"/>
  </cols>
  <sheetData>
    <row r="1" spans="1:11" x14ac:dyDescent="0.3">
      <c r="A1" s="6"/>
      <c r="B1" s="6"/>
      <c r="C1" s="6"/>
      <c r="D1" s="6"/>
      <c r="E1" s="6"/>
      <c r="F1" s="6"/>
      <c r="G1" s="6"/>
      <c r="H1" s="6"/>
      <c r="I1" s="6"/>
      <c r="J1" s="6"/>
      <c r="K1" s="6"/>
    </row>
    <row r="2" spans="1:11" ht="15" thickBot="1" x14ac:dyDescent="0.35">
      <c r="A2" s="8" t="s">
        <v>55</v>
      </c>
      <c r="B2" s="8"/>
      <c r="C2" s="8"/>
      <c r="D2" s="9"/>
      <c r="E2" s="9"/>
      <c r="F2" s="9"/>
      <c r="G2" s="9"/>
      <c r="H2" s="9"/>
      <c r="I2" s="9"/>
      <c r="J2" s="8"/>
    </row>
    <row r="3" spans="1:11" x14ac:dyDescent="0.3">
      <c r="A3" s="10" t="s">
        <v>23</v>
      </c>
      <c r="B3" s="10" t="s">
        <v>42</v>
      </c>
      <c r="C3" s="11" t="s">
        <v>44</v>
      </c>
      <c r="D3" s="12" t="s">
        <v>24</v>
      </c>
      <c r="E3" s="13" t="s">
        <v>59</v>
      </c>
      <c r="F3" s="12" t="s">
        <v>25</v>
      </c>
      <c r="G3" s="13" t="s">
        <v>58</v>
      </c>
      <c r="H3" s="12" t="s">
        <v>52</v>
      </c>
      <c r="I3" s="13" t="s">
        <v>51</v>
      </c>
      <c r="J3" s="14" t="s">
        <v>26</v>
      </c>
    </row>
    <row r="4" spans="1:11" x14ac:dyDescent="0.3">
      <c r="A4" s="15" t="s">
        <v>50</v>
      </c>
      <c r="B4" s="15" t="s">
        <v>33</v>
      </c>
      <c r="C4" s="16" t="s">
        <v>45</v>
      </c>
      <c r="D4" s="69">
        <v>4</v>
      </c>
      <c r="E4" s="2">
        <v>0</v>
      </c>
      <c r="F4" s="17">
        <v>39</v>
      </c>
      <c r="G4" s="2">
        <v>0</v>
      </c>
      <c r="H4" s="18">
        <v>10</v>
      </c>
      <c r="I4" s="2">
        <v>0</v>
      </c>
      <c r="J4" s="19">
        <f>(E4*D4*12)+(G4*F4)+(H4*I4)</f>
        <v>0</v>
      </c>
    </row>
    <row r="5" spans="1:11" x14ac:dyDescent="0.3">
      <c r="A5" s="15" t="s">
        <v>50</v>
      </c>
      <c r="B5" s="15" t="s">
        <v>34</v>
      </c>
      <c r="C5" s="16" t="s">
        <v>45</v>
      </c>
      <c r="D5" s="69">
        <v>94</v>
      </c>
      <c r="E5" s="2">
        <v>0</v>
      </c>
      <c r="F5" s="17">
        <v>552</v>
      </c>
      <c r="G5" s="2">
        <v>0</v>
      </c>
      <c r="H5" s="18">
        <v>100</v>
      </c>
      <c r="I5" s="2">
        <v>0</v>
      </c>
      <c r="J5" s="19">
        <f t="shared" ref="J5:J31" si="0">(E5*D5*12)+(G5*F5)+(H5*I5)</f>
        <v>0</v>
      </c>
    </row>
    <row r="6" spans="1:11" x14ac:dyDescent="0.3">
      <c r="A6" s="15" t="s">
        <v>50</v>
      </c>
      <c r="B6" s="15" t="s">
        <v>43</v>
      </c>
      <c r="C6" s="16" t="s">
        <v>45</v>
      </c>
      <c r="D6" s="69">
        <v>4</v>
      </c>
      <c r="E6" s="2">
        <v>0</v>
      </c>
      <c r="F6" s="17">
        <v>0</v>
      </c>
      <c r="G6" s="2">
        <v>0</v>
      </c>
      <c r="H6" s="18">
        <v>10</v>
      </c>
      <c r="I6" s="2">
        <v>0</v>
      </c>
      <c r="J6" s="19">
        <f t="shared" si="0"/>
        <v>0</v>
      </c>
    </row>
    <row r="7" spans="1:11" x14ac:dyDescent="0.3">
      <c r="A7" s="15" t="s">
        <v>10</v>
      </c>
      <c r="B7" s="15" t="s">
        <v>34</v>
      </c>
      <c r="C7" s="16" t="s">
        <v>45</v>
      </c>
      <c r="D7" s="69">
        <v>1</v>
      </c>
      <c r="E7" s="2">
        <v>0</v>
      </c>
      <c r="F7" s="17">
        <v>13</v>
      </c>
      <c r="G7" s="2">
        <v>0</v>
      </c>
      <c r="H7" s="18">
        <v>5</v>
      </c>
      <c r="I7" s="2">
        <v>0</v>
      </c>
      <c r="J7" s="19">
        <f t="shared" si="0"/>
        <v>0</v>
      </c>
    </row>
    <row r="8" spans="1:11" x14ac:dyDescent="0.3">
      <c r="A8" s="15" t="s">
        <v>10</v>
      </c>
      <c r="B8" s="15" t="s">
        <v>27</v>
      </c>
      <c r="C8" s="16" t="s">
        <v>45</v>
      </c>
      <c r="D8" s="69">
        <v>3</v>
      </c>
      <c r="E8" s="2">
        <v>0</v>
      </c>
      <c r="F8" s="17">
        <v>13</v>
      </c>
      <c r="G8" s="2">
        <v>0</v>
      </c>
      <c r="H8" s="18">
        <v>10</v>
      </c>
      <c r="I8" s="2">
        <v>0</v>
      </c>
      <c r="J8" s="19">
        <f t="shared" si="0"/>
        <v>0</v>
      </c>
    </row>
    <row r="9" spans="1:11" x14ac:dyDescent="0.3">
      <c r="A9" s="15" t="s">
        <v>10</v>
      </c>
      <c r="B9" s="15" t="s">
        <v>36</v>
      </c>
      <c r="C9" s="16" t="s">
        <v>45</v>
      </c>
      <c r="D9" s="17">
        <v>3</v>
      </c>
      <c r="E9" s="2">
        <v>0</v>
      </c>
      <c r="F9" s="17">
        <v>13</v>
      </c>
      <c r="G9" s="2">
        <v>0</v>
      </c>
      <c r="H9" s="18">
        <v>10</v>
      </c>
      <c r="I9" s="2">
        <v>0</v>
      </c>
      <c r="J9" s="19">
        <f t="shared" si="0"/>
        <v>0</v>
      </c>
    </row>
    <row r="10" spans="1:11" x14ac:dyDescent="0.3">
      <c r="A10" s="15" t="s">
        <v>35</v>
      </c>
      <c r="B10" s="15" t="s">
        <v>34</v>
      </c>
      <c r="C10" s="16" t="s">
        <v>45</v>
      </c>
      <c r="D10" s="17">
        <v>20</v>
      </c>
      <c r="E10" s="2">
        <v>0</v>
      </c>
      <c r="F10" s="17">
        <v>650</v>
      </c>
      <c r="G10" s="2">
        <v>0</v>
      </c>
      <c r="H10" s="18">
        <v>50</v>
      </c>
      <c r="I10" s="2">
        <v>0</v>
      </c>
      <c r="J10" s="19">
        <f t="shared" si="0"/>
        <v>0</v>
      </c>
    </row>
    <row r="11" spans="1:11" x14ac:dyDescent="0.3">
      <c r="A11" s="15" t="s">
        <v>35</v>
      </c>
      <c r="B11" s="15" t="s">
        <v>27</v>
      </c>
      <c r="C11" s="16" t="s">
        <v>45</v>
      </c>
      <c r="D11" s="17">
        <v>13</v>
      </c>
      <c r="E11" s="2">
        <v>0</v>
      </c>
      <c r="F11" s="17">
        <v>377</v>
      </c>
      <c r="G11" s="2">
        <v>0</v>
      </c>
      <c r="H11" s="18">
        <v>20</v>
      </c>
      <c r="I11" s="2">
        <v>0</v>
      </c>
      <c r="J11" s="19">
        <f t="shared" si="0"/>
        <v>0</v>
      </c>
    </row>
    <row r="12" spans="1:11" x14ac:dyDescent="0.3">
      <c r="A12" s="15" t="s">
        <v>35</v>
      </c>
      <c r="B12" s="15" t="s">
        <v>38</v>
      </c>
      <c r="C12" s="16" t="s">
        <v>45</v>
      </c>
      <c r="D12" s="17">
        <v>4</v>
      </c>
      <c r="E12" s="2">
        <v>0</v>
      </c>
      <c r="F12" s="17">
        <v>143</v>
      </c>
      <c r="G12" s="2">
        <v>0</v>
      </c>
      <c r="H12" s="18">
        <v>15</v>
      </c>
      <c r="I12" s="2">
        <v>0</v>
      </c>
      <c r="J12" s="19">
        <f t="shared" si="0"/>
        <v>0</v>
      </c>
    </row>
    <row r="13" spans="1:11" x14ac:dyDescent="0.3">
      <c r="A13" s="15" t="s">
        <v>35</v>
      </c>
      <c r="B13" s="15" t="s">
        <v>36</v>
      </c>
      <c r="C13" s="16" t="s">
        <v>46</v>
      </c>
      <c r="D13" s="17">
        <v>4</v>
      </c>
      <c r="E13" s="2">
        <v>0</v>
      </c>
      <c r="F13" s="17">
        <v>208</v>
      </c>
      <c r="G13" s="2">
        <v>0</v>
      </c>
      <c r="H13" s="18">
        <v>10</v>
      </c>
      <c r="I13" s="2">
        <v>0</v>
      </c>
      <c r="J13" s="19">
        <f t="shared" si="0"/>
        <v>0</v>
      </c>
    </row>
    <row r="14" spans="1:11" x14ac:dyDescent="0.3">
      <c r="A14" s="15" t="s">
        <v>35</v>
      </c>
      <c r="B14" s="15" t="s">
        <v>28</v>
      </c>
      <c r="C14" s="16" t="s">
        <v>45</v>
      </c>
      <c r="D14" s="17">
        <v>13</v>
      </c>
      <c r="E14" s="2">
        <v>0</v>
      </c>
      <c r="F14" s="17">
        <v>533</v>
      </c>
      <c r="G14" s="2">
        <v>0</v>
      </c>
      <c r="H14" s="18">
        <v>150</v>
      </c>
      <c r="I14" s="2">
        <v>0</v>
      </c>
      <c r="J14" s="19">
        <f t="shared" si="0"/>
        <v>0</v>
      </c>
    </row>
    <row r="15" spans="1:11" x14ac:dyDescent="0.3">
      <c r="A15" s="15" t="s">
        <v>35</v>
      </c>
      <c r="B15" s="15" t="s">
        <v>37</v>
      </c>
      <c r="C15" s="16" t="s">
        <v>46</v>
      </c>
      <c r="D15" s="17">
        <v>1</v>
      </c>
      <c r="E15" s="2">
        <v>0</v>
      </c>
      <c r="F15" s="17">
        <v>52</v>
      </c>
      <c r="G15" s="2">
        <v>0</v>
      </c>
      <c r="H15" s="18">
        <v>5</v>
      </c>
      <c r="I15" s="2">
        <v>0</v>
      </c>
      <c r="J15" s="19">
        <f t="shared" si="0"/>
        <v>0</v>
      </c>
    </row>
    <row r="16" spans="1:11" x14ac:dyDescent="0.3">
      <c r="A16" s="20" t="s">
        <v>35</v>
      </c>
      <c r="B16" s="20" t="s">
        <v>53</v>
      </c>
      <c r="C16" s="21" t="s">
        <v>56</v>
      </c>
      <c r="D16" s="22">
        <v>2</v>
      </c>
      <c r="E16" s="2">
        <v>0</v>
      </c>
      <c r="F16" s="22">
        <v>39</v>
      </c>
      <c r="G16" s="2">
        <v>0</v>
      </c>
      <c r="H16" s="18">
        <v>5</v>
      </c>
      <c r="I16" s="2">
        <v>0</v>
      </c>
      <c r="J16" s="19">
        <f t="shared" si="0"/>
        <v>0</v>
      </c>
    </row>
    <row r="17" spans="1:10" x14ac:dyDescent="0.3">
      <c r="A17" s="20" t="s">
        <v>35</v>
      </c>
      <c r="B17" s="20" t="s">
        <v>54</v>
      </c>
      <c r="C17" s="21" t="s">
        <v>56</v>
      </c>
      <c r="D17" s="22">
        <v>5</v>
      </c>
      <c r="E17" s="2">
        <v>0</v>
      </c>
      <c r="F17" s="22">
        <v>182</v>
      </c>
      <c r="G17" s="2">
        <v>0</v>
      </c>
      <c r="H17" s="18">
        <v>10</v>
      </c>
      <c r="I17" s="2">
        <v>0</v>
      </c>
      <c r="J17" s="19">
        <f t="shared" si="0"/>
        <v>0</v>
      </c>
    </row>
    <row r="18" spans="1:10" x14ac:dyDescent="0.3">
      <c r="A18" s="20" t="s">
        <v>39</v>
      </c>
      <c r="B18" s="20" t="s">
        <v>34</v>
      </c>
      <c r="C18" s="21" t="s">
        <v>45</v>
      </c>
      <c r="D18" s="22">
        <v>5</v>
      </c>
      <c r="E18" s="2">
        <v>0</v>
      </c>
      <c r="F18" s="22">
        <v>130</v>
      </c>
      <c r="G18" s="2">
        <v>0</v>
      </c>
      <c r="H18" s="18">
        <v>10</v>
      </c>
      <c r="I18" s="2">
        <v>0</v>
      </c>
      <c r="J18" s="19">
        <f t="shared" si="0"/>
        <v>0</v>
      </c>
    </row>
    <row r="19" spans="1:10" x14ac:dyDescent="0.3">
      <c r="A19" s="15" t="s">
        <v>39</v>
      </c>
      <c r="B19" s="15" t="s">
        <v>27</v>
      </c>
      <c r="C19" s="16" t="s">
        <v>45</v>
      </c>
      <c r="D19" s="17">
        <v>2</v>
      </c>
      <c r="E19" s="2">
        <v>0</v>
      </c>
      <c r="F19" s="17">
        <v>39</v>
      </c>
      <c r="G19" s="2">
        <v>0</v>
      </c>
      <c r="H19" s="18"/>
      <c r="I19" s="2">
        <v>0</v>
      </c>
      <c r="J19" s="19">
        <f t="shared" si="0"/>
        <v>0</v>
      </c>
    </row>
    <row r="20" spans="1:10" x14ac:dyDescent="0.3">
      <c r="A20" s="15" t="s">
        <v>39</v>
      </c>
      <c r="B20" s="15" t="s">
        <v>38</v>
      </c>
      <c r="C20" s="16" t="s">
        <v>45</v>
      </c>
      <c r="D20" s="17">
        <v>2</v>
      </c>
      <c r="E20" s="2">
        <v>0</v>
      </c>
      <c r="F20" s="17">
        <v>39</v>
      </c>
      <c r="G20" s="2">
        <v>0</v>
      </c>
      <c r="H20" s="18">
        <v>5</v>
      </c>
      <c r="I20" s="2">
        <v>0</v>
      </c>
      <c r="J20" s="19">
        <f t="shared" si="0"/>
        <v>0</v>
      </c>
    </row>
    <row r="21" spans="1:10" x14ac:dyDescent="0.3">
      <c r="A21" s="15" t="s">
        <v>39</v>
      </c>
      <c r="B21" s="15" t="s">
        <v>28</v>
      </c>
      <c r="C21" s="16" t="s">
        <v>45</v>
      </c>
      <c r="D21" s="17">
        <v>5</v>
      </c>
      <c r="E21" s="2">
        <v>0</v>
      </c>
      <c r="F21" s="17">
        <v>234</v>
      </c>
      <c r="G21" s="2">
        <v>0</v>
      </c>
      <c r="H21" s="18">
        <v>10</v>
      </c>
      <c r="I21" s="2">
        <v>0</v>
      </c>
      <c r="J21" s="19">
        <f t="shared" si="0"/>
        <v>0</v>
      </c>
    </row>
    <row r="22" spans="1:10" x14ac:dyDescent="0.3">
      <c r="A22" s="15" t="s">
        <v>2</v>
      </c>
      <c r="B22" s="15" t="s">
        <v>34</v>
      </c>
      <c r="C22" s="16" t="s">
        <v>45</v>
      </c>
      <c r="D22" s="17">
        <v>9</v>
      </c>
      <c r="E22" s="2">
        <v>0</v>
      </c>
      <c r="F22" s="17">
        <v>416</v>
      </c>
      <c r="G22" s="2">
        <v>0</v>
      </c>
      <c r="H22" s="18">
        <v>25</v>
      </c>
      <c r="I22" s="2">
        <v>0</v>
      </c>
      <c r="J22" s="19">
        <f t="shared" si="0"/>
        <v>0</v>
      </c>
    </row>
    <row r="23" spans="1:10" x14ac:dyDescent="0.3">
      <c r="A23" s="15" t="s">
        <v>2</v>
      </c>
      <c r="B23" s="15" t="s">
        <v>27</v>
      </c>
      <c r="C23" s="16" t="s">
        <v>45</v>
      </c>
      <c r="D23" s="17">
        <v>11</v>
      </c>
      <c r="E23" s="2">
        <v>0</v>
      </c>
      <c r="F23" s="17">
        <v>572</v>
      </c>
      <c r="G23" s="2">
        <v>0</v>
      </c>
      <c r="H23" s="18">
        <v>100</v>
      </c>
      <c r="I23" s="2">
        <v>0</v>
      </c>
      <c r="J23" s="19">
        <f t="shared" si="0"/>
        <v>0</v>
      </c>
    </row>
    <row r="24" spans="1:10" x14ac:dyDescent="0.3">
      <c r="A24" s="15" t="s">
        <v>2</v>
      </c>
      <c r="B24" s="15" t="s">
        <v>38</v>
      </c>
      <c r="C24" s="16" t="s">
        <v>45</v>
      </c>
      <c r="D24" s="17">
        <v>4</v>
      </c>
      <c r="E24" s="2">
        <v>0</v>
      </c>
      <c r="F24" s="17">
        <v>208</v>
      </c>
      <c r="G24" s="2">
        <v>0</v>
      </c>
      <c r="H24" s="18">
        <v>15</v>
      </c>
      <c r="I24" s="2">
        <v>0</v>
      </c>
      <c r="J24" s="19">
        <f t="shared" si="0"/>
        <v>0</v>
      </c>
    </row>
    <row r="25" spans="1:10" x14ac:dyDescent="0.3">
      <c r="A25" s="15" t="s">
        <v>2</v>
      </c>
      <c r="B25" s="15" t="s">
        <v>36</v>
      </c>
      <c r="C25" s="16" t="s">
        <v>46</v>
      </c>
      <c r="D25" s="17">
        <v>2</v>
      </c>
      <c r="E25" s="2">
        <v>0</v>
      </c>
      <c r="F25" s="17">
        <v>78</v>
      </c>
      <c r="G25" s="2">
        <v>0</v>
      </c>
      <c r="H25" s="18">
        <v>10</v>
      </c>
      <c r="I25" s="2">
        <v>0</v>
      </c>
      <c r="J25" s="19">
        <f t="shared" si="0"/>
        <v>0</v>
      </c>
    </row>
    <row r="26" spans="1:10" x14ac:dyDescent="0.3">
      <c r="A26" s="15" t="s">
        <v>2</v>
      </c>
      <c r="B26" s="15" t="s">
        <v>28</v>
      </c>
      <c r="C26" s="16" t="s">
        <v>45</v>
      </c>
      <c r="D26" s="17">
        <v>38</v>
      </c>
      <c r="E26" s="2">
        <v>0</v>
      </c>
      <c r="F26" s="17">
        <v>2184</v>
      </c>
      <c r="G26" s="2">
        <v>0</v>
      </c>
      <c r="H26" s="18">
        <v>300</v>
      </c>
      <c r="I26" s="2">
        <v>0</v>
      </c>
      <c r="J26" s="19">
        <f t="shared" si="0"/>
        <v>0</v>
      </c>
    </row>
    <row r="27" spans="1:10" x14ac:dyDescent="0.3">
      <c r="A27" s="15" t="s">
        <v>2</v>
      </c>
      <c r="B27" s="15" t="s">
        <v>37</v>
      </c>
      <c r="C27" s="16" t="s">
        <v>46</v>
      </c>
      <c r="D27" s="17">
        <v>3</v>
      </c>
      <c r="E27" s="2">
        <v>0</v>
      </c>
      <c r="F27" s="17">
        <v>156</v>
      </c>
      <c r="G27" s="2">
        <v>0</v>
      </c>
      <c r="H27" s="18">
        <v>15</v>
      </c>
      <c r="I27" s="2">
        <v>0</v>
      </c>
      <c r="J27" s="19">
        <f t="shared" si="0"/>
        <v>0</v>
      </c>
    </row>
    <row r="28" spans="1:10" x14ac:dyDescent="0.3">
      <c r="A28" s="15" t="s">
        <v>2</v>
      </c>
      <c r="B28" s="15" t="s">
        <v>40</v>
      </c>
      <c r="C28" s="16" t="s">
        <v>46</v>
      </c>
      <c r="D28" s="17">
        <v>1</v>
      </c>
      <c r="E28" s="2">
        <v>0</v>
      </c>
      <c r="F28" s="17">
        <v>52</v>
      </c>
      <c r="G28" s="2">
        <v>0</v>
      </c>
      <c r="H28" s="18">
        <v>10</v>
      </c>
      <c r="I28" s="2">
        <v>0</v>
      </c>
      <c r="J28" s="19">
        <f t="shared" si="0"/>
        <v>0</v>
      </c>
    </row>
    <row r="29" spans="1:10" x14ac:dyDescent="0.3">
      <c r="A29" s="20" t="s">
        <v>2</v>
      </c>
      <c r="B29" s="20" t="s">
        <v>53</v>
      </c>
      <c r="C29" s="21" t="s">
        <v>56</v>
      </c>
      <c r="D29" s="22">
        <v>3</v>
      </c>
      <c r="E29" s="2">
        <v>0</v>
      </c>
      <c r="F29" s="22">
        <v>143</v>
      </c>
      <c r="G29" s="2">
        <v>0</v>
      </c>
      <c r="H29" s="18">
        <v>20</v>
      </c>
      <c r="I29" s="2">
        <v>0</v>
      </c>
      <c r="J29" s="19">
        <f t="shared" si="0"/>
        <v>0</v>
      </c>
    </row>
    <row r="30" spans="1:10" x14ac:dyDescent="0.3">
      <c r="A30" s="20" t="s">
        <v>2</v>
      </c>
      <c r="B30" s="20" t="s">
        <v>54</v>
      </c>
      <c r="C30" s="21" t="s">
        <v>56</v>
      </c>
      <c r="D30" s="22">
        <v>5</v>
      </c>
      <c r="E30" s="2">
        <v>0</v>
      </c>
      <c r="F30" s="22">
        <v>364</v>
      </c>
      <c r="G30" s="2">
        <v>0</v>
      </c>
      <c r="H30" s="18">
        <v>25</v>
      </c>
      <c r="I30" s="2">
        <v>0</v>
      </c>
      <c r="J30" s="19">
        <f t="shared" si="0"/>
        <v>0</v>
      </c>
    </row>
    <row r="31" spans="1:10" x14ac:dyDescent="0.3">
      <c r="A31" s="15" t="s">
        <v>41</v>
      </c>
      <c r="B31" s="23" t="s">
        <v>57</v>
      </c>
      <c r="C31" s="16" t="s">
        <v>45</v>
      </c>
      <c r="D31" s="17">
        <v>1</v>
      </c>
      <c r="E31" s="2">
        <v>0</v>
      </c>
      <c r="F31" s="17">
        <v>52</v>
      </c>
      <c r="G31" s="2">
        <v>0</v>
      </c>
      <c r="H31" s="18">
        <v>10</v>
      </c>
      <c r="I31" s="2">
        <v>0</v>
      </c>
      <c r="J31" s="19">
        <f t="shared" si="0"/>
        <v>0</v>
      </c>
    </row>
    <row r="32" spans="1:10" x14ac:dyDescent="0.3">
      <c r="A32" s="24" t="s">
        <v>56</v>
      </c>
      <c r="B32" s="24" t="s">
        <v>60</v>
      </c>
      <c r="C32" s="16" t="s">
        <v>56</v>
      </c>
      <c r="D32" s="17">
        <v>2</v>
      </c>
      <c r="E32" s="2">
        <v>0</v>
      </c>
      <c r="F32" s="17" t="s">
        <v>56</v>
      </c>
      <c r="G32" s="4" t="s">
        <v>56</v>
      </c>
      <c r="H32" s="18">
        <v>1</v>
      </c>
      <c r="I32" s="2">
        <v>0</v>
      </c>
      <c r="J32" s="19">
        <f>(E32*D32*12)+(H32*I32)</f>
        <v>0</v>
      </c>
    </row>
    <row r="33" spans="1:11" x14ac:dyDescent="0.3">
      <c r="A33" s="24" t="s">
        <v>56</v>
      </c>
      <c r="B33" s="24" t="s">
        <v>61</v>
      </c>
      <c r="C33" s="16" t="s">
        <v>56</v>
      </c>
      <c r="D33" s="17">
        <v>2</v>
      </c>
      <c r="E33" s="2">
        <v>0</v>
      </c>
      <c r="F33" s="17" t="s">
        <v>56</v>
      </c>
      <c r="G33" s="4" t="s">
        <v>56</v>
      </c>
      <c r="H33" s="18">
        <v>1</v>
      </c>
      <c r="I33" s="2">
        <v>0</v>
      </c>
      <c r="J33" s="19">
        <f t="shared" ref="J33:J37" si="1">(E33*D33*12)+(H33*I33)</f>
        <v>0</v>
      </c>
    </row>
    <row r="34" spans="1:11" x14ac:dyDescent="0.3">
      <c r="A34" s="24" t="s">
        <v>56</v>
      </c>
      <c r="B34" s="24" t="s">
        <v>62</v>
      </c>
      <c r="C34" s="16" t="s">
        <v>56</v>
      </c>
      <c r="D34" s="17">
        <v>2</v>
      </c>
      <c r="E34" s="2">
        <v>0</v>
      </c>
      <c r="F34" s="17" t="s">
        <v>56</v>
      </c>
      <c r="G34" s="4" t="s">
        <v>56</v>
      </c>
      <c r="H34" s="18">
        <v>1</v>
      </c>
      <c r="I34" s="2">
        <v>0</v>
      </c>
      <c r="J34" s="19">
        <f t="shared" si="1"/>
        <v>0</v>
      </c>
    </row>
    <row r="35" spans="1:11" x14ac:dyDescent="0.3">
      <c r="A35" s="24" t="s">
        <v>56</v>
      </c>
      <c r="B35" s="24" t="s">
        <v>63</v>
      </c>
      <c r="C35" s="16" t="s">
        <v>56</v>
      </c>
      <c r="D35" s="17">
        <v>2</v>
      </c>
      <c r="E35" s="2">
        <v>0</v>
      </c>
      <c r="F35" s="17" t="s">
        <v>56</v>
      </c>
      <c r="G35" s="4" t="s">
        <v>56</v>
      </c>
      <c r="H35" s="18">
        <v>1</v>
      </c>
      <c r="I35" s="2">
        <v>0</v>
      </c>
      <c r="J35" s="19">
        <f t="shared" si="1"/>
        <v>0</v>
      </c>
    </row>
    <row r="36" spans="1:11" x14ac:dyDescent="0.3">
      <c r="A36" s="24" t="s">
        <v>56</v>
      </c>
      <c r="B36" s="24" t="s">
        <v>76</v>
      </c>
      <c r="C36" s="16" t="s">
        <v>56</v>
      </c>
      <c r="D36" s="17">
        <v>2</v>
      </c>
      <c r="E36" s="2">
        <v>0</v>
      </c>
      <c r="F36" s="17" t="s">
        <v>56</v>
      </c>
      <c r="G36" s="4" t="s">
        <v>56</v>
      </c>
      <c r="H36" s="18">
        <v>1</v>
      </c>
      <c r="I36" s="2">
        <v>0</v>
      </c>
      <c r="J36" s="19">
        <f t="shared" si="1"/>
        <v>0</v>
      </c>
    </row>
    <row r="37" spans="1:11" ht="15" thickBot="1" x14ac:dyDescent="0.35">
      <c r="A37" s="24" t="s">
        <v>56</v>
      </c>
      <c r="B37" s="24" t="s">
        <v>77</v>
      </c>
      <c r="C37" s="16" t="s">
        <v>56</v>
      </c>
      <c r="D37" s="25">
        <v>2</v>
      </c>
      <c r="E37" s="3">
        <v>0</v>
      </c>
      <c r="F37" s="25" t="s">
        <v>56</v>
      </c>
      <c r="G37" s="5" t="s">
        <v>56</v>
      </c>
      <c r="H37" s="26">
        <v>1</v>
      </c>
      <c r="I37" s="3">
        <v>0</v>
      </c>
      <c r="J37" s="19">
        <f t="shared" si="1"/>
        <v>0</v>
      </c>
    </row>
    <row r="38" spans="1:11" x14ac:dyDescent="0.3">
      <c r="A38" s="27" t="s">
        <v>29</v>
      </c>
      <c r="B38" s="27"/>
      <c r="C38" s="27"/>
      <c r="D38" s="28"/>
      <c r="E38" s="28"/>
      <c r="F38" s="28"/>
      <c r="G38" s="28"/>
      <c r="H38" s="28"/>
      <c r="I38" s="28"/>
      <c r="J38" s="29">
        <f>SUM(J4:J37)</f>
        <v>0</v>
      </c>
    </row>
    <row r="39" spans="1:11" x14ac:dyDescent="0.3">
      <c r="A39" s="30"/>
      <c r="B39" s="30"/>
      <c r="C39" s="30"/>
      <c r="D39" s="30"/>
      <c r="E39" s="30"/>
      <c r="F39" s="30"/>
      <c r="G39" s="30"/>
      <c r="H39" s="30"/>
      <c r="I39" s="30"/>
      <c r="J39" s="30"/>
      <c r="K39" s="31"/>
    </row>
    <row r="40" spans="1:11" x14ac:dyDescent="0.3">
      <c r="A40" s="6"/>
      <c r="B40" s="6"/>
      <c r="C40" s="6"/>
      <c r="D40" s="6"/>
      <c r="E40" s="6"/>
      <c r="F40" s="6"/>
      <c r="G40" s="6"/>
      <c r="H40" s="6"/>
      <c r="I40" s="6"/>
      <c r="J40" s="6"/>
    </row>
    <row r="41" spans="1:11" x14ac:dyDescent="0.3">
      <c r="A41" s="50" t="s">
        <v>0</v>
      </c>
      <c r="B41" s="50"/>
      <c r="C41" s="50"/>
      <c r="D41" s="50"/>
      <c r="E41" s="50"/>
      <c r="F41" s="50"/>
      <c r="G41" s="50"/>
    </row>
    <row r="42" spans="1:11" x14ac:dyDescent="0.3">
      <c r="A42" s="50" t="s">
        <v>23</v>
      </c>
      <c r="B42" s="50"/>
      <c r="C42" s="50"/>
      <c r="D42" s="50"/>
      <c r="E42" s="10" t="s">
        <v>49</v>
      </c>
      <c r="F42" s="8" t="s">
        <v>30</v>
      </c>
      <c r="G42" s="32" t="s">
        <v>31</v>
      </c>
    </row>
    <row r="43" spans="1:11" x14ac:dyDescent="0.3">
      <c r="A43" s="67" t="s">
        <v>2</v>
      </c>
      <c r="B43" s="67"/>
      <c r="C43" s="67"/>
      <c r="D43" s="67"/>
      <c r="E43" s="33">
        <v>335240</v>
      </c>
      <c r="F43" s="1">
        <v>0</v>
      </c>
      <c r="G43" s="34">
        <f t="shared" ref="G43:G63" si="2">E43*F43</f>
        <v>0</v>
      </c>
    </row>
    <row r="44" spans="1:11" x14ac:dyDescent="0.3">
      <c r="A44" s="60" t="s">
        <v>3</v>
      </c>
      <c r="B44" s="60"/>
      <c r="C44" s="60"/>
      <c r="D44" s="60"/>
      <c r="E44" s="33">
        <v>99062</v>
      </c>
      <c r="F44" s="1">
        <v>0</v>
      </c>
      <c r="G44" s="34">
        <f t="shared" si="2"/>
        <v>0</v>
      </c>
    </row>
    <row r="45" spans="1:11" x14ac:dyDescent="0.3">
      <c r="A45" s="60" t="s">
        <v>4</v>
      </c>
      <c r="B45" s="60"/>
      <c r="C45" s="60"/>
      <c r="D45" s="60"/>
      <c r="E45" s="15">
        <v>620</v>
      </c>
      <c r="F45" s="1">
        <v>0</v>
      </c>
      <c r="G45" s="34">
        <f t="shared" si="2"/>
        <v>0</v>
      </c>
    </row>
    <row r="46" spans="1:11" x14ac:dyDescent="0.3">
      <c r="A46" s="60" t="s">
        <v>5</v>
      </c>
      <c r="B46" s="60"/>
      <c r="C46" s="60"/>
      <c r="D46" s="60"/>
      <c r="E46" s="15">
        <v>50</v>
      </c>
      <c r="F46" s="1">
        <v>0</v>
      </c>
      <c r="G46" s="34">
        <f t="shared" si="2"/>
        <v>0</v>
      </c>
    </row>
    <row r="47" spans="1:11" x14ac:dyDescent="0.3">
      <c r="A47" s="60" t="s">
        <v>6</v>
      </c>
      <c r="B47" s="60"/>
      <c r="C47" s="60"/>
      <c r="D47" s="60"/>
      <c r="E47" s="33">
        <v>36514</v>
      </c>
      <c r="F47" s="1">
        <v>0</v>
      </c>
      <c r="G47" s="34">
        <f t="shared" si="2"/>
        <v>0</v>
      </c>
    </row>
    <row r="48" spans="1:11" x14ac:dyDescent="0.3">
      <c r="A48" s="60" t="s">
        <v>7</v>
      </c>
      <c r="B48" s="60"/>
      <c r="C48" s="60"/>
      <c r="D48" s="60"/>
      <c r="E48" s="33">
        <v>8257</v>
      </c>
      <c r="F48" s="1">
        <v>0</v>
      </c>
      <c r="G48" s="34">
        <f t="shared" si="2"/>
        <v>0</v>
      </c>
    </row>
    <row r="49" spans="1:7" x14ac:dyDescent="0.3">
      <c r="A49" s="60" t="s">
        <v>8</v>
      </c>
      <c r="B49" s="60"/>
      <c r="C49" s="60"/>
      <c r="D49" s="60"/>
      <c r="E49" s="15">
        <v>50</v>
      </c>
      <c r="F49" s="1">
        <v>0</v>
      </c>
      <c r="G49" s="34">
        <f t="shared" si="2"/>
        <v>0</v>
      </c>
    </row>
    <row r="50" spans="1:7" x14ac:dyDescent="0.3">
      <c r="A50" s="60" t="s">
        <v>9</v>
      </c>
      <c r="B50" s="60"/>
      <c r="C50" s="60"/>
      <c r="D50" s="60"/>
      <c r="E50" s="15">
        <v>164</v>
      </c>
      <c r="F50" s="1">
        <v>0</v>
      </c>
      <c r="G50" s="34">
        <f t="shared" si="2"/>
        <v>0</v>
      </c>
    </row>
    <row r="51" spans="1:7" x14ac:dyDescent="0.3">
      <c r="A51" s="60" t="s">
        <v>10</v>
      </c>
      <c r="B51" s="60"/>
      <c r="C51" s="60"/>
      <c r="D51" s="60"/>
      <c r="E51" s="33">
        <v>10108</v>
      </c>
      <c r="F51" s="1">
        <v>0</v>
      </c>
      <c r="G51" s="34">
        <f t="shared" si="2"/>
        <v>0</v>
      </c>
    </row>
    <row r="52" spans="1:7" x14ac:dyDescent="0.3">
      <c r="A52" s="60" t="s">
        <v>11</v>
      </c>
      <c r="B52" s="60"/>
      <c r="C52" s="60"/>
      <c r="D52" s="60"/>
      <c r="E52" s="33">
        <v>2164</v>
      </c>
      <c r="F52" s="1">
        <v>0</v>
      </c>
      <c r="G52" s="34">
        <f t="shared" si="2"/>
        <v>0</v>
      </c>
    </row>
    <row r="53" spans="1:7" x14ac:dyDescent="0.3">
      <c r="A53" s="60" t="s">
        <v>12</v>
      </c>
      <c r="B53" s="60"/>
      <c r="C53" s="60"/>
      <c r="D53" s="60"/>
      <c r="E53" s="15">
        <v>50</v>
      </c>
      <c r="F53" s="1">
        <v>0</v>
      </c>
      <c r="G53" s="34">
        <f t="shared" si="2"/>
        <v>0</v>
      </c>
    </row>
    <row r="54" spans="1:7" x14ac:dyDescent="0.3">
      <c r="A54" s="60" t="s">
        <v>13</v>
      </c>
      <c r="B54" s="60"/>
      <c r="C54" s="60"/>
      <c r="D54" s="60"/>
      <c r="E54" s="15">
        <v>50</v>
      </c>
      <c r="F54" s="1">
        <v>0</v>
      </c>
      <c r="G54" s="34">
        <f t="shared" si="2"/>
        <v>0</v>
      </c>
    </row>
    <row r="55" spans="1:7" x14ac:dyDescent="0.3">
      <c r="A55" s="60" t="s">
        <v>14</v>
      </c>
      <c r="B55" s="60"/>
      <c r="C55" s="60"/>
      <c r="D55" s="60"/>
      <c r="E55" s="15">
        <v>50</v>
      </c>
      <c r="F55" s="1">
        <v>0</v>
      </c>
      <c r="G55" s="34">
        <f t="shared" si="2"/>
        <v>0</v>
      </c>
    </row>
    <row r="56" spans="1:7" x14ac:dyDescent="0.3">
      <c r="A56" s="60" t="s">
        <v>15</v>
      </c>
      <c r="B56" s="60"/>
      <c r="C56" s="60"/>
      <c r="D56" s="60"/>
      <c r="E56" s="15">
        <v>50</v>
      </c>
      <c r="F56" s="1">
        <v>0</v>
      </c>
      <c r="G56" s="34">
        <f t="shared" si="2"/>
        <v>0</v>
      </c>
    </row>
    <row r="57" spans="1:7" x14ac:dyDescent="0.3">
      <c r="A57" s="60" t="s">
        <v>16</v>
      </c>
      <c r="B57" s="60"/>
      <c r="C57" s="60"/>
      <c r="D57" s="60"/>
      <c r="E57" s="15">
        <v>50</v>
      </c>
      <c r="F57" s="1">
        <v>0</v>
      </c>
      <c r="G57" s="34">
        <f t="shared" si="2"/>
        <v>0</v>
      </c>
    </row>
    <row r="58" spans="1:7" x14ac:dyDescent="0.3">
      <c r="A58" s="60" t="s">
        <v>17</v>
      </c>
      <c r="B58" s="60"/>
      <c r="C58" s="60"/>
      <c r="D58" s="60"/>
      <c r="E58" s="33">
        <v>22980</v>
      </c>
      <c r="F58" s="1">
        <v>0</v>
      </c>
      <c r="G58" s="34">
        <f t="shared" si="2"/>
        <v>0</v>
      </c>
    </row>
    <row r="59" spans="1:7" x14ac:dyDescent="0.3">
      <c r="A59" s="60" t="s">
        <v>18</v>
      </c>
      <c r="B59" s="60"/>
      <c r="C59" s="60"/>
      <c r="D59" s="60"/>
      <c r="E59" s="33">
        <v>1440</v>
      </c>
      <c r="F59" s="1">
        <v>0</v>
      </c>
      <c r="G59" s="34">
        <f t="shared" si="2"/>
        <v>0</v>
      </c>
    </row>
    <row r="60" spans="1:7" x14ac:dyDescent="0.3">
      <c r="A60" s="60" t="s">
        <v>19</v>
      </c>
      <c r="B60" s="60"/>
      <c r="C60" s="60"/>
      <c r="D60" s="60"/>
      <c r="E60" s="33">
        <v>2446</v>
      </c>
      <c r="F60" s="1">
        <v>0</v>
      </c>
      <c r="G60" s="34">
        <f t="shared" si="2"/>
        <v>0</v>
      </c>
    </row>
    <row r="61" spans="1:7" x14ac:dyDescent="0.3">
      <c r="A61" s="60" t="s">
        <v>20</v>
      </c>
      <c r="B61" s="60"/>
      <c r="C61" s="60"/>
      <c r="D61" s="60"/>
      <c r="E61" s="35">
        <v>50</v>
      </c>
      <c r="F61" s="1">
        <v>0</v>
      </c>
      <c r="G61" s="34">
        <f t="shared" si="2"/>
        <v>0</v>
      </c>
    </row>
    <row r="62" spans="1:7" x14ac:dyDescent="0.3">
      <c r="A62" s="60" t="s">
        <v>21</v>
      </c>
      <c r="B62" s="60"/>
      <c r="C62" s="60"/>
      <c r="D62" s="60"/>
      <c r="E62" s="35">
        <v>50</v>
      </c>
      <c r="F62" s="1">
        <v>0</v>
      </c>
      <c r="G62" s="34">
        <f t="shared" si="2"/>
        <v>0</v>
      </c>
    </row>
    <row r="63" spans="1:7" x14ac:dyDescent="0.3">
      <c r="A63" s="60" t="s">
        <v>79</v>
      </c>
      <c r="B63" s="60"/>
      <c r="C63" s="60"/>
      <c r="D63" s="60"/>
      <c r="E63" s="35">
        <v>21694</v>
      </c>
      <c r="F63" s="1">
        <v>0</v>
      </c>
      <c r="G63" s="34">
        <f t="shared" si="2"/>
        <v>0</v>
      </c>
    </row>
    <row r="64" spans="1:7" x14ac:dyDescent="0.3">
      <c r="A64" s="68" t="s">
        <v>29</v>
      </c>
      <c r="B64" s="68"/>
      <c r="C64" s="68"/>
      <c r="D64" s="68"/>
      <c r="E64" s="15"/>
      <c r="F64" s="36"/>
      <c r="G64" s="37">
        <f>SUM(G43:G62)</f>
        <v>0</v>
      </c>
    </row>
    <row r="65" spans="1:11" x14ac:dyDescent="0.3">
      <c r="A65" s="38"/>
      <c r="B65" s="38"/>
      <c r="C65" s="38"/>
      <c r="D65" s="38"/>
      <c r="E65" s="38"/>
      <c r="F65" s="39"/>
      <c r="G65" s="40"/>
      <c r="H65" s="40"/>
      <c r="I65" s="40"/>
    </row>
    <row r="66" spans="1:11" ht="15" thickBot="1" x14ac:dyDescent="0.35">
      <c r="A66" s="30"/>
      <c r="B66" s="39"/>
      <c r="C66" s="39"/>
      <c r="D66" s="39"/>
      <c r="E66" s="39"/>
      <c r="F66" s="39"/>
      <c r="G66" s="39"/>
      <c r="H66" s="39"/>
      <c r="I66" s="39"/>
      <c r="J66" s="39"/>
      <c r="K66" s="41"/>
    </row>
    <row r="67" spans="1:11" ht="15" thickBot="1" x14ac:dyDescent="0.35">
      <c r="A67" s="42" t="s">
        <v>32</v>
      </c>
      <c r="B67" s="43"/>
      <c r="C67" s="43"/>
      <c r="D67" s="43"/>
      <c r="E67" s="43"/>
      <c r="F67" s="43"/>
      <c r="G67" s="43"/>
      <c r="H67" s="43"/>
      <c r="I67" s="43"/>
      <c r="J67" s="44">
        <f>J38+G64</f>
        <v>0</v>
      </c>
    </row>
    <row r="69" spans="1:11" x14ac:dyDescent="0.3">
      <c r="A69" s="50" t="s">
        <v>64</v>
      </c>
      <c r="B69" s="50"/>
      <c r="C69" s="45" t="s">
        <v>70</v>
      </c>
      <c r="D69" s="45" t="s">
        <v>1</v>
      </c>
    </row>
    <row r="70" spans="1:11" x14ac:dyDescent="0.3">
      <c r="A70" s="51" t="s">
        <v>65</v>
      </c>
      <c r="B70" s="51"/>
      <c r="C70" s="1">
        <v>0</v>
      </c>
      <c r="D70" s="46" t="s">
        <v>22</v>
      </c>
    </row>
    <row r="71" spans="1:11" ht="28.8" customHeight="1" x14ac:dyDescent="0.3">
      <c r="A71" s="59" t="s">
        <v>66</v>
      </c>
      <c r="B71" s="59"/>
      <c r="C71" s="1">
        <v>0</v>
      </c>
      <c r="D71" s="46" t="s">
        <v>71</v>
      </c>
    </row>
    <row r="72" spans="1:11" ht="43.2" customHeight="1" x14ac:dyDescent="0.3">
      <c r="A72" s="59" t="s">
        <v>67</v>
      </c>
      <c r="B72" s="59"/>
      <c r="C72" s="1">
        <v>0</v>
      </c>
      <c r="D72" s="46" t="s">
        <v>71</v>
      </c>
    </row>
    <row r="73" spans="1:11" ht="43.2" customHeight="1" x14ac:dyDescent="0.3">
      <c r="A73" s="59" t="s">
        <v>68</v>
      </c>
      <c r="B73" s="59"/>
      <c r="C73" s="1">
        <v>0</v>
      </c>
      <c r="D73" s="46" t="s">
        <v>22</v>
      </c>
    </row>
    <row r="74" spans="1:11" x14ac:dyDescent="0.3">
      <c r="A74" s="58" t="s">
        <v>69</v>
      </c>
      <c r="B74" s="58"/>
      <c r="C74" s="1">
        <v>0</v>
      </c>
      <c r="D74" s="46" t="s">
        <v>71</v>
      </c>
    </row>
    <row r="75" spans="1:11" s="47" customFormat="1" ht="28.8" customHeight="1" x14ac:dyDescent="0.3">
      <c r="A75" s="59" t="s">
        <v>72</v>
      </c>
      <c r="B75" s="59"/>
      <c r="C75" s="1">
        <v>0</v>
      </c>
      <c r="D75" s="46" t="s">
        <v>73</v>
      </c>
    </row>
    <row r="76" spans="1:11" s="47" customFormat="1" x14ac:dyDescent="0.3">
      <c r="A76" s="58" t="s">
        <v>74</v>
      </c>
      <c r="B76" s="58"/>
      <c r="C76" s="1">
        <v>0</v>
      </c>
      <c r="D76" s="46" t="s">
        <v>75</v>
      </c>
    </row>
    <row r="77" spans="1:11" s="47" customFormat="1" ht="28.8" customHeight="1" x14ac:dyDescent="0.3">
      <c r="A77" s="59" t="s">
        <v>78</v>
      </c>
      <c r="B77" s="59"/>
      <c r="C77" s="1">
        <v>0</v>
      </c>
      <c r="D77" s="46" t="s">
        <v>75</v>
      </c>
    </row>
    <row r="78" spans="1:11" s="47" customFormat="1" ht="28.8" customHeight="1" x14ac:dyDescent="0.3">
      <c r="A78" s="59" t="s">
        <v>86</v>
      </c>
      <c r="B78" s="59"/>
      <c r="C78" s="1">
        <v>0</v>
      </c>
      <c r="D78" s="46" t="s">
        <v>75</v>
      </c>
    </row>
    <row r="80" spans="1:11" x14ac:dyDescent="0.3">
      <c r="A80" s="52" t="s">
        <v>80</v>
      </c>
      <c r="B80" s="53"/>
      <c r="C80" s="54"/>
    </row>
    <row r="81" spans="1:10" x14ac:dyDescent="0.3">
      <c r="A81" s="51" t="s">
        <v>82</v>
      </c>
      <c r="B81" s="51"/>
      <c r="C81" s="51"/>
    </row>
    <row r="82" spans="1:10" x14ac:dyDescent="0.3">
      <c r="A82" s="51" t="s">
        <v>81</v>
      </c>
      <c r="B82" s="51"/>
      <c r="C82" s="51"/>
    </row>
    <row r="83" spans="1:10" x14ac:dyDescent="0.3">
      <c r="A83" s="55" t="s">
        <v>85</v>
      </c>
      <c r="B83" s="56"/>
      <c r="C83" s="57"/>
    </row>
    <row r="84" spans="1:10" x14ac:dyDescent="0.3">
      <c r="A84" s="51" t="s">
        <v>83</v>
      </c>
      <c r="B84" s="51"/>
      <c r="C84" s="51"/>
    </row>
    <row r="85" spans="1:10" x14ac:dyDescent="0.3">
      <c r="A85" s="51" t="s">
        <v>84</v>
      </c>
      <c r="B85" s="51"/>
      <c r="C85" s="51"/>
    </row>
    <row r="86" spans="1:10" s="47" customFormat="1" ht="15" thickBot="1" x14ac:dyDescent="0.35">
      <c r="A86" s="48"/>
      <c r="B86" s="48"/>
      <c r="C86" s="49"/>
    </row>
    <row r="87" spans="1:10" ht="17.399999999999999" customHeight="1" thickBot="1" x14ac:dyDescent="0.35">
      <c r="A87" s="64" t="s">
        <v>47</v>
      </c>
      <c r="B87" s="65"/>
      <c r="C87" s="65"/>
      <c r="D87" s="65"/>
      <c r="E87" s="65"/>
      <c r="F87" s="65"/>
      <c r="G87" s="65"/>
      <c r="H87" s="65"/>
      <c r="I87" s="65"/>
      <c r="J87" s="66"/>
    </row>
    <row r="88" spans="1:10" ht="114.6" customHeight="1" thickBot="1" x14ac:dyDescent="0.35">
      <c r="A88" s="61" t="s">
        <v>48</v>
      </c>
      <c r="B88" s="62"/>
      <c r="C88" s="62"/>
      <c r="D88" s="62"/>
      <c r="E88" s="62"/>
      <c r="F88" s="62"/>
      <c r="G88" s="62"/>
      <c r="H88" s="62"/>
      <c r="I88" s="62"/>
      <c r="J88" s="63"/>
    </row>
  </sheetData>
  <protectedRanges>
    <protectedRange sqref="C70:C78" name="Bereik5"/>
    <protectedRange sqref="F43:F63" name="Bereik4"/>
    <protectedRange sqref="I4:I37" name="Bereik3"/>
    <protectedRange sqref="G4:G37" name="Bereik2"/>
    <protectedRange sqref="E4:E37" name="Bereik1"/>
  </protectedRanges>
  <mergeCells count="42">
    <mergeCell ref="A88:J88"/>
    <mergeCell ref="A87:J87"/>
    <mergeCell ref="A43:D43"/>
    <mergeCell ref="A44:D44"/>
    <mergeCell ref="A45:D45"/>
    <mergeCell ref="A46:D46"/>
    <mergeCell ref="A47:D47"/>
    <mergeCell ref="A48:D48"/>
    <mergeCell ref="A49:D49"/>
    <mergeCell ref="A50:D50"/>
    <mergeCell ref="A51:D51"/>
    <mergeCell ref="A52:D52"/>
    <mergeCell ref="A78:B78"/>
    <mergeCell ref="A73:B73"/>
    <mergeCell ref="A64:D64"/>
    <mergeCell ref="A62:D62"/>
    <mergeCell ref="A42:D42"/>
    <mergeCell ref="A58:D58"/>
    <mergeCell ref="A59:D59"/>
    <mergeCell ref="A60:D60"/>
    <mergeCell ref="A61:D61"/>
    <mergeCell ref="A53:D53"/>
    <mergeCell ref="A54:D54"/>
    <mergeCell ref="A55:D55"/>
    <mergeCell ref="A56:D56"/>
    <mergeCell ref="A57:D57"/>
    <mergeCell ref="A41:G41"/>
    <mergeCell ref="A81:C81"/>
    <mergeCell ref="A82:C82"/>
    <mergeCell ref="A84:C84"/>
    <mergeCell ref="A85:C85"/>
    <mergeCell ref="A80:C80"/>
    <mergeCell ref="A83:C83"/>
    <mergeCell ref="A74:B74"/>
    <mergeCell ref="A75:B75"/>
    <mergeCell ref="A77:B77"/>
    <mergeCell ref="A76:B76"/>
    <mergeCell ref="A63:D63"/>
    <mergeCell ref="A69:B69"/>
    <mergeCell ref="A70:B70"/>
    <mergeCell ref="A71:B71"/>
    <mergeCell ref="A72:B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73E66BBFBD5C43AD6426FF5E174D2F" ma:contentTypeVersion="8" ma:contentTypeDescription="Een nieuw document maken." ma:contentTypeScope="" ma:versionID="66d55f3ff7e980b6d03bebc112ce3859">
  <xsd:schema xmlns:xsd="http://www.w3.org/2001/XMLSchema" xmlns:xs="http://www.w3.org/2001/XMLSchema" xmlns:p="http://schemas.microsoft.com/office/2006/metadata/properties" xmlns:ns2="00650884-1f98-4e5d-8255-f818dfbf9d9b" targetNamespace="http://schemas.microsoft.com/office/2006/metadata/properties" ma:root="true" ma:fieldsID="53bde30b6b84a9c20f9d9bb3a39cf19e" ns2:_="">
    <xsd:import namespace="00650884-1f98-4e5d-8255-f818dfbf9d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50884-1f98-4e5d-8255-f818dfbf9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8E6B0-6FB8-4513-8F61-235F9F69F4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50884-1f98-4e5d-8255-f818dfbf9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B58BDF-8C5D-4E1A-9F6A-7C3EBAAF1900}">
  <ds:schemaRefs>
    <ds:schemaRef ds:uri="http://schemas.microsoft.com/office/2006/metadata/properties"/>
    <ds:schemaRef ds:uri="00650884-1f98-4e5d-8255-f818dfbf9d9b"/>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0A7987C7-0BC4-42E0-89CC-FCA4AE18C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Lambermont, Viviane</cp:lastModifiedBy>
  <dcterms:created xsi:type="dcterms:W3CDTF">2025-09-30T15:02:47Z</dcterms:created>
  <dcterms:modified xsi:type="dcterms:W3CDTF">2025-11-18T15:43:41Z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0x0101005673E66BBFBD5C43AD6426FF5E174D2F</vt:lpwstr>
  </property>
</Properties>
</file>