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wvsholding-my.sharepoint.com/personal/jsmit_helix_nl/Documents/A3 - Projecten/gemeente Schiedam/C - PvE EW OH met Bijlagen/"/>
    </mc:Choice>
  </mc:AlternateContent>
  <xr:revisionPtr revIDLastSave="35" documentId="8_{07430226-6397-4E3C-AAEB-6920A40EE9BF}" xr6:coauthVersionLast="47" xr6:coauthVersionMax="47" xr10:uidLastSave="{7739C372-99E9-4CA2-B6AC-1DB55A8F5A4D}"/>
  <bookViews>
    <workbookView xWindow="-108" yWindow="-108" windowWidth="23256" windowHeight="12456" tabRatio="774" firstSheet="8" activeTab="13" xr2:uid="{EF980E2A-BF4A-404F-A557-C6987F11918E}"/>
  </bookViews>
  <sheets>
    <sheet name="Toelichting PERCEEL EW OH" sheetId="1" r:id="rId1"/>
    <sheet name="Totaal Inschrijfsom E- en W-OH" sheetId="19" r:id="rId2"/>
    <sheet name="Inschrijfblad 1" sheetId="34" r:id="rId3"/>
    <sheet name="Inschrijfblad 2" sheetId="15" r:id="rId4"/>
    <sheet name="Rekenblad 2.1 " sheetId="26" r:id="rId5"/>
    <sheet name="Rekenblad 2.1a-1 Objectprijs" sheetId="21" r:id="rId6"/>
    <sheet name="Rekenblad 2.1a-2 Objectprijs" sheetId="35" r:id="rId7"/>
    <sheet name="Rekenblad 2.2" sheetId="25" r:id="rId8"/>
    <sheet name="Rekenblad 2.2a-1 Objectprijs" sheetId="27" r:id="rId9"/>
    <sheet name="Rekenblad 2.2a-2 Objectprijs" sheetId="36" r:id="rId10"/>
    <sheet name="Inschrijfblad 3" sheetId="28" r:id="rId11"/>
    <sheet name="Inschrijfblad 4" sheetId="31" r:id="rId12"/>
    <sheet name="Rekenblad 4.a, b, c en d" sheetId="32" r:id="rId13"/>
    <sheet name="Inschrijfblad 5" sheetId="29" r:id="rId14"/>
    <sheet name="Inschrijfblad 6" sheetId="20" r:id="rId15"/>
    <sheet name="Rekenblad 6.a en 6.b" sheetId="33" r:id="rId16"/>
  </sheets>
  <definedNames>
    <definedName name="_xlnm._FilterDatabase" localSheetId="4" hidden="1">#N/A</definedName>
    <definedName name="_xlnm._FilterDatabase" localSheetId="5" hidden="1">#N/A</definedName>
    <definedName name="_xlnm._FilterDatabase" localSheetId="6" hidden="1">#N/A</definedName>
    <definedName name="_xlnm._FilterDatabase" localSheetId="7" hidden="1">#N/A</definedName>
    <definedName name="_xlnm._FilterDatabase" localSheetId="8" hidden="1">#N/A</definedName>
    <definedName name="_xlnm._FilterDatabase" localSheetId="9" hidden="1">#N/A</definedName>
    <definedName name="_xlnm._FilterDatabase" localSheetId="12" hidden="1">#N/A</definedName>
    <definedName name="_xlnm._FilterDatabase" localSheetId="15" hidden="1">#N/A</definedName>
    <definedName name="_xlnm.Print_Area" localSheetId="0">#N/A</definedName>
    <definedName name="_xlnm.Print_Area" localSheetId="1">#N/A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34" l="1"/>
  <c r="E46" i="29"/>
  <c r="E50" i="29" s="1"/>
  <c r="E38" i="29"/>
  <c r="E42" i="29" s="1"/>
  <c r="E30" i="29"/>
  <c r="E34" i="29" s="1"/>
  <c r="E22" i="29"/>
  <c r="E26" i="29" s="1"/>
  <c r="E47" i="28"/>
  <c r="E48" i="28" s="1"/>
  <c r="E49" i="28" s="1"/>
  <c r="E46" i="28"/>
  <c r="E50" i="28" s="1"/>
  <c r="E42" i="28"/>
  <c r="E38" i="28"/>
  <c r="E39" i="28" s="1"/>
  <c r="E40" i="28" s="1"/>
  <c r="E41" i="28" s="1"/>
  <c r="E30" i="28"/>
  <c r="E34" i="28" s="1"/>
  <c r="E22" i="28"/>
  <c r="E26" i="28" s="1"/>
  <c r="E52" i="34"/>
  <c r="E56" i="34" s="1"/>
  <c r="E44" i="34"/>
  <c r="E48" i="34" s="1"/>
  <c r="E36" i="34"/>
  <c r="E40" i="34" s="1"/>
  <c r="E28" i="34"/>
  <c r="E32" i="34" s="1"/>
  <c r="D14" i="28"/>
  <c r="E14" i="28" s="1"/>
  <c r="E18" i="28" s="1"/>
  <c r="D46" i="29"/>
  <c r="D38" i="29"/>
  <c r="D30" i="29"/>
  <c r="D22" i="29"/>
  <c r="D14" i="29"/>
  <c r="D15" i="29" s="1"/>
  <c r="D46" i="28"/>
  <c r="D38" i="28"/>
  <c r="D30" i="28"/>
  <c r="D22" i="28"/>
  <c r="N536" i="36"/>
  <c r="R536" i="36"/>
  <c r="N537" i="36"/>
  <c r="R537" i="36"/>
  <c r="R94" i="26"/>
  <c r="Q94" i="26"/>
  <c r="R93" i="26"/>
  <c r="Q93" i="26"/>
  <c r="R92" i="26"/>
  <c r="Q92" i="26"/>
  <c r="R7" i="26"/>
  <c r="Q7" i="26"/>
  <c r="R94" i="25"/>
  <c r="Q94" i="25"/>
  <c r="R93" i="25"/>
  <c r="Q93" i="25"/>
  <c r="R92" i="25"/>
  <c r="Q92" i="25"/>
  <c r="R7" i="25"/>
  <c r="Q7" i="25"/>
  <c r="N32" i="36"/>
  <c r="R32" i="36"/>
  <c r="N33" i="36"/>
  <c r="R33" i="36"/>
  <c r="N34" i="36"/>
  <c r="R34" i="36"/>
  <c r="N35" i="36"/>
  <c r="R35" i="36"/>
  <c r="N36" i="36"/>
  <c r="R36" i="36"/>
  <c r="N37" i="36"/>
  <c r="R37" i="36"/>
  <c r="N38" i="36"/>
  <c r="R38" i="36"/>
  <c r="N39" i="36"/>
  <c r="R39" i="36"/>
  <c r="N40" i="36"/>
  <c r="R40" i="36"/>
  <c r="N41" i="36"/>
  <c r="R41" i="36"/>
  <c r="N42" i="36"/>
  <c r="R42" i="36"/>
  <c r="N43" i="36"/>
  <c r="R43" i="36"/>
  <c r="N44" i="36"/>
  <c r="R44" i="36"/>
  <c r="N45" i="36"/>
  <c r="R45" i="36"/>
  <c r="N46" i="36"/>
  <c r="R46" i="36"/>
  <c r="N47" i="36"/>
  <c r="R47" i="36"/>
  <c r="N48" i="36"/>
  <c r="R48" i="36"/>
  <c r="N49" i="36"/>
  <c r="R49" i="36"/>
  <c r="N50" i="36"/>
  <c r="R50" i="36"/>
  <c r="N51" i="36"/>
  <c r="R51" i="36"/>
  <c r="N52" i="36"/>
  <c r="R52" i="36"/>
  <c r="N53" i="36"/>
  <c r="R53" i="36"/>
  <c r="N54" i="36"/>
  <c r="R54" i="36"/>
  <c r="N55" i="36"/>
  <c r="R55" i="36"/>
  <c r="N56" i="36"/>
  <c r="R56" i="36"/>
  <c r="N57" i="36"/>
  <c r="R57" i="36"/>
  <c r="N58" i="36"/>
  <c r="R58" i="36"/>
  <c r="N59" i="36"/>
  <c r="R59" i="36"/>
  <c r="N60" i="36"/>
  <c r="R60" i="36"/>
  <c r="N61" i="36"/>
  <c r="R61" i="36"/>
  <c r="N62" i="36"/>
  <c r="R62" i="36"/>
  <c r="N63" i="36"/>
  <c r="R63" i="36"/>
  <c r="N64" i="36"/>
  <c r="R64" i="36"/>
  <c r="N65" i="36"/>
  <c r="R65" i="36"/>
  <c r="N66" i="36"/>
  <c r="R66" i="36"/>
  <c r="N67" i="36"/>
  <c r="R67" i="36"/>
  <c r="N68" i="36"/>
  <c r="R68" i="36"/>
  <c r="N69" i="36"/>
  <c r="R69" i="36"/>
  <c r="N70" i="36"/>
  <c r="R70" i="36"/>
  <c r="N71" i="36"/>
  <c r="R71" i="36"/>
  <c r="N72" i="36"/>
  <c r="R72" i="36"/>
  <c r="N73" i="36"/>
  <c r="R73" i="36"/>
  <c r="N74" i="36"/>
  <c r="R74" i="36"/>
  <c r="N75" i="36"/>
  <c r="R75" i="36"/>
  <c r="N76" i="36"/>
  <c r="R76" i="36"/>
  <c r="N77" i="36"/>
  <c r="R77" i="36"/>
  <c r="N78" i="36"/>
  <c r="R78" i="36"/>
  <c r="N79" i="36"/>
  <c r="R79" i="36"/>
  <c r="N80" i="36"/>
  <c r="R80" i="36"/>
  <c r="N81" i="36"/>
  <c r="R81" i="36"/>
  <c r="N82" i="36"/>
  <c r="R82" i="36"/>
  <c r="N83" i="36"/>
  <c r="R83" i="36"/>
  <c r="N84" i="36"/>
  <c r="R84" i="36"/>
  <c r="N85" i="36"/>
  <c r="R85" i="36"/>
  <c r="N86" i="36"/>
  <c r="R86" i="36"/>
  <c r="N87" i="36"/>
  <c r="R87" i="36"/>
  <c r="N88" i="36"/>
  <c r="R88" i="36"/>
  <c r="N89" i="36"/>
  <c r="R89" i="36"/>
  <c r="N90" i="36"/>
  <c r="R90" i="36"/>
  <c r="N91" i="36"/>
  <c r="R91" i="36"/>
  <c r="N92" i="36"/>
  <c r="R92" i="36"/>
  <c r="N93" i="36"/>
  <c r="R93" i="36"/>
  <c r="N94" i="36"/>
  <c r="R94" i="36"/>
  <c r="N95" i="36"/>
  <c r="R95" i="36"/>
  <c r="N96" i="36"/>
  <c r="R96" i="36"/>
  <c r="N97" i="36"/>
  <c r="R97" i="36"/>
  <c r="N98" i="36"/>
  <c r="R98" i="36"/>
  <c r="N99" i="36"/>
  <c r="R99" i="36"/>
  <c r="N100" i="36"/>
  <c r="R100" i="36"/>
  <c r="N101" i="36"/>
  <c r="R101" i="36"/>
  <c r="N102" i="36"/>
  <c r="R102" i="36"/>
  <c r="N103" i="36"/>
  <c r="R103" i="36"/>
  <c r="N104" i="36"/>
  <c r="R104" i="36"/>
  <c r="N105" i="36"/>
  <c r="R105" i="36"/>
  <c r="N106" i="36"/>
  <c r="R106" i="36"/>
  <c r="N107" i="36"/>
  <c r="R107" i="36"/>
  <c r="N108" i="36"/>
  <c r="R108" i="36"/>
  <c r="N109" i="36"/>
  <c r="R109" i="36"/>
  <c r="N110" i="36"/>
  <c r="R110" i="36"/>
  <c r="N111" i="36"/>
  <c r="R111" i="36"/>
  <c r="N112" i="36"/>
  <c r="R112" i="36"/>
  <c r="N113" i="36"/>
  <c r="R113" i="36"/>
  <c r="N114" i="36"/>
  <c r="R114" i="36"/>
  <c r="N115" i="36"/>
  <c r="R115" i="36"/>
  <c r="N116" i="36"/>
  <c r="R116" i="36"/>
  <c r="N117" i="36"/>
  <c r="R117" i="36"/>
  <c r="N118" i="36"/>
  <c r="R118" i="36"/>
  <c r="N119" i="36"/>
  <c r="R119" i="36"/>
  <c r="N120" i="36"/>
  <c r="R120" i="36"/>
  <c r="N121" i="36"/>
  <c r="R121" i="36"/>
  <c r="N122" i="36"/>
  <c r="R122" i="36"/>
  <c r="N123" i="36"/>
  <c r="R123" i="36"/>
  <c r="N124" i="36"/>
  <c r="R124" i="36"/>
  <c r="N125" i="36"/>
  <c r="R125" i="36"/>
  <c r="N126" i="36"/>
  <c r="R126" i="36"/>
  <c r="N127" i="36"/>
  <c r="R127" i="36"/>
  <c r="N128" i="36"/>
  <c r="R128" i="36"/>
  <c r="N129" i="36"/>
  <c r="R129" i="36"/>
  <c r="N130" i="36"/>
  <c r="R130" i="36"/>
  <c r="N131" i="36"/>
  <c r="R131" i="36"/>
  <c r="N132" i="36"/>
  <c r="R132" i="36"/>
  <c r="N133" i="36"/>
  <c r="R133" i="36"/>
  <c r="N134" i="36"/>
  <c r="R134" i="36"/>
  <c r="N135" i="36"/>
  <c r="R135" i="36"/>
  <c r="N136" i="36"/>
  <c r="R136" i="36"/>
  <c r="N137" i="36"/>
  <c r="R137" i="36"/>
  <c r="N138" i="36"/>
  <c r="R138" i="36"/>
  <c r="N139" i="36"/>
  <c r="R139" i="36"/>
  <c r="N140" i="36"/>
  <c r="R140" i="36"/>
  <c r="N141" i="36"/>
  <c r="R141" i="36"/>
  <c r="N142" i="36"/>
  <c r="R142" i="36"/>
  <c r="N143" i="36"/>
  <c r="R143" i="36"/>
  <c r="N144" i="36"/>
  <c r="R144" i="36"/>
  <c r="N145" i="36"/>
  <c r="R145" i="36"/>
  <c r="N146" i="36"/>
  <c r="R146" i="36"/>
  <c r="N147" i="36"/>
  <c r="R147" i="36"/>
  <c r="N148" i="36"/>
  <c r="R148" i="36"/>
  <c r="N149" i="36"/>
  <c r="R149" i="36"/>
  <c r="N150" i="36"/>
  <c r="R150" i="36"/>
  <c r="N151" i="36"/>
  <c r="R151" i="36"/>
  <c r="N152" i="36"/>
  <c r="R152" i="36"/>
  <c r="N153" i="36"/>
  <c r="R153" i="36"/>
  <c r="N154" i="36"/>
  <c r="R154" i="36"/>
  <c r="N155" i="36"/>
  <c r="R155" i="36"/>
  <c r="N156" i="36"/>
  <c r="R156" i="36"/>
  <c r="N157" i="36"/>
  <c r="R157" i="36"/>
  <c r="N158" i="36"/>
  <c r="R158" i="36"/>
  <c r="N159" i="36"/>
  <c r="R159" i="36"/>
  <c r="N160" i="36"/>
  <c r="R160" i="36"/>
  <c r="N161" i="36"/>
  <c r="R161" i="36"/>
  <c r="N162" i="36"/>
  <c r="R162" i="36"/>
  <c r="N163" i="36"/>
  <c r="R163" i="36"/>
  <c r="N164" i="36"/>
  <c r="R164" i="36"/>
  <c r="N165" i="36"/>
  <c r="R165" i="36"/>
  <c r="N166" i="36"/>
  <c r="R166" i="36"/>
  <c r="N167" i="36"/>
  <c r="R167" i="36"/>
  <c r="N168" i="36"/>
  <c r="R168" i="36"/>
  <c r="N169" i="36"/>
  <c r="R169" i="36"/>
  <c r="N170" i="36"/>
  <c r="R170" i="36"/>
  <c r="N171" i="36"/>
  <c r="R171" i="36"/>
  <c r="N172" i="36"/>
  <c r="R172" i="36"/>
  <c r="N173" i="36"/>
  <c r="R173" i="36"/>
  <c r="N174" i="36"/>
  <c r="R174" i="36"/>
  <c r="N175" i="36"/>
  <c r="R175" i="36"/>
  <c r="N176" i="36"/>
  <c r="R176" i="36"/>
  <c r="N177" i="36"/>
  <c r="R177" i="36"/>
  <c r="N178" i="36"/>
  <c r="R178" i="36"/>
  <c r="N179" i="36"/>
  <c r="R179" i="36"/>
  <c r="N180" i="36"/>
  <c r="R180" i="36"/>
  <c r="N181" i="36"/>
  <c r="R181" i="36"/>
  <c r="N182" i="36"/>
  <c r="R182" i="36"/>
  <c r="N183" i="36"/>
  <c r="R183" i="36"/>
  <c r="N184" i="36"/>
  <c r="R184" i="36"/>
  <c r="N185" i="36"/>
  <c r="R185" i="36"/>
  <c r="N186" i="36"/>
  <c r="R186" i="36"/>
  <c r="N187" i="36"/>
  <c r="R187" i="36"/>
  <c r="N188" i="36"/>
  <c r="R188" i="36"/>
  <c r="N189" i="36"/>
  <c r="R189" i="36"/>
  <c r="N190" i="36"/>
  <c r="R190" i="36"/>
  <c r="N191" i="36"/>
  <c r="R191" i="36"/>
  <c r="N192" i="36"/>
  <c r="R192" i="36"/>
  <c r="N193" i="36"/>
  <c r="R193" i="36"/>
  <c r="N194" i="36"/>
  <c r="R194" i="36"/>
  <c r="N195" i="36"/>
  <c r="R195" i="36"/>
  <c r="N196" i="36"/>
  <c r="R196" i="36"/>
  <c r="N197" i="36"/>
  <c r="R197" i="36"/>
  <c r="N198" i="36"/>
  <c r="R198" i="36"/>
  <c r="N199" i="36"/>
  <c r="R199" i="36"/>
  <c r="N200" i="36"/>
  <c r="R200" i="36"/>
  <c r="N201" i="36"/>
  <c r="R201" i="36"/>
  <c r="N202" i="36"/>
  <c r="R202" i="36"/>
  <c r="N203" i="36"/>
  <c r="R203" i="36"/>
  <c r="N204" i="36"/>
  <c r="R204" i="36"/>
  <c r="N205" i="36"/>
  <c r="R205" i="36"/>
  <c r="N206" i="36"/>
  <c r="R206" i="36"/>
  <c r="N207" i="36"/>
  <c r="R207" i="36"/>
  <c r="N208" i="36"/>
  <c r="R208" i="36"/>
  <c r="N209" i="36"/>
  <c r="R209" i="36"/>
  <c r="N210" i="36"/>
  <c r="R210" i="36"/>
  <c r="N211" i="36"/>
  <c r="R211" i="36"/>
  <c r="N212" i="36"/>
  <c r="R212" i="36"/>
  <c r="N213" i="36"/>
  <c r="R213" i="36"/>
  <c r="N214" i="36"/>
  <c r="R214" i="36"/>
  <c r="N215" i="36"/>
  <c r="R215" i="36"/>
  <c r="N216" i="36"/>
  <c r="R216" i="36"/>
  <c r="N217" i="36"/>
  <c r="R217" i="36"/>
  <c r="N218" i="36"/>
  <c r="R218" i="36"/>
  <c r="N219" i="36"/>
  <c r="R219" i="36"/>
  <c r="N220" i="36"/>
  <c r="R220" i="36"/>
  <c r="N221" i="36"/>
  <c r="R221" i="36"/>
  <c r="N222" i="36"/>
  <c r="R222" i="36"/>
  <c r="N223" i="36"/>
  <c r="R223" i="36"/>
  <c r="N224" i="36"/>
  <c r="R224" i="36"/>
  <c r="N225" i="36"/>
  <c r="R225" i="36"/>
  <c r="N226" i="36"/>
  <c r="R226" i="36"/>
  <c r="N227" i="36"/>
  <c r="R227" i="36"/>
  <c r="N228" i="36"/>
  <c r="R228" i="36"/>
  <c r="N229" i="36"/>
  <c r="R229" i="36"/>
  <c r="N230" i="36"/>
  <c r="R230" i="36"/>
  <c r="N231" i="36"/>
  <c r="R231" i="36"/>
  <c r="N232" i="36"/>
  <c r="R232" i="36"/>
  <c r="N233" i="36"/>
  <c r="R233" i="36"/>
  <c r="N234" i="36"/>
  <c r="R234" i="36"/>
  <c r="N235" i="36"/>
  <c r="R235" i="36"/>
  <c r="N236" i="36"/>
  <c r="R236" i="36"/>
  <c r="N237" i="36"/>
  <c r="R237" i="36"/>
  <c r="N238" i="36"/>
  <c r="R238" i="36"/>
  <c r="N239" i="36"/>
  <c r="R239" i="36"/>
  <c r="N240" i="36"/>
  <c r="R240" i="36"/>
  <c r="N241" i="36"/>
  <c r="R241" i="36"/>
  <c r="N242" i="36"/>
  <c r="R242" i="36"/>
  <c r="N243" i="36"/>
  <c r="R243" i="36"/>
  <c r="N244" i="36"/>
  <c r="R244" i="36"/>
  <c r="N245" i="36"/>
  <c r="R245" i="36"/>
  <c r="N246" i="36"/>
  <c r="R246" i="36"/>
  <c r="N247" i="36"/>
  <c r="R247" i="36"/>
  <c r="N248" i="36"/>
  <c r="R248" i="36"/>
  <c r="N249" i="36"/>
  <c r="R249" i="36"/>
  <c r="N250" i="36"/>
  <c r="R250" i="36"/>
  <c r="N251" i="36"/>
  <c r="R251" i="36"/>
  <c r="N252" i="36"/>
  <c r="R252" i="36"/>
  <c r="N253" i="36"/>
  <c r="R253" i="36"/>
  <c r="N254" i="36"/>
  <c r="R254" i="36"/>
  <c r="N255" i="36"/>
  <c r="R255" i="36"/>
  <c r="N256" i="36"/>
  <c r="R256" i="36"/>
  <c r="N257" i="36"/>
  <c r="R257" i="36"/>
  <c r="N258" i="36"/>
  <c r="R258" i="36"/>
  <c r="N259" i="36"/>
  <c r="R259" i="36"/>
  <c r="N260" i="36"/>
  <c r="R260" i="36"/>
  <c r="N261" i="36"/>
  <c r="R261" i="36"/>
  <c r="N262" i="36"/>
  <c r="R262" i="36"/>
  <c r="N263" i="36"/>
  <c r="R263" i="36"/>
  <c r="N264" i="36"/>
  <c r="R264" i="36"/>
  <c r="N265" i="36"/>
  <c r="R265" i="36"/>
  <c r="N266" i="36"/>
  <c r="R266" i="36"/>
  <c r="N267" i="36"/>
  <c r="R267" i="36"/>
  <c r="N268" i="36"/>
  <c r="R268" i="36"/>
  <c r="N269" i="36"/>
  <c r="R269" i="36"/>
  <c r="N270" i="36"/>
  <c r="R270" i="36"/>
  <c r="N271" i="36"/>
  <c r="R271" i="36"/>
  <c r="N272" i="36"/>
  <c r="R272" i="36"/>
  <c r="N273" i="36"/>
  <c r="R273" i="36"/>
  <c r="N274" i="36"/>
  <c r="R274" i="36"/>
  <c r="N275" i="36"/>
  <c r="R275" i="36"/>
  <c r="N276" i="36"/>
  <c r="R276" i="36"/>
  <c r="N277" i="36"/>
  <c r="R277" i="36"/>
  <c r="N278" i="36"/>
  <c r="R278" i="36"/>
  <c r="N279" i="36"/>
  <c r="R279" i="36"/>
  <c r="N280" i="36"/>
  <c r="R280" i="36"/>
  <c r="N281" i="36"/>
  <c r="R281" i="36"/>
  <c r="N282" i="36"/>
  <c r="R282" i="36"/>
  <c r="N283" i="36"/>
  <c r="R283" i="36"/>
  <c r="N284" i="36"/>
  <c r="R284" i="36"/>
  <c r="N285" i="36"/>
  <c r="R285" i="36"/>
  <c r="N286" i="36"/>
  <c r="R286" i="36"/>
  <c r="N287" i="36"/>
  <c r="R287" i="36"/>
  <c r="N288" i="36"/>
  <c r="R288" i="36"/>
  <c r="N289" i="36"/>
  <c r="R289" i="36"/>
  <c r="N290" i="36"/>
  <c r="R290" i="36"/>
  <c r="N291" i="36"/>
  <c r="R291" i="36"/>
  <c r="N292" i="36"/>
  <c r="R292" i="36"/>
  <c r="N293" i="36"/>
  <c r="R293" i="36"/>
  <c r="N294" i="36"/>
  <c r="R294" i="36"/>
  <c r="N295" i="36"/>
  <c r="R295" i="36"/>
  <c r="N296" i="36"/>
  <c r="R296" i="36"/>
  <c r="N297" i="36"/>
  <c r="R297" i="36"/>
  <c r="N298" i="36"/>
  <c r="R298" i="36"/>
  <c r="N299" i="36"/>
  <c r="R299" i="36"/>
  <c r="N300" i="36"/>
  <c r="R300" i="36"/>
  <c r="N301" i="36"/>
  <c r="R301" i="36"/>
  <c r="N302" i="36"/>
  <c r="R302" i="36"/>
  <c r="N303" i="36"/>
  <c r="R303" i="36"/>
  <c r="N304" i="36"/>
  <c r="R304" i="36"/>
  <c r="N305" i="36"/>
  <c r="R305" i="36"/>
  <c r="N306" i="36"/>
  <c r="R306" i="36"/>
  <c r="N307" i="36"/>
  <c r="R307" i="36"/>
  <c r="N308" i="36"/>
  <c r="R308" i="36"/>
  <c r="N309" i="36"/>
  <c r="R309" i="36"/>
  <c r="N310" i="36"/>
  <c r="R310" i="36"/>
  <c r="N311" i="36"/>
  <c r="R311" i="36"/>
  <c r="N312" i="36"/>
  <c r="R312" i="36"/>
  <c r="N313" i="36"/>
  <c r="R313" i="36"/>
  <c r="N314" i="36"/>
  <c r="R314" i="36"/>
  <c r="N315" i="36"/>
  <c r="R315" i="36"/>
  <c r="N316" i="36"/>
  <c r="R316" i="36"/>
  <c r="N317" i="36"/>
  <c r="R317" i="36"/>
  <c r="N318" i="36"/>
  <c r="R318" i="36"/>
  <c r="N319" i="36"/>
  <c r="R319" i="36"/>
  <c r="N320" i="36"/>
  <c r="R320" i="36"/>
  <c r="N321" i="36"/>
  <c r="R321" i="36"/>
  <c r="N322" i="36"/>
  <c r="R322" i="36"/>
  <c r="N323" i="36"/>
  <c r="R323" i="36"/>
  <c r="N324" i="36"/>
  <c r="R324" i="36"/>
  <c r="N325" i="36"/>
  <c r="R325" i="36"/>
  <c r="N326" i="36"/>
  <c r="R326" i="36"/>
  <c r="N327" i="36"/>
  <c r="R327" i="36"/>
  <c r="N328" i="36"/>
  <c r="R328" i="36"/>
  <c r="N329" i="36"/>
  <c r="R329" i="36"/>
  <c r="N330" i="36"/>
  <c r="R330" i="36"/>
  <c r="N331" i="36"/>
  <c r="R331" i="36"/>
  <c r="N332" i="36"/>
  <c r="R332" i="36"/>
  <c r="N333" i="36"/>
  <c r="R333" i="36"/>
  <c r="N334" i="36"/>
  <c r="R334" i="36"/>
  <c r="N335" i="36"/>
  <c r="R335" i="36"/>
  <c r="N336" i="36"/>
  <c r="R336" i="36"/>
  <c r="N337" i="36"/>
  <c r="R337" i="36"/>
  <c r="N338" i="36"/>
  <c r="R338" i="36"/>
  <c r="N339" i="36"/>
  <c r="R339" i="36"/>
  <c r="N340" i="36"/>
  <c r="R340" i="36"/>
  <c r="N341" i="36"/>
  <c r="R341" i="36"/>
  <c r="N342" i="36"/>
  <c r="R342" i="36"/>
  <c r="N343" i="36"/>
  <c r="R343" i="36"/>
  <c r="N344" i="36"/>
  <c r="R344" i="36"/>
  <c r="N345" i="36"/>
  <c r="R345" i="36"/>
  <c r="N346" i="36"/>
  <c r="R346" i="36"/>
  <c r="N347" i="36"/>
  <c r="R347" i="36"/>
  <c r="N348" i="36"/>
  <c r="R348" i="36"/>
  <c r="N349" i="36"/>
  <c r="R349" i="36"/>
  <c r="N350" i="36"/>
  <c r="R350" i="36"/>
  <c r="N351" i="36"/>
  <c r="R351" i="36"/>
  <c r="N352" i="36"/>
  <c r="R352" i="36"/>
  <c r="N353" i="36"/>
  <c r="R353" i="36"/>
  <c r="N354" i="36"/>
  <c r="R354" i="36"/>
  <c r="N355" i="36"/>
  <c r="R355" i="36"/>
  <c r="N356" i="36"/>
  <c r="R356" i="36"/>
  <c r="N357" i="36"/>
  <c r="R357" i="36"/>
  <c r="N358" i="36"/>
  <c r="R358" i="36"/>
  <c r="N359" i="36"/>
  <c r="R359" i="36"/>
  <c r="N360" i="36"/>
  <c r="R360" i="36"/>
  <c r="N361" i="36"/>
  <c r="R361" i="36"/>
  <c r="N362" i="36"/>
  <c r="R362" i="36"/>
  <c r="N363" i="36"/>
  <c r="R363" i="36"/>
  <c r="N364" i="36"/>
  <c r="R364" i="36"/>
  <c r="N365" i="36"/>
  <c r="R365" i="36"/>
  <c r="N366" i="36"/>
  <c r="R366" i="36"/>
  <c r="N367" i="36"/>
  <c r="R367" i="36"/>
  <c r="N368" i="36"/>
  <c r="R368" i="36"/>
  <c r="N369" i="36"/>
  <c r="R369" i="36"/>
  <c r="N370" i="36"/>
  <c r="R370" i="36"/>
  <c r="N371" i="36"/>
  <c r="R371" i="36"/>
  <c r="N372" i="36"/>
  <c r="R372" i="36"/>
  <c r="N373" i="36"/>
  <c r="R373" i="36"/>
  <c r="N374" i="36"/>
  <c r="R374" i="36"/>
  <c r="N375" i="36"/>
  <c r="R375" i="36"/>
  <c r="N376" i="36"/>
  <c r="R376" i="36"/>
  <c r="N377" i="36"/>
  <c r="R377" i="36"/>
  <c r="N378" i="36"/>
  <c r="R378" i="36"/>
  <c r="N379" i="36"/>
  <c r="R379" i="36"/>
  <c r="N380" i="36"/>
  <c r="R380" i="36"/>
  <c r="N381" i="36"/>
  <c r="R381" i="36"/>
  <c r="N382" i="36"/>
  <c r="R382" i="36"/>
  <c r="N383" i="36"/>
  <c r="R383" i="36"/>
  <c r="N384" i="36"/>
  <c r="R384" i="36"/>
  <c r="N385" i="36"/>
  <c r="R385" i="36"/>
  <c r="N386" i="36"/>
  <c r="R386" i="36"/>
  <c r="N387" i="36"/>
  <c r="R387" i="36"/>
  <c r="N388" i="36"/>
  <c r="R388" i="36"/>
  <c r="N389" i="36"/>
  <c r="R389" i="36"/>
  <c r="N390" i="36"/>
  <c r="R390" i="36"/>
  <c r="N391" i="36"/>
  <c r="R391" i="36"/>
  <c r="N392" i="36"/>
  <c r="R392" i="36"/>
  <c r="N393" i="36"/>
  <c r="R393" i="36"/>
  <c r="N394" i="36"/>
  <c r="R394" i="36"/>
  <c r="N395" i="36"/>
  <c r="R395" i="36"/>
  <c r="N396" i="36"/>
  <c r="R396" i="36"/>
  <c r="N397" i="36"/>
  <c r="R397" i="36"/>
  <c r="N398" i="36"/>
  <c r="R398" i="36"/>
  <c r="N399" i="36"/>
  <c r="R399" i="36"/>
  <c r="N400" i="36"/>
  <c r="R400" i="36"/>
  <c r="N401" i="36"/>
  <c r="R401" i="36"/>
  <c r="N402" i="36"/>
  <c r="R402" i="36"/>
  <c r="N403" i="36"/>
  <c r="R403" i="36"/>
  <c r="N404" i="36"/>
  <c r="R404" i="36"/>
  <c r="N405" i="36"/>
  <c r="R405" i="36"/>
  <c r="N406" i="36"/>
  <c r="R406" i="36"/>
  <c r="N407" i="36"/>
  <c r="R407" i="36"/>
  <c r="N408" i="36"/>
  <c r="R408" i="36"/>
  <c r="N409" i="36"/>
  <c r="R409" i="36"/>
  <c r="N410" i="36"/>
  <c r="R410" i="36"/>
  <c r="N411" i="36"/>
  <c r="R411" i="36"/>
  <c r="N412" i="36"/>
  <c r="R412" i="36"/>
  <c r="N413" i="36"/>
  <c r="R413" i="36"/>
  <c r="N414" i="36"/>
  <c r="R414" i="36"/>
  <c r="N415" i="36"/>
  <c r="R415" i="36"/>
  <c r="N416" i="36"/>
  <c r="R416" i="36"/>
  <c r="N417" i="36"/>
  <c r="R417" i="36"/>
  <c r="N418" i="36"/>
  <c r="R418" i="36"/>
  <c r="N419" i="36"/>
  <c r="R419" i="36"/>
  <c r="N420" i="36"/>
  <c r="R420" i="36"/>
  <c r="N421" i="36"/>
  <c r="R421" i="36"/>
  <c r="N422" i="36"/>
  <c r="R422" i="36"/>
  <c r="N423" i="36"/>
  <c r="R423" i="36"/>
  <c r="N424" i="36"/>
  <c r="R424" i="36"/>
  <c r="N425" i="36"/>
  <c r="R425" i="36"/>
  <c r="N426" i="36"/>
  <c r="R426" i="36"/>
  <c r="N427" i="36"/>
  <c r="R427" i="36"/>
  <c r="N428" i="36"/>
  <c r="R428" i="36"/>
  <c r="N429" i="36"/>
  <c r="R429" i="36"/>
  <c r="N430" i="36"/>
  <c r="R430" i="36"/>
  <c r="N431" i="36"/>
  <c r="R431" i="36"/>
  <c r="N432" i="36"/>
  <c r="R432" i="36"/>
  <c r="N433" i="36"/>
  <c r="R433" i="36"/>
  <c r="N434" i="36"/>
  <c r="R434" i="36"/>
  <c r="N435" i="36"/>
  <c r="R435" i="36"/>
  <c r="N436" i="36"/>
  <c r="R436" i="36"/>
  <c r="N437" i="36"/>
  <c r="R437" i="36"/>
  <c r="N438" i="36"/>
  <c r="R438" i="36"/>
  <c r="N439" i="36"/>
  <c r="R439" i="36"/>
  <c r="N440" i="36"/>
  <c r="R440" i="36"/>
  <c r="N441" i="36"/>
  <c r="R441" i="36"/>
  <c r="N442" i="36"/>
  <c r="R442" i="36"/>
  <c r="N443" i="36"/>
  <c r="R443" i="36"/>
  <c r="N444" i="36"/>
  <c r="R444" i="36"/>
  <c r="N445" i="36"/>
  <c r="R445" i="36"/>
  <c r="N446" i="36"/>
  <c r="R446" i="36"/>
  <c r="N447" i="36"/>
  <c r="R447" i="36"/>
  <c r="N448" i="36"/>
  <c r="R448" i="36"/>
  <c r="N449" i="36"/>
  <c r="R449" i="36"/>
  <c r="N450" i="36"/>
  <c r="R450" i="36"/>
  <c r="N451" i="36"/>
  <c r="R451" i="36"/>
  <c r="N452" i="36"/>
  <c r="R452" i="36"/>
  <c r="N453" i="36"/>
  <c r="R453" i="36"/>
  <c r="N454" i="36"/>
  <c r="R454" i="36"/>
  <c r="N455" i="36"/>
  <c r="R455" i="36"/>
  <c r="N456" i="36"/>
  <c r="R456" i="36"/>
  <c r="N457" i="36"/>
  <c r="R457" i="36"/>
  <c r="N458" i="36"/>
  <c r="R458" i="36"/>
  <c r="N459" i="36"/>
  <c r="R459" i="36"/>
  <c r="N460" i="36"/>
  <c r="R460" i="36"/>
  <c r="N461" i="36"/>
  <c r="R461" i="36"/>
  <c r="N462" i="36"/>
  <c r="R462" i="36"/>
  <c r="N463" i="36"/>
  <c r="R463" i="36"/>
  <c r="N464" i="36"/>
  <c r="R464" i="36"/>
  <c r="N465" i="36"/>
  <c r="R465" i="36"/>
  <c r="N466" i="36"/>
  <c r="R466" i="36"/>
  <c r="N467" i="36"/>
  <c r="R467" i="36"/>
  <c r="N468" i="36"/>
  <c r="R468" i="36"/>
  <c r="N469" i="36"/>
  <c r="R469" i="36"/>
  <c r="N470" i="36"/>
  <c r="R470" i="36"/>
  <c r="N471" i="36"/>
  <c r="R471" i="36"/>
  <c r="N472" i="36"/>
  <c r="R472" i="36"/>
  <c r="N473" i="36"/>
  <c r="R473" i="36"/>
  <c r="N474" i="36"/>
  <c r="R474" i="36"/>
  <c r="N475" i="36"/>
  <c r="R475" i="36"/>
  <c r="N476" i="36"/>
  <c r="R476" i="36"/>
  <c r="N477" i="36"/>
  <c r="R477" i="36"/>
  <c r="N478" i="36"/>
  <c r="R478" i="36"/>
  <c r="N479" i="36"/>
  <c r="R479" i="36"/>
  <c r="N480" i="36"/>
  <c r="R480" i="36"/>
  <c r="N481" i="36"/>
  <c r="R481" i="36"/>
  <c r="N482" i="36"/>
  <c r="R482" i="36"/>
  <c r="N483" i="36"/>
  <c r="R483" i="36"/>
  <c r="N484" i="36"/>
  <c r="R484" i="36"/>
  <c r="N485" i="36"/>
  <c r="R485" i="36"/>
  <c r="N486" i="36"/>
  <c r="R486" i="36"/>
  <c r="N487" i="36"/>
  <c r="R487" i="36"/>
  <c r="N488" i="36"/>
  <c r="R488" i="36"/>
  <c r="N489" i="36"/>
  <c r="R489" i="36"/>
  <c r="N490" i="36"/>
  <c r="R490" i="36"/>
  <c r="N491" i="36"/>
  <c r="R491" i="36"/>
  <c r="N492" i="36"/>
  <c r="R492" i="36"/>
  <c r="N493" i="36"/>
  <c r="R493" i="36"/>
  <c r="N494" i="36"/>
  <c r="R494" i="36"/>
  <c r="N495" i="36"/>
  <c r="R495" i="36"/>
  <c r="N496" i="36"/>
  <c r="R496" i="36"/>
  <c r="N497" i="36"/>
  <c r="R497" i="36"/>
  <c r="N498" i="36"/>
  <c r="R498" i="36"/>
  <c r="N499" i="36"/>
  <c r="R499" i="36"/>
  <c r="N500" i="36"/>
  <c r="R500" i="36"/>
  <c r="N501" i="36"/>
  <c r="R501" i="36"/>
  <c r="N502" i="36"/>
  <c r="R502" i="36"/>
  <c r="N503" i="36"/>
  <c r="R503" i="36"/>
  <c r="N504" i="36"/>
  <c r="R504" i="36"/>
  <c r="N505" i="36"/>
  <c r="R505" i="36"/>
  <c r="N506" i="36"/>
  <c r="R506" i="36"/>
  <c r="N507" i="36"/>
  <c r="R507" i="36"/>
  <c r="N508" i="36"/>
  <c r="R508" i="36"/>
  <c r="N509" i="36"/>
  <c r="R509" i="36"/>
  <c r="N510" i="36"/>
  <c r="R510" i="36"/>
  <c r="N511" i="36"/>
  <c r="R511" i="36"/>
  <c r="N512" i="36"/>
  <c r="R512" i="36"/>
  <c r="N513" i="36"/>
  <c r="R513" i="36"/>
  <c r="N514" i="36"/>
  <c r="R514" i="36"/>
  <c r="N515" i="36"/>
  <c r="R515" i="36"/>
  <c r="N516" i="36"/>
  <c r="R516" i="36"/>
  <c r="N517" i="36"/>
  <c r="R517" i="36"/>
  <c r="N518" i="36"/>
  <c r="R518" i="36"/>
  <c r="N519" i="36"/>
  <c r="R519" i="36"/>
  <c r="N520" i="36"/>
  <c r="R520" i="36"/>
  <c r="N521" i="36"/>
  <c r="R521" i="36"/>
  <c r="N522" i="36"/>
  <c r="R522" i="36"/>
  <c r="N523" i="36"/>
  <c r="R523" i="36"/>
  <c r="N524" i="36"/>
  <c r="R524" i="36"/>
  <c r="N525" i="36"/>
  <c r="R525" i="36"/>
  <c r="N526" i="36"/>
  <c r="R526" i="36"/>
  <c r="N527" i="36"/>
  <c r="R527" i="36"/>
  <c r="N528" i="36"/>
  <c r="R528" i="36"/>
  <c r="N529" i="36"/>
  <c r="R529" i="36"/>
  <c r="N538" i="36"/>
  <c r="R538" i="36"/>
  <c r="N539" i="36"/>
  <c r="R539" i="36"/>
  <c r="N540" i="36"/>
  <c r="R540" i="36"/>
  <c r="N541" i="36"/>
  <c r="R541" i="36"/>
  <c r="N542" i="36"/>
  <c r="R542" i="36"/>
  <c r="N543" i="36"/>
  <c r="R543" i="36"/>
  <c r="N544" i="36"/>
  <c r="R544" i="36"/>
  <c r="N545" i="36"/>
  <c r="R545" i="36"/>
  <c r="N546" i="36"/>
  <c r="R546" i="36"/>
  <c r="N547" i="36"/>
  <c r="R547" i="36"/>
  <c r="N548" i="36"/>
  <c r="R548" i="36"/>
  <c r="N549" i="36"/>
  <c r="R549" i="36"/>
  <c r="N550" i="36"/>
  <c r="R550" i="36"/>
  <c r="N551" i="36"/>
  <c r="R551" i="36"/>
  <c r="N552" i="36"/>
  <c r="R552" i="36"/>
  <c r="N553" i="36"/>
  <c r="R553" i="36"/>
  <c r="N554" i="36"/>
  <c r="R554" i="36"/>
  <c r="N555" i="36"/>
  <c r="R555" i="36"/>
  <c r="N556" i="36"/>
  <c r="R556" i="36"/>
  <c r="N557" i="36"/>
  <c r="R557" i="36"/>
  <c r="N558" i="36"/>
  <c r="R558" i="36"/>
  <c r="N559" i="36"/>
  <c r="R559" i="36"/>
  <c r="N560" i="36"/>
  <c r="R560" i="36"/>
  <c r="N561" i="36"/>
  <c r="R561" i="36"/>
  <c r="N562" i="36"/>
  <c r="R562" i="36"/>
  <c r="N563" i="36"/>
  <c r="R563" i="36"/>
  <c r="N564" i="36"/>
  <c r="R564" i="36"/>
  <c r="N565" i="36"/>
  <c r="R565" i="36"/>
  <c r="N566" i="36"/>
  <c r="R566" i="36"/>
  <c r="N567" i="36"/>
  <c r="R567" i="36"/>
  <c r="N568" i="36"/>
  <c r="R568" i="36"/>
  <c r="N569" i="36"/>
  <c r="R569" i="36"/>
  <c r="N570" i="36"/>
  <c r="R570" i="36"/>
  <c r="N571" i="36"/>
  <c r="R571" i="36"/>
  <c r="N572" i="36"/>
  <c r="R572" i="36"/>
  <c r="N573" i="36"/>
  <c r="R573" i="36"/>
  <c r="N574" i="36"/>
  <c r="R574" i="36"/>
  <c r="N575" i="36"/>
  <c r="R575" i="36"/>
  <c r="N576" i="36"/>
  <c r="R576" i="36"/>
  <c r="N577" i="36"/>
  <c r="R577" i="36"/>
  <c r="N578" i="36"/>
  <c r="R578" i="36"/>
  <c r="N579" i="36"/>
  <c r="R579" i="36"/>
  <c r="N580" i="36"/>
  <c r="R580" i="36"/>
  <c r="N581" i="36"/>
  <c r="R581" i="36"/>
  <c r="N582" i="36"/>
  <c r="R582" i="36"/>
  <c r="N583" i="36"/>
  <c r="R583" i="36"/>
  <c r="N584" i="36"/>
  <c r="R584" i="36"/>
  <c r="N585" i="36"/>
  <c r="R585" i="36"/>
  <c r="N586" i="36"/>
  <c r="R586" i="36"/>
  <c r="N587" i="36"/>
  <c r="R587" i="36"/>
  <c r="N588" i="36"/>
  <c r="R588" i="36"/>
  <c r="N589" i="36"/>
  <c r="R589" i="36"/>
  <c r="N590" i="36"/>
  <c r="R590" i="36"/>
  <c r="N591" i="36"/>
  <c r="R591" i="36"/>
  <c r="N592" i="36"/>
  <c r="R592" i="36"/>
  <c r="N593" i="36"/>
  <c r="R593" i="36"/>
  <c r="N594" i="36"/>
  <c r="R594" i="36"/>
  <c r="N595" i="36"/>
  <c r="R595" i="36"/>
  <c r="N596" i="36"/>
  <c r="R596" i="36"/>
  <c r="N597" i="36"/>
  <c r="R597" i="36"/>
  <c r="N598" i="36"/>
  <c r="R598" i="36"/>
  <c r="N599" i="36"/>
  <c r="R599" i="36"/>
  <c r="N600" i="36"/>
  <c r="R600" i="36"/>
  <c r="N601" i="36"/>
  <c r="R601" i="36"/>
  <c r="N602" i="36"/>
  <c r="R602" i="36"/>
  <c r="N603" i="36"/>
  <c r="R603" i="36"/>
  <c r="N604" i="36"/>
  <c r="R604" i="36"/>
  <c r="N605" i="36"/>
  <c r="R605" i="36"/>
  <c r="N606" i="36"/>
  <c r="R606" i="36"/>
  <c r="N607" i="36"/>
  <c r="R607" i="36"/>
  <c r="N608" i="36"/>
  <c r="R608" i="36"/>
  <c r="N609" i="36"/>
  <c r="R609" i="36"/>
  <c r="N610" i="36"/>
  <c r="R610" i="36"/>
  <c r="N611" i="36"/>
  <c r="R611" i="36"/>
  <c r="N612" i="36"/>
  <c r="R612" i="36"/>
  <c r="N613" i="36"/>
  <c r="R613" i="36"/>
  <c r="N614" i="36"/>
  <c r="R614" i="36"/>
  <c r="N615" i="36"/>
  <c r="R615" i="36"/>
  <c r="N616" i="36"/>
  <c r="R616" i="36"/>
  <c r="N617" i="36"/>
  <c r="R617" i="36"/>
  <c r="N618" i="36"/>
  <c r="R618" i="36"/>
  <c r="N619" i="36"/>
  <c r="R619" i="36"/>
  <c r="N620" i="36"/>
  <c r="R620" i="36"/>
  <c r="N621" i="36"/>
  <c r="R621" i="36"/>
  <c r="N622" i="36"/>
  <c r="R622" i="36"/>
  <c r="N623" i="36"/>
  <c r="R623" i="36"/>
  <c r="N624" i="36"/>
  <c r="R624" i="36"/>
  <c r="N625" i="36"/>
  <c r="R625" i="36"/>
  <c r="N626" i="36"/>
  <c r="R626" i="36"/>
  <c r="N627" i="36"/>
  <c r="R627" i="36"/>
  <c r="N628" i="36"/>
  <c r="R628" i="36"/>
  <c r="N629" i="36"/>
  <c r="R629" i="36"/>
  <c r="N630" i="36"/>
  <c r="R630" i="36"/>
  <c r="N631" i="36"/>
  <c r="R631" i="36"/>
  <c r="N632" i="36"/>
  <c r="R632" i="36"/>
  <c r="N633" i="36"/>
  <c r="R633" i="36"/>
  <c r="N634" i="36"/>
  <c r="R634" i="36"/>
  <c r="N635" i="36"/>
  <c r="R635" i="36"/>
  <c r="N636" i="36"/>
  <c r="R636" i="36"/>
  <c r="N637" i="36"/>
  <c r="R637" i="36"/>
  <c r="N638" i="36"/>
  <c r="R638" i="36"/>
  <c r="N639" i="36"/>
  <c r="R639" i="36"/>
  <c r="N640" i="36"/>
  <c r="R640" i="36"/>
  <c r="N641" i="36"/>
  <c r="R641" i="36"/>
  <c r="N642" i="36"/>
  <c r="R642" i="36"/>
  <c r="N643" i="36"/>
  <c r="R643" i="36"/>
  <c r="N644" i="36"/>
  <c r="R644" i="36"/>
  <c r="N645" i="36"/>
  <c r="R645" i="36"/>
  <c r="N646" i="36"/>
  <c r="R646" i="36"/>
  <c r="N647" i="36"/>
  <c r="R647" i="36"/>
  <c r="N648" i="36"/>
  <c r="R648" i="36"/>
  <c r="N649" i="36"/>
  <c r="R649" i="36"/>
  <c r="N650" i="36"/>
  <c r="R650" i="36"/>
  <c r="N651" i="36"/>
  <c r="R651" i="36"/>
  <c r="N652" i="36"/>
  <c r="R652" i="36"/>
  <c r="N653" i="36"/>
  <c r="R653" i="36"/>
  <c r="N654" i="36"/>
  <c r="R654" i="36"/>
  <c r="N655" i="36"/>
  <c r="R655" i="36"/>
  <c r="N656" i="36"/>
  <c r="R656" i="36"/>
  <c r="N657" i="36"/>
  <c r="R657" i="36"/>
  <c r="N658" i="36"/>
  <c r="R658" i="36"/>
  <c r="R659" i="36"/>
  <c r="N659" i="36"/>
  <c r="N365" i="35"/>
  <c r="R365" i="35"/>
  <c r="N366" i="35"/>
  <c r="R366" i="35"/>
  <c r="N367" i="35"/>
  <c r="R367" i="35"/>
  <c r="N368" i="35"/>
  <c r="R368" i="35"/>
  <c r="N369" i="35"/>
  <c r="R369" i="35"/>
  <c r="N370" i="35"/>
  <c r="R370" i="35"/>
  <c r="N371" i="35"/>
  <c r="R371" i="35"/>
  <c r="N372" i="35"/>
  <c r="R372" i="35"/>
  <c r="N373" i="35"/>
  <c r="R373" i="35"/>
  <c r="N374" i="35"/>
  <c r="R374" i="35"/>
  <c r="N375" i="35"/>
  <c r="R375" i="35"/>
  <c r="N376" i="35"/>
  <c r="R376" i="35"/>
  <c r="N377" i="35"/>
  <c r="R377" i="35"/>
  <c r="N32" i="27"/>
  <c r="R32" i="27"/>
  <c r="N33" i="27"/>
  <c r="R33" i="27"/>
  <c r="N34" i="27"/>
  <c r="R34" i="27"/>
  <c r="N35" i="27"/>
  <c r="R35" i="27"/>
  <c r="N36" i="27"/>
  <c r="R36" i="27"/>
  <c r="N37" i="27"/>
  <c r="R37" i="27"/>
  <c r="N38" i="27"/>
  <c r="R38" i="27"/>
  <c r="N39" i="27"/>
  <c r="R39" i="27"/>
  <c r="N40" i="27"/>
  <c r="R40" i="27"/>
  <c r="N41" i="27"/>
  <c r="R41" i="27"/>
  <c r="N42" i="27"/>
  <c r="R42" i="27"/>
  <c r="N43" i="27"/>
  <c r="R43" i="27"/>
  <c r="N44" i="27"/>
  <c r="R44" i="27"/>
  <c r="N45" i="27"/>
  <c r="R45" i="27"/>
  <c r="N46" i="27"/>
  <c r="R46" i="27"/>
  <c r="N47" i="27"/>
  <c r="R47" i="27"/>
  <c r="N48" i="27"/>
  <c r="R48" i="27"/>
  <c r="N49" i="27"/>
  <c r="R49" i="27"/>
  <c r="N50" i="27"/>
  <c r="R50" i="27"/>
  <c r="N51" i="27"/>
  <c r="R51" i="27"/>
  <c r="N52" i="27"/>
  <c r="R52" i="27"/>
  <c r="N53" i="27"/>
  <c r="R53" i="27"/>
  <c r="N54" i="27"/>
  <c r="R54" i="27"/>
  <c r="N55" i="27"/>
  <c r="R55" i="27"/>
  <c r="N56" i="27"/>
  <c r="R56" i="27"/>
  <c r="N31" i="21"/>
  <c r="R31" i="21"/>
  <c r="N32" i="21"/>
  <c r="R32" i="21"/>
  <c r="N33" i="21"/>
  <c r="R33" i="21"/>
  <c r="N34" i="21"/>
  <c r="R34" i="21"/>
  <c r="N35" i="21"/>
  <c r="R35" i="21"/>
  <c r="N36" i="21"/>
  <c r="R36" i="21"/>
  <c r="N37" i="21"/>
  <c r="R37" i="21"/>
  <c r="N38" i="21"/>
  <c r="R38" i="21"/>
  <c r="N39" i="21"/>
  <c r="R39" i="21"/>
  <c r="N40" i="21"/>
  <c r="R40" i="21"/>
  <c r="N41" i="21"/>
  <c r="R41" i="21"/>
  <c r="N42" i="21"/>
  <c r="R42" i="21"/>
  <c r="N43" i="21"/>
  <c r="R43" i="21"/>
  <c r="N44" i="21"/>
  <c r="R44" i="21"/>
  <c r="N45" i="21"/>
  <c r="R45" i="21"/>
  <c r="N46" i="21"/>
  <c r="R46" i="21"/>
  <c r="N47" i="21"/>
  <c r="R47" i="21"/>
  <c r="N48" i="21"/>
  <c r="R48" i="21"/>
  <c r="N49" i="21"/>
  <c r="R49" i="21"/>
  <c r="N50" i="21"/>
  <c r="R50" i="21"/>
  <c r="N51" i="21"/>
  <c r="R51" i="21"/>
  <c r="N52" i="21"/>
  <c r="R52" i="21"/>
  <c r="N53" i="21"/>
  <c r="R53" i="21"/>
  <c r="N54" i="21"/>
  <c r="R54" i="21"/>
  <c r="N55" i="21"/>
  <c r="R55" i="21"/>
  <c r="N56" i="21"/>
  <c r="R56" i="21"/>
  <c r="R7" i="36"/>
  <c r="R8" i="36"/>
  <c r="R9" i="36"/>
  <c r="R10" i="36"/>
  <c r="R11" i="36"/>
  <c r="R12" i="36"/>
  <c r="R13" i="36"/>
  <c r="R14" i="36"/>
  <c r="R15" i="36"/>
  <c r="R16" i="36"/>
  <c r="R17" i="36"/>
  <c r="R18" i="36"/>
  <c r="R19" i="36"/>
  <c r="R20" i="36"/>
  <c r="R21" i="36"/>
  <c r="R22" i="36"/>
  <c r="R23" i="36"/>
  <c r="R24" i="36"/>
  <c r="R25" i="36"/>
  <c r="R26" i="36"/>
  <c r="R27" i="36"/>
  <c r="R28" i="36"/>
  <c r="R29" i="36"/>
  <c r="R30" i="36"/>
  <c r="R31" i="36"/>
  <c r="R6" i="36"/>
  <c r="R7" i="27"/>
  <c r="R8" i="27"/>
  <c r="R9" i="27"/>
  <c r="R10" i="27"/>
  <c r="R11" i="27"/>
  <c r="R12" i="27"/>
  <c r="R13" i="27"/>
  <c r="R14" i="27"/>
  <c r="R15" i="27"/>
  <c r="R16" i="27"/>
  <c r="R17" i="27"/>
  <c r="R18" i="27"/>
  <c r="R19" i="27"/>
  <c r="R20" i="27"/>
  <c r="R21" i="27"/>
  <c r="R22" i="27"/>
  <c r="R23" i="27"/>
  <c r="R24" i="27"/>
  <c r="R27" i="27"/>
  <c r="R28" i="27"/>
  <c r="R29" i="27"/>
  <c r="R30" i="27"/>
  <c r="R31" i="27"/>
  <c r="R57" i="27"/>
  <c r="R58" i="27"/>
  <c r="R59" i="27"/>
  <c r="R6" i="27"/>
  <c r="R7" i="35"/>
  <c r="R8" i="35"/>
  <c r="R9" i="35"/>
  <c r="R10" i="35"/>
  <c r="R11" i="35"/>
  <c r="R12" i="35"/>
  <c r="R13" i="35"/>
  <c r="R14" i="35"/>
  <c r="R15" i="35"/>
  <c r="R16" i="35"/>
  <c r="R17" i="35"/>
  <c r="R18" i="35"/>
  <c r="R19" i="35"/>
  <c r="R20" i="35"/>
  <c r="R21" i="35"/>
  <c r="R22" i="35"/>
  <c r="R23" i="35"/>
  <c r="R24" i="35"/>
  <c r="R25" i="35"/>
  <c r="R26" i="35"/>
  <c r="R27" i="35"/>
  <c r="R28" i="35"/>
  <c r="R29" i="35"/>
  <c r="R30" i="35"/>
  <c r="R31" i="35"/>
  <c r="R32" i="35"/>
  <c r="R33" i="35"/>
  <c r="R34" i="35"/>
  <c r="R35" i="35"/>
  <c r="R36" i="35"/>
  <c r="R37" i="35"/>
  <c r="R38" i="35"/>
  <c r="R39" i="35"/>
  <c r="R40" i="35"/>
  <c r="R41" i="35"/>
  <c r="R42" i="35"/>
  <c r="R43" i="35"/>
  <c r="R44" i="35"/>
  <c r="R45" i="35"/>
  <c r="R46" i="35"/>
  <c r="R47" i="35"/>
  <c r="R48" i="35"/>
  <c r="R49" i="35"/>
  <c r="R50" i="35"/>
  <c r="R51" i="35"/>
  <c r="R52" i="35"/>
  <c r="R53" i="35"/>
  <c r="R54" i="35"/>
  <c r="R55" i="35"/>
  <c r="R56" i="35"/>
  <c r="R57" i="35"/>
  <c r="R58" i="35"/>
  <c r="R59" i="35"/>
  <c r="R60" i="35"/>
  <c r="R61" i="35"/>
  <c r="R62" i="35"/>
  <c r="R63" i="35"/>
  <c r="R64" i="35"/>
  <c r="R65" i="35"/>
  <c r="R66" i="35"/>
  <c r="R67" i="35"/>
  <c r="R68" i="35"/>
  <c r="R69" i="35"/>
  <c r="R70" i="35"/>
  <c r="R71" i="35"/>
  <c r="R72" i="35"/>
  <c r="R73" i="35"/>
  <c r="R74" i="35"/>
  <c r="R75" i="35"/>
  <c r="R76" i="35"/>
  <c r="R77" i="35"/>
  <c r="R78" i="35"/>
  <c r="R79" i="35"/>
  <c r="R80" i="35"/>
  <c r="R81" i="35"/>
  <c r="R82" i="35"/>
  <c r="R83" i="35"/>
  <c r="R84" i="35"/>
  <c r="R85" i="35"/>
  <c r="R86" i="35"/>
  <c r="R87" i="35"/>
  <c r="R88" i="35"/>
  <c r="R89" i="35"/>
  <c r="R90" i="35"/>
  <c r="R91" i="35"/>
  <c r="R92" i="35"/>
  <c r="R93" i="35"/>
  <c r="R94" i="35"/>
  <c r="R95" i="35"/>
  <c r="R96" i="35"/>
  <c r="R97" i="35"/>
  <c r="R98" i="35"/>
  <c r="R99" i="35"/>
  <c r="R100" i="35"/>
  <c r="R101" i="35"/>
  <c r="R102" i="35"/>
  <c r="R103" i="35"/>
  <c r="R104" i="35"/>
  <c r="R105" i="35"/>
  <c r="R106" i="35"/>
  <c r="R107" i="35"/>
  <c r="R108" i="35"/>
  <c r="R109" i="35"/>
  <c r="R110" i="35"/>
  <c r="R111" i="35"/>
  <c r="R112" i="35"/>
  <c r="R113" i="35"/>
  <c r="R114" i="35"/>
  <c r="R115" i="35"/>
  <c r="R116" i="35"/>
  <c r="R117" i="35"/>
  <c r="R118" i="35"/>
  <c r="R119" i="35"/>
  <c r="R120" i="35"/>
  <c r="R121" i="35"/>
  <c r="R122" i="35"/>
  <c r="R123" i="35"/>
  <c r="R124" i="35"/>
  <c r="R125" i="35"/>
  <c r="R126" i="35"/>
  <c r="R127" i="35"/>
  <c r="R128" i="35"/>
  <c r="R129" i="35"/>
  <c r="R130" i="35"/>
  <c r="R131" i="35"/>
  <c r="R132" i="35"/>
  <c r="R133" i="35"/>
  <c r="R134" i="35"/>
  <c r="R135" i="35"/>
  <c r="R136" i="35"/>
  <c r="R137" i="35"/>
  <c r="R138" i="35"/>
  <c r="R139" i="35"/>
  <c r="R140" i="35"/>
  <c r="R141" i="35"/>
  <c r="R142" i="35"/>
  <c r="R143" i="35"/>
  <c r="R144" i="35"/>
  <c r="R145" i="35"/>
  <c r="R146" i="35"/>
  <c r="R147" i="35"/>
  <c r="R148" i="35"/>
  <c r="R149" i="35"/>
  <c r="R150" i="35"/>
  <c r="R151" i="35"/>
  <c r="R152" i="35"/>
  <c r="R153" i="35"/>
  <c r="R154" i="35"/>
  <c r="R155" i="35"/>
  <c r="R156" i="35"/>
  <c r="R157" i="35"/>
  <c r="R158" i="35"/>
  <c r="R159" i="35"/>
  <c r="R160" i="35"/>
  <c r="R161" i="35"/>
  <c r="R162" i="35"/>
  <c r="R163" i="35"/>
  <c r="R164" i="35"/>
  <c r="R165" i="35"/>
  <c r="R166" i="35"/>
  <c r="R167" i="35"/>
  <c r="R168" i="35"/>
  <c r="R169" i="35"/>
  <c r="R170" i="35"/>
  <c r="R171" i="35"/>
  <c r="R172" i="35"/>
  <c r="R173" i="35"/>
  <c r="R174" i="35"/>
  <c r="R175" i="35"/>
  <c r="R176" i="35"/>
  <c r="R177" i="35"/>
  <c r="R178" i="35"/>
  <c r="R179" i="35"/>
  <c r="R180" i="35"/>
  <c r="R181" i="35"/>
  <c r="R182" i="35"/>
  <c r="R183" i="35"/>
  <c r="R184" i="35"/>
  <c r="R185" i="35"/>
  <c r="R186" i="35"/>
  <c r="R187" i="35"/>
  <c r="R188" i="35"/>
  <c r="R189" i="35"/>
  <c r="R190" i="35"/>
  <c r="R191" i="35"/>
  <c r="R192" i="35"/>
  <c r="R193" i="35"/>
  <c r="R194" i="35"/>
  <c r="R195" i="35"/>
  <c r="R196" i="35"/>
  <c r="R197" i="35"/>
  <c r="R198" i="35"/>
  <c r="R199" i="35"/>
  <c r="R200" i="35"/>
  <c r="R201" i="35"/>
  <c r="R202" i="35"/>
  <c r="R203" i="35"/>
  <c r="R204" i="35"/>
  <c r="R205" i="35"/>
  <c r="R206" i="35"/>
  <c r="R207" i="35"/>
  <c r="R208" i="35"/>
  <c r="R209" i="35"/>
  <c r="R210" i="35"/>
  <c r="R211" i="35"/>
  <c r="R212" i="35"/>
  <c r="R213" i="35"/>
  <c r="R214" i="35"/>
  <c r="R215" i="35"/>
  <c r="R216" i="35"/>
  <c r="R217" i="35"/>
  <c r="R218" i="35"/>
  <c r="R219" i="35"/>
  <c r="R220" i="35"/>
  <c r="R221" i="35"/>
  <c r="R222" i="35"/>
  <c r="R223" i="35"/>
  <c r="R224" i="35"/>
  <c r="R225" i="35"/>
  <c r="R226" i="35"/>
  <c r="R227" i="35"/>
  <c r="R228" i="35"/>
  <c r="R229" i="35"/>
  <c r="R230" i="35"/>
  <c r="R231" i="35"/>
  <c r="R232" i="35"/>
  <c r="R233" i="35"/>
  <c r="R234" i="35"/>
  <c r="R235" i="35"/>
  <c r="R236" i="35"/>
  <c r="R237" i="35"/>
  <c r="R238" i="35"/>
  <c r="R239" i="35"/>
  <c r="R240" i="35"/>
  <c r="R241" i="35"/>
  <c r="R242" i="35"/>
  <c r="R243" i="35"/>
  <c r="R244" i="35"/>
  <c r="R245" i="35"/>
  <c r="R246" i="35"/>
  <c r="R247" i="35"/>
  <c r="R248" i="35"/>
  <c r="R249" i="35"/>
  <c r="R250" i="35"/>
  <c r="R251" i="35"/>
  <c r="R252" i="35"/>
  <c r="R253" i="35"/>
  <c r="R254" i="35"/>
  <c r="R255" i="35"/>
  <c r="R256" i="35"/>
  <c r="R257" i="35"/>
  <c r="R258" i="35"/>
  <c r="R259" i="35"/>
  <c r="R260" i="35"/>
  <c r="R261" i="35"/>
  <c r="R262" i="35"/>
  <c r="R263" i="35"/>
  <c r="R264" i="35"/>
  <c r="R265" i="35"/>
  <c r="R266" i="35"/>
  <c r="R267" i="35"/>
  <c r="R268" i="35"/>
  <c r="R269" i="35"/>
  <c r="R270" i="35"/>
  <c r="R271" i="35"/>
  <c r="R272" i="35"/>
  <c r="R273" i="35"/>
  <c r="R274" i="35"/>
  <c r="R275" i="35"/>
  <c r="R276" i="35"/>
  <c r="R277" i="35"/>
  <c r="R278" i="35"/>
  <c r="R279" i="35"/>
  <c r="R280" i="35"/>
  <c r="R281" i="35"/>
  <c r="R282" i="35"/>
  <c r="R283" i="35"/>
  <c r="R284" i="35"/>
  <c r="R285" i="35"/>
  <c r="R286" i="35"/>
  <c r="R287" i="35"/>
  <c r="R288" i="35"/>
  <c r="R289" i="35"/>
  <c r="R290" i="35"/>
  <c r="R291" i="35"/>
  <c r="R292" i="35"/>
  <c r="R293" i="35"/>
  <c r="R294" i="35"/>
  <c r="R295" i="35"/>
  <c r="R296" i="35"/>
  <c r="R297" i="35"/>
  <c r="R298" i="35"/>
  <c r="R299" i="35"/>
  <c r="R300" i="35"/>
  <c r="R301" i="35"/>
  <c r="R302" i="35"/>
  <c r="R303" i="35"/>
  <c r="R304" i="35"/>
  <c r="R305" i="35"/>
  <c r="R306" i="35"/>
  <c r="R307" i="35"/>
  <c r="R308" i="35"/>
  <c r="R309" i="35"/>
  <c r="R310" i="35"/>
  <c r="R311" i="35"/>
  <c r="R312" i="35"/>
  <c r="R313" i="35"/>
  <c r="R314" i="35"/>
  <c r="R315" i="35"/>
  <c r="R316" i="35"/>
  <c r="R317" i="35"/>
  <c r="R318" i="35"/>
  <c r="R319" i="35"/>
  <c r="R320" i="35"/>
  <c r="R321" i="35"/>
  <c r="R322" i="35"/>
  <c r="R323" i="35"/>
  <c r="R324" i="35"/>
  <c r="R325" i="35"/>
  <c r="R326" i="35"/>
  <c r="R327" i="35"/>
  <c r="R328" i="35"/>
  <c r="R329" i="35"/>
  <c r="R330" i="35"/>
  <c r="R331" i="35"/>
  <c r="R332" i="35"/>
  <c r="R333" i="35"/>
  <c r="R334" i="35"/>
  <c r="R335" i="35"/>
  <c r="R336" i="35"/>
  <c r="R337" i="35"/>
  <c r="R338" i="35"/>
  <c r="R339" i="35"/>
  <c r="R340" i="35"/>
  <c r="R341" i="35"/>
  <c r="R342" i="35"/>
  <c r="R343" i="35"/>
  <c r="R344" i="35"/>
  <c r="R345" i="35"/>
  <c r="R346" i="35"/>
  <c r="R347" i="35"/>
  <c r="R348" i="35"/>
  <c r="R349" i="35"/>
  <c r="R350" i="35"/>
  <c r="R351" i="35"/>
  <c r="R352" i="35"/>
  <c r="R353" i="35"/>
  <c r="R354" i="35"/>
  <c r="R355" i="35"/>
  <c r="R356" i="35"/>
  <c r="R357" i="35"/>
  <c r="R358" i="35"/>
  <c r="R359" i="35"/>
  <c r="R360" i="35"/>
  <c r="R361" i="35"/>
  <c r="R362" i="35"/>
  <c r="R363" i="35"/>
  <c r="R364" i="35"/>
  <c r="R378" i="35"/>
  <c r="R379" i="35"/>
  <c r="R380" i="35"/>
  <c r="R381" i="35"/>
  <c r="R382" i="35"/>
  <c r="R383" i="35"/>
  <c r="R384" i="35"/>
  <c r="R385" i="35"/>
  <c r="R386" i="35"/>
  <c r="R387" i="35"/>
  <c r="R388" i="35"/>
  <c r="R389" i="35"/>
  <c r="R390" i="35"/>
  <c r="R391" i="35"/>
  <c r="R392" i="35"/>
  <c r="R393" i="35"/>
  <c r="R394" i="35"/>
  <c r="R395" i="35"/>
  <c r="R6" i="35"/>
  <c r="R7" i="21"/>
  <c r="R8" i="21"/>
  <c r="R9" i="21"/>
  <c r="R10" i="21"/>
  <c r="R11" i="21"/>
  <c r="R12" i="21"/>
  <c r="R13" i="21"/>
  <c r="R14" i="21"/>
  <c r="R15" i="21"/>
  <c r="R16" i="21"/>
  <c r="R17" i="21"/>
  <c r="R18" i="21"/>
  <c r="R19" i="21"/>
  <c r="R20" i="21"/>
  <c r="R21" i="21"/>
  <c r="R22" i="21"/>
  <c r="R23" i="21"/>
  <c r="R24" i="21"/>
  <c r="R27" i="21"/>
  <c r="R28" i="21"/>
  <c r="R29" i="21"/>
  <c r="R30" i="21"/>
  <c r="R57" i="21"/>
  <c r="R58" i="21"/>
  <c r="R59" i="21"/>
  <c r="R6" i="21"/>
  <c r="V112" i="32"/>
  <c r="L110" i="33"/>
  <c r="K110" i="33"/>
  <c r="D11" i="20"/>
  <c r="C11" i="20"/>
  <c r="N59" i="27"/>
  <c r="N58" i="27"/>
  <c r="N57" i="27"/>
  <c r="N31" i="27"/>
  <c r="N30" i="27"/>
  <c r="N29" i="27"/>
  <c r="N28" i="27"/>
  <c r="N27" i="27"/>
  <c r="N24" i="27"/>
  <c r="N23" i="27"/>
  <c r="N22" i="27"/>
  <c r="N21" i="27"/>
  <c r="N20" i="27"/>
  <c r="N19" i="27"/>
  <c r="N18" i="27"/>
  <c r="N17" i="27"/>
  <c r="N16" i="27"/>
  <c r="N15" i="27"/>
  <c r="N14" i="27"/>
  <c r="N13" i="27"/>
  <c r="N12" i="27"/>
  <c r="N11" i="27"/>
  <c r="N10" i="27"/>
  <c r="R60" i="27"/>
  <c r="N9" i="27"/>
  <c r="N8" i="27"/>
  <c r="N7" i="27"/>
  <c r="N31" i="36"/>
  <c r="N30" i="36"/>
  <c r="N29" i="36"/>
  <c r="N28" i="36"/>
  <c r="N27" i="36"/>
  <c r="N26" i="36"/>
  <c r="N25" i="36"/>
  <c r="N24" i="36"/>
  <c r="N23" i="36"/>
  <c r="N22" i="36"/>
  <c r="N21" i="36"/>
  <c r="N20" i="36"/>
  <c r="N19" i="36"/>
  <c r="N18" i="36"/>
  <c r="N17" i="36"/>
  <c r="N16" i="36"/>
  <c r="N15" i="36"/>
  <c r="N14" i="36"/>
  <c r="N13" i="36"/>
  <c r="N12" i="36"/>
  <c r="N11" i="36"/>
  <c r="N10" i="36"/>
  <c r="N9" i="36"/>
  <c r="N8" i="36"/>
  <c r="N7" i="36"/>
  <c r="N6" i="36"/>
  <c r="N395" i="35"/>
  <c r="N394" i="35"/>
  <c r="N393" i="35"/>
  <c r="N392" i="35"/>
  <c r="N391" i="35"/>
  <c r="N390" i="35"/>
  <c r="N389" i="35"/>
  <c r="N388" i="35"/>
  <c r="N387" i="35"/>
  <c r="N386" i="35"/>
  <c r="N385" i="35"/>
  <c r="N384" i="35"/>
  <c r="N383" i="35"/>
  <c r="N382" i="35"/>
  <c r="N381" i="35"/>
  <c r="N380" i="35"/>
  <c r="N379" i="35"/>
  <c r="N378" i="35"/>
  <c r="N364" i="35"/>
  <c r="N363" i="35"/>
  <c r="N362" i="35"/>
  <c r="N361" i="35"/>
  <c r="N360" i="35"/>
  <c r="N359" i="35"/>
  <c r="N358" i="35"/>
  <c r="N357" i="35"/>
  <c r="N356" i="35"/>
  <c r="N355" i="35"/>
  <c r="N354" i="35"/>
  <c r="N353" i="35"/>
  <c r="N352" i="35"/>
  <c r="N351" i="35"/>
  <c r="N350" i="35"/>
  <c r="N349" i="35"/>
  <c r="N348" i="35"/>
  <c r="N347" i="35"/>
  <c r="N346" i="35"/>
  <c r="N345" i="35"/>
  <c r="N344" i="35"/>
  <c r="N343" i="35"/>
  <c r="N342" i="35"/>
  <c r="N341" i="35"/>
  <c r="N340" i="35"/>
  <c r="N339" i="35"/>
  <c r="N338" i="35"/>
  <c r="N337" i="35"/>
  <c r="N336" i="35"/>
  <c r="N335" i="35"/>
  <c r="N334" i="35"/>
  <c r="N333" i="35"/>
  <c r="N332" i="35"/>
  <c r="N331" i="35"/>
  <c r="N330" i="35"/>
  <c r="N329" i="35"/>
  <c r="N328" i="35"/>
  <c r="N327" i="35"/>
  <c r="N326" i="35"/>
  <c r="N325" i="35"/>
  <c r="N324" i="35"/>
  <c r="N323" i="35"/>
  <c r="N322" i="35"/>
  <c r="N321" i="35"/>
  <c r="N320" i="35"/>
  <c r="N319" i="35"/>
  <c r="N318" i="35"/>
  <c r="N317" i="35"/>
  <c r="N316" i="35"/>
  <c r="N315" i="35"/>
  <c r="N314" i="35"/>
  <c r="N313" i="35"/>
  <c r="N312" i="35"/>
  <c r="N311" i="35"/>
  <c r="N310" i="35"/>
  <c r="N309" i="35"/>
  <c r="N308" i="35"/>
  <c r="N307" i="35"/>
  <c r="N306" i="35"/>
  <c r="N305" i="35"/>
  <c r="N304" i="35"/>
  <c r="N303" i="35"/>
  <c r="N302" i="35"/>
  <c r="N301" i="35"/>
  <c r="N300" i="35"/>
  <c r="N299" i="35"/>
  <c r="N298" i="35"/>
  <c r="N297" i="35"/>
  <c r="N296" i="35"/>
  <c r="N295" i="35"/>
  <c r="N294" i="35"/>
  <c r="N293" i="35"/>
  <c r="N292" i="35"/>
  <c r="N291" i="35"/>
  <c r="N290" i="35"/>
  <c r="N289" i="35"/>
  <c r="N288" i="35"/>
  <c r="N287" i="35"/>
  <c r="N286" i="35"/>
  <c r="N285" i="35"/>
  <c r="N284" i="35"/>
  <c r="N283" i="35"/>
  <c r="N282" i="35"/>
  <c r="N281" i="35"/>
  <c r="N280" i="35"/>
  <c r="N279" i="35"/>
  <c r="N278" i="35"/>
  <c r="N277" i="35"/>
  <c r="N276" i="35"/>
  <c r="N275" i="35"/>
  <c r="N274" i="35"/>
  <c r="N273" i="35"/>
  <c r="N272" i="35"/>
  <c r="N271" i="35"/>
  <c r="N270" i="35"/>
  <c r="N269" i="35"/>
  <c r="N268" i="35"/>
  <c r="N267" i="35"/>
  <c r="N266" i="35"/>
  <c r="N265" i="35"/>
  <c r="N264" i="35"/>
  <c r="N263" i="35"/>
  <c r="N262" i="35"/>
  <c r="N261" i="35"/>
  <c r="N260" i="35"/>
  <c r="N259" i="35"/>
  <c r="N258" i="35"/>
  <c r="N257" i="35"/>
  <c r="N256" i="35"/>
  <c r="N255" i="35"/>
  <c r="N254" i="35"/>
  <c r="N253" i="35"/>
  <c r="N252" i="35"/>
  <c r="N251" i="35"/>
  <c r="N250" i="35"/>
  <c r="N249" i="35"/>
  <c r="N248" i="35"/>
  <c r="N247" i="35"/>
  <c r="N246" i="35"/>
  <c r="N245" i="35"/>
  <c r="N244" i="35"/>
  <c r="N243" i="35"/>
  <c r="N242" i="35"/>
  <c r="N241" i="35"/>
  <c r="N240" i="35"/>
  <c r="N239" i="35"/>
  <c r="N238" i="35"/>
  <c r="N237" i="35"/>
  <c r="N236" i="35"/>
  <c r="N235" i="35"/>
  <c r="N234" i="35"/>
  <c r="N233" i="35"/>
  <c r="N232" i="35"/>
  <c r="N231" i="35"/>
  <c r="N230" i="35"/>
  <c r="N229" i="35"/>
  <c r="N228" i="35"/>
  <c r="N227" i="35"/>
  <c r="N226" i="35"/>
  <c r="N225" i="35"/>
  <c r="N224" i="35"/>
  <c r="N223" i="35"/>
  <c r="N222" i="35"/>
  <c r="N221" i="35"/>
  <c r="N220" i="35"/>
  <c r="N219" i="35"/>
  <c r="N218" i="35"/>
  <c r="N217" i="35"/>
  <c r="N216" i="35"/>
  <c r="N215" i="35"/>
  <c r="N214" i="35"/>
  <c r="N213" i="35"/>
  <c r="N212" i="35"/>
  <c r="N211" i="35"/>
  <c r="N210" i="35"/>
  <c r="N209" i="35"/>
  <c r="N208" i="35"/>
  <c r="N207" i="35"/>
  <c r="N206" i="35"/>
  <c r="N205" i="35"/>
  <c r="N204" i="35"/>
  <c r="N203" i="35"/>
  <c r="N202" i="35"/>
  <c r="N201" i="35"/>
  <c r="N200" i="35"/>
  <c r="N199" i="35"/>
  <c r="N198" i="35"/>
  <c r="N197" i="35"/>
  <c r="N196" i="35"/>
  <c r="N195" i="35"/>
  <c r="N194" i="35"/>
  <c r="N193" i="35"/>
  <c r="N192" i="35"/>
  <c r="N191" i="35"/>
  <c r="N190" i="35"/>
  <c r="N189" i="35"/>
  <c r="N188" i="35"/>
  <c r="N187" i="35"/>
  <c r="N186" i="35"/>
  <c r="N185" i="35"/>
  <c r="N184" i="35"/>
  <c r="N183" i="35"/>
  <c r="N182" i="35"/>
  <c r="N181" i="35"/>
  <c r="N180" i="35"/>
  <c r="N179" i="35"/>
  <c r="N178" i="35"/>
  <c r="N177" i="35"/>
  <c r="N176" i="35"/>
  <c r="N175" i="35"/>
  <c r="N174" i="35"/>
  <c r="N173" i="35"/>
  <c r="N172" i="35"/>
  <c r="N171" i="35"/>
  <c r="N170" i="35"/>
  <c r="N169" i="35"/>
  <c r="N168" i="35"/>
  <c r="N167" i="35"/>
  <c r="N166" i="35"/>
  <c r="N165" i="35"/>
  <c r="N164" i="35"/>
  <c r="N163" i="35"/>
  <c r="N162" i="35"/>
  <c r="N161" i="35"/>
  <c r="N160" i="35"/>
  <c r="N159" i="35"/>
  <c r="N158" i="35"/>
  <c r="N157" i="35"/>
  <c r="N156" i="35"/>
  <c r="N155" i="35"/>
  <c r="N154" i="35"/>
  <c r="N153" i="35"/>
  <c r="N152" i="35"/>
  <c r="N151" i="35"/>
  <c r="N150" i="35"/>
  <c r="N149" i="35"/>
  <c r="N148" i="35"/>
  <c r="N147" i="35"/>
  <c r="N146" i="35"/>
  <c r="N145" i="35"/>
  <c r="N144" i="35"/>
  <c r="N143" i="35"/>
  <c r="N142" i="35"/>
  <c r="N141" i="35"/>
  <c r="N140" i="35"/>
  <c r="N139" i="35"/>
  <c r="N138" i="35"/>
  <c r="N137" i="35"/>
  <c r="N136" i="35"/>
  <c r="N135" i="35"/>
  <c r="N134" i="35"/>
  <c r="N133" i="35"/>
  <c r="N132" i="35"/>
  <c r="N131" i="35"/>
  <c r="N130" i="35"/>
  <c r="N129" i="35"/>
  <c r="N128" i="35"/>
  <c r="N127" i="35"/>
  <c r="N126" i="35"/>
  <c r="N125" i="35"/>
  <c r="N124" i="35"/>
  <c r="N123" i="35"/>
  <c r="N122" i="35"/>
  <c r="N121" i="35"/>
  <c r="N120" i="35"/>
  <c r="N119" i="35"/>
  <c r="N118" i="35"/>
  <c r="N117" i="35"/>
  <c r="N116" i="35"/>
  <c r="N115" i="35"/>
  <c r="N114" i="35"/>
  <c r="N113" i="35"/>
  <c r="N112" i="35"/>
  <c r="N111" i="35"/>
  <c r="N110" i="35"/>
  <c r="N109" i="35"/>
  <c r="N108" i="35"/>
  <c r="N107" i="35"/>
  <c r="N106" i="35"/>
  <c r="N105" i="35"/>
  <c r="N104" i="35"/>
  <c r="N103" i="35"/>
  <c r="N102" i="35"/>
  <c r="N101" i="35"/>
  <c r="N100" i="35"/>
  <c r="N99" i="35"/>
  <c r="N98" i="35"/>
  <c r="N97" i="35"/>
  <c r="N96" i="35"/>
  <c r="N95" i="35"/>
  <c r="N94" i="35"/>
  <c r="N93" i="35"/>
  <c r="N92" i="35"/>
  <c r="N91" i="35"/>
  <c r="N90" i="35"/>
  <c r="N89" i="35"/>
  <c r="N88" i="35"/>
  <c r="N87" i="35"/>
  <c r="N86" i="35"/>
  <c r="N85" i="35"/>
  <c r="N84" i="35"/>
  <c r="N83" i="35"/>
  <c r="N82" i="35"/>
  <c r="N81" i="35"/>
  <c r="N80" i="35"/>
  <c r="N79" i="35"/>
  <c r="N78" i="35"/>
  <c r="N77" i="35"/>
  <c r="N76" i="35"/>
  <c r="N75" i="35"/>
  <c r="N74" i="35"/>
  <c r="N73" i="35"/>
  <c r="N72" i="35"/>
  <c r="N71" i="35"/>
  <c r="N70" i="35"/>
  <c r="N69" i="35"/>
  <c r="N68" i="35"/>
  <c r="N67" i="35"/>
  <c r="N66" i="35"/>
  <c r="N65" i="35"/>
  <c r="N64" i="35"/>
  <c r="N63" i="35"/>
  <c r="N62" i="35"/>
  <c r="N61" i="35"/>
  <c r="N60" i="35"/>
  <c r="N59" i="35"/>
  <c r="N58" i="35"/>
  <c r="N57" i="35"/>
  <c r="N56" i="35"/>
  <c r="N55" i="35"/>
  <c r="N54" i="35"/>
  <c r="N53" i="35"/>
  <c r="N52" i="35"/>
  <c r="N51" i="35"/>
  <c r="N50" i="35"/>
  <c r="N49" i="35"/>
  <c r="N48" i="35"/>
  <c r="N47" i="35"/>
  <c r="N46" i="35"/>
  <c r="N45" i="35"/>
  <c r="N44" i="35"/>
  <c r="N43" i="35"/>
  <c r="N42" i="35"/>
  <c r="N41" i="35"/>
  <c r="N40" i="35"/>
  <c r="N39" i="35"/>
  <c r="N38" i="35"/>
  <c r="N37" i="35"/>
  <c r="N36" i="35"/>
  <c r="N35" i="35"/>
  <c r="N34" i="35"/>
  <c r="N33" i="35"/>
  <c r="N32" i="35"/>
  <c r="N31" i="35"/>
  <c r="N30" i="35"/>
  <c r="N29" i="35"/>
  <c r="N28" i="35"/>
  <c r="N27" i="35"/>
  <c r="N26" i="35"/>
  <c r="N25" i="35"/>
  <c r="N24" i="35"/>
  <c r="N23" i="35"/>
  <c r="N22" i="35"/>
  <c r="N21" i="35"/>
  <c r="N20" i="35"/>
  <c r="N19" i="35"/>
  <c r="N18" i="35"/>
  <c r="N17" i="35"/>
  <c r="N16" i="35"/>
  <c r="N15" i="35"/>
  <c r="N14" i="35"/>
  <c r="N13" i="35"/>
  <c r="N12" i="35"/>
  <c r="N11" i="35"/>
  <c r="N10" i="35"/>
  <c r="N9" i="35"/>
  <c r="N8" i="35"/>
  <c r="N7" i="35"/>
  <c r="R659" i="35"/>
  <c r="N6" i="35"/>
  <c r="N659" i="35" s="1"/>
  <c r="N59" i="21"/>
  <c r="N58" i="21"/>
  <c r="N57" i="21"/>
  <c r="N30" i="21"/>
  <c r="N29" i="21"/>
  <c r="N28" i="21"/>
  <c r="N27" i="21"/>
  <c r="N24" i="21"/>
  <c r="N23" i="21"/>
  <c r="N22" i="21"/>
  <c r="N21" i="21"/>
  <c r="N20" i="21"/>
  <c r="N19" i="21"/>
  <c r="N18" i="21"/>
  <c r="N17" i="21"/>
  <c r="N16" i="21"/>
  <c r="N15" i="21"/>
  <c r="N14" i="21"/>
  <c r="N13" i="21"/>
  <c r="N12" i="21"/>
  <c r="N11" i="21"/>
  <c r="N10" i="21"/>
  <c r="G30" i="29"/>
  <c r="H28" i="34"/>
  <c r="E20" i="34"/>
  <c r="G20" i="34" s="1"/>
  <c r="R60" i="21"/>
  <c r="R86" i="26" s="1"/>
  <c r="R29" i="26"/>
  <c r="O56" i="34"/>
  <c r="F56" i="34"/>
  <c r="I56" i="34"/>
  <c r="H56" i="34"/>
  <c r="G56" i="34"/>
  <c r="D56" i="34"/>
  <c r="O55" i="34"/>
  <c r="F55" i="34"/>
  <c r="I55" i="34"/>
  <c r="H55" i="34"/>
  <c r="G55" i="34"/>
  <c r="D55" i="34"/>
  <c r="O54" i="34"/>
  <c r="F54" i="34"/>
  <c r="I54" i="34"/>
  <c r="H54" i="34"/>
  <c r="G54" i="34"/>
  <c r="D54" i="34"/>
  <c r="O53" i="34"/>
  <c r="F53" i="34"/>
  <c r="J53" i="34"/>
  <c r="I53" i="34"/>
  <c r="H53" i="34"/>
  <c r="G53" i="34"/>
  <c r="D53" i="34"/>
  <c r="C53" i="34"/>
  <c r="O52" i="34"/>
  <c r="H52" i="34"/>
  <c r="I52" i="34" s="1"/>
  <c r="F52" i="34"/>
  <c r="O48" i="34"/>
  <c r="F48" i="34"/>
  <c r="I48" i="34"/>
  <c r="H48" i="34"/>
  <c r="G48" i="34"/>
  <c r="D48" i="34"/>
  <c r="O47" i="34"/>
  <c r="F47" i="34"/>
  <c r="I47" i="34"/>
  <c r="H47" i="34"/>
  <c r="G47" i="34"/>
  <c r="D47" i="34"/>
  <c r="O46" i="34"/>
  <c r="F46" i="34"/>
  <c r="I46" i="34"/>
  <c r="H46" i="34"/>
  <c r="G46" i="34"/>
  <c r="D46" i="34"/>
  <c r="O45" i="34"/>
  <c r="F45" i="34"/>
  <c r="J45" i="34"/>
  <c r="I45" i="34"/>
  <c r="H45" i="34"/>
  <c r="G45" i="34"/>
  <c r="D45" i="34"/>
  <c r="C45" i="34"/>
  <c r="O44" i="34"/>
  <c r="H44" i="34"/>
  <c r="I44" i="34" s="1"/>
  <c r="J44" i="34" s="1"/>
  <c r="F44" i="34"/>
  <c r="G44" i="34"/>
  <c r="O40" i="34"/>
  <c r="F40" i="34"/>
  <c r="I40" i="34"/>
  <c r="H40" i="34"/>
  <c r="G40" i="34"/>
  <c r="D40" i="34"/>
  <c r="O39" i="34"/>
  <c r="F39" i="34"/>
  <c r="I39" i="34"/>
  <c r="H39" i="34"/>
  <c r="G39" i="34"/>
  <c r="D39" i="34"/>
  <c r="O38" i="34"/>
  <c r="F38" i="34"/>
  <c r="I38" i="34"/>
  <c r="H38" i="34"/>
  <c r="G38" i="34"/>
  <c r="D38" i="34"/>
  <c r="O37" i="34"/>
  <c r="F37" i="34"/>
  <c r="I37" i="34"/>
  <c r="H37" i="34"/>
  <c r="G37" i="34"/>
  <c r="D37" i="34"/>
  <c r="C37" i="34"/>
  <c r="C38" i="34"/>
  <c r="O36" i="34"/>
  <c r="H36" i="34"/>
  <c r="I36" i="34" s="1"/>
  <c r="F36" i="34"/>
  <c r="G36" i="34"/>
  <c r="J36" i="34" s="1"/>
  <c r="O32" i="34"/>
  <c r="F32" i="34"/>
  <c r="I32" i="34"/>
  <c r="H32" i="34"/>
  <c r="G32" i="34"/>
  <c r="D32" i="34"/>
  <c r="O31" i="34"/>
  <c r="F31" i="34"/>
  <c r="I31" i="34"/>
  <c r="H31" i="34"/>
  <c r="G31" i="34"/>
  <c r="D31" i="34"/>
  <c r="O30" i="34"/>
  <c r="F30" i="34"/>
  <c r="I30" i="34"/>
  <c r="H30" i="34"/>
  <c r="G30" i="34"/>
  <c r="D30" i="34"/>
  <c r="O29" i="34"/>
  <c r="I29" i="34"/>
  <c r="H29" i="34"/>
  <c r="G29" i="34"/>
  <c r="F29" i="34"/>
  <c r="D29" i="34"/>
  <c r="C29" i="34"/>
  <c r="C30" i="34"/>
  <c r="O28" i="34"/>
  <c r="F28" i="34"/>
  <c r="O24" i="34"/>
  <c r="F24" i="34"/>
  <c r="D24" i="34"/>
  <c r="J24" i="34" s="1"/>
  <c r="O23" i="34"/>
  <c r="F23" i="34"/>
  <c r="D23" i="34"/>
  <c r="J23" i="34" s="1"/>
  <c r="O22" i="34"/>
  <c r="F22" i="34"/>
  <c r="D22" i="34"/>
  <c r="J22" i="34" s="1"/>
  <c r="O21" i="34"/>
  <c r="F21" i="34"/>
  <c r="D21" i="34"/>
  <c r="C21" i="34"/>
  <c r="C22" i="34"/>
  <c r="O20" i="34"/>
  <c r="H20" i="34"/>
  <c r="F20" i="34"/>
  <c r="K14" i="29"/>
  <c r="F14" i="29"/>
  <c r="K15" i="29"/>
  <c r="F15" i="29"/>
  <c r="K16" i="29"/>
  <c r="F16" i="29"/>
  <c r="K17" i="29"/>
  <c r="F17" i="29"/>
  <c r="K18" i="29"/>
  <c r="F18" i="29"/>
  <c r="K22" i="29"/>
  <c r="F22" i="29"/>
  <c r="K23" i="29"/>
  <c r="F23" i="29"/>
  <c r="K24" i="29"/>
  <c r="F24" i="29"/>
  <c r="K25" i="29"/>
  <c r="F25" i="29"/>
  <c r="K26" i="29"/>
  <c r="F26" i="29"/>
  <c r="K30" i="29"/>
  <c r="F30" i="29"/>
  <c r="K31" i="29"/>
  <c r="F31" i="29"/>
  <c r="K32" i="29"/>
  <c r="F32" i="29"/>
  <c r="K33" i="29"/>
  <c r="F33" i="29"/>
  <c r="K34" i="29"/>
  <c r="F34" i="29"/>
  <c r="K38" i="29"/>
  <c r="F38" i="29"/>
  <c r="G38" i="29" s="1"/>
  <c r="K39" i="29"/>
  <c r="F39" i="29"/>
  <c r="K40" i="29"/>
  <c r="F40" i="29"/>
  <c r="K41" i="29"/>
  <c r="F41" i="29"/>
  <c r="K42" i="29"/>
  <c r="F42" i="29"/>
  <c r="K46" i="29"/>
  <c r="F46" i="29"/>
  <c r="K47" i="29"/>
  <c r="F47" i="29"/>
  <c r="K48" i="29"/>
  <c r="F48" i="29"/>
  <c r="K49" i="29"/>
  <c r="F49" i="29"/>
  <c r="K50" i="29"/>
  <c r="F50" i="29"/>
  <c r="R112" i="32"/>
  <c r="D11" i="31"/>
  <c r="U112" i="32"/>
  <c r="D12" i="31"/>
  <c r="T112" i="32"/>
  <c r="C12" i="31"/>
  <c r="Q112" i="32"/>
  <c r="C11" i="31"/>
  <c r="BA112" i="32"/>
  <c r="AX112" i="32"/>
  <c r="D50" i="29"/>
  <c r="D49" i="29"/>
  <c r="D48" i="29"/>
  <c r="D47" i="29"/>
  <c r="C47" i="29"/>
  <c r="C48" i="29"/>
  <c r="D42" i="29"/>
  <c r="D41" i="29"/>
  <c r="D40" i="29"/>
  <c r="D39" i="29"/>
  <c r="C39" i="29"/>
  <c r="C40" i="29"/>
  <c r="C41" i="29"/>
  <c r="C42" i="29"/>
  <c r="D34" i="29"/>
  <c r="D33" i="29"/>
  <c r="D32" i="29"/>
  <c r="D31" i="29"/>
  <c r="C31" i="29"/>
  <c r="C32" i="29"/>
  <c r="D26" i="29"/>
  <c r="D25" i="29"/>
  <c r="D24" i="29"/>
  <c r="D23" i="29"/>
  <c r="C23" i="29"/>
  <c r="C15" i="29"/>
  <c r="L50" i="28"/>
  <c r="F50" i="28"/>
  <c r="D50" i="28"/>
  <c r="L49" i="28"/>
  <c r="F49" i="28"/>
  <c r="D49" i="28"/>
  <c r="L48" i="28"/>
  <c r="F48" i="28"/>
  <c r="D48" i="28"/>
  <c r="L47" i="28"/>
  <c r="F47" i="28"/>
  <c r="D47" i="28"/>
  <c r="G47" i="28" s="1"/>
  <c r="C47" i="28"/>
  <c r="C48" i="28"/>
  <c r="L46" i="28"/>
  <c r="F46" i="28"/>
  <c r="G46" i="28" s="1"/>
  <c r="L42" i="28"/>
  <c r="F42" i="28"/>
  <c r="D42" i="28"/>
  <c r="G42" i="28" s="1"/>
  <c r="L41" i="28"/>
  <c r="F41" i="28"/>
  <c r="D41" i="28"/>
  <c r="L40" i="28"/>
  <c r="F40" i="28"/>
  <c r="D40" i="28"/>
  <c r="L39" i="28"/>
  <c r="F39" i="28"/>
  <c r="D39" i="28"/>
  <c r="C39" i="28"/>
  <c r="L38" i="28"/>
  <c r="F38" i="28"/>
  <c r="G38" i="28" s="1"/>
  <c r="L34" i="28"/>
  <c r="F34" i="28"/>
  <c r="D34" i="28"/>
  <c r="L33" i="28"/>
  <c r="F33" i="28"/>
  <c r="D33" i="28"/>
  <c r="L32" i="28"/>
  <c r="F32" i="28"/>
  <c r="D32" i="28"/>
  <c r="L31" i="28"/>
  <c r="F31" i="28"/>
  <c r="D31" i="28"/>
  <c r="C31" i="28"/>
  <c r="L30" i="28"/>
  <c r="F30" i="28"/>
  <c r="G30" i="28" s="1"/>
  <c r="L26" i="28"/>
  <c r="F26" i="28"/>
  <c r="D26" i="28"/>
  <c r="L25" i="28"/>
  <c r="F25" i="28"/>
  <c r="D25" i="28"/>
  <c r="L24" i="28"/>
  <c r="F24" i="28"/>
  <c r="D24" i="28"/>
  <c r="L23" i="28"/>
  <c r="F23" i="28"/>
  <c r="D23" i="28"/>
  <c r="C23" i="28"/>
  <c r="C24" i="28"/>
  <c r="C25" i="28"/>
  <c r="L22" i="28"/>
  <c r="F22" i="28"/>
  <c r="G22" i="28" s="1"/>
  <c r="L18" i="28"/>
  <c r="F18" i="28"/>
  <c r="D18" i="28"/>
  <c r="L17" i="28"/>
  <c r="F17" i="28"/>
  <c r="L16" i="28"/>
  <c r="F16" i="28"/>
  <c r="L15" i="28"/>
  <c r="F15" i="28"/>
  <c r="C15" i="28"/>
  <c r="C16" i="28"/>
  <c r="L14" i="28"/>
  <c r="F14" i="28"/>
  <c r="N6" i="27"/>
  <c r="N60" i="27" s="1"/>
  <c r="N8" i="21"/>
  <c r="N9" i="21"/>
  <c r="N7" i="21"/>
  <c r="N6" i="21"/>
  <c r="N60" i="21" s="1"/>
  <c r="C40" i="28"/>
  <c r="C32" i="28"/>
  <c r="C33" i="28"/>
  <c r="C34" i="28"/>
  <c r="C41" i="28"/>
  <c r="C42" i="28"/>
  <c r="C54" i="34"/>
  <c r="C55" i="34"/>
  <c r="J54" i="34"/>
  <c r="C24" i="29"/>
  <c r="C25" i="29"/>
  <c r="C49" i="29"/>
  <c r="C33" i="29"/>
  <c r="C16" i="29"/>
  <c r="C17" i="28"/>
  <c r="C26" i="28"/>
  <c r="C49" i="28"/>
  <c r="C23" i="34"/>
  <c r="J38" i="34"/>
  <c r="C26" i="29"/>
  <c r="C17" i="29"/>
  <c r="C34" i="29"/>
  <c r="C50" i="29"/>
  <c r="C50" i="28"/>
  <c r="C18" i="28"/>
  <c r="C24" i="34"/>
  <c r="C18" i="29"/>
  <c r="J30" i="34"/>
  <c r="C31" i="34"/>
  <c r="J55" i="34"/>
  <c r="C56" i="34"/>
  <c r="G52" i="34"/>
  <c r="J52" i="34" s="1"/>
  <c r="J29" i="34"/>
  <c r="I28" i="34"/>
  <c r="J37" i="34"/>
  <c r="C46" i="34"/>
  <c r="C39" i="34"/>
  <c r="C32" i="34"/>
  <c r="J31" i="34"/>
  <c r="J56" i="34"/>
  <c r="C40" i="34"/>
  <c r="J39" i="34"/>
  <c r="C47" i="34"/>
  <c r="J46" i="34"/>
  <c r="C48" i="34"/>
  <c r="J47" i="34"/>
  <c r="J40" i="34"/>
  <c r="J32" i="34"/>
  <c r="J48" i="34"/>
  <c r="F11" i="20"/>
  <c r="F13" i="20"/>
  <c r="D11" i="19"/>
  <c r="F11" i="19"/>
  <c r="F12" i="31"/>
  <c r="F11" i="31"/>
  <c r="F13" i="31" s="1"/>
  <c r="D9" i="19"/>
  <c r="F9" i="19"/>
  <c r="E15" i="28" l="1"/>
  <c r="E16" i="28" s="1"/>
  <c r="E17" i="28" s="1"/>
  <c r="E14" i="29"/>
  <c r="E18" i="29" s="1"/>
  <c r="E47" i="29"/>
  <c r="E48" i="29" s="1"/>
  <c r="E49" i="29" s="1"/>
  <c r="G49" i="29" s="1"/>
  <c r="G50" i="29"/>
  <c r="G46" i="29"/>
  <c r="E39" i="29"/>
  <c r="E40" i="29" s="1"/>
  <c r="E41" i="29" s="1"/>
  <c r="E31" i="29"/>
  <c r="E32" i="29" s="1"/>
  <c r="E33" i="29" s="1"/>
  <c r="G33" i="29" s="1"/>
  <c r="G34" i="29"/>
  <c r="G26" i="29"/>
  <c r="E23" i="29"/>
  <c r="E24" i="29" s="1"/>
  <c r="E25" i="29" s="1"/>
  <c r="G25" i="29" s="1"/>
  <c r="G22" i="29"/>
  <c r="G48" i="28"/>
  <c r="G49" i="28"/>
  <c r="G50" i="28"/>
  <c r="E31" i="28"/>
  <c r="E32" i="28" s="1"/>
  <c r="E33" i="28" s="1"/>
  <c r="G26" i="28"/>
  <c r="E23" i="28"/>
  <c r="E24" i="28" s="1"/>
  <c r="E25" i="28" s="1"/>
  <c r="G25" i="28" s="1"/>
  <c r="G18" i="28"/>
  <c r="E21" i="34"/>
  <c r="E53" i="34"/>
  <c r="E54" i="34"/>
  <c r="E55" i="34"/>
  <c r="E45" i="34"/>
  <c r="E46" i="34"/>
  <c r="E47" i="34"/>
  <c r="E37" i="34"/>
  <c r="E38" i="34"/>
  <c r="E39" i="34"/>
  <c r="G28" i="34"/>
  <c r="J28" i="34" s="1"/>
  <c r="E30" i="34"/>
  <c r="E29" i="34"/>
  <c r="E31" i="34"/>
  <c r="E22" i="34"/>
  <c r="E23" i="34"/>
  <c r="D17" i="29"/>
  <c r="D18" i="29"/>
  <c r="I20" i="34"/>
  <c r="I59" i="34" s="1"/>
  <c r="I60" i="34" s="1"/>
  <c r="D16" i="29"/>
  <c r="J21" i="34"/>
  <c r="G14" i="29"/>
  <c r="G59" i="34"/>
  <c r="G60" i="34" s="1"/>
  <c r="D17" i="28"/>
  <c r="D15" i="28"/>
  <c r="D16" i="28"/>
  <c r="G14" i="28"/>
  <c r="G42" i="29"/>
  <c r="G41" i="29"/>
  <c r="G40" i="29"/>
  <c r="G39" i="29"/>
  <c r="G39" i="28"/>
  <c r="G40" i="28"/>
  <c r="G41" i="28"/>
  <c r="G31" i="28"/>
  <c r="G32" i="28"/>
  <c r="G33" i="28"/>
  <c r="G34" i="28"/>
  <c r="G23" i="28"/>
  <c r="Q112" i="25"/>
  <c r="C11" i="15" s="1"/>
  <c r="Q29" i="26"/>
  <c r="Q86" i="26"/>
  <c r="R112" i="25"/>
  <c r="D11" i="15" s="1"/>
  <c r="F11" i="15"/>
  <c r="G17" i="28" l="1"/>
  <c r="G52" i="28" s="1"/>
  <c r="G54" i="28" s="1"/>
  <c r="D8" i="19" s="1"/>
  <c r="F8" i="19" s="1"/>
  <c r="G16" i="28"/>
  <c r="G18" i="29"/>
  <c r="G15" i="28"/>
  <c r="E15" i="29"/>
  <c r="G47" i="29"/>
  <c r="G48" i="29"/>
  <c r="G32" i="29"/>
  <c r="G31" i="29"/>
  <c r="G23" i="29"/>
  <c r="G24" i="29"/>
  <c r="G24" i="28"/>
  <c r="J60" i="34"/>
  <c r="D6" i="19" s="1"/>
  <c r="F6" i="19" s="1"/>
  <c r="J20" i="34"/>
  <c r="Q112" i="26"/>
  <c r="C10" i="15" s="1"/>
  <c r="R112" i="26"/>
  <c r="D10" i="15" s="1"/>
  <c r="F10" i="15" s="1"/>
  <c r="F12" i="15" s="1"/>
  <c r="D7" i="19" s="1"/>
  <c r="F7" i="19" s="1"/>
  <c r="E16" i="29" l="1"/>
  <c r="G15" i="29"/>
  <c r="E17" i="29" l="1"/>
  <c r="G17" i="29" s="1"/>
  <c r="G16" i="29"/>
  <c r="G52" i="29" l="1"/>
  <c r="G54" i="29" s="1"/>
  <c r="D10" i="19" s="1"/>
  <c r="F10" i="19" s="1"/>
  <c r="F12" i="19" s="1"/>
</calcChain>
</file>

<file path=xl/sharedStrings.xml><?xml version="1.0" encoding="utf-8"?>
<sst xmlns="http://schemas.openxmlformats.org/spreadsheetml/2006/main" count="14223" uniqueCount="662">
  <si>
    <t xml:space="preserve"> </t>
  </si>
  <si>
    <t xml:space="preserve">BIJLAGE VIII - Prijzenstaat met Inschrijfbladen PERCEEL E- en W-Onderhoud </t>
  </si>
  <si>
    <t>Inschrijver dient gegevens voor het aangeven van de tarieven op te geven in de bestreffende Inschrijfsbladen in de grijs gemarkeerde velden. Deze instructie is bindend. Aanpassing of bewerking van de Excelformulieren is op straffe van uitsluiting enkel toegestaan daar waar aangegeven. 
Aan de in dit prijsopgaveformulier opgenomen aantallen kunnen geen rechten aan worden ontleend. Deze aantallen worden gehanteerd ten behoeve van de beoordeling van onderhavige aanbesteding. 
Gemeente Schiedam geeft uitdrukkelijk aan dat Inschrijfprijs geen aanneemsom is van de gehele Opdracht. De betreffende prijsstelling geldt voor de daadwerkelijke afroep die onder de Raamovereenkomst worden geplaatst.
Bij het invullen dient de Inschrijver de navolgende instructie te volgen en uitgangspunten aan te houden voor prijsvorming:
1. Alle tarieven dienen te worden opgegeven in Euro’s en exclusief btw.
2. Alle bedragen (inclusief die zijn aangegeven door Opdrachtgever) zijn conform prijspeil 2025 en vast tot eind 2026.
3. Alle bedragen en uurtarieven zijn inclusief Opslagpercentages die bestaan uit indirecte ofwel vaste algemene kosten zoals: Algemene kosten, eenmalige kosten en winst &amp; risico, algemene (bedrijfs-)kosten, CAR-/WA-verzekening. Inbegrepen in de uurtarieven zijn ook de voorrijkosten, ICT / telefoonkosten, gereedschap kosten, verbruiksmaterialen, bouwplaatkosten en auto's. Dit uitgezonderd vanwege overheidswege opgelegde belastingen, heffingen en leges i.r.t. de uitvoering van werkzaamheden op locaties van de Opdrachtgever en exclusief bijkomende specifieke werkafhankelijke zaken zoals project- en bouwplaats voorzieningen.
4. De uurtarieven voor Derden (zijnde een combinant of vaste onderaannemer) dienen te worden verrekend via en binnen dezelfde tarieven zoals die zijn vastgelegd in deze Prijzenstaat en Inschrijfbladen en ook gelden voor de inzet van eigen personeel.
5. Alle uren c.q. kosten voor coördinatie van de werkzaamheden van Derden (anders dan een eventuele combinant of vaste onderaanemer) dienen apart zichtbaar te worden gemaakt. 
6. Niet volledig ingevulde Inschrijfbladen zijn ongeldig en komen niet voor verdere beoordeling in aanmerking. Als specifieke onderdelen gratis zijn, of onderdeel uitmaken van een ander onderdeel, vult u in € 0,00 of 0,00%. 
7. In de Inschrijfbladen zijn sommige onderdelen gebaseerd op een fictieve omvang en zijn de hoeveelheden variabel. Deze fictieve hoeveelheden zijn bedoeld om te komen tot gewogen bedragen. Hier kunnen geen rechten aan worden ontleend.
8. Alle opgegeven prijzen zijn (minimaal markconforme) all-inprijzen, dat wil zeggen: inclusief alle in de aanbestedingsstukken genoemde eisen, wensen en voorwaarden alsmede toezeggingen gedaan in de uitwerking van de Gunningscriteria. Niet in de prijzen opgenomen kosten zullen niet worden vergoed;.
9. De opgegeven tarieven/ kosten dienen reëel te zijn en mogen geen negatieve bedragen bevatten, tenzij die uitdrukkelijk is toegestaan in het Gunningsdocument. Het is niet toegestaan tarieven te hanteren die de beoordelingssystematiek manipuleren waardoor toepassing van de beoordelingssystematiek onmogelijk wordt gemaakt. Bedragen dienen op verzoek van de Opdrachtgever geferifieerde te kunnnen worden. 
10. Over de ingevulde tarieven wordt niet onderhandeld maar bedragen dienen op verzoek van de Opdrachtgever wel geferifieerde te kunnnen worden op basis van een nader door de Opdrachtnemer aan te leveren onderbouwing/ specificatie in de vorm van calculatiebladen.</t>
  </si>
  <si>
    <t>Zie voor nadere beschrijving/ toelichting de Gunningsleidraad en het PvE E- en W-Onderhoud met bijlagen en zie specifiek hoofdstuk 9.</t>
  </si>
  <si>
    <t>Inschrijfstaat</t>
  </si>
  <si>
    <t>Naam en omschrijving inschrijfstaat</t>
  </si>
  <si>
    <r>
      <t xml:space="preserve">Variabele fictieve kosten voor het realiseren van het van het E- en W-Onderhoud. </t>
    </r>
    <r>
      <rPr>
        <sz val="11"/>
        <rFont val="Arial"/>
        <family val="2"/>
      </rPr>
      <t xml:space="preserve">M.b.t. opstart en implementatie en de jaarlijkse ‘Algemene beheertaken’ en kosten voor nakomen van de ‘Algemeen geldende uitvoeringseisen’ het organiseren en kwalitatief realiseren van het E- en W-Onderhoud. Voor de inschrijving is het aantal uur ingeschat op jaarbasis en betreft een indicatie éénmalig voor implementatie in eerste jaar en vervolgjaren er na per jaar. </t>
    </r>
  </si>
  <si>
    <t>Vaste kosten voor het 'Preventief Onderhoud' &amp; 'Keuringen en/ of testen in kader van Wet- en regelgeving' per object  in eerste jaar en vervolgjaren er na per jaar.</t>
  </si>
  <si>
    <r>
      <t>2.1 Preventief Onderhoud per object</t>
    </r>
    <r>
      <rPr>
        <sz val="10"/>
        <rFont val="Arial"/>
        <family val="2"/>
      </rPr>
      <t>.</t>
    </r>
  </si>
  <si>
    <t>2.1a - 1 en 2 Preventief Onderhoud - Uitwerking van 2 objecten als referentie voor het geheel.</t>
  </si>
  <si>
    <r>
      <t>2.2 Keuringen en/ of testen in kader van Wet- en regelgeving</t>
    </r>
    <r>
      <rPr>
        <sz val="10"/>
        <rFont val="Arial"/>
        <family val="2"/>
      </rPr>
      <t>.</t>
    </r>
  </si>
  <si>
    <t>2.2.a - 1 en 2 Keuringen en/ of testen in kader van Wet- en regelgeving - Uitwerking van 2 objecten als referentie voor het geheel.</t>
  </si>
  <si>
    <t>Fictieve arbeidskosten voor het Correctief- en Storingsonderhoud &amp; Service werk.</t>
  </si>
  <si>
    <t>3.a Correctief- en Storingsonderhoud</t>
  </si>
  <si>
    <t>3.b Service werk</t>
  </si>
  <si>
    <t>Vaste arbeidskosten voor Opgeleid Persoon (OP-)taken aan de brandmeldinstallaties elke 4, 8 en 12 maanden per object per jaar voor acht jaar &amp; Vaste kosten voor NEN 3140 keuringen per keer per object.</t>
  </si>
  <si>
    <t>4.a Opgeleid Persoon (OP-)taken aan de brandmeldinstallatie elke 4, 8 en 12 maanden per object per jaar - zie Bijlage VII in assetlijsten en ook TAB Algemene voorzieningen voor welke objecten dit van toepassing is.</t>
  </si>
  <si>
    <t>4.b NEN 3140 keuringen per keer per object.</t>
  </si>
  <si>
    <t>Fictieve arbeidskosten i.r.t. cyclusmatig Planmatig onderhoud voor acht jaar.</t>
  </si>
  <si>
    <t>Vaste kosten voor Optionele Werkzaamheden voor Onderhoud aan E- en W-installaties op specifiek op verzoek per aangegeven object voor acht jaar</t>
  </si>
  <si>
    <t>6.a Optie 1: Onderhoud aan transportinstallaties zoals (gevel-)liften, heftableaus, roltrappen, rolpaden, trapliften, schaarheffers en spreekluisterverbindingen.</t>
  </si>
  <si>
    <t>6.b Optie 2 t/ m 6 is nu nog niet van toepassing.</t>
  </si>
  <si>
    <t>TOTAAL</t>
  </si>
  <si>
    <t xml:space="preserve">De totale fictieve Inschrijfsom (zie TAB 2: Totaal Inschijfsom E- en W-OH) is het bedrag dat op basis van de opgegeven prijzen in de Inschrijfbladen (mede i.r.t. de Rekenbladen) automatisch wordt berekend en meegenomen als fictieve Inschrijfsom voor beoordeling en Gunning. </t>
  </si>
  <si>
    <t xml:space="preserve">Deze totale fictieve Inschrijfsom is het bedrag dat op basis van de opgegeven prijzen in de Inschrijfbladen 1 t/m 6 automatisch wordt berekend en meegenomen als Inschrijfsom voor beoordeling en de Gunning. </t>
  </si>
  <si>
    <t>Inschrijfblad</t>
  </si>
  <si>
    <t>Omschrijving</t>
  </si>
  <si>
    <t>Totaal</t>
  </si>
  <si>
    <t xml:space="preserve">Onderlinge weegfactor </t>
  </si>
  <si>
    <t>Subtotaal</t>
  </si>
  <si>
    <t>TOTAAL INSCHRIJFBLAD 1</t>
  </si>
  <si>
    <t>TOTAAL INSCHRIJFBLAD 2</t>
  </si>
  <si>
    <t>TOTAAL INSCHRIJFBLAD 3</t>
  </si>
  <si>
    <t>TOTAAL INSCHRIJFBLAD 4</t>
  </si>
  <si>
    <t>TOTAAL INSCHRIJFBLAD 5</t>
  </si>
  <si>
    <t>TOTAAL INSCHRIJFBLAD 6</t>
  </si>
  <si>
    <t>TOTALE Fictieve Inschrijfsom voor acht jaar:</t>
  </si>
  <si>
    <t>Getekend voor akkoord:</t>
  </si>
  <si>
    <t>Naam inschrijver:</t>
  </si>
  <si>
    <t>Naam tekenbevoegd functionaris:</t>
  </si>
  <si>
    <t>Functie:</t>
  </si>
  <si>
    <t>Datum:</t>
  </si>
  <si>
    <t>Handtekening:</t>
  </si>
  <si>
    <t xml:space="preserve">Variabele fictieve kosten voor het realiseren van het van het E- en W Onderhoud. M.b.t. opstart en implementatie en de jaarlijkse ‘Algemene beheertaken’ en kosten voor nakomen van de ‘Algemeen geldende uitvoeringseisen’ het organiseren en kwalitatief realiseren van het E- en W Onderhoud. Voor de inschrijving is het aantal uur ingeschat op jaarbasis en betreft een indicatie éénmalig voor implementatie in eerste jaar en vervolgjaren er na per jaar. </t>
  </si>
  <si>
    <t xml:space="preserve">Betreft een overzicht uurtarieven en opslagpercentages voor verrekenbare werkzaamheden. </t>
  </si>
  <si>
    <t>Voor de inschrijving is het aantal uur ingeschat op jaarbasis. De uren aantallen zijn fictief en hier kunnen dus geen rechten aan worden ontleend.</t>
  </si>
  <si>
    <t>Aanvullende bepalingen:</t>
  </si>
  <si>
    <t>Genoemde urentarieven dienen inclusief alle kosten zoals aangegeven bij de 'Toelichting PERCEEL EW OH' te zijn.</t>
  </si>
  <si>
    <t>Er is gekozen voor vijf functiegroepen met hierin verschillende functie, per functie staat tussen haakjes de betreffende paragraaf van het "PvE".</t>
  </si>
  <si>
    <t>De vijf genoemde functiegroepen en de bijbehorende uurtarieven zijn de uurtarieven waarmee het uit te voeren E- en W-Onderhoud kan worden verrekend.</t>
  </si>
  <si>
    <t>Dit betekent dat deze uurtarieven moeten worden gehanteerd voor het verrekenen van alle Werkzaamheden en ook bij het aanbieden van offertes/ begrotingen.</t>
  </si>
  <si>
    <t>De Opdrachtnemer is gehouden om de Opdrachtgever inzicht te geven in haar berekening van de integrale kostprijs van regie en/ of aanvullend verrekenbare kosten en werkzaamheden. Dit ook in geval van onderbouwing van eventuele aanvullende werkzaamheden.</t>
  </si>
  <si>
    <t>LET OP: Inschrijver dient de door de gemeente Delft opgegeven "indeling dagen en tijden" en "uurtarieven" te hanteren, deze percentages staan dus vast.</t>
  </si>
  <si>
    <t>LET OP: De Inschrijver kan de opgegeven percentages voor "Opslag percentage" (grijze cel in kolom D) aanpassen met maximaal +30% of -30% en deze opslagpercentages zijn ook van toepassing bij Inschrijfblad 3 en 5. 
Andere aanpassingen zijn naast het aangeven van de naame van de inschrijver niet toegestaan.</t>
  </si>
  <si>
    <t>* Opbouw aantal fictieve uren</t>
  </si>
  <si>
    <t>Functiegroep 1</t>
  </si>
  <si>
    <t>Contractmanager (5.7.1) / Implementatiemanager (5.7.2)</t>
  </si>
  <si>
    <t>Inschatting inzet per functionaris</t>
  </si>
  <si>
    <t>Subtot.</t>
  </si>
  <si>
    <t>Dagen en tijden</t>
  </si>
  <si>
    <t>Uurtarief</t>
  </si>
  <si>
    <t>Opslag percentage  +/- 30%</t>
  </si>
  <si>
    <t>Aangepast uurtarief</t>
  </si>
  <si>
    <t xml:space="preserve">Aantal uur * </t>
  </si>
  <si>
    <t>Totaal 1e jaar</t>
  </si>
  <si>
    <t>Totaal navolgende jaren per jaar</t>
  </si>
  <si>
    <t>Fictieve subtotaal</t>
  </si>
  <si>
    <r>
      <t xml:space="preserve">Opstart, implementatie en contractmanagement t.b.v. E- en W Onderhoud  in eerste jaar </t>
    </r>
    <r>
      <rPr>
        <sz val="10"/>
        <color rgb="FFFF0000"/>
        <rFont val="Arial"/>
        <family val="2"/>
      </rPr>
      <t>inclusief uitvoeren Nulmeting Assetlijst!</t>
    </r>
  </si>
  <si>
    <t>Algemene beheertaken en uitvoeringswerkzaamheden t.b.v. E- en W Onderhoud in jaren er na.</t>
  </si>
  <si>
    <t>Maandag t/m vrijdag (07.00-18.00)</t>
  </si>
  <si>
    <t>+</t>
  </si>
  <si>
    <t>Maandag t/m vrijdag (18.00-24.00)</t>
  </si>
  <si>
    <t>Maandag t/m vrijdag (24.00-07.00)</t>
  </si>
  <si>
    <t>Zaterdag                  (00.00-24.00)</t>
  </si>
  <si>
    <t>Zon- en feestdagen (00.00-24.00)</t>
  </si>
  <si>
    <t>Functiegroep 2</t>
  </si>
  <si>
    <t>Projectleider Contractbeheerder/ Uitvoerder (5.7.3) Ontwerper/ Engineer/ VGM Coördinator (adviseur) (5.7.4)</t>
  </si>
  <si>
    <t>Functiegroep 3</t>
  </si>
  <si>
    <t>Vaklieden/ Monteurs (5.7.5)</t>
  </si>
  <si>
    <t>Functiegroep 4</t>
  </si>
  <si>
    <r>
      <t>Allround Vakspecialist/ VP</t>
    </r>
    <r>
      <rPr>
        <sz val="10"/>
        <rFont val="Arial"/>
        <family val="2"/>
      </rPr>
      <t xml:space="preserve"> </t>
    </r>
    <r>
      <rPr>
        <b/>
        <sz val="10"/>
        <rFont val="Arial"/>
        <family val="2"/>
      </rPr>
      <t xml:space="preserve">(5.7.5) </t>
    </r>
  </si>
  <si>
    <t>Functiegroep 5</t>
  </si>
  <si>
    <t xml:space="preserve">Administratief / Ondersteunend </t>
  </si>
  <si>
    <t>Subtotaal per jaar (fictief bedrag)</t>
  </si>
  <si>
    <t xml:space="preserve">Totaal per jaar voor de navolgende 7 jaren </t>
  </si>
  <si>
    <t>Looptijd 1 + 8 jaar maximaal</t>
  </si>
  <si>
    <t xml:space="preserve">Naam inschrijver:  </t>
  </si>
  <si>
    <t>LET OP: Genoemde kosten dienen inclusief alle kosten zoals aangegeven bij de 'Toelichting PERCEEL EW OH' te zijn! Zie voor de hier ook van toepassing zijnde 'Aanvullende bepalingen' Inschrijfblad1</t>
  </si>
  <si>
    <t>LET OP: Hierbij gehanteerde uurtarieven dienen overeenkomstig dezelfde correctie in Inschrijfblad 1, 3 en 5 te zijn. Andere aanpassingen zijn naast het aangeven van de naame van de inschrijver niet toegestaan.</t>
  </si>
  <si>
    <t xml:space="preserve">VASTE KOSTEN voor Inschrijfblad 2 voor 2.1 met 2.1a en 2.2 met 2.2a </t>
  </si>
  <si>
    <t>Prijsopgave eerste keer c.q. jaar / éénmalig</t>
  </si>
  <si>
    <t>Prijsopgave navolgende 8 jaren</t>
  </si>
  <si>
    <t>Aantal keren binnen navolgende jaren</t>
  </si>
  <si>
    <t>2.1 Preventief Onderhoud per object - zie totaal van Inschrijfblad 2.1</t>
  </si>
  <si>
    <t>2.2 Keuringen en/ of testen in kader van Wet- en regelgeving - zie totaal van Inschrijfblad 2.2</t>
  </si>
  <si>
    <t>Rekenblad voor Prijzenblad 2  m.b.t. Preventief Onderhoud - Alle objecten</t>
  </si>
  <si>
    <t>LETOP: Inschrijver moet zelf op basis van bijlage VII vaststellen bij welk object wat wel of niet nodig is en/ of van toepassing is!</t>
  </si>
  <si>
    <t xml:space="preserve">Vaste Inschrijfprijs voor Preventief Onderhoud per object exclusief BTW. Geef waar nodig een toelichting ter verificatie. </t>
  </si>
  <si>
    <t>Nr.</t>
  </si>
  <si>
    <t>Straat</t>
  </si>
  <si>
    <t>Huisnr.</t>
  </si>
  <si>
    <t>Postcode</t>
  </si>
  <si>
    <t>Categorie</t>
  </si>
  <si>
    <t>Contractstatus gebruiker</t>
  </si>
  <si>
    <t>ROZ Model van toepassing</t>
  </si>
  <si>
    <t>Vastgoedtype</t>
  </si>
  <si>
    <t>Gebruiksfunctie</t>
  </si>
  <si>
    <t>m² BVO</t>
  </si>
  <si>
    <t>m² VVO</t>
  </si>
  <si>
    <t>Onderhouddsregime</t>
  </si>
  <si>
    <t>Monumentale status</t>
  </si>
  <si>
    <t>Kostprijs Preventief Onderhoud 1e jaar</t>
  </si>
  <si>
    <t>Kostprijs Preventief Onderhoud jaren er na</t>
  </si>
  <si>
    <t>Toelichting ter verificatie</t>
  </si>
  <si>
    <t>Albardastraat</t>
  </si>
  <si>
    <t>3119PC</t>
  </si>
  <si>
    <t>Kernvastgoed</t>
  </si>
  <si>
    <t>Verhuurd</t>
  </si>
  <si>
    <t>JA</t>
  </si>
  <si>
    <t>Opslag</t>
  </si>
  <si>
    <t>Industriefunctie</t>
  </si>
  <si>
    <t>Opslagruimte in gemaal</t>
  </si>
  <si>
    <t>Instandhouding; sober en doelmatig</t>
  </si>
  <si>
    <t>Bachplein</t>
  </si>
  <si>
    <t>3122 JM</t>
  </si>
  <si>
    <t>Sportaccommodaties - binnensport</t>
  </si>
  <si>
    <t>Sportfunctie</t>
  </si>
  <si>
    <t>Gymzaal (voorheen Primo)</t>
  </si>
  <si>
    <t>Boerhaavelaan</t>
  </si>
  <si>
    <t>3112LD</t>
  </si>
  <si>
    <t>Maatschappelijke opvang</t>
  </si>
  <si>
    <t>Bijeenkomstfunctie</t>
  </si>
  <si>
    <t>Wijkcentrum Wijkhuis Schiedam Oost</t>
  </si>
  <si>
    <t>Dit object dient als referentieobject = Overnemen prijs uit TAB 2.1a-1</t>
  </si>
  <si>
    <t>Bospad</t>
  </si>
  <si>
    <t>3121CL</t>
  </si>
  <si>
    <t>Leegstandsbeheer</t>
  </si>
  <si>
    <t>Bedrijfsruimte</t>
  </si>
  <si>
    <t>Onderwijsfunctie</t>
  </si>
  <si>
    <t>Voormalige speel-o-teek (wissellocatie)</t>
  </si>
  <si>
    <t>Bruikleen</t>
  </si>
  <si>
    <t>Huisvesting onderwijs - basis</t>
  </si>
  <si>
    <t>Natuurcentrum</t>
  </si>
  <si>
    <t>Boterstraat  (bedrijfsruimte)</t>
  </si>
  <si>
    <t>3111NB</t>
  </si>
  <si>
    <t>Strategisch vastgoed</t>
  </si>
  <si>
    <t>Winkelfunctie</t>
  </si>
  <si>
    <t>Dansschool</t>
  </si>
  <si>
    <t>Boterstraat  (woning)</t>
  </si>
  <si>
    <t>Woning</t>
  </si>
  <si>
    <t>Woonfunctie</t>
  </si>
  <si>
    <t>Woonhuis</t>
  </si>
  <si>
    <t>Broersvest</t>
  </si>
  <si>
    <t>3112DG</t>
  </si>
  <si>
    <t>Intern gebruik</t>
  </si>
  <si>
    <t>Horeca</t>
  </si>
  <si>
    <t>voormalige pizzeria</t>
  </si>
  <si>
    <t>Burgemeester Honnerlage Gretelaan</t>
  </si>
  <si>
    <t>3118 BB</t>
  </si>
  <si>
    <t>Cultureel erfgoed</t>
  </si>
  <si>
    <t>Overige gebruiksfunctie</t>
  </si>
  <si>
    <t>Kerktoren</t>
  </si>
  <si>
    <t>n.v.t.</t>
  </si>
  <si>
    <t>Celsiusstraat</t>
  </si>
  <si>
    <t>3112VA</t>
  </si>
  <si>
    <t>Kinderopvang</t>
  </si>
  <si>
    <t>Sportzaal Oost</t>
  </si>
  <si>
    <t>Couwenhovenstraat</t>
  </si>
  <si>
    <t>3113AA</t>
  </si>
  <si>
    <t>Leeg</t>
  </si>
  <si>
    <t>Bedrijfsruimte (Deventer driehoek)</t>
  </si>
  <si>
    <t>Aannemingsbedrijf</t>
  </si>
  <si>
    <t>32-46</t>
  </si>
  <si>
    <t>Autogarage</t>
  </si>
  <si>
    <t>incl.</t>
  </si>
  <si>
    <t>54-80</t>
  </si>
  <si>
    <t>Opslagboxen</t>
  </si>
  <si>
    <t>De Meesterstraat</t>
  </si>
  <si>
    <t>40-A</t>
  </si>
  <si>
    <t>3119 PJ</t>
  </si>
  <si>
    <t>De Nijverheidstraat</t>
  </si>
  <si>
    <t>3125AK</t>
  </si>
  <si>
    <t>Bedrijfsruimte (Schiedistrict)</t>
  </si>
  <si>
    <t>Zonder gebruik; in afwachting van sloop</t>
  </si>
  <si>
    <t>Dirk Durrerstraat</t>
  </si>
  <si>
    <t>3114GH</t>
  </si>
  <si>
    <t>Sportzaal Zuid</t>
  </si>
  <si>
    <t>Doeleplein</t>
  </si>
  <si>
    <t>3111PA</t>
  </si>
  <si>
    <t>N.v.t.</t>
  </si>
  <si>
    <t>Openbaar sanitair</t>
  </si>
  <si>
    <t>Passantenhaven, Florynhaven huisje</t>
  </si>
  <si>
    <t>Dr. Kuyperlaan</t>
  </si>
  <si>
    <t>3118 RR</t>
  </si>
  <si>
    <t xml:space="preserve">Dr. Willem Dreesplein </t>
  </si>
  <si>
    <t>3119CW</t>
  </si>
  <si>
    <t>Wijkcentrum Nieuwland</t>
  </si>
  <si>
    <t>Dwarsstraat</t>
  </si>
  <si>
    <t>3114LC</t>
  </si>
  <si>
    <t>Project De Steigers</t>
  </si>
  <si>
    <t>Eduard van Beinumlaan</t>
  </si>
  <si>
    <t>3122TL </t>
  </si>
  <si>
    <t>61-65</t>
  </si>
  <si>
    <t>3122TK</t>
  </si>
  <si>
    <t>Voormalig Popcentrum</t>
  </si>
  <si>
    <t>Frans Halsplein</t>
  </si>
  <si>
    <t>3117 WE</t>
  </si>
  <si>
    <t>Groenoordstraat</t>
  </si>
  <si>
    <t>3121JP</t>
  </si>
  <si>
    <t>Sporthal Groenoord</t>
  </si>
  <si>
    <t>Grote Markt</t>
  </si>
  <si>
    <t>3111NG</t>
  </si>
  <si>
    <t>Oude Stadhuis</t>
  </si>
  <si>
    <t>Representatief</t>
  </si>
  <si>
    <t>Rijksmonument</t>
  </si>
  <si>
    <t>1a</t>
  </si>
  <si>
    <t>Restaurant</t>
  </si>
  <si>
    <t>Gustoweg</t>
  </si>
  <si>
    <t>3113AC</t>
  </si>
  <si>
    <t>Drukkerij Juist</t>
  </si>
  <si>
    <t>Harreweg</t>
  </si>
  <si>
    <t>3124KB</t>
  </si>
  <si>
    <t>Boerderij (woning)</t>
  </si>
  <si>
    <t>Boerderijschuur</t>
  </si>
  <si>
    <t>Huisvesting onderwijs - speciaal</t>
  </si>
  <si>
    <t>Hoofdplein</t>
  </si>
  <si>
    <t>3112JT</t>
  </si>
  <si>
    <t>Schreihuisje</t>
  </si>
  <si>
    <t>Hoogstraat</t>
  </si>
  <si>
    <t>3111HC</t>
  </si>
  <si>
    <t>Winkel</t>
  </si>
  <si>
    <t>Voormalige winkel</t>
  </si>
  <si>
    <t>Huis te Riviere</t>
  </si>
  <si>
    <t>3112HK</t>
  </si>
  <si>
    <t>Ruïne</t>
  </si>
  <si>
    <t>Huysmanstraat</t>
  </si>
  <si>
    <t>ong.</t>
  </si>
  <si>
    <t>[-]</t>
  </si>
  <si>
    <t>Fietsenstalling</t>
  </si>
  <si>
    <t>Fietsenstalling West (verhuur aan Biesieklette)</t>
  </si>
  <si>
    <t>Jachthavenlaan</t>
  </si>
  <si>
    <t>3114HA </t>
  </si>
  <si>
    <t>Kinderboerderij</t>
  </si>
  <si>
    <t>Voormalige kinderboerderij</t>
  </si>
  <si>
    <t>Jan Evertsenweg</t>
  </si>
  <si>
    <t>3115JA</t>
  </si>
  <si>
    <t>18-20</t>
  </si>
  <si>
    <t xml:space="preserve">Jan Evertsenweg </t>
  </si>
  <si>
    <t>Bedrijfsruimte/woonruimte</t>
  </si>
  <si>
    <t>Jan van Avennesstraat</t>
  </si>
  <si>
    <t>3117PR</t>
  </si>
  <si>
    <t>Wijkcentrum De Erker</t>
  </si>
  <si>
    <t>3117 PR</t>
  </si>
  <si>
    <t>Joppelaan</t>
  </si>
  <si>
    <t>3124KC </t>
  </si>
  <si>
    <t>Kepplerstraat</t>
  </si>
  <si>
    <t>3112 DS</t>
  </si>
  <si>
    <t>Kommiezenlaan</t>
  </si>
  <si>
    <t>3125AN </t>
  </si>
  <si>
    <t>Lange Haven</t>
  </si>
  <si>
    <t>3111CD</t>
  </si>
  <si>
    <t>Pand YMCA</t>
  </si>
  <si>
    <t>Leliestraat</t>
  </si>
  <si>
    <t>3114NK </t>
  </si>
  <si>
    <t>Wijkcentrum Zuid</t>
  </si>
  <si>
    <t>Lorentzlaan</t>
  </si>
  <si>
    <t>3112KL </t>
  </si>
  <si>
    <t>Fietsenstalling Biesieklette</t>
  </si>
  <si>
    <t>Mgr Nolenslaan</t>
  </si>
  <si>
    <t>99b</t>
  </si>
  <si>
    <t>3119EB</t>
  </si>
  <si>
    <t>Huisvesting onderwijs - voortgezet</t>
  </si>
  <si>
    <t>Voormalige school</t>
  </si>
  <si>
    <t>99c</t>
  </si>
  <si>
    <t>Voormalige gymzaal</t>
  </si>
  <si>
    <t>Nieuwe Damlaan</t>
  </si>
  <si>
    <t>3119KA </t>
  </si>
  <si>
    <t>Sporthal Margriet</t>
  </si>
  <si>
    <t>Nieuw-Mathenesserstraat</t>
  </si>
  <si>
    <t>3113AD </t>
  </si>
  <si>
    <t>Bedrijfsruimte (appartementsrecht) - Voormalige stoomwasserij</t>
  </si>
  <si>
    <t>3113AH </t>
  </si>
  <si>
    <t>In gebruik; zonder instandhouding</t>
  </si>
  <si>
    <t>Nieuwstraat</t>
  </si>
  <si>
    <t>3111JP</t>
  </si>
  <si>
    <t>Kantoorfunctie</t>
  </si>
  <si>
    <t>Klokkenluiderswoning</t>
  </si>
  <si>
    <t>Bouwwerk geen gebouw zijnde</t>
  </si>
  <si>
    <t>Sint-Janstoren (VVV)</t>
  </si>
  <si>
    <t xml:space="preserve">Olympiaweg </t>
  </si>
  <si>
    <t>3118JD </t>
  </si>
  <si>
    <t>Sportaccommodaties - buitensport</t>
  </si>
  <si>
    <t>Sportpark HC Schiedam (hockey)</t>
  </si>
  <si>
    <t>Oostsingel</t>
  </si>
  <si>
    <t>3112GC </t>
  </si>
  <si>
    <t>Oude Sluis</t>
  </si>
  <si>
    <t>3111PK </t>
  </si>
  <si>
    <t>Zakkendragershuisje</t>
  </si>
  <si>
    <t>Parkweg</t>
  </si>
  <si>
    <t>3121KK </t>
  </si>
  <si>
    <t>Sportpark Nexus (korfbal)</t>
  </si>
  <si>
    <t>Sportpark (hondentraining)</t>
  </si>
  <si>
    <t>Volkstuinen</t>
  </si>
  <si>
    <t>Volkstuinencomplex</t>
  </si>
  <si>
    <t>412a</t>
  </si>
  <si>
    <t>Peter van Anrooylaan</t>
  </si>
  <si>
    <t>3122TA </t>
  </si>
  <si>
    <t>3122 TA</t>
  </si>
  <si>
    <t>Piersonstraat</t>
  </si>
  <si>
    <t>3119RG </t>
  </si>
  <si>
    <t>Kantoor</t>
  </si>
  <si>
    <t>3119 RG</t>
  </si>
  <si>
    <t>Poldervaartpad</t>
  </si>
  <si>
    <t>3117ZE </t>
  </si>
  <si>
    <t>Terrein</t>
  </si>
  <si>
    <t>Dahliavereniging</t>
  </si>
  <si>
    <t>Polderweg</t>
  </si>
  <si>
    <t>3125KD </t>
  </si>
  <si>
    <t>Zonder gebruik; in afwachting van verkoop</t>
  </si>
  <si>
    <t>3125KE </t>
  </si>
  <si>
    <t>Poortugaalsestraat</t>
  </si>
  <si>
    <t>3114XH </t>
  </si>
  <si>
    <t>Voormalige school (schuifruimte t.b.v. onderwijs)</t>
  </si>
  <si>
    <t>Prinses Beatrixlaan</t>
  </si>
  <si>
    <t>3121JN </t>
  </si>
  <si>
    <t>Sportaccommodaties - zwembaden</t>
  </si>
  <si>
    <t>Zwembad Groenoord</t>
  </si>
  <si>
    <t>Prinses Beatrixpark</t>
  </si>
  <si>
    <t>3121KJ </t>
  </si>
  <si>
    <t>Kinderboerderij (Beheerdersruimte)</t>
  </si>
  <si>
    <t>Kinderboerderij (Stal/opslag)</t>
  </si>
  <si>
    <t>Kinderboerderij (Stal)</t>
  </si>
  <si>
    <t>Toiletruimte openbaar</t>
  </si>
  <si>
    <t>Ruimte parkbeheerder</t>
  </si>
  <si>
    <t>Schiedamsedijk</t>
  </si>
  <si>
    <t>3117HA </t>
  </si>
  <si>
    <t>Schiedamseweg</t>
  </si>
  <si>
    <t>3121JH </t>
  </si>
  <si>
    <t>Voormalig bankgebouw</t>
  </si>
  <si>
    <t>3121 JN</t>
  </si>
  <si>
    <t>Schiekade</t>
  </si>
  <si>
    <t>3125KJ </t>
  </si>
  <si>
    <t>Woonhuis (Schiedistrict)</t>
  </si>
  <si>
    <t>Singel</t>
  </si>
  <si>
    <t>3112GP </t>
  </si>
  <si>
    <t>Boksschool</t>
  </si>
  <si>
    <t>Stadserf (gebouw 1) kcc, bibliotheek</t>
  </si>
  <si>
    <t>1b</t>
  </si>
  <si>
    <t>3112DZ </t>
  </si>
  <si>
    <t>Bibliotheek</t>
  </si>
  <si>
    <t>Voormalige bibliotheek</t>
  </si>
  <si>
    <t>Dit object dient als referentieobject = Overnemen prijs uit TAB 2.1a-2</t>
  </si>
  <si>
    <t>Stadserf (gebouw 2) theater</t>
  </si>
  <si>
    <t>Theater/bioscoop</t>
  </si>
  <si>
    <t>Theater aan de Schie</t>
  </si>
  <si>
    <t>Stadserf (gebouw 3) toren, bestuursvleugel</t>
  </si>
  <si>
    <t>Stadskantoor</t>
  </si>
  <si>
    <t>Stationsplein</t>
  </si>
  <si>
    <t>3112HJ </t>
  </si>
  <si>
    <t>Liften en roltrappen</t>
  </si>
  <si>
    <t>Stockholm</t>
  </si>
  <si>
    <t>3124SG </t>
  </si>
  <si>
    <t>3124 SG</t>
  </si>
  <si>
    <t>Thorbeckesingel</t>
  </si>
  <si>
    <t>2B</t>
  </si>
  <si>
    <t>3118 RW</t>
  </si>
  <si>
    <t>Trimpad</t>
  </si>
  <si>
    <t>3118JJ </t>
  </si>
  <si>
    <t>Sportpark C&amp;FC Hermes DVS (cricket en voetbal)</t>
  </si>
  <si>
    <t>Sportpark SVV &amp; HBSS (voetbal)</t>
  </si>
  <si>
    <t>Sportpark (Komkids)</t>
  </si>
  <si>
    <t>Van Berckenrodestraat</t>
  </si>
  <si>
    <t>3113AM </t>
  </si>
  <si>
    <t>Huisvesting Stroomopwaarts</t>
  </si>
  <si>
    <t>Van Cleeffstraat</t>
  </si>
  <si>
    <t>3113AK </t>
  </si>
  <si>
    <t>Bedrijfsruimte (gebiedsontwikkeling Mathenesse)</t>
  </si>
  <si>
    <t>Van Deventerstraat</t>
  </si>
  <si>
    <t>3113AL </t>
  </si>
  <si>
    <t>Kringloopcentrum + clubhuis (gebiedsontw. Mathenesse)</t>
  </si>
  <si>
    <t>Vijgensteeg</t>
  </si>
  <si>
    <t>3111PT </t>
  </si>
  <si>
    <t>Cultureel centrum (Wennekerpand)</t>
  </si>
  <si>
    <t>Villastraat</t>
  </si>
  <si>
    <t>1  1</t>
  </si>
  <si>
    <t>3112TA </t>
  </si>
  <si>
    <t>Vlaardingerdijk</t>
  </si>
  <si>
    <t>3117EW </t>
  </si>
  <si>
    <t>Huisvesting begraafplaatsen</t>
  </si>
  <si>
    <t>Warmoezenierpad</t>
  </si>
  <si>
    <t>3123 EW</t>
  </si>
  <si>
    <t>Westmolenstraat</t>
  </si>
  <si>
    <t>25bc</t>
  </si>
  <si>
    <t>3111BS </t>
  </si>
  <si>
    <t>Woon- en Industriefunctie</t>
  </si>
  <si>
    <t>Zalmstraat</t>
  </si>
  <si>
    <t>3114NX </t>
  </si>
  <si>
    <t>Zoomweg</t>
  </si>
  <si>
    <t>3123EP </t>
  </si>
  <si>
    <t>Sportpark Willem-Alexander</t>
  </si>
  <si>
    <t xml:space="preserve">TOTAAL </t>
  </si>
  <si>
    <r>
      <rPr>
        <b/>
        <sz val="14"/>
        <color rgb="FF000000"/>
        <rFont val="Arial"/>
        <family val="2"/>
      </rPr>
      <t xml:space="preserve">Rekenblad voor Prijzenblad 2  m.b.t. 2.1 Preventief Onderhoud - Uitwerking van een object als referentie voor het geheel. 
</t>
    </r>
    <r>
      <rPr>
        <b/>
        <sz val="14"/>
        <color rgb="FFFF0000"/>
        <rFont val="Arial"/>
        <family val="2"/>
      </rPr>
      <t>Betreft: Boerhaavelaan 79</t>
    </r>
  </si>
  <si>
    <t>LETOP: Inschrijver moet zelf  vaststellen wat wel of niet nodig is!</t>
  </si>
  <si>
    <t xml:space="preserve">Vaste Inschrijfprijs voor Preventief Onderhoud voor Boerhaavelaan 79. Geef waar nodig een toelichting ter verificatie. </t>
  </si>
  <si>
    <t>1e jaar inclusief Nulmeting en 0-beurt</t>
  </si>
  <si>
    <t>Vervolg geoptimaliseerd Preventief Onderhoud per jaar</t>
  </si>
  <si>
    <t>Adres</t>
  </si>
  <si>
    <t>Naam</t>
  </si>
  <si>
    <t>Locatie</t>
  </si>
  <si>
    <t>Hoofdgroep</t>
  </si>
  <si>
    <t>NL/SfB2</t>
  </si>
  <si>
    <t>NL/FSB Omschrijving</t>
  </si>
  <si>
    <t>EW Installaties, Bouwkundig of Algemeen</t>
  </si>
  <si>
    <t>Element</t>
  </si>
  <si>
    <t>Hoeveelheid</t>
  </si>
  <si>
    <t>Ehd</t>
  </si>
  <si>
    <t>Normbedrag</t>
  </si>
  <si>
    <t>Totaal Exclusief BTW</t>
  </si>
  <si>
    <t>Boerhaavelaan 79</t>
  </si>
  <si>
    <t>Exterieur</t>
  </si>
  <si>
    <t>Warmteopwekking</t>
  </si>
  <si>
    <t>INSTALLATIES WERKTUIGBOUWKUNDIG</t>
  </si>
  <si>
    <t>Werktuigbouwkundig</t>
  </si>
  <si>
    <t>Rookgasdakdoorvoer metaal plat</t>
  </si>
  <si>
    <t>Installaties</t>
  </si>
  <si>
    <t>CV-ketel 216kW</t>
  </si>
  <si>
    <t>Verduurzaming</t>
  </si>
  <si>
    <t>CV-ketel VR--&gt;HR</t>
  </si>
  <si>
    <t>Afvoeren</t>
  </si>
  <si>
    <t>Hemelwaterafvoer pvc</t>
  </si>
  <si>
    <t>Water</t>
  </si>
  <si>
    <t>Boiler indirect 160 liter</t>
  </si>
  <si>
    <t>Koudeopwekking</t>
  </si>
  <si>
    <t>Koelmachine split-unit</t>
  </si>
  <si>
    <t>Warmtedistributie</t>
  </si>
  <si>
    <t>CV-pomp individueel</t>
  </si>
  <si>
    <t>CV-expansievat individueel</t>
  </si>
  <si>
    <t>Radiatorkranen</t>
  </si>
  <si>
    <t>Radiator</t>
  </si>
  <si>
    <t>Interieur</t>
  </si>
  <si>
    <t>Bi. schild.w. radiator + leidingen</t>
  </si>
  <si>
    <t>Niet van toepassing voor prijsvorming!</t>
  </si>
  <si>
    <t>Luchtbehandeling</t>
  </si>
  <si>
    <t>Vent. dakdoorvoer metaal plat</t>
  </si>
  <si>
    <t>Dakventilator</t>
  </si>
  <si>
    <t>Luchtb. kast toe- en afvoer</t>
  </si>
  <si>
    <t>Regeling klimaat en sanitair</t>
  </si>
  <si>
    <t>Regelkast</t>
  </si>
  <si>
    <t>Centrale elektrotechnische voorzieningen</t>
  </si>
  <si>
    <t>INSTALLATIES ELEKTROTECHNISCH</t>
  </si>
  <si>
    <t>Elektrotechnisch</t>
  </si>
  <si>
    <t>Zonnepanelen</t>
  </si>
  <si>
    <t>Verlichting</t>
  </si>
  <si>
    <t>Electra armaturen binnenlamp</t>
  </si>
  <si>
    <t>Electra armaturen buitenlamp</t>
  </si>
  <si>
    <t>Electra armaturen binnen TL</t>
  </si>
  <si>
    <t>Noodverlichting decentraal</t>
  </si>
  <si>
    <t>Keuring en nazien nv-armaturen</t>
  </si>
  <si>
    <t>Communicatie</t>
  </si>
  <si>
    <t>Deurmeldinstallatie</t>
  </si>
  <si>
    <t>Beveiliging</t>
  </si>
  <si>
    <t>Brandmeldinstallatie</t>
  </si>
  <si>
    <t>Brandslang haspel</t>
  </si>
  <si>
    <t>Keuring brandblussers en brandhaspels</t>
  </si>
  <si>
    <t>Draagbaar blustoestel kooldioxideblusser</t>
  </si>
  <si>
    <t>Draagbaar blustoestel schuimblusser</t>
  </si>
  <si>
    <t>Inbraak-alarminstallatie</t>
  </si>
  <si>
    <t>Transport</t>
  </si>
  <si>
    <t>Personenlift</t>
  </si>
  <si>
    <t>Zie ook Inschrijfblad 6 Optie 1</t>
  </si>
  <si>
    <t xml:space="preserve">TOTAAL Inschrijfstaat 2 = Vaste (fictieve) Inschrijfprijs </t>
  </si>
  <si>
    <r>
      <rPr>
        <b/>
        <sz val="14"/>
        <color rgb="FF000000"/>
        <rFont val="Arial"/>
        <family val="2"/>
      </rPr>
      <t xml:space="preserve">Rekenblad voor Prijzenblad 2  m.b.t. 2.1 Preventief Onderhoud - Uitwerking van een object als referentie voor het geheel.
</t>
    </r>
    <r>
      <rPr>
        <b/>
        <sz val="14"/>
        <color rgb="FFFF0000"/>
        <rFont val="Arial"/>
        <family val="2"/>
      </rPr>
      <t>Betreft: Stadserf 1</t>
    </r>
  </si>
  <si>
    <t xml:space="preserve">Vaste Inschrijfprijs voor Preventief Onderhoud voor Stadserf 1. Geef waar nodig een toelichting ter verificatie. </t>
  </si>
  <si>
    <t>Stadserf 1</t>
  </si>
  <si>
    <t>Bouwdeel 2: Installaties</t>
  </si>
  <si>
    <t>Voorzetbrander</t>
  </si>
  <si>
    <t>CV-ketels</t>
  </si>
  <si>
    <t>Bouwdeel 3: Installaties</t>
  </si>
  <si>
    <t>Warmtepomp bron Water (koelen/verwarmen)</t>
  </si>
  <si>
    <t>TSA, platenwisselaar, gekoeld water</t>
  </si>
  <si>
    <t>Bouwdeel 1: Installaties</t>
  </si>
  <si>
    <t>Leidingen hemelwaterafvoer binnen</t>
  </si>
  <si>
    <t>Pompinstallatie afvalwater</t>
  </si>
  <si>
    <t>Binnenriolering PVC (per m2/bvo)</t>
  </si>
  <si>
    <t>Zie ook Inschrijfblad 6 en 6 a</t>
  </si>
  <si>
    <t>Pompinstallatie vetvanger</t>
  </si>
  <si>
    <t>Waterleidingnet compleet (per m2/bvo)</t>
  </si>
  <si>
    <t>Drukverhogingsinstallatie</t>
  </si>
  <si>
    <t>Brandpompsinstallatie</t>
  </si>
  <si>
    <t>Circulatiepompen warm-tapwaterinstallaties</t>
  </si>
  <si>
    <t>Boiler close-in 10-15 liter</t>
  </si>
  <si>
    <t>Boiler elektrisch &gt;250 liter</t>
  </si>
  <si>
    <t>Gasgestookte boiler 100 tot 250 liter</t>
  </si>
  <si>
    <t>Boiler elektrisch 50-80 liter</t>
  </si>
  <si>
    <t>Boiler elektrisch 10-15 liter</t>
  </si>
  <si>
    <t>Indirecte gestookte boiler 50-80 liter</t>
  </si>
  <si>
    <t>Waterontharder, zout</t>
  </si>
  <si>
    <t>Waterbehandeling; chemicalieen</t>
  </si>
  <si>
    <t>Waterbehandeling; demi-installaties</t>
  </si>
  <si>
    <t>Circulatiepompen slipstreamfilter</t>
  </si>
  <si>
    <t>Slipstreamfilter</t>
  </si>
  <si>
    <t>Waterbehandeling; gestabiliseerd ozonwater (SAO)</t>
  </si>
  <si>
    <t>Gassen</t>
  </si>
  <si>
    <t>Gasleidingnet compleet (per m2/bvo)</t>
  </si>
  <si>
    <t>Rookluikinstallatie; persluchtcompressor</t>
  </si>
  <si>
    <t>Rookluikinstallatie; Speciale regelkast perslucht</t>
  </si>
  <si>
    <t>Vacuum lekbewakingsunits (Lekdetector)</t>
  </si>
  <si>
    <t>Vacuümpompen</t>
  </si>
  <si>
    <t>Lokaal; splitsystemen</t>
  </si>
  <si>
    <t>Luchtgekoelde condensors</t>
  </si>
  <si>
    <t>Droge koelers</t>
  </si>
  <si>
    <t>Koudwater compressormachine</t>
  </si>
  <si>
    <t>Watergekoelde condensors (GKW)</t>
  </si>
  <si>
    <t>Koelmachines (GKW)</t>
  </si>
  <si>
    <t>Buffervaten (GKW)</t>
  </si>
  <si>
    <t>Circulatiepompen koudedistributie (GKW)</t>
  </si>
  <si>
    <t>Regelkleppen en stelmotoren koudedistributie (GKW)</t>
  </si>
  <si>
    <t>Expansievoorzieningen koudedistributie</t>
  </si>
  <si>
    <t>Verdelers/verzamelaars gekoeld water</t>
  </si>
  <si>
    <t>Regelklep + stelmotor (GKW)</t>
  </si>
  <si>
    <t>Verdelers/verzamelaars cv-installatie</t>
  </si>
  <si>
    <t>Circulatiepompen warmtedistributie</t>
  </si>
  <si>
    <t>Leidingen cv-installatie (per m2/bvo)</t>
  </si>
  <si>
    <t>Regelkleppen en stelmotoren warmtedistributie</t>
  </si>
  <si>
    <t>CV-expansie-automaat</t>
  </si>
  <si>
    <t>Radiatorkranen; thermostatisch</t>
  </si>
  <si>
    <t>Radiatoren</t>
  </si>
  <si>
    <t>Ventilatorconvectors / Fancoil-units</t>
  </si>
  <si>
    <t>Warmtegordijn</t>
  </si>
  <si>
    <t>Vloerverwarmingssytemen</t>
  </si>
  <si>
    <t>Ventilatorconvectors / Fancoil-units (koelen/verwarmen)</t>
  </si>
  <si>
    <t>Inductie-units (koelen/verwarmen)</t>
  </si>
  <si>
    <t>Centraal, luchtbehandelingsinstallaties; ventilatoren</t>
  </si>
  <si>
    <t>Adiabatische bevochtiger</t>
  </si>
  <si>
    <t>Centraal, luchtbehandelingsinstallaties; luchtbehandelingskasten</t>
  </si>
  <si>
    <t>Centraal, luchtbehandelingsinstallaties; luchtbevochtiging</t>
  </si>
  <si>
    <t>Lokaal, luchtbevochtiging</t>
  </si>
  <si>
    <t>Stelmotor luchtklep</t>
  </si>
  <si>
    <t>Toerenregeling/frequentieregelaar</t>
  </si>
  <si>
    <t>Noodverlichtingsinstallatie (UPS)</t>
  </si>
  <si>
    <t>Noodstroomaggregaat</t>
  </si>
  <si>
    <t xml:space="preserve">Aarding; potentiaalvereffeningsinstallatie </t>
  </si>
  <si>
    <t>(Hoofd)verdeelinrichtingen</t>
  </si>
  <si>
    <t>Bliksembeveilingsinstallatie</t>
  </si>
  <si>
    <t>Krachtstroom</t>
  </si>
  <si>
    <t>Kracht; infra- en schakelmateriaal</t>
  </si>
  <si>
    <t>Kracht; krachtgroepenkasten</t>
  </si>
  <si>
    <t>Elektr. verw. plaatradiator</t>
  </si>
  <si>
    <t>Verlichting; infra- en schakelmateriaal (per m2/bvo)</t>
  </si>
  <si>
    <t>Verlichting; lichtgroepenkasten</t>
  </si>
  <si>
    <t>Electra armaturen binnen (per m2/bvo)</t>
  </si>
  <si>
    <t>Noodverlichtingsarmatuur centraal</t>
  </si>
  <si>
    <t>Bouwdeel 1+2+3: Installaties</t>
  </si>
  <si>
    <t>Intercominstallaties</t>
  </si>
  <si>
    <t>CCTV-installatie</t>
  </si>
  <si>
    <t>Is een optie, nu nog niet van toepassing voor prijsvorming.</t>
  </si>
  <si>
    <t>Data-installatie</t>
  </si>
  <si>
    <t>Centraal-antenne-installatie</t>
  </si>
  <si>
    <t>Brandmeld-/ Ontruimingsinstallatie (per m2/bvo)</t>
  </si>
  <si>
    <t>Ontruimingsinstallatie</t>
  </si>
  <si>
    <t>Aspiratiedetectiesysteem (per m2/bvo)</t>
  </si>
  <si>
    <t>Kleefmagneten</t>
  </si>
  <si>
    <t>Rookluikinstallatie; brandventilatie rookluiken</t>
  </si>
  <si>
    <t>Handbrandblussers</t>
  </si>
  <si>
    <t>Sprinklerinstallatie</t>
  </si>
  <si>
    <t>Automatische brandblusinstallatie</t>
  </si>
  <si>
    <t>Inbraak-alarminstallatie (per m2/bvo)</t>
  </si>
  <si>
    <t>Toegangscontrole; kaartlezers</t>
  </si>
  <si>
    <t>Toegangscontrole; personensluizen</t>
  </si>
  <si>
    <t>Gasdetectie</t>
  </si>
  <si>
    <t>Invalidetoilet noodsignaal</t>
  </si>
  <si>
    <t>Goederenlift</t>
  </si>
  <si>
    <t>Goederenheffer</t>
  </si>
  <si>
    <t>Orkestbaklift</t>
  </si>
  <si>
    <t>Hijswerktuigen; elektr. trekkenwand</t>
  </si>
  <si>
    <t>Hijswerktuigen; elektr. kettingtakel</t>
  </si>
  <si>
    <t>Gebouwbeheersvoorzieningen</t>
  </si>
  <si>
    <t>Regelkast klimaat centraal</t>
  </si>
  <si>
    <t>Rekenblad voor Prijzenblad 2  m.b.t. Keuringen en/ of testen in kader van Wet- en regelgeving - alle Objecten.</t>
  </si>
  <si>
    <t xml:space="preserve">Vaste Inschrijfprijs Keuringen en/ of testen in kader van Wet- en regelgeving exclusief BTW. Geef waar nodig een toelichting ter verificatie. </t>
  </si>
  <si>
    <t>ROZ model van toepassing</t>
  </si>
  <si>
    <t>Kostprijs Keuringen en/ of testen in kader van Wet- en regelgeving 1e jaar</t>
  </si>
  <si>
    <t>Kostprijs Keuringen en/ of testen in kader van Wet- en regelgeving jaren er na</t>
  </si>
  <si>
    <t>Dit object dient als referentieobject = Overnemen prijs uit TAB 2.2a-1</t>
  </si>
  <si>
    <t>Dit object dient als referentieobject = Overnemen prijs uit TAB 2.2a-2</t>
  </si>
  <si>
    <r>
      <rPr>
        <b/>
        <sz val="14"/>
        <color rgb="FF000000"/>
        <rFont val="Arial"/>
        <family val="2"/>
      </rPr>
      <t xml:space="preserve">Rekenblad voor Prijzenblad 2  m.b.t. 2.2 Keuringen en/ of testen in kader van Wet- en regelgeving - Uitwerking van een object als referentie voor het geheel.
</t>
    </r>
    <r>
      <rPr>
        <b/>
        <sz val="14"/>
        <color rgb="FFFF0000"/>
        <rFont val="Arial"/>
        <family val="2"/>
      </rPr>
      <t>Betreft: Boerhavelaan 79</t>
    </r>
  </si>
  <si>
    <t xml:space="preserve">Vaste Inschrijfprijs voor Keuringen en/ of testen in kader van Wet- en regelgeving voor Boerhaavelaan 79. Geef waar nodig een toelichting ter verificatie. </t>
  </si>
  <si>
    <t>Vervolg geoptimaliseerd Keuringen en/ of testen in kader van Wet- en regelgeving per jaar</t>
  </si>
  <si>
    <t>Zie ook Inschrijfblad 6 Optie 2</t>
  </si>
  <si>
    <t>Zie ook Inschrijfblad 6 Optie 3</t>
  </si>
  <si>
    <t>Zie ook Inschrijfblad 6 Optie 4</t>
  </si>
  <si>
    <t>Zie ook Inschrijfblad 6 Optie 5</t>
  </si>
  <si>
    <t>Zie ook Inschrijfblad 6 Optie 6</t>
  </si>
  <si>
    <r>
      <rPr>
        <b/>
        <sz val="14"/>
        <color rgb="FF000000"/>
        <rFont val="Arial"/>
        <family val="2"/>
      </rPr>
      <t xml:space="preserve">Rekenblad voor Prijzenblad 2  m.b.t. 2.2 Keuringen en/ of testen in kader van Wet- en regelgeving - Uitwerking van een object als referentie voor het geheel. 
</t>
    </r>
    <r>
      <rPr>
        <b/>
        <sz val="14"/>
        <color rgb="FFFF0000"/>
        <rFont val="Arial"/>
        <family val="2"/>
      </rPr>
      <t>Betreft: Stadserf 1</t>
    </r>
  </si>
  <si>
    <t xml:space="preserve">Vaste Inschrijfprijs voor Keuringen en/ of testen in kader van Wet- en regelgeving voor Stadserf 1. Geef waar nodig een toelichting ter verificatie. </t>
  </si>
  <si>
    <t xml:space="preserve">TOTAAL Inschrijfstaat 3 = Vaste (fictieve) Inschrijfprijs </t>
  </si>
  <si>
    <t xml:space="preserve">LET OP: Hierbij gehanteerde uurtarieven hebben dezelfde correctie als bij Inschrijfblad 1. 									</t>
  </si>
  <si>
    <t>Contractmanager (5.6.1) / Implementatiemanager (5.6.2)</t>
  </si>
  <si>
    <t>Opslag percentages overeenkomstig  Inschrijblad 1</t>
  </si>
  <si>
    <t>a. Correctief- en Storingsonderhoud per jaar</t>
  </si>
  <si>
    <t>b. Servive werk per jaar</t>
  </si>
  <si>
    <t>Projectleider Contractbeheerder/ Uitvoerder (5.6.3) Ontwerper/ Engineer/ VGM Coördinator (adviseur) (5.6.4)</t>
  </si>
  <si>
    <t>Vaklieden/ Monteurs (5.6.5)</t>
  </si>
  <si>
    <t>Looptijd 1 + 7 jaar maximaal</t>
  </si>
  <si>
    <t>Vaste arbeidskosten voor Opgeleid Persoon (OP-)taken aan de brandmeldinstallatie elke 4, 8 en 12 maanden per object per jaar voor acht jaar &amp; Vaste kosten voor NEN 3140 keuringen per keer per object.</t>
  </si>
  <si>
    <t>LET OP: Genoemde kosten dienen inclusief alle kosten zoals aangegeven bij de  'Toelichting PERCEEL EW OH'te zijn! Zie voor de hier ook van toepassing zijnde 'Aanvullende bepalingen' Inschrijfblad1</t>
  </si>
  <si>
    <t>LET OP: Hierbij gehanteerde uurtarieven dienen overeenkomstig dezelfde correctie in Inschrijfblad 1 en 3 te zijn. Andere aanpassingen zijn naast het aangeven van de naame van de inschrijver niet toegestaan.</t>
  </si>
  <si>
    <t>VASTE KOSTEN voor Inschrijfblad 4  voor 4.a, b, c en d</t>
  </si>
  <si>
    <t>Prijsopgave eerste keer c.q. jaar/ éénmalig</t>
  </si>
  <si>
    <t>Prijsopgave navolgende keren/ jaren</t>
  </si>
  <si>
    <t>Aantal keer binnen de navolgende jaren</t>
  </si>
  <si>
    <t>5.a en b. Opgeleid Persoon (OP-)taken aan de brandmeldinstallatie elke 4, 8 en 12 maanden per object per jaar  - zie totaal van Rekenblad 4.a en b.</t>
  </si>
  <si>
    <t>5.c en d. NEN 3140 keuringen per keer per object - zie totaal van Rekenblad 4.c en d.</t>
  </si>
  <si>
    <t>Rekenblad voor Prijzenblad 4 - zie Bijlage VII in assetlijsten.</t>
  </si>
  <si>
    <r>
      <t xml:space="preserve">Vaste Inschrijfprijs NEN 3140 Keuring exclusief BTW. </t>
    </r>
    <r>
      <rPr>
        <b/>
        <sz val="10"/>
        <rFont val="Arial"/>
        <family val="2"/>
      </rPr>
      <t>Geef waar nodig een toelichting ter verificatie i.r.t. de Assetlijst bijlage VII!</t>
    </r>
    <r>
      <rPr>
        <sz val="10"/>
        <rFont val="Arial"/>
        <family val="2"/>
      </rPr>
      <t xml:space="preserve"> LET OP: alleen grijze cellen invullen per object. </t>
    </r>
  </si>
  <si>
    <t>5.a Kostprijs Opgeleid Persoon (OP-)taken aan de brandmeldinstallatie elke 4, 8 en 12 maanden per object 1e jaar</t>
  </si>
  <si>
    <t>5.b Kostprijs Opgeleid Persoon (OP-)taken aan de brandmeldinstallatie elke 4, 8 en 12 maanden per object jaren erna</t>
  </si>
  <si>
    <t xml:space="preserve">5.c Kostprijs NEN 3140 Keuring exclusief BTW 1e jaar </t>
  </si>
  <si>
    <t>5.d Kostprijs NEN 3140 Keuring exclusief BTW jaren er na</t>
  </si>
  <si>
    <t>5.f Kostprijs onderhoud Transportinstallaties exclusief BTW jaren er na</t>
  </si>
  <si>
    <t>Zie ook Inschrijfblad 2.1a-1 en 2.2a-1</t>
  </si>
  <si>
    <t>Zie ook Inschrijfblad 2.1a-2 en 2.2a-2</t>
  </si>
  <si>
    <t>Fictieve arbeidskosten i.r.t. cyclusmatig Planmatig Onderhoud.</t>
  </si>
  <si>
    <t>LET OP: Genoemde kosten dienen inclusief alle kosten zoals aangegeven bij de  'Toelichting PERCEEL EW OH' te zijn! Zie voor de hier ook van toepassing zijnde 'Aanvullende bepalingen' Inschrijfblad1</t>
  </si>
  <si>
    <t xml:space="preserve">LET OP: Hierbij gehanteerde uurtarieven hebben dezelfde correctie als bij Inschrijfblad 1. </t>
  </si>
  <si>
    <t>Cyclusmatig Planmatig Onderhoud per jaar</t>
  </si>
  <si>
    <t>LET OP: Hierbij gehanteerde uurtarieven dienen overeenkomstig dezelfde correctie in Inschrijfblad 1 en 3 en 5 te zijn. Andere aanpassingen zijn naast het aangeven van de naame van de inschrijver niet toegestaan.</t>
  </si>
  <si>
    <t>VASTE KOSTEN voor Inschrijfblad 6 voor 6.a, b en c</t>
  </si>
  <si>
    <t>6.a en 6.b Optie 1 Onderhoud aan Transportinstallaties zoals (gevel-)liften, heftableaus, roltrappen, rolpaden, trapliften, schaarheffers en spreekluisterverbindingen</t>
  </si>
  <si>
    <t>7.c Optie 2 t/ m 3 zijn nu nog niet van toepassing.</t>
  </si>
  <si>
    <t>PM</t>
  </si>
  <si>
    <t>Rekenblad voor Prijzenblad 6.a Optie 1 Onderhoud aan Transportinstallaties zoals (gevel-)liften, heftableaus, roltrappen, rolpaden, trapliften, schaarheffers en spreekluisterverbindingen</t>
  </si>
  <si>
    <t xml:space="preserve">Vaste Inschrijfprijs voor deze Werkzaamheden aan Transportinstallaties exclusief BTW. Geef waar nodig een toelichting ter verificatie. </t>
  </si>
  <si>
    <t>6.a Kostprijs per jaar.</t>
  </si>
  <si>
    <t>6.b Kostprijs jaren er na per keer.</t>
  </si>
  <si>
    <t>Zie ook Rekenblad 2.1a-1 en 2.2a-1</t>
  </si>
  <si>
    <t>Doctor Kuyperlaan 4</t>
  </si>
  <si>
    <t>Gymzaal Dr. Kuyperlaan</t>
  </si>
  <si>
    <t>Traplift</t>
  </si>
  <si>
    <t>Grote Markt 1</t>
  </si>
  <si>
    <t>Hoogstraat 112-116</t>
  </si>
  <si>
    <t>Stedelijk Museum Schiedam</t>
  </si>
  <si>
    <t>112</t>
  </si>
  <si>
    <t>Personenlift (Elektrische lift)</t>
  </si>
  <si>
    <t>112, Terrein</t>
  </si>
  <si>
    <t>Hefplateau's</t>
  </si>
  <si>
    <t>Jan van Avennesstraat 32</t>
  </si>
  <si>
    <t>Nieuwe Damlaan 5</t>
  </si>
  <si>
    <t>300 - verkeersruimtes</t>
  </si>
  <si>
    <t>Liftinstal.. trapliften, algemeen</t>
  </si>
  <si>
    <t>Olympiaweg 63</t>
  </si>
  <si>
    <t>Harga HCS</t>
  </si>
  <si>
    <t>Piersonstraat 31</t>
  </si>
  <si>
    <t>Zie ook Rekenblad 2.1a-2 en 2.2a-2</t>
  </si>
  <si>
    <t>Trimpad 14-16</t>
  </si>
  <si>
    <t>Harga SVV</t>
  </si>
  <si>
    <t>Van Berckenrodestraat 6</t>
  </si>
  <si>
    <t>Vijgensteeg 2</t>
  </si>
  <si>
    <t>Traplift Vimec 250 kg bj. 2010</t>
  </si>
  <si>
    <t>Zoomweg 2</t>
  </si>
  <si>
    <t>Willem-Alexander</t>
  </si>
  <si>
    <t xml:space="preserve">HERZIEN d.d. 12 november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</si>
</sst>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4" formatCode="_ &quot;€&quot;\ * #,##0.00_ ;_ &quot;€&quot;\ * \-#,##0.00_ ;_ &quot;€&quot;\ * &quot;-&quot;??_ ;_ @_ "/>
    <numFmt numFmtId="164" formatCode="_(* #,##0.00_);_(* \(#,##0.00\);_(* &quot;-&quot;??_);_(@_)"/>
    <numFmt numFmtId="165" formatCode="_-&quot;€&quot;\ * #,##0.00_-;_-&quot;€&quot;\ * #,##0.00\-;_-&quot;€&quot;\ * &quot;-&quot;??_-;_-@_-"/>
    <numFmt numFmtId="166" formatCode="&quot;€&quot;\ #,##0.00"/>
    <numFmt numFmtId="167" formatCode="#,##0_ ;\-#,##0\ "/>
    <numFmt numFmtId="168" formatCode="&quot;€&quot;\ #,##0"/>
  </numFmts>
  <fonts count="50" x14ac:knownFonts="1">
    <font>
      <sz val="10"/>
      <name val="Arial"/>
    </font>
    <font>
      <sz val="10"/>
      <name val="Arial"/>
      <family val="2"/>
    </font>
    <font>
      <sz val="9"/>
      <name val="Arial"/>
      <family val="2"/>
    </font>
    <font>
      <b/>
      <sz val="9"/>
      <name val="Arial"/>
      <family val="2"/>
    </font>
    <font>
      <sz val="10"/>
      <name val="Arial"/>
      <family val="2"/>
    </font>
    <font>
      <u/>
      <sz val="10"/>
      <name val="Arial"/>
      <family val="2"/>
    </font>
    <font>
      <sz val="8"/>
      <name val="Arial"/>
      <family val="2"/>
    </font>
    <font>
      <b/>
      <sz val="14"/>
      <name val="Arial"/>
      <family val="2"/>
    </font>
    <font>
      <b/>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0"/>
      <color indexed="9"/>
      <name val="Arial"/>
      <family val="2"/>
    </font>
    <font>
      <sz val="10"/>
      <name val="Univers"/>
      <family val="2"/>
    </font>
    <font>
      <sz val="10"/>
      <color indexed="8"/>
      <name val="Arial"/>
      <family val="2"/>
    </font>
    <font>
      <b/>
      <sz val="11"/>
      <name val="Arial"/>
      <family val="2"/>
    </font>
    <font>
      <sz val="14"/>
      <name val="Arial"/>
      <family val="2"/>
    </font>
    <font>
      <b/>
      <sz val="12"/>
      <name val="Arial"/>
      <family val="2"/>
    </font>
    <font>
      <b/>
      <sz val="18"/>
      <name val="Arial"/>
      <family val="2"/>
    </font>
    <font>
      <sz val="12"/>
      <name val="Arial"/>
      <family val="2"/>
    </font>
    <font>
      <b/>
      <sz val="16"/>
      <name val="Arial"/>
      <family val="2"/>
    </font>
    <font>
      <sz val="16"/>
      <name val="Arial"/>
      <family val="2"/>
    </font>
    <font>
      <sz val="11"/>
      <name val="Arial"/>
      <family val="2"/>
    </font>
    <font>
      <b/>
      <sz val="8.25"/>
      <name val="Tahoma"/>
      <family val="2"/>
    </font>
    <font>
      <sz val="11"/>
      <color theme="1"/>
      <name val="Calibri"/>
      <family val="2"/>
      <scheme val="minor"/>
    </font>
    <font>
      <sz val="10"/>
      <color rgb="FFFF0000"/>
      <name val="Arial"/>
      <family val="2"/>
    </font>
    <font>
      <b/>
      <sz val="8.25"/>
      <color rgb="FF000000"/>
      <name val="Tahoma"/>
      <family val="2"/>
    </font>
    <font>
      <sz val="10"/>
      <color theme="0"/>
      <name val="Arial"/>
      <family val="2"/>
    </font>
    <font>
      <b/>
      <sz val="10"/>
      <color rgb="FFFF0000"/>
      <name val="Arial"/>
      <family val="2"/>
    </font>
    <font>
      <sz val="9"/>
      <color rgb="FFFF0000"/>
      <name val="Arial"/>
      <family val="2"/>
    </font>
    <font>
      <strike/>
      <sz val="10"/>
      <name val="Arial"/>
      <family val="2"/>
    </font>
    <font>
      <sz val="10"/>
      <color rgb="FF000000"/>
      <name val="Arial"/>
      <family val="2"/>
    </font>
    <font>
      <b/>
      <sz val="14"/>
      <color rgb="FF000000"/>
      <name val="Arial"/>
      <family val="2"/>
    </font>
    <font>
      <b/>
      <sz val="14"/>
      <color rgb="FFFF0000"/>
      <name val="Arial"/>
      <family val="2"/>
    </font>
    <font>
      <b/>
      <sz val="14"/>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3" tint="0.59996337778862885"/>
        <bgColor indexed="64"/>
      </patternFill>
    </fill>
    <fill>
      <patternFill patternType="solid">
        <fgColor rgb="FFFFFF00"/>
        <bgColor indexed="64"/>
      </patternFill>
    </fill>
    <fill>
      <patternFill patternType="solid">
        <fgColor theme="0" tint="-0.34998626667073579"/>
        <bgColor indexed="64"/>
      </patternFill>
    </fill>
    <fill>
      <patternFill patternType="solid">
        <fgColor rgb="FFDDEBF7"/>
        <bgColor rgb="FFDDEBF7"/>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theme="4" tint="0.39997558519241921"/>
      </top>
      <bottom style="thin">
        <color theme="4" tint="0.39997558519241921"/>
      </bottom>
      <diagonal/>
    </border>
    <border>
      <left style="medium">
        <color indexed="64"/>
      </left>
      <right/>
      <top style="thin">
        <color theme="4" tint="0.39997558519241921"/>
      </top>
      <bottom style="thin">
        <color theme="4" tint="0.39997558519241921"/>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9BC2E6"/>
      </left>
      <right/>
      <top style="thin">
        <color rgb="FF9BC2E6"/>
      </top>
      <bottom style="thin">
        <color rgb="FF9BC2E6"/>
      </bottom>
      <diagonal/>
    </border>
    <border>
      <left/>
      <right/>
      <top style="thin">
        <color rgb="FF9BC2E6"/>
      </top>
      <bottom style="thin">
        <color rgb="FF9BC2E6"/>
      </bottom>
      <diagonal/>
    </border>
    <border>
      <left/>
      <right style="thin">
        <color rgb="FF9BC2E6"/>
      </right>
      <top style="thin">
        <color rgb="FF9BC2E6"/>
      </top>
      <bottom style="thin">
        <color rgb="FF9BC2E6"/>
      </bottom>
      <diagonal/>
    </border>
  </borders>
  <cellStyleXfs count="98">
    <xf numFmtId="0" fontId="0" fillId="0" borderId="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5" fillId="4" borderId="0" applyNumberFormat="0" applyBorder="0" applyAlignment="0" applyProtection="0"/>
    <xf numFmtId="0" fontId="15" fillId="4" borderId="0" applyNumberFormat="0" applyBorder="0" applyAlignment="0" applyProtection="0"/>
    <xf numFmtId="0" fontId="16" fillId="7" borderId="1" applyNumberFormat="0" applyAlignment="0" applyProtection="0"/>
    <xf numFmtId="0" fontId="16" fillId="7" borderId="1" applyNumberFormat="0" applyAlignment="0" applyProtection="0"/>
    <xf numFmtId="164" fontId="4" fillId="0" borderId="0" applyFont="0" applyFill="0" applyBorder="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0" fillId="0" borderId="0"/>
    <xf numFmtId="0" fontId="10" fillId="0" borderId="0"/>
    <xf numFmtId="0" fontId="9" fillId="23" borderId="7" applyNumberFormat="0" applyFont="0" applyAlignment="0" applyProtection="0"/>
    <xf numFmtId="0" fontId="4" fillId="23" borderId="7" applyNumberFormat="0" applyFont="0" applyAlignment="0" applyProtection="0"/>
    <xf numFmtId="0" fontId="28" fillId="23" borderId="7" applyNumberFormat="0" applyFont="0" applyAlignment="0" applyProtection="0"/>
    <xf numFmtId="0" fontId="4" fillId="23" borderId="7" applyNumberFormat="0" applyFont="0" applyAlignment="0" applyProtection="0"/>
    <xf numFmtId="0" fontId="21" fillId="3" borderId="0" applyNumberFormat="0" applyBorder="0" applyAlignment="0" applyProtection="0"/>
    <xf numFmtId="0" fontId="21" fillId="3" borderId="0" applyNumberFormat="0" applyBorder="0" applyAlignment="0" applyProtection="0"/>
    <xf numFmtId="9" fontId="4" fillId="0" borderId="0" applyFont="0" applyFill="0" applyBorder="0" applyAlignment="0" applyProtection="0"/>
    <xf numFmtId="0" fontId="4" fillId="0" borderId="0"/>
    <xf numFmtId="0" fontId="28" fillId="0" borderId="0"/>
    <xf numFmtId="0" fontId="10" fillId="0" borderId="0"/>
    <xf numFmtId="0" fontId="4" fillId="0" borderId="0"/>
    <xf numFmtId="0" fontId="4" fillId="0" borderId="0"/>
    <xf numFmtId="0" fontId="39" fillId="0" borderId="0"/>
    <xf numFmtId="0" fontId="29" fillId="0" borderId="0">
      <alignment vertical="top"/>
    </xf>
    <xf numFmtId="0" fontId="22"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3" fillId="0" borderId="9" applyNumberFormat="0" applyFill="0" applyAlignment="0" applyProtection="0"/>
    <xf numFmtId="0" fontId="24" fillId="20" borderId="8" applyNumberFormat="0" applyAlignment="0" applyProtection="0"/>
    <xf numFmtId="0" fontId="24" fillId="20" borderId="8" applyNumberFormat="0" applyAlignment="0" applyProtection="0"/>
    <xf numFmtId="44" fontId="39" fillId="0" borderId="0" applyFont="0" applyFill="0" applyBorder="0" applyAlignment="0" applyProtection="0"/>
    <xf numFmtId="165" fontId="28"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cellStyleXfs>
  <cellXfs count="339">
    <xf numFmtId="0" fontId="0" fillId="0" borderId="0" xfId="0"/>
    <xf numFmtId="0" fontId="2" fillId="0" borderId="0" xfId="0" applyFont="1"/>
    <xf numFmtId="0" fontId="0" fillId="0" borderId="0" xfId="0" applyAlignment="1">
      <alignment horizontal="left"/>
    </xf>
    <xf numFmtId="0" fontId="1" fillId="0" borderId="0" xfId="0" applyFont="1" applyAlignment="1">
      <alignment vertical="top"/>
    </xf>
    <xf numFmtId="0" fontId="1" fillId="0" borderId="0" xfId="0" applyFont="1"/>
    <xf numFmtId="0" fontId="9" fillId="0" borderId="0" xfId="0" applyFont="1"/>
    <xf numFmtId="0" fontId="1" fillId="0" borderId="0" xfId="0" applyFont="1" applyAlignment="1">
      <alignment vertical="top" wrapText="1"/>
    </xf>
    <xf numFmtId="0" fontId="7" fillId="0" borderId="0" xfId="79" applyFont="1"/>
    <xf numFmtId="0" fontId="4" fillId="0" borderId="0" xfId="79"/>
    <xf numFmtId="0" fontId="8" fillId="0" borderId="10" xfId="79" applyFont="1" applyBorder="1" applyAlignment="1">
      <alignment vertical="top" wrapText="1"/>
    </xf>
    <xf numFmtId="0" fontId="8" fillId="0" borderId="11" xfId="79" applyFont="1" applyBorder="1" applyAlignment="1">
      <alignment vertical="top" wrapText="1"/>
    </xf>
    <xf numFmtId="0" fontId="4" fillId="0" borderId="0" xfId="79" applyAlignment="1">
      <alignment vertical="top" wrapText="1"/>
    </xf>
    <xf numFmtId="0" fontId="2" fillId="0" borderId="0" xfId="79" applyFont="1"/>
    <xf numFmtId="0" fontId="2" fillId="0" borderId="0" xfId="79" applyFont="1" applyAlignment="1">
      <alignment vertical="top" wrapText="1"/>
    </xf>
    <xf numFmtId="0" fontId="8" fillId="0" borderId="12" xfId="79" applyFont="1" applyBorder="1" applyAlignment="1">
      <alignment horizontal="center" vertical="top" wrapText="1"/>
    </xf>
    <xf numFmtId="0" fontId="5" fillId="0" borderId="0" xfId="79" applyFont="1"/>
    <xf numFmtId="0" fontId="4" fillId="0" borderId="0" xfId="79" applyAlignment="1">
      <alignment horizontal="left" wrapText="1"/>
    </xf>
    <xf numFmtId="165" fontId="4" fillId="0" borderId="13" xfId="79" applyNumberFormat="1" applyBorder="1" applyAlignment="1">
      <alignment horizontal="right" wrapText="1"/>
    </xf>
    <xf numFmtId="0" fontId="8" fillId="0" borderId="12" xfId="79" applyFont="1" applyBorder="1" applyAlignment="1">
      <alignment horizontal="right" vertical="top" wrapText="1"/>
    </xf>
    <xf numFmtId="0" fontId="4" fillId="0" borderId="14" xfId="79" applyBorder="1" applyAlignment="1">
      <alignment horizontal="left" vertical="top" wrapText="1"/>
    </xf>
    <xf numFmtId="0" fontId="8" fillId="0" borderId="15" xfId="0" applyFont="1" applyBorder="1" applyAlignment="1">
      <alignment horizontal="center" vertical="top" wrapText="1"/>
    </xf>
    <xf numFmtId="0" fontId="4" fillId="0" borderId="16" xfId="79" applyBorder="1"/>
    <xf numFmtId="0" fontId="8" fillId="0" borderId="17" xfId="79" applyFont="1" applyBorder="1" applyAlignment="1">
      <alignment vertical="top" wrapText="1"/>
    </xf>
    <xf numFmtId="0" fontId="40" fillId="0" borderId="0" xfId="79" applyFont="1" applyAlignment="1">
      <alignment wrapText="1"/>
    </xf>
    <xf numFmtId="0" fontId="8" fillId="25" borderId="18" xfId="0" applyFont="1" applyFill="1" applyBorder="1" applyAlignment="1">
      <alignment vertical="top" wrapText="1"/>
    </xf>
    <xf numFmtId="0" fontId="0" fillId="0" borderId="0" xfId="0" applyAlignment="1">
      <alignment vertical="top" wrapText="1"/>
    </xf>
    <xf numFmtId="0" fontId="4" fillId="0" borderId="19" xfId="79" applyBorder="1" applyAlignment="1">
      <alignment horizontal="center" vertical="top" wrapText="1"/>
    </xf>
    <xf numFmtId="0" fontId="4" fillId="0" borderId="20" xfId="79" applyBorder="1" applyAlignment="1">
      <alignment horizontal="center" vertical="top" wrapText="1"/>
    </xf>
    <xf numFmtId="0" fontId="8" fillId="0" borderId="21" xfId="79" applyFont="1" applyBorder="1" applyAlignment="1">
      <alignment vertical="top" wrapText="1"/>
    </xf>
    <xf numFmtId="0" fontId="4" fillId="0" borderId="22" xfId="79" applyBorder="1" applyAlignment="1">
      <alignment vertical="top" wrapText="1"/>
    </xf>
    <xf numFmtId="0" fontId="8" fillId="0" borderId="10" xfId="79" applyFont="1" applyBorder="1" applyAlignment="1">
      <alignment horizontal="center" vertical="top" wrapText="1"/>
    </xf>
    <xf numFmtId="165" fontId="4" fillId="0" borderId="23" xfId="79" applyNumberFormat="1" applyBorder="1" applyAlignment="1">
      <alignment vertical="top" wrapText="1"/>
    </xf>
    <xf numFmtId="0" fontId="7" fillId="26" borderId="21" xfId="79" applyFont="1" applyFill="1" applyBorder="1" applyAlignment="1">
      <alignment horizontal="left" vertical="center" wrapText="1"/>
    </xf>
    <xf numFmtId="167" fontId="31" fillId="26" borderId="24" xfId="79" applyNumberFormat="1" applyFont="1" applyFill="1" applyBorder="1" applyAlignment="1">
      <alignment horizontal="right" vertical="center" wrapText="1"/>
    </xf>
    <xf numFmtId="165" fontId="7" fillId="26" borderId="25" xfId="79" applyNumberFormat="1" applyFont="1" applyFill="1" applyBorder="1" applyAlignment="1">
      <alignment vertical="center"/>
    </xf>
    <xf numFmtId="0" fontId="27" fillId="26" borderId="26" xfId="0" applyFont="1" applyFill="1" applyBorder="1" applyAlignment="1">
      <alignment vertical="top" wrapText="1"/>
    </xf>
    <xf numFmtId="0" fontId="27" fillId="26" borderId="27" xfId="0" applyFont="1" applyFill="1" applyBorder="1" applyAlignment="1">
      <alignment vertical="top" wrapText="1"/>
    </xf>
    <xf numFmtId="0" fontId="4" fillId="0" borderId="19" xfId="79" applyBorder="1"/>
    <xf numFmtId="0" fontId="4" fillId="0" borderId="28" xfId="79" applyBorder="1"/>
    <xf numFmtId="49" fontId="41" fillId="27" borderId="19" xfId="0" applyNumberFormat="1" applyFont="1" applyFill="1" applyBorder="1" applyAlignment="1">
      <alignment horizontal="left" vertical="top" wrapText="1" readingOrder="1"/>
    </xf>
    <xf numFmtId="49" fontId="41" fillId="27" borderId="28" xfId="0" applyNumberFormat="1" applyFont="1" applyFill="1" applyBorder="1" applyAlignment="1">
      <alignment horizontal="left" vertical="top" wrapText="1" readingOrder="1"/>
    </xf>
    <xf numFmtId="0" fontId="32" fillId="26" borderId="21" xfId="79" applyFont="1" applyFill="1" applyBorder="1"/>
    <xf numFmtId="0" fontId="32" fillId="26" borderId="24" xfId="79" applyFont="1" applyFill="1" applyBorder="1"/>
    <xf numFmtId="0" fontId="4" fillId="25" borderId="0" xfId="79" applyFill="1"/>
    <xf numFmtId="168" fontId="32" fillId="26" borderId="24" xfId="79" applyNumberFormat="1" applyFont="1" applyFill="1" applyBorder="1"/>
    <xf numFmtId="0" fontId="4" fillId="0" borderId="0" xfId="79" applyAlignment="1">
      <alignment wrapText="1"/>
    </xf>
    <xf numFmtId="0" fontId="4" fillId="28" borderId="29" xfId="79" applyFill="1" applyBorder="1" applyAlignment="1">
      <alignment wrapText="1"/>
    </xf>
    <xf numFmtId="0" fontId="32" fillId="26" borderId="25" xfId="79" applyFont="1" applyFill="1" applyBorder="1" applyAlignment="1">
      <alignment wrapText="1"/>
    </xf>
    <xf numFmtId="0" fontId="4" fillId="25" borderId="0" xfId="79" applyFill="1" applyAlignment="1">
      <alignment wrapText="1"/>
    </xf>
    <xf numFmtId="0" fontId="4" fillId="28" borderId="0" xfId="79" applyFill="1" applyAlignment="1">
      <alignment wrapText="1"/>
    </xf>
    <xf numFmtId="49" fontId="41" fillId="27" borderId="30" xfId="0" applyNumberFormat="1" applyFont="1" applyFill="1" applyBorder="1" applyAlignment="1">
      <alignment horizontal="left" vertical="top" wrapText="1" readingOrder="1"/>
    </xf>
    <xf numFmtId="167" fontId="4" fillId="29" borderId="31" xfId="79" applyNumberFormat="1" applyFill="1" applyBorder="1" applyAlignment="1">
      <alignment horizontal="center" vertical="top" wrapText="1"/>
    </xf>
    <xf numFmtId="167" fontId="4" fillId="29" borderId="23" xfId="79" applyNumberFormat="1" applyFill="1" applyBorder="1" applyAlignment="1">
      <alignment horizontal="center" vertical="top" wrapText="1"/>
    </xf>
    <xf numFmtId="0" fontId="8" fillId="0" borderId="17" xfId="79" applyFont="1" applyBorder="1" applyAlignment="1">
      <alignment horizontal="center" vertical="top" wrapText="1"/>
    </xf>
    <xf numFmtId="1" fontId="40" fillId="0" borderId="0" xfId="79" applyNumberFormat="1" applyFont="1" applyAlignment="1">
      <alignment vertical="top" wrapText="1"/>
    </xf>
    <xf numFmtId="0" fontId="4" fillId="0" borderId="0" xfId="79" applyAlignment="1">
      <alignment horizontal="center" vertical="top" wrapText="1"/>
    </xf>
    <xf numFmtId="0" fontId="8" fillId="0" borderId="30" xfId="79" applyFont="1" applyBorder="1" applyAlignment="1">
      <alignment vertical="top" wrapText="1"/>
    </xf>
    <xf numFmtId="1" fontId="8" fillId="30" borderId="30" xfId="79" applyNumberFormat="1" applyFont="1" applyFill="1" applyBorder="1" applyAlignment="1">
      <alignment horizontal="center" vertical="top" wrapText="1"/>
    </xf>
    <xf numFmtId="1" fontId="8" fillId="30" borderId="34" xfId="79" applyNumberFormat="1" applyFont="1" applyFill="1" applyBorder="1" applyAlignment="1">
      <alignment horizontal="center" vertical="top" wrapText="1"/>
    </xf>
    <xf numFmtId="0" fontId="8" fillId="30" borderId="34" xfId="79" applyFont="1" applyFill="1" applyBorder="1" applyAlignment="1">
      <alignment horizontal="center" vertical="top" wrapText="1"/>
    </xf>
    <xf numFmtId="0" fontId="8" fillId="30" borderId="17" xfId="79" applyFont="1" applyFill="1" applyBorder="1" applyAlignment="1">
      <alignment horizontal="center" vertical="top" wrapText="1"/>
    </xf>
    <xf numFmtId="1" fontId="4" fillId="30" borderId="30" xfId="79" applyNumberFormat="1" applyFill="1" applyBorder="1" applyAlignment="1">
      <alignment horizontal="left" vertical="top" wrapText="1"/>
    </xf>
    <xf numFmtId="1" fontId="4" fillId="30" borderId="34" xfId="79" applyNumberFormat="1" applyFill="1" applyBorder="1" applyAlignment="1">
      <alignment horizontal="left" vertical="top" wrapText="1"/>
    </xf>
    <xf numFmtId="0" fontId="4" fillId="30" borderId="34" xfId="79" applyFill="1" applyBorder="1" applyAlignment="1">
      <alignment horizontal="left" vertical="top" wrapText="1"/>
    </xf>
    <xf numFmtId="0" fontId="4" fillId="0" borderId="35" xfId="79" applyBorder="1" applyAlignment="1">
      <alignment vertical="top" wrapText="1"/>
    </xf>
    <xf numFmtId="165" fontId="4" fillId="0" borderId="16" xfId="79" applyNumberFormat="1" applyBorder="1" applyAlignment="1">
      <alignment vertical="top" wrapText="1"/>
    </xf>
    <xf numFmtId="1" fontId="4" fillId="0" borderId="36" xfId="79" applyNumberFormat="1" applyBorder="1" applyAlignment="1">
      <alignment horizontal="center" vertical="top" wrapText="1"/>
    </xf>
    <xf numFmtId="165" fontId="4" fillId="0" borderId="37" xfId="79" applyNumberFormat="1" applyBorder="1" applyAlignment="1">
      <alignment vertical="top" wrapText="1"/>
    </xf>
    <xf numFmtId="1" fontId="4" fillId="0" borderId="38" xfId="79" applyNumberFormat="1" applyBorder="1" applyAlignment="1">
      <alignment horizontal="center" vertical="top" wrapText="1"/>
    </xf>
    <xf numFmtId="1" fontId="4" fillId="0" borderId="39" xfId="79" applyNumberFormat="1" applyBorder="1" applyAlignment="1">
      <alignment vertical="top" wrapText="1"/>
    </xf>
    <xf numFmtId="0" fontId="4" fillId="0" borderId="19" xfId="79" applyBorder="1" applyAlignment="1">
      <alignment vertical="top" wrapText="1"/>
    </xf>
    <xf numFmtId="165" fontId="4" fillId="0" borderId="28" xfId="79" applyNumberFormat="1" applyBorder="1" applyAlignment="1">
      <alignment vertical="top" wrapText="1"/>
    </xf>
    <xf numFmtId="10" fontId="4" fillId="25" borderId="16" xfId="79" applyNumberFormat="1" applyFill="1" applyBorder="1" applyAlignment="1">
      <alignment horizontal="center" vertical="top" wrapText="1"/>
    </xf>
    <xf numFmtId="1" fontId="4" fillId="0" borderId="16" xfId="79" applyNumberFormat="1" applyBorder="1" applyAlignment="1">
      <alignment horizontal="center" vertical="top" wrapText="1"/>
    </xf>
    <xf numFmtId="165" fontId="4" fillId="0" borderId="29" xfId="79" applyNumberFormat="1" applyBorder="1" applyAlignment="1">
      <alignment vertical="top" wrapText="1"/>
    </xf>
    <xf numFmtId="1" fontId="4" fillId="0" borderId="41" xfId="79" applyNumberFormat="1" applyBorder="1" applyAlignment="1">
      <alignment vertical="top" wrapText="1"/>
    </xf>
    <xf numFmtId="0" fontId="4" fillId="0" borderId="42" xfId="79" applyBorder="1" applyAlignment="1">
      <alignment vertical="top" wrapText="1"/>
    </xf>
    <xf numFmtId="165" fontId="4" fillId="0" borderId="43" xfId="79" applyNumberFormat="1" applyBorder="1" applyAlignment="1">
      <alignment vertical="top" wrapText="1"/>
    </xf>
    <xf numFmtId="10" fontId="4" fillId="25" borderId="44" xfId="79" applyNumberFormat="1" applyFill="1" applyBorder="1" applyAlignment="1">
      <alignment horizontal="center" vertical="top" wrapText="1"/>
    </xf>
    <xf numFmtId="1" fontId="4" fillId="0" borderId="44" xfId="79" applyNumberFormat="1" applyBorder="1" applyAlignment="1">
      <alignment horizontal="center" vertical="top" wrapText="1"/>
    </xf>
    <xf numFmtId="165" fontId="4" fillId="0" borderId="45" xfId="79" applyNumberFormat="1" applyBorder="1" applyAlignment="1">
      <alignment vertical="top" wrapText="1"/>
    </xf>
    <xf numFmtId="1" fontId="4" fillId="0" borderId="46" xfId="79" applyNumberFormat="1" applyBorder="1" applyAlignment="1">
      <alignment horizontal="center" vertical="top" wrapText="1"/>
    </xf>
    <xf numFmtId="1" fontId="4" fillId="0" borderId="47" xfId="79" applyNumberFormat="1" applyBorder="1" applyAlignment="1">
      <alignment horizontal="center" vertical="top" wrapText="1"/>
    </xf>
    <xf numFmtId="1" fontId="4" fillId="0" borderId="48" xfId="79" applyNumberFormat="1" applyBorder="1" applyAlignment="1">
      <alignment vertical="top" wrapText="1"/>
    </xf>
    <xf numFmtId="165" fontId="4" fillId="0" borderId="0" xfId="79" applyNumberFormat="1" applyAlignment="1">
      <alignment vertical="top" wrapText="1"/>
    </xf>
    <xf numFmtId="0" fontId="8" fillId="0" borderId="49" xfId="79" applyFont="1" applyBorder="1" applyAlignment="1">
      <alignment vertical="top" wrapText="1"/>
    </xf>
    <xf numFmtId="1" fontId="4" fillId="0" borderId="43" xfId="79" applyNumberFormat="1" applyBorder="1" applyAlignment="1">
      <alignment horizontal="center" vertical="top" wrapText="1"/>
    </xf>
    <xf numFmtId="1" fontId="4" fillId="0" borderId="0" xfId="79" applyNumberFormat="1" applyAlignment="1">
      <alignment vertical="top" wrapText="1"/>
    </xf>
    <xf numFmtId="8" fontId="4" fillId="0" borderId="0" xfId="79" applyNumberFormat="1" applyAlignment="1">
      <alignment horizontal="center" vertical="top" wrapText="1"/>
    </xf>
    <xf numFmtId="165" fontId="8" fillId="25" borderId="10" xfId="79" applyNumberFormat="1" applyFont="1" applyFill="1" applyBorder="1" applyAlignment="1">
      <alignment horizontal="left" vertical="top" wrapText="1"/>
    </xf>
    <xf numFmtId="166" fontId="32" fillId="26" borderId="10" xfId="79" applyNumberFormat="1" applyFont="1" applyFill="1" applyBorder="1" applyAlignment="1">
      <alignment horizontal="right" vertical="center" wrapText="1"/>
    </xf>
    <xf numFmtId="0" fontId="30" fillId="0" borderId="18" xfId="0" applyFont="1" applyBorder="1" applyAlignment="1">
      <alignment vertical="top" wrapText="1"/>
    </xf>
    <xf numFmtId="0" fontId="30" fillId="0" borderId="15" xfId="0" applyFont="1" applyBorder="1" applyAlignment="1">
      <alignment horizontal="center" vertical="top" wrapText="1"/>
    </xf>
    <xf numFmtId="0" fontId="30" fillId="0" borderId="20" xfId="0" applyFont="1" applyBorder="1" applyAlignment="1">
      <alignment horizontal="center" vertical="top" wrapText="1"/>
    </xf>
    <xf numFmtId="8" fontId="4" fillId="30" borderId="50" xfId="79" quotePrefix="1" applyNumberFormat="1" applyFill="1" applyBorder="1" applyAlignment="1">
      <alignment horizontal="center" vertical="top" wrapText="1"/>
    </xf>
    <xf numFmtId="8" fontId="4" fillId="30" borderId="0" xfId="79" quotePrefix="1" applyNumberFormat="1" applyFill="1" applyAlignment="1">
      <alignment horizontal="center" vertical="top" wrapText="1"/>
    </xf>
    <xf numFmtId="8" fontId="4" fillId="30" borderId="47" xfId="79" quotePrefix="1" applyNumberFormat="1" applyFill="1" applyBorder="1" applyAlignment="1">
      <alignment horizontal="center" vertical="top" wrapText="1"/>
    </xf>
    <xf numFmtId="0" fontId="4" fillId="28" borderId="28" xfId="79" applyFill="1" applyBorder="1"/>
    <xf numFmtId="49" fontId="41" fillId="27" borderId="29" xfId="0" applyNumberFormat="1" applyFont="1" applyFill="1" applyBorder="1" applyAlignment="1">
      <alignment horizontal="left" vertical="top" wrapText="1" readingOrder="1"/>
    </xf>
    <xf numFmtId="0" fontId="4" fillId="28" borderId="30" xfId="79" applyFill="1" applyBorder="1"/>
    <xf numFmtId="0" fontId="32" fillId="26" borderId="25" xfId="79" applyFont="1" applyFill="1" applyBorder="1"/>
    <xf numFmtId="0" fontId="42" fillId="25" borderId="0" xfId="79" applyFont="1" applyFill="1"/>
    <xf numFmtId="165" fontId="35" fillId="26" borderId="25" xfId="79" applyNumberFormat="1" applyFont="1" applyFill="1" applyBorder="1" applyAlignment="1">
      <alignment vertical="center" wrapText="1"/>
    </xf>
    <xf numFmtId="0" fontId="7" fillId="26" borderId="24" xfId="79" applyFont="1" applyFill="1" applyBorder="1" applyAlignment="1">
      <alignment horizontal="left" vertical="center" wrapText="1"/>
    </xf>
    <xf numFmtId="0" fontId="4" fillId="30" borderId="51" xfId="79" applyFill="1" applyBorder="1" applyAlignment="1">
      <alignment horizontal="left" vertical="top" wrapText="1"/>
    </xf>
    <xf numFmtId="8" fontId="4" fillId="30" borderId="39" xfId="79" quotePrefix="1" applyNumberFormat="1" applyFill="1" applyBorder="1" applyAlignment="1">
      <alignment horizontal="center" vertical="top" wrapText="1"/>
    </xf>
    <xf numFmtId="8" fontId="4" fillId="30" borderId="41" xfId="79" quotePrefix="1" applyNumberFormat="1" applyFill="1" applyBorder="1" applyAlignment="1">
      <alignment horizontal="center" vertical="top" wrapText="1"/>
    </xf>
    <xf numFmtId="8" fontId="4" fillId="30" borderId="48" xfId="79" quotePrefix="1" applyNumberFormat="1" applyFill="1" applyBorder="1" applyAlignment="1">
      <alignment horizontal="center" vertical="top" wrapText="1"/>
    </xf>
    <xf numFmtId="0" fontId="8" fillId="0" borderId="0" xfId="79" applyFont="1"/>
    <xf numFmtId="0" fontId="40" fillId="0" borderId="0" xfId="79" applyFont="1"/>
    <xf numFmtId="167" fontId="4" fillId="25" borderId="16" xfId="79" applyNumberFormat="1" applyFill="1" applyBorder="1" applyAlignment="1">
      <alignment horizontal="right" wrapText="1"/>
    </xf>
    <xf numFmtId="0" fontId="32" fillId="26" borderId="52" xfId="0" applyFont="1" applyFill="1" applyBorder="1" applyAlignment="1">
      <alignment horizontal="left" vertical="top"/>
    </xf>
    <xf numFmtId="0" fontId="32" fillId="26" borderId="53" xfId="0" applyFont="1" applyFill="1" applyBorder="1" applyAlignment="1">
      <alignment horizontal="left" vertical="top" wrapText="1"/>
    </xf>
    <xf numFmtId="0" fontId="4" fillId="0" borderId="22" xfId="79" applyBorder="1" applyAlignment="1">
      <alignment horizontal="center" vertical="top" wrapText="1"/>
    </xf>
    <xf numFmtId="165" fontId="4" fillId="0" borderId="31" xfId="79" applyNumberFormat="1" applyBorder="1" applyAlignment="1">
      <alignment vertical="top" wrapText="1"/>
    </xf>
    <xf numFmtId="165" fontId="4" fillId="0" borderId="54" xfId="79" applyNumberFormat="1" applyBorder="1" applyAlignment="1">
      <alignment vertical="top" wrapText="1"/>
    </xf>
    <xf numFmtId="165" fontId="4" fillId="0" borderId="18" xfId="79" applyNumberFormat="1" applyBorder="1" applyAlignment="1">
      <alignment vertical="top" wrapText="1"/>
    </xf>
    <xf numFmtId="167" fontId="4" fillId="0" borderId="23" xfId="79" applyNumberFormat="1" applyBorder="1" applyAlignment="1">
      <alignment horizontal="center" vertical="top" wrapText="1"/>
    </xf>
    <xf numFmtId="0" fontId="4" fillId="0" borderId="34" xfId="79" applyBorder="1"/>
    <xf numFmtId="0" fontId="3" fillId="0" borderId="30" xfId="0" applyFont="1" applyBorder="1" applyAlignment="1">
      <alignment vertical="top"/>
    </xf>
    <xf numFmtId="0" fontId="8" fillId="0" borderId="30" xfId="79" applyFont="1" applyBorder="1"/>
    <xf numFmtId="0" fontId="4" fillId="0" borderId="51" xfId="79" applyBorder="1"/>
    <xf numFmtId="0" fontId="8" fillId="0" borderId="34" xfId="79" applyFont="1" applyBorder="1"/>
    <xf numFmtId="0" fontId="8" fillId="0" borderId="51" xfId="79" applyFont="1" applyBorder="1"/>
    <xf numFmtId="0" fontId="8" fillId="33" borderId="24" xfId="79" applyFont="1" applyFill="1" applyBorder="1" applyAlignment="1">
      <alignment horizontal="center" vertical="top" wrapText="1"/>
    </xf>
    <xf numFmtId="0" fontId="8" fillId="33" borderId="58" xfId="79" applyFont="1" applyFill="1" applyBorder="1" applyAlignment="1">
      <alignment horizontal="center" vertical="top" wrapText="1"/>
    </xf>
    <xf numFmtId="1" fontId="4" fillId="27" borderId="34" xfId="79" applyNumberFormat="1" applyFill="1" applyBorder="1" applyAlignment="1">
      <alignment horizontal="left" vertical="top" wrapText="1"/>
    </xf>
    <xf numFmtId="10" fontId="4" fillId="32" borderId="16" xfId="79" applyNumberFormat="1" applyFill="1" applyBorder="1" applyAlignment="1" applyProtection="1">
      <alignment horizontal="center" vertical="top" wrapText="1"/>
      <protection locked="0"/>
    </xf>
    <xf numFmtId="165" fontId="4" fillId="0" borderId="36" xfId="79" applyNumberFormat="1" applyBorder="1" applyAlignment="1">
      <alignment vertical="top" wrapText="1"/>
    </xf>
    <xf numFmtId="1" fontId="4" fillId="0" borderId="59" xfId="79" applyNumberFormat="1" applyBorder="1" applyAlignment="1">
      <alignment horizontal="center" vertical="top" wrapText="1"/>
    </xf>
    <xf numFmtId="8" fontId="4" fillId="0" borderId="50" xfId="79" quotePrefix="1" applyNumberFormat="1" applyBorder="1" applyAlignment="1">
      <alignment horizontal="center" vertical="top" wrapText="1"/>
    </xf>
    <xf numFmtId="8" fontId="4" fillId="0" borderId="0" xfId="79" quotePrefix="1" applyNumberFormat="1" applyAlignment="1">
      <alignment horizontal="center" vertical="top" wrapText="1"/>
    </xf>
    <xf numFmtId="1" fontId="4" fillId="0" borderId="56" xfId="79" applyNumberFormat="1" applyBorder="1" applyAlignment="1">
      <alignment horizontal="center" vertical="top" wrapText="1"/>
    </xf>
    <xf numFmtId="1" fontId="4" fillId="0" borderId="61" xfId="79" applyNumberFormat="1" applyBorder="1" applyAlignment="1">
      <alignment horizontal="center" vertical="top" wrapText="1"/>
    </xf>
    <xf numFmtId="8" fontId="4" fillId="0" borderId="47" xfId="79" quotePrefix="1" applyNumberFormat="1" applyBorder="1" applyAlignment="1">
      <alignment horizontal="center" vertical="top" wrapText="1"/>
    </xf>
    <xf numFmtId="1" fontId="4" fillId="0" borderId="62" xfId="79" applyNumberFormat="1" applyBorder="1" applyAlignment="1">
      <alignment horizontal="center" vertical="top" wrapText="1"/>
    </xf>
    <xf numFmtId="0" fontId="8" fillId="30" borderId="25" xfId="79" applyFont="1" applyFill="1" applyBorder="1" applyAlignment="1">
      <alignment vertical="top" wrapText="1"/>
    </xf>
    <xf numFmtId="0" fontId="8" fillId="0" borderId="63" xfId="79" applyFont="1" applyBorder="1" applyAlignment="1">
      <alignment vertical="top" wrapText="1"/>
    </xf>
    <xf numFmtId="0" fontId="8" fillId="33" borderId="10" xfId="79" applyFont="1" applyFill="1" applyBorder="1" applyAlignment="1">
      <alignment horizontal="center" vertical="top" wrapText="1"/>
    </xf>
    <xf numFmtId="165" fontId="8" fillId="25" borderId="63" xfId="79" applyNumberFormat="1" applyFont="1" applyFill="1" applyBorder="1" applyAlignment="1">
      <alignment horizontal="left" vertical="top" wrapText="1"/>
    </xf>
    <xf numFmtId="165" fontId="32" fillId="0" borderId="10" xfId="79" applyNumberFormat="1" applyFont="1" applyBorder="1" applyAlignment="1">
      <alignment horizontal="left" vertical="center" wrapText="1"/>
    </xf>
    <xf numFmtId="0" fontId="34" fillId="0" borderId="63" xfId="79" applyFont="1" applyBorder="1" applyAlignment="1">
      <alignment horizontal="left" vertical="center" wrapText="1"/>
    </xf>
    <xf numFmtId="44" fontId="32" fillId="0" borderId="10" xfId="79" applyNumberFormat="1" applyFont="1" applyBorder="1" applyAlignment="1">
      <alignment horizontal="left" vertical="center" wrapText="1"/>
    </xf>
    <xf numFmtId="0" fontId="40" fillId="28" borderId="28" xfId="79" applyFont="1" applyFill="1" applyBorder="1"/>
    <xf numFmtId="0" fontId="40" fillId="0" borderId="0" xfId="0" applyFont="1" applyAlignment="1">
      <alignment vertical="top" wrapText="1"/>
    </xf>
    <xf numFmtId="0" fontId="43" fillId="0" borderId="17" xfId="79" applyFont="1" applyBorder="1" applyAlignment="1">
      <alignment horizontal="center" vertical="top" wrapText="1"/>
    </xf>
    <xf numFmtId="165" fontId="40" fillId="0" borderId="16" xfId="79" applyNumberFormat="1" applyFont="1" applyBorder="1" applyAlignment="1">
      <alignment vertical="top" wrapText="1"/>
    </xf>
    <xf numFmtId="165" fontId="40" fillId="0" borderId="43" xfId="79" applyNumberFormat="1" applyFont="1" applyBorder="1" applyAlignment="1">
      <alignment vertical="top" wrapText="1"/>
    </xf>
    <xf numFmtId="165" fontId="40" fillId="0" borderId="44" xfId="79" applyNumberFormat="1" applyFont="1" applyBorder="1" applyAlignment="1">
      <alignment vertical="top" wrapText="1"/>
    </xf>
    <xf numFmtId="49" fontId="38" fillId="27" borderId="28" xfId="0" applyNumberFormat="1" applyFont="1" applyFill="1" applyBorder="1" applyAlignment="1">
      <alignment horizontal="left" vertical="top" wrapText="1" readingOrder="1"/>
    </xf>
    <xf numFmtId="0" fontId="8" fillId="0" borderId="64" xfId="79" applyFont="1" applyBorder="1" applyAlignment="1">
      <alignment vertical="top" wrapText="1"/>
    </xf>
    <xf numFmtId="167" fontId="4" fillId="0" borderId="0" xfId="79" applyNumberFormat="1"/>
    <xf numFmtId="0" fontId="40" fillId="0" borderId="28" xfId="79" applyFont="1" applyBorder="1"/>
    <xf numFmtId="0" fontId="40" fillId="28" borderId="29" xfId="79" applyFont="1" applyFill="1" applyBorder="1" applyAlignment="1">
      <alignment wrapText="1"/>
    </xf>
    <xf numFmtId="0" fontId="4" fillId="0" borderId="25" xfId="79" applyBorder="1" applyAlignment="1">
      <alignment vertical="top" wrapText="1"/>
    </xf>
    <xf numFmtId="49" fontId="1" fillId="31" borderId="73" xfId="70" applyNumberFormat="1" applyFont="1" applyFill="1" applyBorder="1" applyAlignment="1">
      <alignment horizontal="left"/>
    </xf>
    <xf numFmtId="0" fontId="1" fillId="31" borderId="72" xfId="70" applyFont="1" applyFill="1" applyBorder="1" applyAlignment="1">
      <alignment horizontal="left"/>
    </xf>
    <xf numFmtId="49" fontId="1" fillId="31" borderId="72" xfId="70" applyNumberFormat="1" applyFont="1" applyFill="1" applyBorder="1" applyAlignment="1">
      <alignment horizontal="left"/>
    </xf>
    <xf numFmtId="49" fontId="1" fillId="0" borderId="72" xfId="70" applyNumberFormat="1" applyFont="1" applyBorder="1" applyAlignment="1">
      <alignment horizontal="left"/>
    </xf>
    <xf numFmtId="49" fontId="1" fillId="34" borderId="72" xfId="70" applyNumberFormat="1" applyFont="1" applyFill="1" applyBorder="1" applyAlignment="1">
      <alignment horizontal="left"/>
    </xf>
    <xf numFmtId="49" fontId="1" fillId="31" borderId="0" xfId="70" applyNumberFormat="1" applyFont="1" applyFill="1" applyAlignment="1">
      <alignment horizontal="left"/>
    </xf>
    <xf numFmtId="0" fontId="0" fillId="25" borderId="29" xfId="0" applyFill="1" applyBorder="1" applyAlignment="1">
      <alignment vertical="center" wrapText="1"/>
    </xf>
    <xf numFmtId="0" fontId="4" fillId="35" borderId="28" xfId="79" applyFill="1" applyBorder="1"/>
    <xf numFmtId="0" fontId="4" fillId="35" borderId="30" xfId="79" applyFill="1" applyBorder="1"/>
    <xf numFmtId="0" fontId="4" fillId="35" borderId="29" xfId="79" applyFill="1" applyBorder="1" applyAlignment="1">
      <alignment wrapText="1"/>
    </xf>
    <xf numFmtId="0" fontId="7" fillId="0" borderId="74" xfId="79" applyFont="1" applyBorder="1" applyAlignment="1">
      <alignment vertical="top"/>
    </xf>
    <xf numFmtId="0" fontId="3" fillId="0" borderId="76" xfId="79" applyFont="1" applyBorder="1"/>
    <xf numFmtId="0" fontId="2" fillId="0" borderId="76" xfId="79" applyFont="1" applyBorder="1" applyAlignment="1">
      <alignment vertical="center" wrapText="1"/>
    </xf>
    <xf numFmtId="0" fontId="2" fillId="0" borderId="76" xfId="79" applyFont="1" applyBorder="1" applyAlignment="1">
      <alignment vertical="center"/>
    </xf>
    <xf numFmtId="0" fontId="2" fillId="0" borderId="78" xfId="79" applyFont="1" applyBorder="1" applyAlignment="1">
      <alignment vertical="center"/>
    </xf>
    <xf numFmtId="0" fontId="4" fillId="0" borderId="0" xfId="79" applyAlignment="1">
      <alignment horizontal="center"/>
    </xf>
    <xf numFmtId="3" fontId="4" fillId="0" borderId="0" xfId="79" applyNumberFormat="1"/>
    <xf numFmtId="0" fontId="8" fillId="0" borderId="75" xfId="79" applyFont="1" applyBorder="1"/>
    <xf numFmtId="0" fontId="2" fillId="28" borderId="77" xfId="79" applyFont="1" applyFill="1" applyBorder="1"/>
    <xf numFmtId="0" fontId="2" fillId="28" borderId="79" xfId="79" applyFont="1" applyFill="1" applyBorder="1" applyAlignment="1">
      <alignment vertical="top"/>
    </xf>
    <xf numFmtId="0" fontId="45" fillId="0" borderId="28" xfId="79" applyFont="1" applyBorder="1"/>
    <xf numFmtId="0" fontId="45" fillId="25" borderId="0" xfId="79" applyFont="1" applyFill="1"/>
    <xf numFmtId="0" fontId="45" fillId="0" borderId="0" xfId="79" applyFont="1"/>
    <xf numFmtId="0" fontId="45" fillId="25" borderId="28" xfId="79" applyFont="1" applyFill="1" applyBorder="1"/>
    <xf numFmtId="0" fontId="4" fillId="25" borderId="29" xfId="79" applyFill="1" applyBorder="1" applyAlignment="1">
      <alignment wrapText="1"/>
    </xf>
    <xf numFmtId="1" fontId="1" fillId="30" borderId="30" xfId="79" applyNumberFormat="1" applyFont="1" applyFill="1" applyBorder="1" applyAlignment="1">
      <alignment horizontal="left" vertical="top" wrapText="1"/>
    </xf>
    <xf numFmtId="0" fontId="1" fillId="0" borderId="32" xfId="0" applyFont="1" applyBorder="1" applyAlignment="1">
      <alignment horizontal="left"/>
    </xf>
    <xf numFmtId="0" fontId="1" fillId="0" borderId="33" xfId="0" applyFont="1" applyBorder="1" applyAlignment="1">
      <alignment horizontal="left"/>
    </xf>
    <xf numFmtId="0" fontId="1" fillId="0" borderId="0" xfId="0" applyFont="1" applyAlignment="1">
      <alignment horizontal="left"/>
    </xf>
    <xf numFmtId="0" fontId="46" fillId="36" borderId="80" xfId="0" applyFont="1" applyFill="1" applyBorder="1"/>
    <xf numFmtId="0" fontId="46" fillId="36" borderId="81" xfId="0" applyFont="1" applyFill="1" applyBorder="1"/>
    <xf numFmtId="0" fontId="46" fillId="36" borderId="82" xfId="0" applyFont="1" applyFill="1" applyBorder="1"/>
    <xf numFmtId="0" fontId="46" fillId="0" borderId="80" xfId="0" applyFont="1" applyBorder="1"/>
    <xf numFmtId="0" fontId="46" fillId="0" borderId="81" xfId="0" applyFont="1" applyBorder="1"/>
    <xf numFmtId="0" fontId="46" fillId="0" borderId="82" xfId="0" applyFont="1" applyBorder="1"/>
    <xf numFmtId="14" fontId="46" fillId="0" borderId="81" xfId="0" applyNumberFormat="1" applyFont="1" applyBorder="1"/>
    <xf numFmtId="0" fontId="46" fillId="0" borderId="0" xfId="0" applyFont="1"/>
    <xf numFmtId="0" fontId="46" fillId="36" borderId="0" xfId="0" applyFont="1" applyFill="1"/>
    <xf numFmtId="0" fontId="46" fillId="36" borderId="81" xfId="0" applyFont="1" applyFill="1" applyBorder="1" applyAlignment="1">
      <alignment wrapText="1"/>
    </xf>
    <xf numFmtId="0" fontId="46" fillId="0" borderId="81" xfId="0" applyFont="1" applyBorder="1" applyAlignment="1">
      <alignment wrapText="1"/>
    </xf>
    <xf numFmtId="0" fontId="46" fillId="34" borderId="80" xfId="0" applyFont="1" applyFill="1" applyBorder="1"/>
    <xf numFmtId="0" fontId="46" fillId="34" borderId="81" xfId="0" applyFont="1" applyFill="1" applyBorder="1"/>
    <xf numFmtId="0" fontId="46" fillId="34" borderId="81" xfId="0" applyFont="1" applyFill="1" applyBorder="1" applyAlignment="1">
      <alignment wrapText="1"/>
    </xf>
    <xf numFmtId="0" fontId="46" fillId="34" borderId="82" xfId="0" applyFont="1" applyFill="1" applyBorder="1"/>
    <xf numFmtId="0" fontId="4" fillId="0" borderId="28" xfId="79" applyBorder="1" applyAlignment="1">
      <alignment wrapText="1"/>
    </xf>
    <xf numFmtId="0" fontId="46" fillId="0" borderId="19" xfId="79" applyFont="1" applyBorder="1"/>
    <xf numFmtId="0" fontId="46" fillId="0" borderId="28" xfId="79" applyFont="1" applyBorder="1"/>
    <xf numFmtId="0" fontId="46" fillId="0" borderId="28" xfId="79" applyFont="1" applyBorder="1" applyAlignment="1">
      <alignment wrapText="1"/>
    </xf>
    <xf numFmtId="0" fontId="46" fillId="25" borderId="19" xfId="79" applyFont="1" applyFill="1" applyBorder="1"/>
    <xf numFmtId="0" fontId="46" fillId="25" borderId="28" xfId="79" applyFont="1" applyFill="1" applyBorder="1"/>
    <xf numFmtId="0" fontId="46" fillId="25" borderId="28" xfId="79" applyFont="1" applyFill="1" applyBorder="1" applyAlignment="1">
      <alignment wrapText="1"/>
    </xf>
    <xf numFmtId="0" fontId="1" fillId="25" borderId="19" xfId="79" applyFont="1" applyFill="1" applyBorder="1"/>
    <xf numFmtId="0" fontId="1" fillId="25" borderId="28" xfId="79" applyFont="1" applyFill="1" applyBorder="1"/>
    <xf numFmtId="0" fontId="1" fillId="25" borderId="28" xfId="79" applyFont="1" applyFill="1" applyBorder="1" applyAlignment="1">
      <alignment wrapText="1"/>
    </xf>
    <xf numFmtId="0" fontId="4" fillId="0" borderId="29" xfId="79" applyBorder="1" applyAlignment="1">
      <alignment wrapText="1"/>
    </xf>
    <xf numFmtId="0" fontId="4" fillId="25" borderId="28" xfId="79" applyFill="1" applyBorder="1"/>
    <xf numFmtId="0" fontId="8" fillId="25" borderId="17" xfId="79" applyFont="1" applyFill="1" applyBorder="1" applyAlignment="1">
      <alignment horizontal="center" vertical="top" wrapText="1"/>
    </xf>
    <xf numFmtId="1" fontId="4" fillId="25" borderId="60" xfId="79" applyNumberFormat="1" applyFill="1" applyBorder="1" applyAlignment="1">
      <alignment horizontal="center" vertical="top" wrapText="1"/>
    </xf>
    <xf numFmtId="1" fontId="4" fillId="25" borderId="38" xfId="79" applyNumberFormat="1" applyFill="1" applyBorder="1" applyAlignment="1">
      <alignment horizontal="center" vertical="top" wrapText="1"/>
    </xf>
    <xf numFmtId="1" fontId="4" fillId="25" borderId="40" xfId="79" applyNumberFormat="1" applyFill="1" applyBorder="1" applyAlignment="1">
      <alignment horizontal="center" vertical="top" wrapText="1"/>
    </xf>
    <xf numFmtId="1" fontId="4" fillId="25" borderId="46" xfId="79" applyNumberFormat="1" applyFill="1" applyBorder="1" applyAlignment="1">
      <alignment horizontal="center" vertical="top" wrapText="1"/>
    </xf>
    <xf numFmtId="1" fontId="4" fillId="25" borderId="0" xfId="79" applyNumberFormat="1" applyFill="1" applyAlignment="1">
      <alignment horizontal="center" vertical="top" wrapText="1"/>
    </xf>
    <xf numFmtId="167" fontId="4" fillId="25" borderId="16" xfId="79" applyNumberFormat="1" applyFill="1" applyBorder="1" applyAlignment="1">
      <alignment horizontal="center" wrapText="1"/>
    </xf>
    <xf numFmtId="0" fontId="4" fillId="0" borderId="16" xfId="79" applyBorder="1" applyAlignment="1">
      <alignment horizontal="center"/>
    </xf>
    <xf numFmtId="165" fontId="4" fillId="0" borderId="13" xfId="79" applyNumberFormat="1" applyBorder="1" applyAlignment="1">
      <alignment horizontal="center" wrapText="1"/>
    </xf>
    <xf numFmtId="0" fontId="8" fillId="0" borderId="65" xfId="0" applyFont="1" applyBorder="1" applyAlignment="1">
      <alignment horizontal="left"/>
    </xf>
    <xf numFmtId="0" fontId="8" fillId="0" borderId="66" xfId="0" applyFont="1" applyBorder="1" applyAlignment="1">
      <alignment horizontal="left"/>
    </xf>
    <xf numFmtId="0" fontId="1" fillId="0" borderId="26" xfId="0" applyFont="1" applyBorder="1" applyAlignment="1">
      <alignment horizontal="left" vertical="top" wrapText="1"/>
    </xf>
    <xf numFmtId="0" fontId="1" fillId="0" borderId="27" xfId="0" applyFont="1" applyBorder="1" applyAlignment="1">
      <alignment horizontal="left" vertical="top" wrapText="1"/>
    </xf>
    <xf numFmtId="0" fontId="33" fillId="26" borderId="26" xfId="0" applyFont="1" applyFill="1" applyBorder="1" applyAlignment="1">
      <alignment horizontal="left" vertical="top"/>
    </xf>
    <xf numFmtId="0" fontId="33" fillId="26" borderId="27" xfId="0" applyFont="1" applyFill="1" applyBorder="1" applyAlignment="1">
      <alignment horizontal="left" vertical="top"/>
    </xf>
    <xf numFmtId="0" fontId="7" fillId="26" borderId="55" xfId="0" applyFont="1" applyFill="1" applyBorder="1" applyAlignment="1">
      <alignment horizontal="left" vertical="top" wrapText="1"/>
    </xf>
    <xf numFmtId="0" fontId="7" fillId="26" borderId="67" xfId="0" applyFont="1" applyFill="1" applyBorder="1" applyAlignment="1">
      <alignment horizontal="left" vertical="top" wrapText="1"/>
    </xf>
    <xf numFmtId="0" fontId="44" fillId="0" borderId="32" xfId="79" applyFont="1" applyBorder="1" applyAlignment="1">
      <alignment horizontal="left" vertical="top" wrapText="1"/>
    </xf>
    <xf numFmtId="0" fontId="44" fillId="0" borderId="0" xfId="79" applyFont="1" applyAlignment="1">
      <alignment horizontal="left" vertical="top" wrapText="1"/>
    </xf>
    <xf numFmtId="0" fontId="2" fillId="0" borderId="0" xfId="79" applyFont="1" applyAlignment="1">
      <alignment horizontal="left" vertical="top"/>
    </xf>
    <xf numFmtId="0" fontId="35" fillId="26" borderId="21" xfId="79" applyFont="1" applyFill="1" applyBorder="1" applyAlignment="1">
      <alignment horizontal="left" vertical="center" wrapText="1"/>
    </xf>
    <xf numFmtId="0" fontId="35" fillId="26" borderId="24" xfId="79" applyFont="1" applyFill="1" applyBorder="1" applyAlignment="1">
      <alignment horizontal="left" vertical="center" wrapText="1"/>
    </xf>
    <xf numFmtId="0" fontId="36" fillId="26" borderId="24" xfId="0" applyFont="1" applyFill="1" applyBorder="1" applyAlignment="1">
      <alignment vertical="center" wrapText="1"/>
    </xf>
    <xf numFmtId="0" fontId="33" fillId="26" borderId="21" xfId="79" applyFont="1" applyFill="1" applyBorder="1" applyAlignment="1">
      <alignment horizontal="left" vertical="top" wrapText="1"/>
    </xf>
    <xf numFmtId="0" fontId="33" fillId="26" borderId="24" xfId="79" applyFont="1" applyFill="1" applyBorder="1" applyAlignment="1">
      <alignment horizontal="left" vertical="top" wrapText="1"/>
    </xf>
    <xf numFmtId="0" fontId="33" fillId="26" borderId="25" xfId="79" applyFont="1" applyFill="1" applyBorder="1" applyAlignment="1">
      <alignment horizontal="left" vertical="top" wrapText="1"/>
    </xf>
    <xf numFmtId="0" fontId="2" fillId="0" borderId="0" xfId="79" applyFont="1" applyAlignment="1">
      <alignment horizontal="left"/>
    </xf>
    <xf numFmtId="0" fontId="8" fillId="0" borderId="26" xfId="79" applyFont="1" applyBorder="1" applyAlignment="1">
      <alignment vertical="top" wrapText="1"/>
    </xf>
    <xf numFmtId="0" fontId="4" fillId="0" borderId="27" xfId="79" applyBorder="1" applyAlignment="1">
      <alignment vertical="top" wrapText="1"/>
    </xf>
    <xf numFmtId="0" fontId="8" fillId="0" borderId="32" xfId="79" applyFont="1" applyBorder="1" applyAlignment="1">
      <alignment vertical="top" wrapText="1"/>
    </xf>
    <xf numFmtId="0" fontId="8" fillId="0" borderId="0" xfId="79" applyFont="1" applyAlignment="1">
      <alignment vertical="top" wrapText="1"/>
    </xf>
    <xf numFmtId="0" fontId="4" fillId="0" borderId="33" xfId="79" applyBorder="1" applyAlignment="1">
      <alignment vertical="top" wrapText="1"/>
    </xf>
    <xf numFmtId="0" fontId="32" fillId="26" borderId="10" xfId="79" applyFont="1" applyFill="1" applyBorder="1" applyAlignment="1">
      <alignment horizontal="left" vertical="center" wrapText="1"/>
    </xf>
    <xf numFmtId="0" fontId="34" fillId="0" borderId="10" xfId="79" applyFont="1" applyBorder="1" applyAlignment="1">
      <alignment horizontal="left" vertical="center" wrapText="1"/>
    </xf>
    <xf numFmtId="0" fontId="8" fillId="0" borderId="68" xfId="79" applyFont="1" applyBorder="1" applyAlignment="1">
      <alignment horizontal="center" vertical="top" wrapText="1"/>
    </xf>
    <xf numFmtId="0" fontId="8" fillId="0" borderId="69" xfId="79" applyFont="1" applyBorder="1" applyAlignment="1">
      <alignment horizontal="center" vertical="top" wrapText="1"/>
    </xf>
    <xf numFmtId="0" fontId="8" fillId="0" borderId="70" xfId="79" applyFont="1" applyBorder="1" applyAlignment="1">
      <alignment horizontal="center" vertical="top" wrapText="1"/>
    </xf>
    <xf numFmtId="0" fontId="8" fillId="0" borderId="71" xfId="79" applyFont="1" applyBorder="1" applyAlignment="1">
      <alignment horizontal="center" vertical="top" wrapText="1"/>
    </xf>
    <xf numFmtId="0" fontId="8" fillId="0" borderId="17" xfId="79" applyFont="1" applyBorder="1" applyAlignment="1">
      <alignment horizontal="center" vertical="top" wrapText="1"/>
    </xf>
    <xf numFmtId="0" fontId="8" fillId="0" borderId="58" xfId="79" applyFont="1" applyBorder="1" applyAlignment="1">
      <alignment horizontal="center" vertical="top" wrapText="1"/>
    </xf>
    <xf numFmtId="0" fontId="8" fillId="0" borderId="12" xfId="79" applyFont="1" applyBorder="1" applyAlignment="1">
      <alignment horizontal="center" vertical="top" wrapText="1"/>
    </xf>
    <xf numFmtId="0" fontId="8" fillId="0" borderId="21" xfId="79" applyFont="1" applyBorder="1" applyAlignment="1">
      <alignment vertical="top" wrapText="1"/>
    </xf>
    <xf numFmtId="0" fontId="4" fillId="0" borderId="25" xfId="79" applyBorder="1" applyAlignment="1">
      <alignment vertical="top" wrapText="1"/>
    </xf>
    <xf numFmtId="0" fontId="8" fillId="0" borderId="40" xfId="79" applyFont="1" applyBorder="1" applyAlignment="1">
      <alignment horizontal="left" vertical="top" wrapText="1"/>
    </xf>
    <xf numFmtId="0" fontId="8" fillId="0" borderId="0" xfId="79" applyFont="1" applyAlignment="1">
      <alignment horizontal="left" vertical="top" wrapText="1"/>
    </xf>
    <xf numFmtId="0" fontId="8" fillId="0" borderId="41" xfId="79" applyFont="1" applyBorder="1" applyAlignment="1">
      <alignment horizontal="left" vertical="top" wrapText="1"/>
    </xf>
    <xf numFmtId="0" fontId="8" fillId="0" borderId="46" xfId="79" applyFont="1" applyBorder="1" applyAlignment="1">
      <alignment horizontal="left" vertical="top" wrapText="1"/>
    </xf>
    <xf numFmtId="0" fontId="8" fillId="0" borderId="47" xfId="79" applyFont="1" applyBorder="1" applyAlignment="1">
      <alignment horizontal="left" vertical="top" wrapText="1"/>
    </xf>
    <xf numFmtId="0" fontId="8" fillId="0" borderId="48" xfId="79" applyFont="1" applyBorder="1" applyAlignment="1">
      <alignment horizontal="left" vertical="top" wrapText="1"/>
    </xf>
    <xf numFmtId="0" fontId="8" fillId="30" borderId="30" xfId="79" applyFont="1" applyFill="1" applyBorder="1" applyAlignment="1">
      <alignment horizontal="center" wrapText="1"/>
    </xf>
    <xf numFmtId="0" fontId="8" fillId="30" borderId="34" xfId="79" applyFont="1" applyFill="1" applyBorder="1" applyAlignment="1">
      <alignment horizontal="center" wrapText="1"/>
    </xf>
    <xf numFmtId="0" fontId="4" fillId="0" borderId="34" xfId="79" applyBorder="1" applyAlignment="1">
      <alignment horizontal="center" wrapText="1"/>
    </xf>
    <xf numFmtId="0" fontId="4" fillId="0" borderId="51" xfId="79" applyBorder="1" applyAlignment="1">
      <alignment horizontal="center" wrapText="1"/>
    </xf>
    <xf numFmtId="1" fontId="8" fillId="30" borderId="30" xfId="79" applyNumberFormat="1" applyFont="1" applyFill="1" applyBorder="1" applyAlignment="1">
      <alignment horizontal="left" vertical="top" wrapText="1"/>
    </xf>
    <xf numFmtId="0" fontId="4" fillId="0" borderId="34" xfId="79" applyBorder="1" applyAlignment="1">
      <alignment horizontal="left" vertical="top" wrapText="1"/>
    </xf>
    <xf numFmtId="0" fontId="8" fillId="30" borderId="39" xfId="79" applyFont="1" applyFill="1" applyBorder="1" applyAlignment="1">
      <alignment wrapText="1"/>
    </xf>
    <xf numFmtId="0" fontId="4" fillId="0" borderId="48" xfId="79" applyBorder="1" applyAlignment="1">
      <alignment wrapText="1"/>
    </xf>
    <xf numFmtId="0" fontId="4" fillId="0" borderId="40" xfId="79" applyBorder="1" applyAlignment="1">
      <alignment vertical="top" wrapText="1"/>
    </xf>
    <xf numFmtId="0" fontId="4" fillId="0" borderId="0" xfId="79" applyAlignment="1">
      <alignment vertical="top" wrapText="1"/>
    </xf>
    <xf numFmtId="0" fontId="4" fillId="0" borderId="41" xfId="79" applyBorder="1" applyAlignment="1">
      <alignment vertical="top" wrapText="1"/>
    </xf>
    <xf numFmtId="0" fontId="32" fillId="26" borderId="26" xfId="79" applyFont="1" applyFill="1" applyBorder="1" applyAlignment="1">
      <alignment horizontal="left" vertical="top" wrapText="1"/>
    </xf>
    <xf numFmtId="0" fontId="34" fillId="26" borderId="57" xfId="79" applyFont="1" applyFill="1" applyBorder="1" applyAlignment="1">
      <alignment vertical="top" wrapText="1"/>
    </xf>
    <xf numFmtId="0" fontId="34" fillId="26" borderId="27" xfId="79" applyFont="1" applyFill="1" applyBorder="1" applyAlignment="1">
      <alignment vertical="top" wrapText="1"/>
    </xf>
    <xf numFmtId="0" fontId="4" fillId="26" borderId="32" xfId="79" applyFill="1" applyBorder="1" applyAlignment="1">
      <alignment vertical="top" wrapText="1"/>
    </xf>
    <xf numFmtId="0" fontId="4" fillId="26" borderId="0" xfId="79" applyFill="1" applyAlignment="1">
      <alignment vertical="top" wrapText="1"/>
    </xf>
    <xf numFmtId="0" fontId="4" fillId="26" borderId="33" xfId="79" applyFill="1" applyBorder="1" applyAlignment="1">
      <alignment vertical="top" wrapText="1"/>
    </xf>
    <xf numFmtId="0" fontId="4" fillId="26" borderId="55" xfId="79" applyFill="1" applyBorder="1" applyAlignment="1">
      <alignment vertical="top" wrapText="1"/>
    </xf>
    <xf numFmtId="0" fontId="4" fillId="26" borderId="56" xfId="79" applyFill="1" applyBorder="1" applyAlignment="1">
      <alignment vertical="top" wrapText="1"/>
    </xf>
    <xf numFmtId="0" fontId="4" fillId="26" borderId="67" xfId="79" applyFill="1" applyBorder="1" applyAlignment="1">
      <alignment vertical="top" wrapText="1"/>
    </xf>
    <xf numFmtId="0" fontId="4" fillId="32" borderId="34" xfId="79" applyFill="1" applyBorder="1" applyAlignment="1" applyProtection="1">
      <alignment horizontal="left" vertical="top" wrapText="1"/>
      <protection locked="0"/>
    </xf>
    <xf numFmtId="0" fontId="4" fillId="0" borderId="34" xfId="79" applyBorder="1" applyAlignment="1" applyProtection="1">
      <alignment vertical="top" wrapText="1"/>
      <protection locked="0"/>
    </xf>
    <xf numFmtId="0" fontId="4" fillId="0" borderId="51" xfId="79" applyBorder="1" applyAlignment="1" applyProtection="1">
      <alignment vertical="top" wrapText="1"/>
      <protection locked="0"/>
    </xf>
    <xf numFmtId="0" fontId="8" fillId="0" borderId="38" xfId="79" applyFont="1" applyBorder="1" applyAlignment="1">
      <alignment vertical="top" wrapText="1"/>
    </xf>
    <xf numFmtId="0" fontId="8" fillId="0" borderId="50" xfId="79" applyFont="1" applyBorder="1" applyAlignment="1">
      <alignment vertical="top" wrapText="1"/>
    </xf>
    <xf numFmtId="0" fontId="8" fillId="0" borderId="39" xfId="79" applyFont="1" applyBorder="1" applyAlignment="1">
      <alignment vertical="top" wrapText="1"/>
    </xf>
    <xf numFmtId="0" fontId="2" fillId="24" borderId="34" xfId="0" applyFont="1" applyFill="1" applyBorder="1" applyAlignment="1">
      <alignment horizontal="left" vertical="top"/>
    </xf>
    <xf numFmtId="0" fontId="2" fillId="24" borderId="51" xfId="0" applyFont="1" applyFill="1" applyBorder="1" applyAlignment="1">
      <alignment horizontal="left" vertical="top"/>
    </xf>
    <xf numFmtId="0" fontId="8" fillId="0" borderId="30" xfId="79" applyFont="1" applyBorder="1" applyAlignment="1">
      <alignment horizontal="left" vertical="center" wrapText="1"/>
    </xf>
    <xf numFmtId="0" fontId="8" fillId="0" borderId="34" xfId="0" applyFont="1" applyBorder="1" applyAlignment="1">
      <alignment horizontal="left" vertical="center" wrapText="1"/>
    </xf>
    <xf numFmtId="0" fontId="8" fillId="0" borderId="51" xfId="0" applyFont="1" applyBorder="1" applyAlignment="1">
      <alignment horizontal="left" vertical="center" wrapText="1"/>
    </xf>
    <xf numFmtId="0" fontId="7" fillId="26" borderId="21" xfId="79" applyFont="1" applyFill="1" applyBorder="1" applyAlignment="1">
      <alignment horizontal="left" vertical="center" wrapText="1"/>
    </xf>
    <xf numFmtId="0" fontId="0" fillId="0" borderId="24" xfId="0" applyBorder="1" applyAlignment="1">
      <alignment horizontal="left" wrapText="1"/>
    </xf>
    <xf numFmtId="0" fontId="0" fillId="0" borderId="25" xfId="0" applyBorder="1" applyAlignment="1">
      <alignment horizontal="left" wrapText="1"/>
    </xf>
    <xf numFmtId="0" fontId="7" fillId="26" borderId="35" xfId="79" applyFont="1" applyFill="1" applyBorder="1" applyAlignment="1">
      <alignment horizontal="left" vertical="top" wrapText="1"/>
    </xf>
    <xf numFmtId="0" fontId="7" fillId="26" borderId="36" xfId="0" applyFont="1" applyFill="1" applyBorder="1" applyAlignment="1">
      <alignment horizontal="left" vertical="top" wrapText="1"/>
    </xf>
    <xf numFmtId="0" fontId="7" fillId="26" borderId="62" xfId="0" applyFont="1" applyFill="1" applyBorder="1" applyAlignment="1">
      <alignment horizontal="left" vertical="top" wrapText="1"/>
    </xf>
    <xf numFmtId="0" fontId="7" fillId="26" borderId="37" xfId="0" applyFont="1" applyFill="1" applyBorder="1" applyAlignment="1">
      <alignment horizontal="left" vertical="top" wrapText="1"/>
    </xf>
    <xf numFmtId="0" fontId="8" fillId="25" borderId="28" xfId="79" applyFont="1" applyFill="1" applyBorder="1" applyAlignment="1">
      <alignment vertical="center" wrapText="1"/>
    </xf>
    <xf numFmtId="0" fontId="8" fillId="25" borderId="30" xfId="79" applyFont="1" applyFill="1" applyBorder="1" applyAlignment="1">
      <alignment vertical="center" wrapText="1"/>
    </xf>
    <xf numFmtId="0" fontId="8" fillId="25" borderId="29" xfId="0" applyFont="1" applyFill="1" applyBorder="1" applyAlignment="1">
      <alignment vertical="center" wrapText="1"/>
    </xf>
    <xf numFmtId="0" fontId="49" fillId="26" borderId="35" xfId="79" applyFont="1" applyFill="1" applyBorder="1" applyAlignment="1">
      <alignment vertical="top" wrapText="1"/>
    </xf>
    <xf numFmtId="0" fontId="7" fillId="26" borderId="36" xfId="0" applyFont="1" applyFill="1" applyBorder="1" applyAlignment="1">
      <alignment vertical="top" wrapText="1"/>
    </xf>
    <xf numFmtId="0" fontId="7" fillId="26" borderId="62" xfId="0" applyFont="1" applyFill="1" applyBorder="1" applyAlignment="1">
      <alignment vertical="top" wrapText="1"/>
    </xf>
    <xf numFmtId="0" fontId="7" fillId="26" borderId="37" xfId="0" applyFont="1" applyFill="1" applyBorder="1" applyAlignment="1">
      <alignment vertical="top" wrapText="1"/>
    </xf>
    <xf numFmtId="0" fontId="4" fillId="25" borderId="28" xfId="79" applyFill="1" applyBorder="1" applyAlignment="1">
      <alignment vertical="center" wrapText="1"/>
    </xf>
    <xf numFmtId="0" fontId="0" fillId="25" borderId="28" xfId="0" applyFill="1" applyBorder="1" applyAlignment="1">
      <alignment vertical="center" wrapText="1"/>
    </xf>
    <xf numFmtId="0" fontId="0" fillId="25" borderId="30" xfId="0" applyFill="1" applyBorder="1" applyAlignment="1">
      <alignment vertical="center" wrapText="1"/>
    </xf>
    <xf numFmtId="0" fontId="0" fillId="25" borderId="29" xfId="0" applyFill="1" applyBorder="1" applyAlignment="1">
      <alignment vertical="center" wrapText="1"/>
    </xf>
    <xf numFmtId="0" fontId="4" fillId="25" borderId="30" xfId="79" applyFill="1" applyBorder="1" applyAlignment="1">
      <alignment vertical="center" wrapText="1"/>
    </xf>
    <xf numFmtId="0" fontId="0" fillId="25" borderId="34" xfId="0" applyFill="1" applyBorder="1" applyAlignment="1">
      <alignment vertical="center" wrapText="1"/>
    </xf>
    <xf numFmtId="0" fontId="0" fillId="25" borderId="51" xfId="0" applyFill="1" applyBorder="1" applyAlignment="1">
      <alignment vertical="center" wrapText="1"/>
    </xf>
    <xf numFmtId="0" fontId="1" fillId="25" borderId="30" xfId="0" applyFont="1" applyFill="1" applyBorder="1" applyAlignment="1">
      <alignment vertical="center" wrapText="1"/>
    </xf>
    <xf numFmtId="0" fontId="7" fillId="26" borderId="35" xfId="79" applyFont="1" applyFill="1" applyBorder="1" applyAlignment="1">
      <alignment vertical="top" wrapText="1"/>
    </xf>
    <xf numFmtId="0" fontId="49" fillId="26" borderId="35" xfId="79" applyFont="1" applyFill="1" applyBorder="1" applyAlignment="1">
      <alignment horizontal="left" vertical="top" wrapText="1"/>
    </xf>
    <xf numFmtId="0" fontId="32" fillId="26" borderId="21" xfId="79" applyFont="1" applyFill="1" applyBorder="1" applyAlignment="1">
      <alignment horizontal="left" wrapText="1"/>
    </xf>
    <xf numFmtId="0" fontId="32" fillId="26" borderId="24" xfId="79" applyFont="1" applyFill="1" applyBorder="1" applyAlignment="1">
      <alignment horizontal="left" wrapText="1"/>
    </xf>
    <xf numFmtId="0" fontId="8" fillId="0" borderId="30" xfId="79" applyFont="1" applyBorder="1" applyAlignment="1">
      <alignment horizontal="left" vertical="top" wrapText="1"/>
    </xf>
    <xf numFmtId="0" fontId="8" fillId="0" borderId="34" xfId="79" applyFont="1" applyBorder="1" applyAlignment="1">
      <alignment horizontal="left" vertical="top" wrapText="1"/>
    </xf>
    <xf numFmtId="0" fontId="8" fillId="0" borderId="51" xfId="79" applyFont="1" applyBorder="1" applyAlignment="1">
      <alignment horizontal="left" vertical="top" wrapText="1"/>
    </xf>
    <xf numFmtId="0" fontId="7" fillId="26" borderId="26" xfId="79" applyFont="1" applyFill="1" applyBorder="1" applyAlignment="1">
      <alignment horizontal="left" vertical="top" wrapText="1"/>
    </xf>
    <xf numFmtId="0" fontId="31" fillId="26" borderId="57" xfId="79" applyFont="1" applyFill="1" applyBorder="1" applyAlignment="1">
      <alignment vertical="top" wrapText="1"/>
    </xf>
    <xf numFmtId="0" fontId="31" fillId="26" borderId="27" xfId="79" applyFont="1" applyFill="1" applyBorder="1" applyAlignment="1">
      <alignment vertical="top" wrapText="1"/>
    </xf>
    <xf numFmtId="0" fontId="4" fillId="32" borderId="34" xfId="79" applyFill="1" applyBorder="1" applyAlignment="1">
      <alignment horizontal="left" vertical="top" wrapText="1"/>
    </xf>
    <xf numFmtId="0" fontId="4" fillId="0" borderId="34" xfId="79" applyBorder="1" applyAlignment="1">
      <alignment vertical="top" wrapText="1"/>
    </xf>
    <xf numFmtId="0" fontId="4" fillId="0" borderId="51" xfId="79" applyBorder="1" applyAlignment="1">
      <alignment vertical="top" wrapText="1"/>
    </xf>
    <xf numFmtId="0" fontId="8" fillId="0" borderId="30" xfId="79" applyFont="1" applyBorder="1" applyAlignment="1">
      <alignment vertical="top" wrapText="1"/>
    </xf>
    <xf numFmtId="0" fontId="8" fillId="0" borderId="34" xfId="79" applyFont="1" applyBorder="1" applyAlignment="1">
      <alignment vertical="top" wrapText="1"/>
    </xf>
    <xf numFmtId="0" fontId="8" fillId="0" borderId="51" xfId="79" applyFont="1" applyBorder="1" applyAlignment="1">
      <alignment vertical="top" wrapText="1"/>
    </xf>
    <xf numFmtId="0" fontId="8" fillId="0" borderId="24" xfId="79" applyFont="1" applyBorder="1" applyAlignment="1">
      <alignment vertical="top" wrapText="1"/>
    </xf>
    <xf numFmtId="0" fontId="2" fillId="24" borderId="34" xfId="0" applyFont="1" applyFill="1" applyBorder="1" applyAlignment="1">
      <alignment horizontal="left"/>
    </xf>
    <xf numFmtId="0" fontId="2" fillId="24" borderId="51" xfId="0" applyFont="1" applyFill="1" applyBorder="1" applyAlignment="1">
      <alignment horizontal="left"/>
    </xf>
    <xf numFmtId="0" fontId="0" fillId="0" borderId="24" xfId="0" applyBorder="1" applyAlignment="1">
      <alignment vertical="center" wrapText="1"/>
    </xf>
    <xf numFmtId="1" fontId="40" fillId="0" borderId="0" xfId="79" applyNumberFormat="1" applyFont="1" applyAlignment="1">
      <alignment vertical="top" wrapText="1"/>
    </xf>
    <xf numFmtId="0" fontId="0" fillId="0" borderId="0" xfId="0" applyAlignment="1">
      <alignment vertical="top" wrapText="1"/>
    </xf>
    <xf numFmtId="0" fontId="7" fillId="26" borderId="24" xfId="79" applyFont="1" applyFill="1" applyBorder="1" applyAlignment="1">
      <alignment horizontal="left" vertical="center" wrapText="1"/>
    </xf>
    <xf numFmtId="0" fontId="3" fillId="32" borderId="34" xfId="0" applyFont="1" applyFill="1" applyBorder="1" applyAlignment="1">
      <alignment wrapText="1"/>
    </xf>
    <xf numFmtId="0" fontId="0" fillId="32" borderId="34" xfId="0" applyFill="1" applyBorder="1" applyAlignment="1">
      <alignment wrapText="1"/>
    </xf>
    <xf numFmtId="0" fontId="0" fillId="32" borderId="51" xfId="0" applyFill="1" applyBorder="1" applyAlignment="1">
      <alignment wrapText="1"/>
    </xf>
  </cellXfs>
  <cellStyles count="98">
    <cellStyle name="20% - Accent1" xfId="1" builtinId="30" customBuiltin="1"/>
    <cellStyle name="20% - Accent1 2" xfId="2" xr:uid="{B785FE23-88D8-4D6D-91DF-0E15C74CF7EB}"/>
    <cellStyle name="20% - Accent2" xfId="3" builtinId="34" customBuiltin="1"/>
    <cellStyle name="20% - Accent2 2" xfId="4" xr:uid="{7557CF6F-14C9-4602-93B8-D0102F2C2110}"/>
    <cellStyle name="20% - Accent3" xfId="5" builtinId="38" customBuiltin="1"/>
    <cellStyle name="20% - Accent3 2" xfId="6" xr:uid="{6AD673BE-E6F5-409E-BF4B-D60E97395DC0}"/>
    <cellStyle name="20% - Accent4" xfId="7" builtinId="42" customBuiltin="1"/>
    <cellStyle name="20% - Accent4 2" xfId="8" xr:uid="{56C1228A-773C-4275-B989-296DE60E618A}"/>
    <cellStyle name="20% - Accent5" xfId="9" builtinId="46" customBuiltin="1"/>
    <cellStyle name="20% - Accent5 2" xfId="10" xr:uid="{4A97EC01-79E6-4205-A370-EC14C1A7E472}"/>
    <cellStyle name="20% - Accent6" xfId="11" builtinId="50" customBuiltin="1"/>
    <cellStyle name="20% - Accent6 2" xfId="12" xr:uid="{440E069E-1623-401F-BDC5-B05184323FE1}"/>
    <cellStyle name="40% - Accent1" xfId="13" builtinId="31" customBuiltin="1"/>
    <cellStyle name="40% - Accent1 2" xfId="14" xr:uid="{3FFB9415-83AC-410D-A20C-0980EA1535F6}"/>
    <cellStyle name="40% - Accent2" xfId="15" builtinId="35" customBuiltin="1"/>
    <cellStyle name="40% - Accent2 2" xfId="16" xr:uid="{71217784-FAB2-4B95-B986-4A253567D5C3}"/>
    <cellStyle name="40% - Accent3" xfId="17" builtinId="39" customBuiltin="1"/>
    <cellStyle name="40% - Accent3 2" xfId="18" xr:uid="{575576A9-038A-4420-A36F-1C031AF20C60}"/>
    <cellStyle name="40% - Accent4" xfId="19" builtinId="43" customBuiltin="1"/>
    <cellStyle name="40% - Accent4 2" xfId="20" xr:uid="{D6072AEC-FE13-4199-BE47-A7FC9D830833}"/>
    <cellStyle name="40% - Accent5" xfId="21" builtinId="47" customBuiltin="1"/>
    <cellStyle name="40% - Accent5 2" xfId="22" xr:uid="{16AE56B6-E7DC-4182-98CA-16BC55169FAD}"/>
    <cellStyle name="40% - Accent6" xfId="23" builtinId="51" customBuiltin="1"/>
    <cellStyle name="40% - Accent6 2" xfId="24" xr:uid="{2D9505A0-0192-43C0-B1FD-DA094E33D86B}"/>
    <cellStyle name="60% - Accent1" xfId="25" builtinId="32" customBuiltin="1"/>
    <cellStyle name="60% - Accent1 2" xfId="26" xr:uid="{272A16D7-4878-4CE4-887B-4DEB3F85F508}"/>
    <cellStyle name="60% - Accent2" xfId="27" builtinId="36" customBuiltin="1"/>
    <cellStyle name="60% - Accent2 2" xfId="28" xr:uid="{C5B2BECA-53AF-4722-9C17-3D1A7E0B83CA}"/>
    <cellStyle name="60% - Accent3" xfId="29" builtinId="40" customBuiltin="1"/>
    <cellStyle name="60% - Accent3 2" xfId="30" xr:uid="{A211779D-E192-4DA6-9B9C-F6B41E2701B6}"/>
    <cellStyle name="60% - Accent4" xfId="31" builtinId="44" customBuiltin="1"/>
    <cellStyle name="60% - Accent4 2" xfId="32" xr:uid="{D900DD31-25F3-4DBB-AD8F-95AB8B3F19E0}"/>
    <cellStyle name="60% - Accent5" xfId="33" builtinId="48" customBuiltin="1"/>
    <cellStyle name="60% - Accent5 2" xfId="34" xr:uid="{0D67D549-A03C-4B8E-AFB2-33B7AC2A4EF6}"/>
    <cellStyle name="60% - Accent6" xfId="35" builtinId="52" customBuiltin="1"/>
    <cellStyle name="60% - Accent6 2" xfId="36" xr:uid="{0D92A7ED-BEF3-4A28-952B-0747D9362590}"/>
    <cellStyle name="Accent1" xfId="37" builtinId="29" customBuiltin="1"/>
    <cellStyle name="Accent1 2" xfId="38" xr:uid="{9B70C337-9880-47AE-8033-4728062DB155}"/>
    <cellStyle name="Accent2" xfId="39" builtinId="33" customBuiltin="1"/>
    <cellStyle name="Accent2 2" xfId="40" xr:uid="{08DB8ABC-B89D-4A14-989C-638939AFBE26}"/>
    <cellStyle name="Accent3" xfId="41" builtinId="37" customBuiltin="1"/>
    <cellStyle name="Accent3 2" xfId="42" xr:uid="{4174BA63-CB5B-4EAB-A8DC-DF80628B6366}"/>
    <cellStyle name="Accent4" xfId="43" builtinId="41" customBuiltin="1"/>
    <cellStyle name="Accent4 2" xfId="44" xr:uid="{9E273BBB-786A-47C5-ABD2-FB7B6A63AC6C}"/>
    <cellStyle name="Accent5" xfId="45" builtinId="45" customBuiltin="1"/>
    <cellStyle name="Accent5 2" xfId="46" xr:uid="{52EB3BFC-68B7-43FC-B91B-BBE346A7339D}"/>
    <cellStyle name="Accent6" xfId="47" builtinId="49" customBuiltin="1"/>
    <cellStyle name="Accent6 2" xfId="48" xr:uid="{62A8E46F-BC7B-414C-B71F-724744AFB1CE}"/>
    <cellStyle name="Berekening" xfId="49" xr:uid="{B3F728AD-B375-4B05-979B-DE4E3DE007F5}"/>
    <cellStyle name="Berekening 2" xfId="50" xr:uid="{4DA10017-D2B1-4579-ABA2-D85CD8683D7A}"/>
    <cellStyle name="Controlecel" xfId="51" xr:uid="{084D632E-510E-4F7A-B8D8-FCD72CECBB83}"/>
    <cellStyle name="Controlecel 2" xfId="52" xr:uid="{30C01CC4-06F7-47C3-88EC-12E4E545F968}"/>
    <cellStyle name="Gekoppelde cel" xfId="53" xr:uid="{FD4DADD9-EC8E-486C-8FB1-2FF7280EA2E1}"/>
    <cellStyle name="Gekoppelde cel 2" xfId="54" xr:uid="{35309CBA-4241-4EF4-9476-BD35E260FD9D}"/>
    <cellStyle name="Goed" xfId="55" xr:uid="{EE100090-5F92-4535-A642-D5BEE4191481}"/>
    <cellStyle name="Goed 2" xfId="56" xr:uid="{0D4FDC9E-EE34-44F3-8182-03ECA3363876}"/>
    <cellStyle name="Invoer" xfId="57" xr:uid="{7304E48E-0A7E-48DB-AFF7-D798CEB4FC0E}"/>
    <cellStyle name="Invoer 2" xfId="58" xr:uid="{CCD40DF5-2D8D-41C3-BBBE-D5F96B687EA3}"/>
    <cellStyle name="Komma 2" xfId="59" xr:uid="{25CC751F-2A6C-4CA9-8F46-4EE1D643486E}"/>
    <cellStyle name="Kop 1" xfId="60" xr:uid="{998A0B48-3B5D-4B29-A15A-0BDA21B0E1E9}"/>
    <cellStyle name="Kop 1 2" xfId="61" xr:uid="{4925CA8C-F58F-4D03-8DAD-044943B91618}"/>
    <cellStyle name="Kop 2" xfId="62" xr:uid="{2373C108-95FD-4DBF-8A8C-78A765FB02AB}"/>
    <cellStyle name="Kop 2 2" xfId="63" xr:uid="{85BDC815-53FD-4C7F-90ED-0248243019DC}"/>
    <cellStyle name="Kop 3" xfId="64" xr:uid="{8C92C706-FC70-415D-AC19-56710596BD2D}"/>
    <cellStyle name="Kop 3 2" xfId="65" xr:uid="{03774C39-97B0-4FFD-8063-4BD6215C6ED9}"/>
    <cellStyle name="Kop 4" xfId="66" xr:uid="{53B61F5F-38F3-4D86-8175-DAA5A8E399AE}"/>
    <cellStyle name="Kop 4 2" xfId="67" xr:uid="{762DE776-CB67-4947-B913-6189293F8B60}"/>
    <cellStyle name="Neutraal" xfId="68" xr:uid="{B191133D-B1B7-4DB7-BF65-A6F44FC74C59}"/>
    <cellStyle name="Neutraal 2" xfId="69" xr:uid="{198CADBF-47F1-46B3-BA93-CF44B7531E9A}"/>
    <cellStyle name="Normal 2" xfId="70" xr:uid="{A0DB372B-AB28-4E03-AF34-7DF83FC845E8}"/>
    <cellStyle name="Normal 3" xfId="71" xr:uid="{90558855-44B9-4CFA-B5B8-695764167092}"/>
    <cellStyle name="Notitie" xfId="72" xr:uid="{367FD0E5-1049-4E84-972A-34616B8C07E9}"/>
    <cellStyle name="Notitie 2" xfId="73" xr:uid="{3BCCD1C8-1D06-4294-BD73-D93E5CCB0762}"/>
    <cellStyle name="Notitie 3" xfId="74" xr:uid="{D00D10CC-BF23-4A51-A3D2-0F96C24B7171}"/>
    <cellStyle name="Notitie 4" xfId="75" xr:uid="{ABE4922B-024B-4111-A762-64F169938EC4}"/>
    <cellStyle name="Ongeldig" xfId="76" xr:uid="{EA8D2295-30BE-4546-BDC3-AAB1FD04CDA8}"/>
    <cellStyle name="Ongeldig 2" xfId="77" xr:uid="{D3221AD2-6F22-4B6F-8152-761A279E4ADD}"/>
    <cellStyle name="Procent 2" xfId="78" xr:uid="{6E7AF8B9-4426-47BD-A329-1A9799373C6D}"/>
    <cellStyle name="Standaard" xfId="0" builtinId="0"/>
    <cellStyle name="Standaard 2" xfId="79" xr:uid="{E5774154-4B99-4778-95B8-047F22BC1F04}"/>
    <cellStyle name="Standaard 2 2" xfId="80" xr:uid="{5476BBB2-801C-473D-98D5-5A8F88D8097F}"/>
    <cellStyle name="Standaard 2 3" xfId="81" xr:uid="{B101AE29-9734-4682-B6CF-8A56D7D1E4F7}"/>
    <cellStyle name="Standaard 2 4" xfId="82" xr:uid="{C668C532-7101-4B66-8ECE-5B3B42D3B236}"/>
    <cellStyle name="Standaard 3" xfId="83" xr:uid="{29BBAA76-38DA-47AE-9FBE-AA90847DB17F}"/>
    <cellStyle name="Standaard 4" xfId="84" xr:uid="{F2A8B69D-E3C8-49E6-A7D1-6375CE8BC86A}"/>
    <cellStyle name="Stijl 1" xfId="85" xr:uid="{B90223E6-72BA-41DE-BF00-098A01AFF1A4}"/>
    <cellStyle name="Titel" xfId="86" xr:uid="{43E07A8B-325B-4462-A182-E725360DF180}"/>
    <cellStyle name="Titel 2" xfId="87" xr:uid="{FEB9385B-48C0-42F1-A227-EB93DE2E1359}"/>
    <cellStyle name="Totaal" xfId="88" xr:uid="{7E964738-D237-4C5E-9D4F-F3107C3F0750}"/>
    <cellStyle name="Totaal 2" xfId="89" xr:uid="{89E866EA-A504-4765-9787-0A0C3C527E1D}"/>
    <cellStyle name="Uitvoer" xfId="90" xr:uid="{1BAD2FCF-E269-48E3-AB73-9F0A11B88D4E}"/>
    <cellStyle name="Uitvoer 2" xfId="91" xr:uid="{30F0FFF7-8E63-4FBF-89A3-FDDF33C3835A}"/>
    <cellStyle name="Valuta 2" xfId="92" xr:uid="{C8E57429-DD55-476A-98EA-D2F04B1A0712}"/>
    <cellStyle name="Valuta 2 2" xfId="93" xr:uid="{21AB384F-43B1-4EE0-B373-3437B7E354F2}"/>
    <cellStyle name="Verklarende tekst" xfId="94" xr:uid="{737E1B1A-CB32-495A-A820-0B82D10F34EC}"/>
    <cellStyle name="Verklarende tekst 2" xfId="95" xr:uid="{DD20BC68-DF52-4E3D-A4DB-52AE3FDB22D9}"/>
    <cellStyle name="Waarschuwingstekst" xfId="96" xr:uid="{BF87C99D-1A90-4AF7-B28E-22B4577433E4}"/>
    <cellStyle name="Waarschuwingstekst 2" xfId="97" xr:uid="{414BA75D-FE4C-4689-B0BE-43F27D329040}"/>
  </cellStyles>
  <dxfs count="6">
    <dxf>
      <font>
        <u val="none"/>
        <color auto="1"/>
      </font>
      <fill>
        <patternFill>
          <bgColor theme="9"/>
        </patternFill>
      </fill>
    </dxf>
    <dxf>
      <font>
        <u val="none"/>
        <color auto="1"/>
      </font>
      <fill>
        <patternFill>
          <bgColor theme="5" tint="-0.24994659260841701"/>
        </patternFill>
      </fill>
    </dxf>
    <dxf>
      <font>
        <u val="none"/>
        <color auto="1"/>
      </font>
      <fill>
        <patternFill>
          <bgColor theme="8"/>
        </patternFill>
      </fill>
    </dxf>
    <dxf>
      <font>
        <u val="none"/>
        <color auto="1"/>
      </font>
      <fill>
        <patternFill>
          <bgColor theme="9"/>
        </patternFill>
      </fill>
    </dxf>
    <dxf>
      <font>
        <u val="none"/>
        <color auto="1"/>
      </font>
      <fill>
        <patternFill>
          <bgColor theme="5" tint="-0.24994659260841701"/>
        </patternFill>
      </fill>
    </dxf>
    <dxf>
      <font>
        <u val="none"/>
        <color auto="1"/>
      </font>
      <fill>
        <patternFill>
          <bgColor theme="8"/>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74737-C8B3-450D-A380-FBD69967D40C}">
  <sheetPr>
    <pageSetUpPr fitToPage="1"/>
  </sheetPr>
  <dimension ref="A1:H30"/>
  <sheetViews>
    <sheetView topLeftCell="A5" zoomScale="60" zoomScaleNormal="60" workbookViewId="0">
      <selection activeCell="B4" sqref="B4:C4"/>
    </sheetView>
  </sheetViews>
  <sheetFormatPr defaultRowHeight="13.2" x14ac:dyDescent="0.25"/>
  <cols>
    <col min="1" max="1" width="1.44140625" customWidth="1"/>
    <col min="2" max="2" width="17.44140625" style="2" customWidth="1"/>
    <col min="3" max="3" width="239.5546875" customWidth="1"/>
  </cols>
  <sheetData>
    <row r="1" spans="1:8" ht="13.8" thickBot="1" x14ac:dyDescent="0.3">
      <c r="A1" s="4" t="s">
        <v>0</v>
      </c>
    </row>
    <row r="2" spans="1:8" s="1" customFormat="1" ht="48.6" customHeight="1" x14ac:dyDescent="0.2">
      <c r="B2" s="224" t="s">
        <v>1</v>
      </c>
      <c r="C2" s="225"/>
    </row>
    <row r="3" spans="1:8" s="1" customFormat="1" ht="37.5" customHeight="1" x14ac:dyDescent="0.2">
      <c r="B3" s="226" t="s">
        <v>661</v>
      </c>
      <c r="C3" s="227"/>
    </row>
    <row r="4" spans="1:8" s="4" customFormat="1" ht="240" customHeight="1" x14ac:dyDescent="0.25">
      <c r="B4" s="222" t="s">
        <v>2</v>
      </c>
      <c r="C4" s="223"/>
      <c r="D4" s="6" t="s">
        <v>0</v>
      </c>
      <c r="E4" s="25" t="s">
        <v>0</v>
      </c>
      <c r="F4" s="3"/>
      <c r="G4" s="3"/>
      <c r="H4" s="3"/>
    </row>
    <row r="5" spans="1:8" s="5" customFormat="1" ht="27.75" customHeight="1" x14ac:dyDescent="0.25">
      <c r="A5" s="4"/>
      <c r="B5" s="220" t="s">
        <v>3</v>
      </c>
      <c r="C5" s="221"/>
      <c r="D5" s="4"/>
      <c r="E5" s="4"/>
      <c r="F5" s="4"/>
      <c r="G5" s="4"/>
      <c r="H5" s="4"/>
    </row>
    <row r="6" spans="1:8" s="5" customFormat="1" ht="13.8" thickBot="1" x14ac:dyDescent="0.3">
      <c r="A6" s="4"/>
      <c r="B6" s="181"/>
      <c r="C6" s="182"/>
      <c r="D6" s="4"/>
      <c r="E6" s="4"/>
      <c r="F6" s="4"/>
      <c r="G6" s="4"/>
      <c r="H6" s="4"/>
    </row>
    <row r="7" spans="1:8" s="5" customFormat="1" ht="24" customHeight="1" x14ac:dyDescent="0.25">
      <c r="A7" s="4"/>
      <c r="B7" s="35" t="s">
        <v>4</v>
      </c>
      <c r="C7" s="36" t="s">
        <v>5</v>
      </c>
      <c r="D7" s="4"/>
      <c r="E7" s="4"/>
      <c r="F7" s="4"/>
      <c r="G7" s="4"/>
      <c r="H7" s="4"/>
    </row>
    <row r="8" spans="1:8" s="5" customFormat="1" ht="36.6" customHeight="1" x14ac:dyDescent="0.25">
      <c r="A8" s="4"/>
      <c r="B8" s="93">
        <v>1</v>
      </c>
      <c r="C8" s="91" t="s">
        <v>6</v>
      </c>
      <c r="D8" s="4"/>
      <c r="E8" s="4"/>
      <c r="F8" s="4"/>
      <c r="G8" s="4"/>
      <c r="H8" s="4"/>
    </row>
    <row r="9" spans="1:8" s="5" customFormat="1" ht="24.6" customHeight="1" x14ac:dyDescent="0.25">
      <c r="A9" s="4"/>
      <c r="B9" s="92">
        <v>2</v>
      </c>
      <c r="C9" s="91" t="s">
        <v>7</v>
      </c>
      <c r="D9" s="4"/>
      <c r="E9" s="4"/>
      <c r="F9" s="4"/>
      <c r="G9" s="4"/>
      <c r="H9" s="4"/>
    </row>
    <row r="10" spans="1:8" s="5" customFormat="1" ht="24.6" customHeight="1" x14ac:dyDescent="0.25">
      <c r="A10" s="4"/>
      <c r="B10" s="20"/>
      <c r="C10" s="24" t="s">
        <v>8</v>
      </c>
      <c r="D10" s="4"/>
      <c r="E10" s="4"/>
      <c r="F10" s="4"/>
      <c r="G10" s="4"/>
      <c r="H10" s="4"/>
    </row>
    <row r="11" spans="1:8" s="5" customFormat="1" ht="24.6" customHeight="1" x14ac:dyDescent="0.25">
      <c r="A11" s="4"/>
      <c r="B11" s="20"/>
      <c r="C11" s="24" t="s">
        <v>9</v>
      </c>
      <c r="D11" s="4"/>
      <c r="E11" s="4"/>
      <c r="F11" s="4"/>
      <c r="G11" s="4"/>
      <c r="H11" s="4"/>
    </row>
    <row r="12" spans="1:8" s="5" customFormat="1" ht="24.6" customHeight="1" x14ac:dyDescent="0.25">
      <c r="A12" s="4"/>
      <c r="B12" s="20"/>
      <c r="C12" s="24" t="s">
        <v>10</v>
      </c>
      <c r="D12" s="4"/>
      <c r="E12" s="4"/>
      <c r="F12" s="4"/>
      <c r="G12" s="4"/>
      <c r="H12" s="4"/>
    </row>
    <row r="13" spans="1:8" s="5" customFormat="1" ht="24.6" customHeight="1" x14ac:dyDescent="0.25">
      <c r="A13" s="4"/>
      <c r="B13" s="20"/>
      <c r="C13" s="24" t="s">
        <v>11</v>
      </c>
      <c r="D13" s="4"/>
      <c r="E13" s="4"/>
      <c r="F13" s="4"/>
      <c r="G13" s="4"/>
      <c r="H13" s="4"/>
    </row>
    <row r="14" spans="1:8" s="5" customFormat="1" ht="24.6" customHeight="1" x14ac:dyDescent="0.25">
      <c r="A14" s="4"/>
      <c r="B14" s="92">
        <v>3</v>
      </c>
      <c r="C14" s="91" t="s">
        <v>12</v>
      </c>
      <c r="D14" s="4"/>
      <c r="E14" s="4"/>
      <c r="F14" s="4"/>
      <c r="G14" s="4"/>
      <c r="H14" s="4"/>
    </row>
    <row r="15" spans="1:8" s="5" customFormat="1" ht="24.6" customHeight="1" x14ac:dyDescent="0.25">
      <c r="A15" s="4"/>
      <c r="B15" s="92"/>
      <c r="C15" s="24" t="s">
        <v>13</v>
      </c>
      <c r="D15" s="4"/>
      <c r="E15" s="4"/>
      <c r="F15" s="4"/>
      <c r="G15" s="4"/>
      <c r="H15" s="4"/>
    </row>
    <row r="16" spans="1:8" s="5" customFormat="1" ht="24.6" customHeight="1" x14ac:dyDescent="0.25">
      <c r="A16" s="4"/>
      <c r="B16" s="92"/>
      <c r="C16" s="24" t="s">
        <v>14</v>
      </c>
      <c r="D16" s="4"/>
      <c r="E16" s="4"/>
      <c r="F16" s="4"/>
      <c r="G16" s="4"/>
      <c r="H16" s="4"/>
    </row>
    <row r="17" spans="2:4" s="5" customFormat="1" ht="24.6" customHeight="1" x14ac:dyDescent="0.25">
      <c r="B17" s="92">
        <v>4</v>
      </c>
      <c r="C17" s="91" t="s">
        <v>15</v>
      </c>
      <c r="D17" s="4"/>
    </row>
    <row r="18" spans="2:4" s="5" customFormat="1" ht="24.6" customHeight="1" x14ac:dyDescent="0.25">
      <c r="B18" s="92"/>
      <c r="C18" s="24" t="s">
        <v>16</v>
      </c>
      <c r="D18" s="4"/>
    </row>
    <row r="19" spans="2:4" s="5" customFormat="1" ht="24.6" customHeight="1" x14ac:dyDescent="0.25">
      <c r="B19" s="92"/>
      <c r="C19" s="24" t="s">
        <v>17</v>
      </c>
      <c r="D19" s="4"/>
    </row>
    <row r="20" spans="2:4" s="5" customFormat="1" ht="24.6" customHeight="1" x14ac:dyDescent="0.25">
      <c r="B20" s="92">
        <v>5</v>
      </c>
      <c r="C20" s="91" t="s">
        <v>18</v>
      </c>
      <c r="D20" s="4"/>
    </row>
    <row r="21" spans="2:4" s="5" customFormat="1" ht="24.6" customHeight="1" x14ac:dyDescent="0.25">
      <c r="B21" s="92">
        <v>6</v>
      </c>
      <c r="C21" s="91" t="s">
        <v>19</v>
      </c>
      <c r="D21" s="4"/>
    </row>
    <row r="22" spans="2:4" s="5" customFormat="1" ht="24.6" customHeight="1" x14ac:dyDescent="0.25">
      <c r="B22" s="20"/>
      <c r="C22" s="24" t="s">
        <v>20</v>
      </c>
      <c r="D22" s="4"/>
    </row>
    <row r="23" spans="2:4" s="5" customFormat="1" ht="24.6" customHeight="1" x14ac:dyDescent="0.25">
      <c r="B23" s="20"/>
      <c r="C23" s="24" t="s">
        <v>21</v>
      </c>
      <c r="D23" s="4"/>
    </row>
    <row r="24" spans="2:4" s="5" customFormat="1" ht="42.6" customHeight="1" thickTop="1" thickBot="1" x14ac:dyDescent="0.3">
      <c r="B24" s="111" t="s">
        <v>22</v>
      </c>
      <c r="C24" s="112" t="s">
        <v>23</v>
      </c>
      <c r="D24" s="4"/>
    </row>
    <row r="25" spans="2:4" s="5" customFormat="1" x14ac:dyDescent="0.25">
      <c r="B25" s="183"/>
      <c r="C25" s="4"/>
      <c r="D25" s="4"/>
    </row>
    <row r="26" spans="2:4" s="5" customFormat="1" x14ac:dyDescent="0.25">
      <c r="B26" s="183"/>
      <c r="C26" s="6"/>
      <c r="D26" s="4"/>
    </row>
    <row r="27" spans="2:4" s="5" customFormat="1" x14ac:dyDescent="0.25">
      <c r="B27" s="183"/>
      <c r="C27" s="4"/>
      <c r="D27" s="4"/>
    </row>
    <row r="28" spans="2:4" s="5" customFormat="1" x14ac:dyDescent="0.25">
      <c r="B28" s="183"/>
      <c r="C28" s="4"/>
      <c r="D28" s="4"/>
    </row>
    <row r="30" spans="2:4" x14ac:dyDescent="0.25">
      <c r="C30" s="4" t="s">
        <v>0</v>
      </c>
    </row>
  </sheetData>
  <mergeCells count="4">
    <mergeCell ref="B5:C5"/>
    <mergeCell ref="B4:C4"/>
    <mergeCell ref="B2:C2"/>
    <mergeCell ref="B3:C3"/>
  </mergeCells>
  <phoneticPr fontId="6" type="noConversion"/>
  <pageMargins left="0.74803149606299213" right="0.74803149606299213" top="0.98425196850393704" bottom="0.98425196850393704" header="0.51181102362204722" footer="0.51181102362204722"/>
  <pageSetup paperSize="9" scale="54" orientation="portrait" r:id="rId1"/>
  <headerFooter alignWithMargins="0">
    <oddHeader>&amp;CTechnisch gebouwbeheerder, 2014.BEH.1.028</oddHead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5A37-C78D-4EB7-8B83-D46731E928CD}">
  <dimension ref="B1:AT715"/>
  <sheetViews>
    <sheetView zoomScale="70" zoomScaleNormal="70" workbookViewId="0">
      <pane xSplit="4" ySplit="5" topLeftCell="I644" activePane="bottomRight" state="frozen"/>
      <selection pane="topRight" activeCell="E1" sqref="E1"/>
      <selection pane="bottomLeft" activeCell="A5" sqref="A5"/>
      <selection pane="bottomRight" activeCell="I644" sqref="I643:I644"/>
    </sheetView>
  </sheetViews>
  <sheetFormatPr defaultColWidth="8.88671875" defaultRowHeight="12.75" customHeight="1" x14ac:dyDescent="0.25"/>
  <cols>
    <col min="1" max="1" width="3.5546875" style="8" customWidth="1"/>
    <col min="2" max="2" width="13.33203125" style="8" customWidth="1"/>
    <col min="3" max="3" width="11" style="8" customWidth="1"/>
    <col min="4" max="4" width="24.33203125" style="8" customWidth="1"/>
    <col min="5" max="5" width="43.6640625" style="8" customWidth="1"/>
    <col min="6" max="6" width="10.109375" style="8" customWidth="1"/>
    <col min="7" max="7" width="41.44140625" style="8" customWidth="1"/>
    <col min="8" max="8" width="21.5546875" style="8" customWidth="1"/>
    <col min="9" max="9" width="43.6640625" style="8" customWidth="1"/>
    <col min="10" max="10" width="10.88671875" style="8" customWidth="1"/>
    <col min="11" max="13" width="8.88671875" style="8"/>
    <col min="14" max="14" width="16.88671875" style="8" customWidth="1"/>
    <col min="15" max="15" width="12.5546875" style="8" customWidth="1"/>
    <col min="16" max="16" width="6.5546875" style="8" customWidth="1"/>
    <col min="17" max="17" width="12.88671875" style="8" customWidth="1"/>
    <col min="18" max="18" width="16.88671875" style="8" customWidth="1"/>
    <col min="19" max="19" width="59" style="49" customWidth="1"/>
    <col min="20" max="46" width="8.88671875" style="43"/>
    <col min="47" max="16384" width="8.88671875" style="8"/>
  </cols>
  <sheetData>
    <row r="1" spans="2:19" ht="13.2" x14ac:dyDescent="0.25">
      <c r="S1" s="45"/>
    </row>
    <row r="2" spans="2:19" ht="43.35" customHeight="1" x14ac:dyDescent="0.25">
      <c r="B2" s="314" t="s">
        <v>593</v>
      </c>
      <c r="C2" s="295"/>
      <c r="D2" s="295"/>
      <c r="E2" s="295"/>
      <c r="F2" s="295"/>
      <c r="G2" s="295"/>
      <c r="H2" s="295"/>
      <c r="I2" s="295"/>
      <c r="J2" s="295"/>
      <c r="K2" s="295"/>
      <c r="L2" s="295"/>
      <c r="M2" s="295"/>
      <c r="N2" s="295"/>
      <c r="O2" s="296"/>
      <c r="P2" s="296"/>
      <c r="Q2" s="296"/>
      <c r="R2" s="296"/>
      <c r="S2" s="297"/>
    </row>
    <row r="3" spans="2:19" ht="32.1" customHeight="1" x14ac:dyDescent="0.25">
      <c r="B3" s="37" t="s">
        <v>402</v>
      </c>
      <c r="C3" s="38"/>
      <c r="D3" s="38"/>
      <c r="E3" s="38"/>
      <c r="F3" s="38"/>
      <c r="G3" s="38"/>
      <c r="H3" s="38"/>
      <c r="I3" s="38"/>
      <c r="J3" s="38"/>
      <c r="K3" s="305" t="s">
        <v>594</v>
      </c>
      <c r="L3" s="306"/>
      <c r="M3" s="306"/>
      <c r="N3" s="306"/>
      <c r="O3" s="307"/>
      <c r="P3" s="307"/>
      <c r="Q3" s="307"/>
      <c r="R3" s="307"/>
      <c r="S3" s="308"/>
    </row>
    <row r="4" spans="2:19" ht="32.1" customHeight="1" x14ac:dyDescent="0.25">
      <c r="B4" s="37"/>
      <c r="C4" s="38"/>
      <c r="D4" s="38"/>
      <c r="E4" s="38"/>
      <c r="F4" s="38"/>
      <c r="G4" s="38"/>
      <c r="H4" s="38"/>
      <c r="I4" s="38"/>
      <c r="J4" s="38"/>
      <c r="K4" s="309" t="s">
        <v>404</v>
      </c>
      <c r="L4" s="310"/>
      <c r="M4" s="310"/>
      <c r="N4" s="311"/>
      <c r="O4" s="312" t="s">
        <v>587</v>
      </c>
      <c r="P4" s="310"/>
      <c r="Q4" s="310"/>
      <c r="R4" s="311"/>
      <c r="S4" s="161"/>
    </row>
    <row r="5" spans="2:19" ht="27" customHeight="1" x14ac:dyDescent="0.25">
      <c r="B5" s="39" t="s">
        <v>406</v>
      </c>
      <c r="C5" s="40" t="s">
        <v>407</v>
      </c>
      <c r="D5" s="40" t="s">
        <v>408</v>
      </c>
      <c r="E5" s="40" t="s">
        <v>409</v>
      </c>
      <c r="F5" s="40" t="s">
        <v>410</v>
      </c>
      <c r="G5" s="40" t="s">
        <v>411</v>
      </c>
      <c r="H5" s="40" t="s">
        <v>412</v>
      </c>
      <c r="I5" s="40" t="s">
        <v>413</v>
      </c>
      <c r="J5" s="40"/>
      <c r="K5" s="40" t="s">
        <v>414</v>
      </c>
      <c r="L5" s="40" t="s">
        <v>415</v>
      </c>
      <c r="M5" s="40" t="s">
        <v>416</v>
      </c>
      <c r="N5" s="40" t="s">
        <v>417</v>
      </c>
      <c r="O5" s="40" t="s">
        <v>414</v>
      </c>
      <c r="P5" s="40" t="s">
        <v>415</v>
      </c>
      <c r="Q5" s="40" t="s">
        <v>416</v>
      </c>
      <c r="R5" s="40" t="s">
        <v>417</v>
      </c>
      <c r="S5" s="98" t="s">
        <v>113</v>
      </c>
    </row>
    <row r="6" spans="2:19" ht="13.2" x14ac:dyDescent="0.25">
      <c r="B6" s="200" t="s">
        <v>473</v>
      </c>
      <c r="C6" s="201" t="s">
        <v>473</v>
      </c>
      <c r="D6" s="201" t="s">
        <v>474</v>
      </c>
      <c r="E6" s="201" t="s">
        <v>420</v>
      </c>
      <c r="F6" s="201">
        <v>51</v>
      </c>
      <c r="G6" s="202" t="s">
        <v>421</v>
      </c>
      <c r="H6" s="202" t="s">
        <v>422</v>
      </c>
      <c r="I6" s="202" t="s">
        <v>475</v>
      </c>
      <c r="J6" s="38"/>
      <c r="K6" s="97"/>
      <c r="L6" s="97"/>
      <c r="M6" s="97"/>
      <c r="N6" s="97">
        <f>K6*M6</f>
        <v>0</v>
      </c>
      <c r="O6" s="97"/>
      <c r="P6" s="97"/>
      <c r="Q6" s="97"/>
      <c r="R6" s="97">
        <f>O6*Q6</f>
        <v>0</v>
      </c>
      <c r="S6" s="46"/>
    </row>
    <row r="7" spans="2:19" ht="13.2" x14ac:dyDescent="0.25">
      <c r="B7" s="200" t="s">
        <v>473</v>
      </c>
      <c r="C7" s="201" t="s">
        <v>473</v>
      </c>
      <c r="D7" s="201" t="s">
        <v>474</v>
      </c>
      <c r="E7" s="201" t="s">
        <v>420</v>
      </c>
      <c r="F7" s="201">
        <v>51</v>
      </c>
      <c r="G7" s="202" t="s">
        <v>421</v>
      </c>
      <c r="H7" s="202" t="s">
        <v>422</v>
      </c>
      <c r="I7" s="202" t="s">
        <v>475</v>
      </c>
      <c r="J7" s="38"/>
      <c r="K7" s="97"/>
      <c r="L7" s="97"/>
      <c r="M7" s="97"/>
      <c r="N7" s="97">
        <f t="shared" ref="N7:N31" si="0">K7*M7</f>
        <v>0</v>
      </c>
      <c r="O7" s="97"/>
      <c r="P7" s="97"/>
      <c r="Q7" s="97"/>
      <c r="R7" s="97">
        <f t="shared" ref="R7:R31" si="1">O7*Q7</f>
        <v>0</v>
      </c>
      <c r="S7" s="46"/>
    </row>
    <row r="8" spans="2:19" ht="13.2" x14ac:dyDescent="0.25">
      <c r="B8" s="200" t="s">
        <v>473</v>
      </c>
      <c r="C8" s="201" t="s">
        <v>473</v>
      </c>
      <c r="D8" s="201" t="s">
        <v>474</v>
      </c>
      <c r="E8" s="201" t="s">
        <v>420</v>
      </c>
      <c r="F8" s="201">
        <v>51</v>
      </c>
      <c r="G8" s="202" t="s">
        <v>421</v>
      </c>
      <c r="H8" s="202" t="s">
        <v>422</v>
      </c>
      <c r="I8" s="202" t="s">
        <v>476</v>
      </c>
      <c r="J8" s="38"/>
      <c r="K8" s="97"/>
      <c r="L8" s="97"/>
      <c r="M8" s="97"/>
      <c r="N8" s="97">
        <f t="shared" si="0"/>
        <v>0</v>
      </c>
      <c r="O8" s="97"/>
      <c r="P8" s="97"/>
      <c r="Q8" s="97"/>
      <c r="R8" s="97">
        <f t="shared" si="1"/>
        <v>0</v>
      </c>
      <c r="S8" s="46"/>
    </row>
    <row r="9" spans="2:19" ht="13.2" x14ac:dyDescent="0.25">
      <c r="B9" s="200" t="s">
        <v>473</v>
      </c>
      <c r="C9" s="201" t="s">
        <v>473</v>
      </c>
      <c r="D9" s="201" t="s">
        <v>474</v>
      </c>
      <c r="E9" s="201" t="s">
        <v>420</v>
      </c>
      <c r="F9" s="201">
        <v>51</v>
      </c>
      <c r="G9" s="202" t="s">
        <v>421</v>
      </c>
      <c r="H9" s="202" t="s">
        <v>422</v>
      </c>
      <c r="I9" s="202" t="s">
        <v>476</v>
      </c>
      <c r="J9" s="38"/>
      <c r="K9" s="97"/>
      <c r="L9" s="97"/>
      <c r="M9" s="97"/>
      <c r="N9" s="97">
        <f t="shared" si="0"/>
        <v>0</v>
      </c>
      <c r="O9" s="97"/>
      <c r="P9" s="97"/>
      <c r="Q9" s="97"/>
      <c r="R9" s="97">
        <f t="shared" si="1"/>
        <v>0</v>
      </c>
      <c r="S9" s="46"/>
    </row>
    <row r="10" spans="2:19" ht="13.2" x14ac:dyDescent="0.25">
      <c r="B10" s="200" t="s">
        <v>473</v>
      </c>
      <c r="C10" s="201" t="s">
        <v>473</v>
      </c>
      <c r="D10" s="201" t="s">
        <v>474</v>
      </c>
      <c r="E10" s="201" t="s">
        <v>420</v>
      </c>
      <c r="F10" s="201">
        <v>51</v>
      </c>
      <c r="G10" s="202" t="s">
        <v>421</v>
      </c>
      <c r="H10" s="202" t="s">
        <v>422</v>
      </c>
      <c r="I10" s="202" t="s">
        <v>476</v>
      </c>
      <c r="J10" s="38"/>
      <c r="K10" s="97"/>
      <c r="L10" s="97"/>
      <c r="M10" s="97"/>
      <c r="N10" s="97">
        <f t="shared" si="0"/>
        <v>0</v>
      </c>
      <c r="O10" s="97"/>
      <c r="P10" s="97"/>
      <c r="Q10" s="97"/>
      <c r="R10" s="97">
        <f t="shared" si="1"/>
        <v>0</v>
      </c>
      <c r="S10" s="46"/>
    </row>
    <row r="11" spans="2:19" ht="13.2" x14ac:dyDescent="0.25">
      <c r="B11" s="200" t="s">
        <v>473</v>
      </c>
      <c r="C11" s="201" t="s">
        <v>473</v>
      </c>
      <c r="D11" s="201" t="s">
        <v>477</v>
      </c>
      <c r="E11" s="201" t="s">
        <v>420</v>
      </c>
      <c r="F11" s="201">
        <v>51</v>
      </c>
      <c r="G11" s="202" t="s">
        <v>421</v>
      </c>
      <c r="H11" s="202" t="s">
        <v>422</v>
      </c>
      <c r="I11" s="202" t="s">
        <v>475</v>
      </c>
      <c r="J11" s="38"/>
      <c r="K11" s="97"/>
      <c r="L11" s="97"/>
      <c r="M11" s="97"/>
      <c r="N11" s="97">
        <f t="shared" si="0"/>
        <v>0</v>
      </c>
      <c r="O11" s="97"/>
      <c r="P11" s="97"/>
      <c r="Q11" s="97"/>
      <c r="R11" s="97">
        <f t="shared" si="1"/>
        <v>0</v>
      </c>
      <c r="S11" s="46"/>
    </row>
    <row r="12" spans="2:19" ht="13.2" x14ac:dyDescent="0.25">
      <c r="B12" s="200" t="s">
        <v>473</v>
      </c>
      <c r="C12" s="201" t="s">
        <v>473</v>
      </c>
      <c r="D12" s="201" t="s">
        <v>477</v>
      </c>
      <c r="E12" s="201" t="s">
        <v>420</v>
      </c>
      <c r="F12" s="201">
        <v>51</v>
      </c>
      <c r="G12" s="202" t="s">
        <v>421</v>
      </c>
      <c r="H12" s="202" t="s">
        <v>422</v>
      </c>
      <c r="I12" s="202" t="s">
        <v>475</v>
      </c>
      <c r="J12" s="38"/>
      <c r="K12" s="97"/>
      <c r="L12" s="97"/>
      <c r="M12" s="97"/>
      <c r="N12" s="97">
        <f t="shared" si="0"/>
        <v>0</v>
      </c>
      <c r="O12" s="97"/>
      <c r="P12" s="97"/>
      <c r="Q12" s="97"/>
      <c r="R12" s="97">
        <f t="shared" si="1"/>
        <v>0</v>
      </c>
      <c r="S12" s="46"/>
    </row>
    <row r="13" spans="2:19" ht="13.2" x14ac:dyDescent="0.25">
      <c r="B13" s="200" t="s">
        <v>473</v>
      </c>
      <c r="C13" s="201" t="s">
        <v>473</v>
      </c>
      <c r="D13" s="201" t="s">
        <v>477</v>
      </c>
      <c r="E13" s="201" t="s">
        <v>420</v>
      </c>
      <c r="F13" s="201">
        <v>51</v>
      </c>
      <c r="G13" s="202" t="s">
        <v>421</v>
      </c>
      <c r="H13" s="202" t="s">
        <v>422</v>
      </c>
      <c r="I13" s="202" t="s">
        <v>475</v>
      </c>
      <c r="J13" s="38"/>
      <c r="K13" s="97"/>
      <c r="L13" s="97"/>
      <c r="M13" s="97"/>
      <c r="N13" s="97">
        <f t="shared" si="0"/>
        <v>0</v>
      </c>
      <c r="O13" s="97"/>
      <c r="P13" s="97"/>
      <c r="Q13" s="97"/>
      <c r="R13" s="97">
        <f t="shared" si="1"/>
        <v>0</v>
      </c>
      <c r="S13" s="46"/>
    </row>
    <row r="14" spans="2:19" ht="13.2" x14ac:dyDescent="0.25">
      <c r="B14" s="200" t="s">
        <v>473</v>
      </c>
      <c r="C14" s="201" t="s">
        <v>473</v>
      </c>
      <c r="D14" s="201" t="s">
        <v>477</v>
      </c>
      <c r="E14" s="201" t="s">
        <v>420</v>
      </c>
      <c r="F14" s="201">
        <v>51</v>
      </c>
      <c r="G14" s="202" t="s">
        <v>421</v>
      </c>
      <c r="H14" s="202" t="s">
        <v>422</v>
      </c>
      <c r="I14" s="202" t="s">
        <v>475</v>
      </c>
      <c r="J14" s="38"/>
      <c r="K14" s="97"/>
      <c r="L14" s="97"/>
      <c r="M14" s="97"/>
      <c r="N14" s="97">
        <f t="shared" si="0"/>
        <v>0</v>
      </c>
      <c r="O14" s="97"/>
      <c r="P14" s="97"/>
      <c r="Q14" s="97"/>
      <c r="R14" s="97">
        <f t="shared" si="1"/>
        <v>0</v>
      </c>
      <c r="S14" s="46"/>
    </row>
    <row r="15" spans="2:19" ht="13.2" x14ac:dyDescent="0.25">
      <c r="B15" s="200" t="s">
        <v>473</v>
      </c>
      <c r="C15" s="201" t="s">
        <v>473</v>
      </c>
      <c r="D15" s="201" t="s">
        <v>477</v>
      </c>
      <c r="E15" s="201" t="s">
        <v>420</v>
      </c>
      <c r="F15" s="201">
        <v>51</v>
      </c>
      <c r="G15" s="202" t="s">
        <v>421</v>
      </c>
      <c r="H15" s="202" t="s">
        <v>422</v>
      </c>
      <c r="I15" s="202" t="s">
        <v>476</v>
      </c>
      <c r="J15" s="38"/>
      <c r="K15" s="97"/>
      <c r="L15" s="97"/>
      <c r="M15" s="97"/>
      <c r="N15" s="97">
        <f t="shared" si="0"/>
        <v>0</v>
      </c>
      <c r="O15" s="97"/>
      <c r="P15" s="97"/>
      <c r="Q15" s="97"/>
      <c r="R15" s="97">
        <f t="shared" si="1"/>
        <v>0</v>
      </c>
      <c r="S15" s="46"/>
    </row>
    <row r="16" spans="2:19" ht="13.2" x14ac:dyDescent="0.25">
      <c r="B16" s="200" t="s">
        <v>473</v>
      </c>
      <c r="C16" s="201" t="s">
        <v>473</v>
      </c>
      <c r="D16" s="201" t="s">
        <v>477</v>
      </c>
      <c r="E16" s="201" t="s">
        <v>420</v>
      </c>
      <c r="F16" s="201">
        <v>51</v>
      </c>
      <c r="G16" s="202" t="s">
        <v>421</v>
      </c>
      <c r="H16" s="202" t="s">
        <v>422</v>
      </c>
      <c r="I16" s="202" t="s">
        <v>476</v>
      </c>
      <c r="J16" s="38"/>
      <c r="K16" s="97"/>
      <c r="L16" s="97"/>
      <c r="M16" s="97"/>
      <c r="N16" s="97">
        <f t="shared" si="0"/>
        <v>0</v>
      </c>
      <c r="O16" s="97"/>
      <c r="P16" s="97"/>
      <c r="Q16" s="97"/>
      <c r="R16" s="97">
        <f t="shared" si="1"/>
        <v>0</v>
      </c>
      <c r="S16" s="46"/>
    </row>
    <row r="17" spans="2:19" ht="13.2" x14ac:dyDescent="0.25">
      <c r="B17" s="200" t="s">
        <v>473</v>
      </c>
      <c r="C17" s="201" t="s">
        <v>473</v>
      </c>
      <c r="D17" s="201" t="s">
        <v>477</v>
      </c>
      <c r="E17" s="201" t="s">
        <v>420</v>
      </c>
      <c r="F17" s="201">
        <v>51</v>
      </c>
      <c r="G17" s="202" t="s">
        <v>421</v>
      </c>
      <c r="H17" s="202" t="s">
        <v>422</v>
      </c>
      <c r="I17" s="202" t="s">
        <v>476</v>
      </c>
      <c r="J17" s="38"/>
      <c r="K17" s="97"/>
      <c r="L17" s="97"/>
      <c r="M17" s="97"/>
      <c r="N17" s="97">
        <f t="shared" si="0"/>
        <v>0</v>
      </c>
      <c r="O17" s="97"/>
      <c r="P17" s="97"/>
      <c r="Q17" s="97"/>
      <c r="R17" s="97">
        <f t="shared" si="1"/>
        <v>0</v>
      </c>
      <c r="S17" s="46"/>
    </row>
    <row r="18" spans="2:19" ht="13.2" x14ac:dyDescent="0.25">
      <c r="B18" s="200" t="s">
        <v>473</v>
      </c>
      <c r="C18" s="201" t="s">
        <v>473</v>
      </c>
      <c r="D18" s="201" t="s">
        <v>477</v>
      </c>
      <c r="E18" s="201" t="s">
        <v>420</v>
      </c>
      <c r="F18" s="201">
        <v>51</v>
      </c>
      <c r="G18" s="202" t="s">
        <v>421</v>
      </c>
      <c r="H18" s="202" t="s">
        <v>422</v>
      </c>
      <c r="I18" s="202" t="s">
        <v>478</v>
      </c>
      <c r="J18" s="38"/>
      <c r="K18" s="97"/>
      <c r="L18" s="97"/>
      <c r="M18" s="97"/>
      <c r="N18" s="97">
        <f t="shared" si="0"/>
        <v>0</v>
      </c>
      <c r="O18" s="97"/>
      <c r="P18" s="97"/>
      <c r="Q18" s="97"/>
      <c r="R18" s="97">
        <f t="shared" si="1"/>
        <v>0</v>
      </c>
      <c r="S18" s="46"/>
    </row>
    <row r="19" spans="2:19" ht="13.2" x14ac:dyDescent="0.25">
      <c r="B19" s="200" t="s">
        <v>473</v>
      </c>
      <c r="C19" s="201" t="s">
        <v>473</v>
      </c>
      <c r="D19" s="201" t="s">
        <v>477</v>
      </c>
      <c r="E19" s="201" t="s">
        <v>420</v>
      </c>
      <c r="F19" s="201">
        <v>51</v>
      </c>
      <c r="G19" s="202" t="s">
        <v>421</v>
      </c>
      <c r="H19" s="202" t="s">
        <v>422</v>
      </c>
      <c r="I19" s="202" t="s">
        <v>478</v>
      </c>
      <c r="J19" s="38"/>
      <c r="K19" s="97"/>
      <c r="L19" s="97"/>
      <c r="M19" s="97"/>
      <c r="N19" s="97">
        <f t="shared" si="0"/>
        <v>0</v>
      </c>
      <c r="O19" s="97"/>
      <c r="P19" s="97"/>
      <c r="Q19" s="97"/>
      <c r="R19" s="97">
        <f t="shared" si="1"/>
        <v>0</v>
      </c>
      <c r="S19" s="46"/>
    </row>
    <row r="20" spans="2:19" ht="13.2" x14ac:dyDescent="0.25">
      <c r="B20" s="200" t="s">
        <v>473</v>
      </c>
      <c r="C20" s="201" t="s">
        <v>473</v>
      </c>
      <c r="D20" s="201" t="s">
        <v>477</v>
      </c>
      <c r="E20" s="201" t="s">
        <v>420</v>
      </c>
      <c r="F20" s="201">
        <v>51</v>
      </c>
      <c r="G20" s="202" t="s">
        <v>421</v>
      </c>
      <c r="H20" s="202" t="s">
        <v>422</v>
      </c>
      <c r="I20" s="202" t="s">
        <v>479</v>
      </c>
      <c r="J20" s="38"/>
      <c r="K20" s="97"/>
      <c r="L20" s="97"/>
      <c r="M20" s="97"/>
      <c r="N20" s="97">
        <f t="shared" si="0"/>
        <v>0</v>
      </c>
      <c r="O20" s="97"/>
      <c r="P20" s="97"/>
      <c r="Q20" s="97"/>
      <c r="R20" s="97">
        <f t="shared" si="1"/>
        <v>0</v>
      </c>
      <c r="S20" s="46"/>
    </row>
    <row r="21" spans="2:19" ht="13.2" x14ac:dyDescent="0.25">
      <c r="B21" s="200" t="s">
        <v>473</v>
      </c>
      <c r="C21" s="201" t="s">
        <v>473</v>
      </c>
      <c r="D21" s="201" t="s">
        <v>477</v>
      </c>
      <c r="E21" s="201" t="s">
        <v>420</v>
      </c>
      <c r="F21" s="201">
        <v>51</v>
      </c>
      <c r="G21" s="202" t="s">
        <v>421</v>
      </c>
      <c r="H21" s="202" t="s">
        <v>422</v>
      </c>
      <c r="I21" s="202" t="s">
        <v>479</v>
      </c>
      <c r="J21" s="38"/>
      <c r="K21" s="97"/>
      <c r="L21" s="97"/>
      <c r="M21" s="97"/>
      <c r="N21" s="97">
        <f t="shared" si="0"/>
        <v>0</v>
      </c>
      <c r="O21" s="97"/>
      <c r="P21" s="97"/>
      <c r="Q21" s="97"/>
      <c r="R21" s="97">
        <f t="shared" si="1"/>
        <v>0</v>
      </c>
      <c r="S21" s="46"/>
    </row>
    <row r="22" spans="2:19" ht="13.2" x14ac:dyDescent="0.25">
      <c r="B22" s="200" t="s">
        <v>473</v>
      </c>
      <c r="C22" s="201" t="s">
        <v>473</v>
      </c>
      <c r="D22" s="201" t="s">
        <v>477</v>
      </c>
      <c r="E22" s="201" t="s">
        <v>420</v>
      </c>
      <c r="F22" s="201">
        <v>51</v>
      </c>
      <c r="G22" s="202" t="s">
        <v>421</v>
      </c>
      <c r="H22" s="202" t="s">
        <v>422</v>
      </c>
      <c r="I22" s="202" t="s">
        <v>479</v>
      </c>
      <c r="J22" s="38"/>
      <c r="K22" s="97"/>
      <c r="L22" s="97"/>
      <c r="M22" s="97"/>
      <c r="N22" s="97">
        <f t="shared" si="0"/>
        <v>0</v>
      </c>
      <c r="O22" s="97"/>
      <c r="P22" s="97"/>
      <c r="Q22" s="97"/>
      <c r="R22" s="97">
        <f t="shared" si="1"/>
        <v>0</v>
      </c>
      <c r="S22" s="46"/>
    </row>
    <row r="23" spans="2:19" ht="13.2" x14ac:dyDescent="0.25">
      <c r="B23" s="200" t="s">
        <v>473</v>
      </c>
      <c r="C23" s="201" t="s">
        <v>473</v>
      </c>
      <c r="D23" s="201" t="s">
        <v>480</v>
      </c>
      <c r="E23" s="201" t="s">
        <v>428</v>
      </c>
      <c r="F23" s="201">
        <v>52</v>
      </c>
      <c r="G23" s="202" t="s">
        <v>421</v>
      </c>
      <c r="H23" s="202" t="s">
        <v>422</v>
      </c>
      <c r="I23" s="202" t="s">
        <v>481</v>
      </c>
      <c r="J23" s="38"/>
      <c r="K23" s="97"/>
      <c r="L23" s="97"/>
      <c r="M23" s="97"/>
      <c r="N23" s="97">
        <f t="shared" si="0"/>
        <v>0</v>
      </c>
      <c r="O23" s="97"/>
      <c r="P23" s="97"/>
      <c r="Q23" s="97"/>
      <c r="R23" s="97">
        <f t="shared" si="1"/>
        <v>0</v>
      </c>
      <c r="S23" s="46"/>
    </row>
    <row r="24" spans="2:19" ht="13.2" x14ac:dyDescent="0.25">
      <c r="B24" s="200" t="s">
        <v>473</v>
      </c>
      <c r="C24" s="201" t="s">
        <v>473</v>
      </c>
      <c r="D24" s="201" t="s">
        <v>474</v>
      </c>
      <c r="E24" s="201" t="s">
        <v>428</v>
      </c>
      <c r="F24" s="201">
        <v>52</v>
      </c>
      <c r="G24" s="202" t="s">
        <v>421</v>
      </c>
      <c r="H24" s="202" t="s">
        <v>422</v>
      </c>
      <c r="I24" s="202" t="s">
        <v>481</v>
      </c>
      <c r="J24" s="38"/>
      <c r="K24" s="97"/>
      <c r="L24" s="97"/>
      <c r="M24" s="97"/>
      <c r="N24" s="97">
        <f t="shared" si="0"/>
        <v>0</v>
      </c>
      <c r="O24" s="97"/>
      <c r="P24" s="97"/>
      <c r="Q24" s="97"/>
      <c r="R24" s="97">
        <f t="shared" si="1"/>
        <v>0</v>
      </c>
      <c r="S24" s="46"/>
    </row>
    <row r="25" spans="2:19" ht="13.2" x14ac:dyDescent="0.25">
      <c r="B25" s="200" t="s">
        <v>473</v>
      </c>
      <c r="C25" s="201" t="s">
        <v>473</v>
      </c>
      <c r="D25" s="201" t="s">
        <v>474</v>
      </c>
      <c r="E25" s="201" t="s">
        <v>428</v>
      </c>
      <c r="F25" s="201">
        <v>52</v>
      </c>
      <c r="G25" s="202" t="s">
        <v>421</v>
      </c>
      <c r="H25" s="202" t="s">
        <v>422</v>
      </c>
      <c r="I25" s="202" t="s">
        <v>481</v>
      </c>
      <c r="J25" s="38"/>
      <c r="K25" s="97"/>
      <c r="L25" s="97"/>
      <c r="M25" s="97"/>
      <c r="N25" s="97">
        <f t="shared" si="0"/>
        <v>0</v>
      </c>
      <c r="O25" s="97"/>
      <c r="P25" s="97"/>
      <c r="Q25" s="97"/>
      <c r="R25" s="97">
        <f t="shared" si="1"/>
        <v>0</v>
      </c>
      <c r="S25" s="46"/>
    </row>
    <row r="26" spans="2:19" ht="13.2" x14ac:dyDescent="0.25">
      <c r="B26" s="200" t="s">
        <v>473</v>
      </c>
      <c r="C26" s="201" t="s">
        <v>473</v>
      </c>
      <c r="D26" s="201" t="s">
        <v>474</v>
      </c>
      <c r="E26" s="201" t="s">
        <v>428</v>
      </c>
      <c r="F26" s="201">
        <v>52</v>
      </c>
      <c r="G26" s="202" t="s">
        <v>421</v>
      </c>
      <c r="H26" s="202" t="s">
        <v>422</v>
      </c>
      <c r="I26" s="202" t="s">
        <v>481</v>
      </c>
      <c r="J26" s="38"/>
      <c r="K26" s="97"/>
      <c r="L26" s="97"/>
      <c r="M26" s="97"/>
      <c r="N26" s="97">
        <f t="shared" si="0"/>
        <v>0</v>
      </c>
      <c r="O26" s="97"/>
      <c r="P26" s="97"/>
      <c r="Q26" s="97"/>
      <c r="R26" s="97">
        <f t="shared" si="1"/>
        <v>0</v>
      </c>
      <c r="S26" s="46"/>
    </row>
    <row r="27" spans="2:19" ht="13.2" x14ac:dyDescent="0.25">
      <c r="B27" s="200" t="s">
        <v>473</v>
      </c>
      <c r="C27" s="201" t="s">
        <v>473</v>
      </c>
      <c r="D27" s="201" t="s">
        <v>477</v>
      </c>
      <c r="E27" s="201" t="s">
        <v>428</v>
      </c>
      <c r="F27" s="201">
        <v>52</v>
      </c>
      <c r="G27" s="202" t="s">
        <v>421</v>
      </c>
      <c r="H27" s="202" t="s">
        <v>422</v>
      </c>
      <c r="I27" s="202" t="s">
        <v>481</v>
      </c>
      <c r="J27" s="38"/>
      <c r="K27" s="97"/>
      <c r="L27" s="97"/>
      <c r="M27" s="97"/>
      <c r="N27" s="97">
        <f t="shared" si="0"/>
        <v>0</v>
      </c>
      <c r="O27" s="97"/>
      <c r="P27" s="97"/>
      <c r="Q27" s="97"/>
      <c r="R27" s="97">
        <f t="shared" si="1"/>
        <v>0</v>
      </c>
      <c r="S27" s="46"/>
    </row>
    <row r="28" spans="2:19" ht="13.2" x14ac:dyDescent="0.25">
      <c r="B28" s="200" t="s">
        <v>473</v>
      </c>
      <c r="C28" s="201" t="s">
        <v>473</v>
      </c>
      <c r="D28" s="201" t="s">
        <v>480</v>
      </c>
      <c r="E28" s="201" t="s">
        <v>428</v>
      </c>
      <c r="F28" s="201">
        <v>52</v>
      </c>
      <c r="G28" s="202" t="s">
        <v>421</v>
      </c>
      <c r="H28" s="202" t="s">
        <v>422</v>
      </c>
      <c r="I28" s="202" t="s">
        <v>482</v>
      </c>
      <c r="J28" s="38"/>
      <c r="K28" s="97"/>
      <c r="L28" s="97"/>
      <c r="M28" s="97"/>
      <c r="N28" s="97">
        <f t="shared" si="0"/>
        <v>0</v>
      </c>
      <c r="O28" s="97"/>
      <c r="P28" s="97"/>
      <c r="Q28" s="97"/>
      <c r="R28" s="97">
        <f t="shared" si="1"/>
        <v>0</v>
      </c>
      <c r="S28" s="46"/>
    </row>
    <row r="29" spans="2:19" ht="13.2" x14ac:dyDescent="0.25">
      <c r="B29" s="200" t="s">
        <v>473</v>
      </c>
      <c r="C29" s="201" t="s">
        <v>473</v>
      </c>
      <c r="D29" s="201" t="s">
        <v>480</v>
      </c>
      <c r="E29" s="201" t="s">
        <v>428</v>
      </c>
      <c r="F29" s="201">
        <v>52</v>
      </c>
      <c r="G29" s="202" t="s">
        <v>421</v>
      </c>
      <c r="H29" s="202" t="s">
        <v>422</v>
      </c>
      <c r="I29" s="202" t="s">
        <v>482</v>
      </c>
      <c r="J29" s="38"/>
      <c r="K29" s="97"/>
      <c r="L29" s="97"/>
      <c r="M29" s="97"/>
      <c r="N29" s="97">
        <f t="shared" si="0"/>
        <v>0</v>
      </c>
      <c r="O29" s="97"/>
      <c r="P29" s="97"/>
      <c r="Q29" s="97"/>
      <c r="R29" s="97">
        <f t="shared" si="1"/>
        <v>0</v>
      </c>
      <c r="S29" s="46"/>
    </row>
    <row r="30" spans="2:19" ht="13.2" x14ac:dyDescent="0.25">
      <c r="B30" s="200" t="s">
        <v>473</v>
      </c>
      <c r="C30" s="201" t="s">
        <v>473</v>
      </c>
      <c r="D30" s="201" t="s">
        <v>474</v>
      </c>
      <c r="E30" s="201" t="s">
        <v>428</v>
      </c>
      <c r="F30" s="201">
        <v>52</v>
      </c>
      <c r="G30" s="202" t="s">
        <v>421</v>
      </c>
      <c r="H30" s="202" t="s">
        <v>422</v>
      </c>
      <c r="I30" s="202" t="s">
        <v>482</v>
      </c>
      <c r="J30" s="38"/>
      <c r="K30" s="97"/>
      <c r="L30" s="97"/>
      <c r="M30" s="97"/>
      <c r="N30" s="97">
        <f t="shared" si="0"/>
        <v>0</v>
      </c>
      <c r="O30" s="97"/>
      <c r="P30" s="97"/>
      <c r="Q30" s="97"/>
      <c r="R30" s="97">
        <f t="shared" si="1"/>
        <v>0</v>
      </c>
      <c r="S30" s="46"/>
    </row>
    <row r="31" spans="2:19" ht="13.2" x14ac:dyDescent="0.25">
      <c r="B31" s="200" t="s">
        <v>473</v>
      </c>
      <c r="C31" s="201" t="s">
        <v>473</v>
      </c>
      <c r="D31" s="201" t="s">
        <v>474</v>
      </c>
      <c r="E31" s="201" t="s">
        <v>428</v>
      </c>
      <c r="F31" s="201">
        <v>52</v>
      </c>
      <c r="G31" s="202" t="s">
        <v>421</v>
      </c>
      <c r="H31" s="202" t="s">
        <v>422</v>
      </c>
      <c r="I31" s="202" t="s">
        <v>482</v>
      </c>
      <c r="J31" s="38"/>
      <c r="K31" s="97"/>
      <c r="L31" s="97"/>
      <c r="M31" s="97"/>
      <c r="N31" s="97">
        <f t="shared" si="0"/>
        <v>0</v>
      </c>
      <c r="O31" s="97"/>
      <c r="P31" s="97"/>
      <c r="Q31" s="97"/>
      <c r="R31" s="97">
        <f t="shared" si="1"/>
        <v>0</v>
      </c>
      <c r="S31" s="46"/>
    </row>
    <row r="32" spans="2:19" ht="13.2" x14ac:dyDescent="0.25">
      <c r="B32" s="200" t="s">
        <v>473</v>
      </c>
      <c r="C32" s="201" t="s">
        <v>473</v>
      </c>
      <c r="D32" s="201" t="s">
        <v>480</v>
      </c>
      <c r="E32" s="201" t="s">
        <v>428</v>
      </c>
      <c r="F32" s="201">
        <v>52</v>
      </c>
      <c r="G32" s="202" t="s">
        <v>421</v>
      </c>
      <c r="H32" s="202" t="s">
        <v>422</v>
      </c>
      <c r="I32" s="202" t="s">
        <v>483</v>
      </c>
      <c r="J32" s="152"/>
      <c r="K32" s="97"/>
      <c r="L32" s="97"/>
      <c r="M32" s="97"/>
      <c r="N32" s="97">
        <f t="shared" ref="N32:N95" si="2">K32*M32</f>
        <v>0</v>
      </c>
      <c r="O32" s="97"/>
      <c r="P32" s="97"/>
      <c r="Q32" s="97"/>
      <c r="R32" s="97">
        <f t="shared" ref="R32:R95" si="3">O32*Q32</f>
        <v>0</v>
      </c>
      <c r="S32" s="46"/>
    </row>
    <row r="33" spans="2:19" ht="13.2" x14ac:dyDescent="0.25">
      <c r="B33" s="200" t="s">
        <v>473</v>
      </c>
      <c r="C33" s="201" t="s">
        <v>473</v>
      </c>
      <c r="D33" s="201" t="s">
        <v>474</v>
      </c>
      <c r="E33" s="201" t="s">
        <v>428</v>
      </c>
      <c r="F33" s="201">
        <v>52</v>
      </c>
      <c r="G33" s="202" t="s">
        <v>421</v>
      </c>
      <c r="H33" s="202" t="s">
        <v>422</v>
      </c>
      <c r="I33" s="202" t="s">
        <v>483</v>
      </c>
      <c r="J33" s="152"/>
      <c r="K33" s="97"/>
      <c r="L33" s="97"/>
      <c r="M33" s="97"/>
      <c r="N33" s="97">
        <f t="shared" si="2"/>
        <v>0</v>
      </c>
      <c r="O33" s="97"/>
      <c r="P33" s="97"/>
      <c r="Q33" s="97"/>
      <c r="R33" s="97">
        <f t="shared" si="3"/>
        <v>0</v>
      </c>
      <c r="S33" s="46"/>
    </row>
    <row r="34" spans="2:19" ht="13.2" x14ac:dyDescent="0.25">
      <c r="B34" s="200" t="s">
        <v>473</v>
      </c>
      <c r="C34" s="201" t="s">
        <v>473</v>
      </c>
      <c r="D34" s="201" t="s">
        <v>477</v>
      </c>
      <c r="E34" s="201" t="s">
        <v>428</v>
      </c>
      <c r="F34" s="201">
        <v>52</v>
      </c>
      <c r="G34" s="202" t="s">
        <v>421</v>
      </c>
      <c r="H34" s="202" t="s">
        <v>422</v>
      </c>
      <c r="I34" s="202" t="s">
        <v>483</v>
      </c>
      <c r="J34" s="152"/>
      <c r="K34" s="97"/>
      <c r="L34" s="97"/>
      <c r="M34" s="97"/>
      <c r="N34" s="97">
        <f t="shared" si="2"/>
        <v>0</v>
      </c>
      <c r="O34" s="97"/>
      <c r="P34" s="97"/>
      <c r="Q34" s="97"/>
      <c r="R34" s="97">
        <f t="shared" si="3"/>
        <v>0</v>
      </c>
      <c r="S34" s="46"/>
    </row>
    <row r="35" spans="2:19" ht="13.2" x14ac:dyDescent="0.25">
      <c r="B35" s="200" t="s">
        <v>473</v>
      </c>
      <c r="C35" s="201" t="s">
        <v>473</v>
      </c>
      <c r="D35" s="201" t="s">
        <v>480</v>
      </c>
      <c r="E35" s="201" t="s">
        <v>428</v>
      </c>
      <c r="F35" s="201">
        <v>52</v>
      </c>
      <c r="G35" s="202" t="s">
        <v>421</v>
      </c>
      <c r="H35" s="202" t="s">
        <v>422</v>
      </c>
      <c r="I35" s="202" t="s">
        <v>485</v>
      </c>
      <c r="J35" s="152"/>
      <c r="K35" s="97"/>
      <c r="L35" s="97"/>
      <c r="M35" s="97"/>
      <c r="N35" s="97">
        <f t="shared" si="2"/>
        <v>0</v>
      </c>
      <c r="O35" s="97"/>
      <c r="P35" s="97"/>
      <c r="Q35" s="97"/>
      <c r="R35" s="97">
        <f t="shared" si="3"/>
        <v>0</v>
      </c>
      <c r="S35" s="46"/>
    </row>
    <row r="36" spans="2:19" ht="13.2" x14ac:dyDescent="0.25">
      <c r="B36" s="200" t="s">
        <v>473</v>
      </c>
      <c r="C36" s="201" t="s">
        <v>473</v>
      </c>
      <c r="D36" s="201" t="s">
        <v>480</v>
      </c>
      <c r="E36" s="201" t="s">
        <v>428</v>
      </c>
      <c r="F36" s="201">
        <v>52</v>
      </c>
      <c r="G36" s="202" t="s">
        <v>421</v>
      </c>
      <c r="H36" s="202" t="s">
        <v>422</v>
      </c>
      <c r="I36" s="202" t="s">
        <v>485</v>
      </c>
      <c r="J36" s="152"/>
      <c r="K36" s="97"/>
      <c r="L36" s="97"/>
      <c r="M36" s="97"/>
      <c r="N36" s="97">
        <f t="shared" si="2"/>
        <v>0</v>
      </c>
      <c r="O36" s="97"/>
      <c r="P36" s="97"/>
      <c r="Q36" s="97"/>
      <c r="R36" s="97">
        <f t="shared" si="3"/>
        <v>0</v>
      </c>
      <c r="S36" s="46"/>
    </row>
    <row r="37" spans="2:19" ht="13.2" x14ac:dyDescent="0.25">
      <c r="B37" s="200" t="s">
        <v>473</v>
      </c>
      <c r="C37" s="201" t="s">
        <v>473</v>
      </c>
      <c r="D37" s="201" t="s">
        <v>480</v>
      </c>
      <c r="E37" s="201" t="s">
        <v>430</v>
      </c>
      <c r="F37" s="201">
        <v>53</v>
      </c>
      <c r="G37" s="202" t="s">
        <v>421</v>
      </c>
      <c r="H37" s="202" t="s">
        <v>422</v>
      </c>
      <c r="I37" s="202" t="s">
        <v>486</v>
      </c>
      <c r="J37" s="152"/>
      <c r="K37" s="97"/>
      <c r="L37" s="97"/>
      <c r="M37" s="97"/>
      <c r="N37" s="97">
        <f t="shared" si="2"/>
        <v>0</v>
      </c>
      <c r="O37" s="97"/>
      <c r="P37" s="97"/>
      <c r="Q37" s="97"/>
      <c r="R37" s="97">
        <f t="shared" si="3"/>
        <v>0</v>
      </c>
      <c r="S37" s="46"/>
    </row>
    <row r="38" spans="2:19" ht="13.2" x14ac:dyDescent="0.25">
      <c r="B38" s="200" t="s">
        <v>473</v>
      </c>
      <c r="C38" s="201" t="s">
        <v>473</v>
      </c>
      <c r="D38" s="201" t="s">
        <v>480</v>
      </c>
      <c r="E38" s="201" t="s">
        <v>430</v>
      </c>
      <c r="F38" s="201">
        <v>53</v>
      </c>
      <c r="G38" s="202" t="s">
        <v>421</v>
      </c>
      <c r="H38" s="202" t="s">
        <v>422</v>
      </c>
      <c r="I38" s="202" t="s">
        <v>486</v>
      </c>
      <c r="J38" s="152"/>
      <c r="K38" s="97"/>
      <c r="L38" s="97"/>
      <c r="M38" s="97"/>
      <c r="N38" s="97">
        <f t="shared" si="2"/>
        <v>0</v>
      </c>
      <c r="O38" s="97"/>
      <c r="P38" s="97"/>
      <c r="Q38" s="97"/>
      <c r="R38" s="97">
        <f t="shared" si="3"/>
        <v>0</v>
      </c>
      <c r="S38" s="46"/>
    </row>
    <row r="39" spans="2:19" ht="13.2" x14ac:dyDescent="0.25">
      <c r="B39" s="200" t="s">
        <v>473</v>
      </c>
      <c r="C39" s="201" t="s">
        <v>473</v>
      </c>
      <c r="D39" s="201" t="s">
        <v>474</v>
      </c>
      <c r="E39" s="201" t="s">
        <v>430</v>
      </c>
      <c r="F39" s="201">
        <v>53</v>
      </c>
      <c r="G39" s="202" t="s">
        <v>421</v>
      </c>
      <c r="H39" s="202" t="s">
        <v>422</v>
      </c>
      <c r="I39" s="202" t="s">
        <v>486</v>
      </c>
      <c r="J39" s="152"/>
      <c r="K39" s="97"/>
      <c r="L39" s="97"/>
      <c r="M39" s="97"/>
      <c r="N39" s="97">
        <f t="shared" si="2"/>
        <v>0</v>
      </c>
      <c r="O39" s="97"/>
      <c r="P39" s="97"/>
      <c r="Q39" s="97"/>
      <c r="R39" s="97">
        <f t="shared" si="3"/>
        <v>0</v>
      </c>
      <c r="S39" s="46"/>
    </row>
    <row r="40" spans="2:19" ht="13.2" x14ac:dyDescent="0.25">
      <c r="B40" s="200" t="s">
        <v>473</v>
      </c>
      <c r="C40" s="201" t="s">
        <v>473</v>
      </c>
      <c r="D40" s="201" t="s">
        <v>474</v>
      </c>
      <c r="E40" s="201" t="s">
        <v>430</v>
      </c>
      <c r="F40" s="201">
        <v>53</v>
      </c>
      <c r="G40" s="202" t="s">
        <v>421</v>
      </c>
      <c r="H40" s="202" t="s">
        <v>422</v>
      </c>
      <c r="I40" s="202" t="s">
        <v>486</v>
      </c>
      <c r="J40" s="152"/>
      <c r="K40" s="97"/>
      <c r="L40" s="97"/>
      <c r="M40" s="97"/>
      <c r="N40" s="97">
        <f t="shared" si="2"/>
        <v>0</v>
      </c>
      <c r="O40" s="97"/>
      <c r="P40" s="97"/>
      <c r="Q40" s="97"/>
      <c r="R40" s="97">
        <f t="shared" si="3"/>
        <v>0</v>
      </c>
      <c r="S40" s="46"/>
    </row>
    <row r="41" spans="2:19" ht="13.2" x14ac:dyDescent="0.25">
      <c r="B41" s="200" t="s">
        <v>473</v>
      </c>
      <c r="C41" s="201" t="s">
        <v>473</v>
      </c>
      <c r="D41" s="201" t="s">
        <v>477</v>
      </c>
      <c r="E41" s="201" t="s">
        <v>430</v>
      </c>
      <c r="F41" s="201">
        <v>53</v>
      </c>
      <c r="G41" s="202" t="s">
        <v>421</v>
      </c>
      <c r="H41" s="202" t="s">
        <v>422</v>
      </c>
      <c r="I41" s="202" t="s">
        <v>486</v>
      </c>
      <c r="J41" s="152"/>
      <c r="K41" s="97"/>
      <c r="L41" s="97"/>
      <c r="M41" s="97"/>
      <c r="N41" s="97">
        <f t="shared" si="2"/>
        <v>0</v>
      </c>
      <c r="O41" s="97"/>
      <c r="P41" s="97"/>
      <c r="Q41" s="97"/>
      <c r="R41" s="97">
        <f t="shared" si="3"/>
        <v>0</v>
      </c>
      <c r="S41" s="46"/>
    </row>
    <row r="42" spans="2:19" ht="13.2" x14ac:dyDescent="0.25">
      <c r="B42" s="200" t="s">
        <v>473</v>
      </c>
      <c r="C42" s="201" t="s">
        <v>473</v>
      </c>
      <c r="D42" s="201" t="s">
        <v>477</v>
      </c>
      <c r="E42" s="201" t="s">
        <v>430</v>
      </c>
      <c r="F42" s="201">
        <v>53</v>
      </c>
      <c r="G42" s="202" t="s">
        <v>421</v>
      </c>
      <c r="H42" s="202" t="s">
        <v>422</v>
      </c>
      <c r="I42" s="202" t="s">
        <v>486</v>
      </c>
      <c r="J42" s="152"/>
      <c r="K42" s="97"/>
      <c r="L42" s="97"/>
      <c r="M42" s="97"/>
      <c r="N42" s="97">
        <f t="shared" si="2"/>
        <v>0</v>
      </c>
      <c r="O42" s="97"/>
      <c r="P42" s="97"/>
      <c r="Q42" s="97"/>
      <c r="R42" s="97">
        <f t="shared" si="3"/>
        <v>0</v>
      </c>
      <c r="S42" s="46"/>
    </row>
    <row r="43" spans="2:19" ht="13.2" x14ac:dyDescent="0.25">
      <c r="B43" s="200" t="s">
        <v>473</v>
      </c>
      <c r="C43" s="201" t="s">
        <v>473</v>
      </c>
      <c r="D43" s="201" t="s">
        <v>480</v>
      </c>
      <c r="E43" s="201" t="s">
        <v>430</v>
      </c>
      <c r="F43" s="201">
        <v>53</v>
      </c>
      <c r="G43" s="202" t="s">
        <v>421</v>
      </c>
      <c r="H43" s="202" t="s">
        <v>422</v>
      </c>
      <c r="I43" s="202" t="s">
        <v>487</v>
      </c>
      <c r="J43" s="152"/>
      <c r="K43" s="97"/>
      <c r="L43" s="97"/>
      <c r="M43" s="97"/>
      <c r="N43" s="97">
        <f t="shared" si="2"/>
        <v>0</v>
      </c>
      <c r="O43" s="97"/>
      <c r="P43" s="97"/>
      <c r="Q43" s="97"/>
      <c r="R43" s="97">
        <f t="shared" si="3"/>
        <v>0</v>
      </c>
      <c r="S43" s="46"/>
    </row>
    <row r="44" spans="2:19" ht="13.2" x14ac:dyDescent="0.25">
      <c r="B44" s="200" t="s">
        <v>473</v>
      </c>
      <c r="C44" s="201" t="s">
        <v>473</v>
      </c>
      <c r="D44" s="201" t="s">
        <v>480</v>
      </c>
      <c r="E44" s="201" t="s">
        <v>430</v>
      </c>
      <c r="F44" s="201">
        <v>53</v>
      </c>
      <c r="G44" s="202" t="s">
        <v>421</v>
      </c>
      <c r="H44" s="202" t="s">
        <v>422</v>
      </c>
      <c r="I44" s="202" t="s">
        <v>487</v>
      </c>
      <c r="J44" s="152"/>
      <c r="K44" s="97"/>
      <c r="L44" s="97"/>
      <c r="M44" s="97"/>
      <c r="N44" s="97">
        <f t="shared" si="2"/>
        <v>0</v>
      </c>
      <c r="O44" s="97"/>
      <c r="P44" s="97"/>
      <c r="Q44" s="97"/>
      <c r="R44" s="97">
        <f t="shared" si="3"/>
        <v>0</v>
      </c>
      <c r="S44" s="46"/>
    </row>
    <row r="45" spans="2:19" ht="13.2" x14ac:dyDescent="0.25">
      <c r="B45" s="200" t="s">
        <v>473</v>
      </c>
      <c r="C45" s="201" t="s">
        <v>473</v>
      </c>
      <c r="D45" s="201" t="s">
        <v>474</v>
      </c>
      <c r="E45" s="201" t="s">
        <v>430</v>
      </c>
      <c r="F45" s="201">
        <v>53</v>
      </c>
      <c r="G45" s="202" t="s">
        <v>421</v>
      </c>
      <c r="H45" s="202" t="s">
        <v>422</v>
      </c>
      <c r="I45" s="202" t="s">
        <v>487</v>
      </c>
      <c r="J45" s="152"/>
      <c r="K45" s="97"/>
      <c r="L45" s="97"/>
      <c r="M45" s="97"/>
      <c r="N45" s="97">
        <f t="shared" si="2"/>
        <v>0</v>
      </c>
      <c r="O45" s="97"/>
      <c r="P45" s="97"/>
      <c r="Q45" s="97"/>
      <c r="R45" s="97">
        <f t="shared" si="3"/>
        <v>0</v>
      </c>
      <c r="S45" s="46"/>
    </row>
    <row r="46" spans="2:19" ht="13.2" x14ac:dyDescent="0.25">
      <c r="B46" s="200" t="s">
        <v>473</v>
      </c>
      <c r="C46" s="201" t="s">
        <v>473</v>
      </c>
      <c r="D46" s="201" t="s">
        <v>474</v>
      </c>
      <c r="E46" s="201" t="s">
        <v>430</v>
      </c>
      <c r="F46" s="201">
        <v>53</v>
      </c>
      <c r="G46" s="202" t="s">
        <v>421</v>
      </c>
      <c r="H46" s="202" t="s">
        <v>422</v>
      </c>
      <c r="I46" s="202" t="s">
        <v>487</v>
      </c>
      <c r="J46" s="152"/>
      <c r="K46" s="97"/>
      <c r="L46" s="97"/>
      <c r="M46" s="97"/>
      <c r="N46" s="97">
        <f t="shared" si="2"/>
        <v>0</v>
      </c>
      <c r="O46" s="97"/>
      <c r="P46" s="97"/>
      <c r="Q46" s="97"/>
      <c r="R46" s="97">
        <f t="shared" si="3"/>
        <v>0</v>
      </c>
      <c r="S46" s="46"/>
    </row>
    <row r="47" spans="2:19" ht="13.2" x14ac:dyDescent="0.25">
      <c r="B47" s="200" t="s">
        <v>473</v>
      </c>
      <c r="C47" s="201" t="s">
        <v>473</v>
      </c>
      <c r="D47" s="201" t="s">
        <v>474</v>
      </c>
      <c r="E47" s="201" t="s">
        <v>430</v>
      </c>
      <c r="F47" s="201">
        <v>53</v>
      </c>
      <c r="G47" s="202" t="s">
        <v>421</v>
      </c>
      <c r="H47" s="202" t="s">
        <v>422</v>
      </c>
      <c r="I47" s="202" t="s">
        <v>488</v>
      </c>
      <c r="J47" s="152"/>
      <c r="K47" s="97"/>
      <c r="L47" s="97"/>
      <c r="M47" s="97"/>
      <c r="N47" s="97">
        <f t="shared" si="2"/>
        <v>0</v>
      </c>
      <c r="O47" s="97"/>
      <c r="P47" s="97"/>
      <c r="Q47" s="97"/>
      <c r="R47" s="97">
        <f t="shared" si="3"/>
        <v>0</v>
      </c>
      <c r="S47" s="46"/>
    </row>
    <row r="48" spans="2:19" ht="13.2" x14ac:dyDescent="0.25">
      <c r="B48" s="200" t="s">
        <v>473</v>
      </c>
      <c r="C48" s="201" t="s">
        <v>473</v>
      </c>
      <c r="D48" s="201" t="s">
        <v>477</v>
      </c>
      <c r="E48" s="201" t="s">
        <v>430</v>
      </c>
      <c r="F48" s="201">
        <v>53</v>
      </c>
      <c r="G48" s="202" t="s">
        <v>421</v>
      </c>
      <c r="H48" s="202" t="s">
        <v>422</v>
      </c>
      <c r="I48" s="202" t="s">
        <v>487</v>
      </c>
      <c r="J48" s="152"/>
      <c r="K48" s="97"/>
      <c r="L48" s="97"/>
      <c r="M48" s="97"/>
      <c r="N48" s="97">
        <f t="shared" si="2"/>
        <v>0</v>
      </c>
      <c r="O48" s="97"/>
      <c r="P48" s="97"/>
      <c r="Q48" s="97"/>
      <c r="R48" s="97">
        <f t="shared" si="3"/>
        <v>0</v>
      </c>
      <c r="S48" s="46"/>
    </row>
    <row r="49" spans="2:19" ht="13.2" x14ac:dyDescent="0.25">
      <c r="B49" s="200" t="s">
        <v>473</v>
      </c>
      <c r="C49" s="201" t="s">
        <v>473</v>
      </c>
      <c r="D49" s="201" t="s">
        <v>480</v>
      </c>
      <c r="E49" s="201" t="s">
        <v>430</v>
      </c>
      <c r="F49" s="201">
        <v>53</v>
      </c>
      <c r="G49" s="202" t="s">
        <v>421</v>
      </c>
      <c r="H49" s="202" t="s">
        <v>422</v>
      </c>
      <c r="I49" s="202" t="s">
        <v>489</v>
      </c>
      <c r="J49" s="152"/>
      <c r="K49" s="97"/>
      <c r="L49" s="97"/>
      <c r="M49" s="97"/>
      <c r="N49" s="97">
        <f t="shared" si="2"/>
        <v>0</v>
      </c>
      <c r="O49" s="97"/>
      <c r="P49" s="97"/>
      <c r="Q49" s="97"/>
      <c r="R49" s="97">
        <f t="shared" si="3"/>
        <v>0</v>
      </c>
      <c r="S49" s="46"/>
    </row>
    <row r="50" spans="2:19" ht="13.2" x14ac:dyDescent="0.25">
      <c r="B50" s="200" t="s">
        <v>473</v>
      </c>
      <c r="C50" s="201" t="s">
        <v>473</v>
      </c>
      <c r="D50" s="201" t="s">
        <v>474</v>
      </c>
      <c r="E50" s="201" t="s">
        <v>430</v>
      </c>
      <c r="F50" s="201">
        <v>53</v>
      </c>
      <c r="G50" s="202" t="s">
        <v>421</v>
      </c>
      <c r="H50" s="202" t="s">
        <v>422</v>
      </c>
      <c r="I50" s="202" t="s">
        <v>489</v>
      </c>
      <c r="J50" s="152"/>
      <c r="K50" s="97"/>
      <c r="L50" s="97"/>
      <c r="M50" s="97"/>
      <c r="N50" s="97">
        <f t="shared" si="2"/>
        <v>0</v>
      </c>
      <c r="O50" s="97"/>
      <c r="P50" s="97"/>
      <c r="Q50" s="97"/>
      <c r="R50" s="97">
        <f t="shared" si="3"/>
        <v>0</v>
      </c>
      <c r="S50" s="46"/>
    </row>
    <row r="51" spans="2:19" ht="13.2" x14ac:dyDescent="0.25">
      <c r="B51" s="200" t="s">
        <v>473</v>
      </c>
      <c r="C51" s="201" t="s">
        <v>473</v>
      </c>
      <c r="D51" s="201" t="s">
        <v>474</v>
      </c>
      <c r="E51" s="201" t="s">
        <v>430</v>
      </c>
      <c r="F51" s="201">
        <v>53</v>
      </c>
      <c r="G51" s="202" t="s">
        <v>421</v>
      </c>
      <c r="H51" s="202" t="s">
        <v>422</v>
      </c>
      <c r="I51" s="202" t="s">
        <v>489</v>
      </c>
      <c r="J51" s="152"/>
      <c r="K51" s="97"/>
      <c r="L51" s="97"/>
      <c r="M51" s="97"/>
      <c r="N51" s="97">
        <f t="shared" si="2"/>
        <v>0</v>
      </c>
      <c r="O51" s="97"/>
      <c r="P51" s="97"/>
      <c r="Q51" s="97"/>
      <c r="R51" s="97">
        <f t="shared" si="3"/>
        <v>0</v>
      </c>
      <c r="S51" s="46"/>
    </row>
    <row r="52" spans="2:19" ht="13.2" x14ac:dyDescent="0.25">
      <c r="B52" s="200" t="s">
        <v>473</v>
      </c>
      <c r="C52" s="201" t="s">
        <v>473</v>
      </c>
      <c r="D52" s="201" t="s">
        <v>480</v>
      </c>
      <c r="E52" s="201" t="s">
        <v>430</v>
      </c>
      <c r="F52" s="201">
        <v>53</v>
      </c>
      <c r="G52" s="202" t="s">
        <v>421</v>
      </c>
      <c r="H52" s="202" t="s">
        <v>422</v>
      </c>
      <c r="I52" s="202" t="s">
        <v>490</v>
      </c>
      <c r="J52" s="152"/>
      <c r="K52" s="97"/>
      <c r="L52" s="97"/>
      <c r="M52" s="97"/>
      <c r="N52" s="97">
        <f t="shared" si="2"/>
        <v>0</v>
      </c>
      <c r="O52" s="97"/>
      <c r="P52" s="97"/>
      <c r="Q52" s="97"/>
      <c r="R52" s="97">
        <f t="shared" si="3"/>
        <v>0</v>
      </c>
      <c r="S52" s="46"/>
    </row>
    <row r="53" spans="2:19" ht="13.2" x14ac:dyDescent="0.25">
      <c r="B53" s="200" t="s">
        <v>473</v>
      </c>
      <c r="C53" s="201" t="s">
        <v>473</v>
      </c>
      <c r="D53" s="201" t="s">
        <v>480</v>
      </c>
      <c r="E53" s="201" t="s">
        <v>430</v>
      </c>
      <c r="F53" s="201">
        <v>53</v>
      </c>
      <c r="G53" s="202" t="s">
        <v>421</v>
      </c>
      <c r="H53" s="202" t="s">
        <v>422</v>
      </c>
      <c r="I53" s="202" t="s">
        <v>490</v>
      </c>
      <c r="J53" s="152"/>
      <c r="K53" s="97"/>
      <c r="L53" s="97"/>
      <c r="M53" s="97"/>
      <c r="N53" s="97">
        <f t="shared" si="2"/>
        <v>0</v>
      </c>
      <c r="O53" s="97"/>
      <c r="P53" s="97"/>
      <c r="Q53" s="97"/>
      <c r="R53" s="97">
        <f t="shared" si="3"/>
        <v>0</v>
      </c>
      <c r="S53" s="46"/>
    </row>
    <row r="54" spans="2:19" ht="13.2" x14ac:dyDescent="0.25">
      <c r="B54" s="200" t="s">
        <v>473</v>
      </c>
      <c r="C54" s="201" t="s">
        <v>473</v>
      </c>
      <c r="D54" s="201" t="s">
        <v>480</v>
      </c>
      <c r="E54" s="201" t="s">
        <v>430</v>
      </c>
      <c r="F54" s="201">
        <v>53</v>
      </c>
      <c r="G54" s="202" t="s">
        <v>421</v>
      </c>
      <c r="H54" s="202" t="s">
        <v>422</v>
      </c>
      <c r="I54" s="202" t="s">
        <v>490</v>
      </c>
      <c r="J54" s="152"/>
      <c r="K54" s="97"/>
      <c r="L54" s="97"/>
      <c r="M54" s="97"/>
      <c r="N54" s="97">
        <f t="shared" si="2"/>
        <v>0</v>
      </c>
      <c r="O54" s="97"/>
      <c r="P54" s="97"/>
      <c r="Q54" s="97"/>
      <c r="R54" s="97">
        <f t="shared" si="3"/>
        <v>0</v>
      </c>
      <c r="S54" s="46"/>
    </row>
    <row r="55" spans="2:19" ht="13.2" x14ac:dyDescent="0.25">
      <c r="B55" s="200" t="s">
        <v>473</v>
      </c>
      <c r="C55" s="201" t="s">
        <v>473</v>
      </c>
      <c r="D55" s="201" t="s">
        <v>480</v>
      </c>
      <c r="E55" s="201" t="s">
        <v>430</v>
      </c>
      <c r="F55" s="201">
        <v>53</v>
      </c>
      <c r="G55" s="202" t="s">
        <v>421</v>
      </c>
      <c r="H55" s="202" t="s">
        <v>422</v>
      </c>
      <c r="I55" s="202" t="s">
        <v>490</v>
      </c>
      <c r="J55" s="152"/>
      <c r="K55" s="97"/>
      <c r="L55" s="97"/>
      <c r="M55" s="97"/>
      <c r="N55" s="97">
        <f t="shared" si="2"/>
        <v>0</v>
      </c>
      <c r="O55" s="97"/>
      <c r="P55" s="97"/>
      <c r="Q55" s="97"/>
      <c r="R55" s="97">
        <f t="shared" si="3"/>
        <v>0</v>
      </c>
      <c r="S55" s="46"/>
    </row>
    <row r="56" spans="2:19" ht="13.2" x14ac:dyDescent="0.25">
      <c r="B56" s="200" t="s">
        <v>473</v>
      </c>
      <c r="C56" s="201" t="s">
        <v>473</v>
      </c>
      <c r="D56" s="201" t="s">
        <v>480</v>
      </c>
      <c r="E56" s="201" t="s">
        <v>430</v>
      </c>
      <c r="F56" s="201">
        <v>53</v>
      </c>
      <c r="G56" s="202" t="s">
        <v>421</v>
      </c>
      <c r="H56" s="202" t="s">
        <v>422</v>
      </c>
      <c r="I56" s="202" t="s">
        <v>490</v>
      </c>
      <c r="J56" s="152"/>
      <c r="K56" s="97"/>
      <c r="L56" s="97"/>
      <c r="M56" s="97"/>
      <c r="N56" s="97">
        <f t="shared" si="2"/>
        <v>0</v>
      </c>
      <c r="O56" s="97"/>
      <c r="P56" s="97"/>
      <c r="Q56" s="97"/>
      <c r="R56" s="97">
        <f t="shared" si="3"/>
        <v>0</v>
      </c>
      <c r="S56" s="46"/>
    </row>
    <row r="57" spans="2:19" ht="13.2" x14ac:dyDescent="0.25">
      <c r="B57" s="200" t="s">
        <v>473</v>
      </c>
      <c r="C57" s="201" t="s">
        <v>473</v>
      </c>
      <c r="D57" s="201" t="s">
        <v>480</v>
      </c>
      <c r="E57" s="201" t="s">
        <v>430</v>
      </c>
      <c r="F57" s="201">
        <v>53</v>
      </c>
      <c r="G57" s="202" t="s">
        <v>421</v>
      </c>
      <c r="H57" s="202" t="s">
        <v>422</v>
      </c>
      <c r="I57" s="202" t="s">
        <v>490</v>
      </c>
      <c r="J57" s="152"/>
      <c r="K57" s="97"/>
      <c r="L57" s="97"/>
      <c r="M57" s="97"/>
      <c r="N57" s="97">
        <f t="shared" si="2"/>
        <v>0</v>
      </c>
      <c r="O57" s="97"/>
      <c r="P57" s="97"/>
      <c r="Q57" s="97"/>
      <c r="R57" s="97">
        <f t="shared" si="3"/>
        <v>0</v>
      </c>
      <c r="S57" s="46"/>
    </row>
    <row r="58" spans="2:19" ht="13.2" x14ac:dyDescent="0.25">
      <c r="B58" s="200" t="s">
        <v>473</v>
      </c>
      <c r="C58" s="201" t="s">
        <v>473</v>
      </c>
      <c r="D58" s="201" t="s">
        <v>480</v>
      </c>
      <c r="E58" s="201" t="s">
        <v>430</v>
      </c>
      <c r="F58" s="201">
        <v>53</v>
      </c>
      <c r="G58" s="202" t="s">
        <v>421</v>
      </c>
      <c r="H58" s="202" t="s">
        <v>422</v>
      </c>
      <c r="I58" s="202" t="s">
        <v>490</v>
      </c>
      <c r="J58" s="152"/>
      <c r="K58" s="97"/>
      <c r="L58" s="97"/>
      <c r="M58" s="97"/>
      <c r="N58" s="97">
        <f t="shared" si="2"/>
        <v>0</v>
      </c>
      <c r="O58" s="97"/>
      <c r="P58" s="97"/>
      <c r="Q58" s="97"/>
      <c r="R58" s="97">
        <f t="shared" si="3"/>
        <v>0</v>
      </c>
      <c r="S58" s="46"/>
    </row>
    <row r="59" spans="2:19" ht="13.2" x14ac:dyDescent="0.25">
      <c r="B59" s="200" t="s">
        <v>473</v>
      </c>
      <c r="C59" s="201" t="s">
        <v>473</v>
      </c>
      <c r="D59" s="201" t="s">
        <v>480</v>
      </c>
      <c r="E59" s="201" t="s">
        <v>430</v>
      </c>
      <c r="F59" s="201">
        <v>53</v>
      </c>
      <c r="G59" s="202" t="s">
        <v>421</v>
      </c>
      <c r="H59" s="202" t="s">
        <v>422</v>
      </c>
      <c r="I59" s="202" t="s">
        <v>491</v>
      </c>
      <c r="J59" s="152"/>
      <c r="K59" s="97"/>
      <c r="L59" s="97"/>
      <c r="M59" s="97"/>
      <c r="N59" s="97">
        <f t="shared" si="2"/>
        <v>0</v>
      </c>
      <c r="O59" s="97"/>
      <c r="P59" s="97"/>
      <c r="Q59" s="97"/>
      <c r="R59" s="97">
        <f t="shared" si="3"/>
        <v>0</v>
      </c>
      <c r="S59" s="46"/>
    </row>
    <row r="60" spans="2:19" ht="13.2" x14ac:dyDescent="0.25">
      <c r="B60" s="200" t="s">
        <v>473</v>
      </c>
      <c r="C60" s="201" t="s">
        <v>473</v>
      </c>
      <c r="D60" s="201" t="s">
        <v>480</v>
      </c>
      <c r="E60" s="201" t="s">
        <v>430</v>
      </c>
      <c r="F60" s="201">
        <v>53</v>
      </c>
      <c r="G60" s="202" t="s">
        <v>421</v>
      </c>
      <c r="H60" s="202" t="s">
        <v>422</v>
      </c>
      <c r="I60" s="202" t="s">
        <v>491</v>
      </c>
      <c r="J60" s="152"/>
      <c r="K60" s="97"/>
      <c r="L60" s="97"/>
      <c r="M60" s="97"/>
      <c r="N60" s="97">
        <f t="shared" si="2"/>
        <v>0</v>
      </c>
      <c r="O60" s="97"/>
      <c r="P60" s="97"/>
      <c r="Q60" s="97"/>
      <c r="R60" s="97">
        <f t="shared" si="3"/>
        <v>0</v>
      </c>
      <c r="S60" s="46"/>
    </row>
    <row r="61" spans="2:19" ht="13.2" x14ac:dyDescent="0.25">
      <c r="B61" s="200" t="s">
        <v>473</v>
      </c>
      <c r="C61" s="201" t="s">
        <v>473</v>
      </c>
      <c r="D61" s="201" t="s">
        <v>474</v>
      </c>
      <c r="E61" s="201" t="s">
        <v>430</v>
      </c>
      <c r="F61" s="201">
        <v>53</v>
      </c>
      <c r="G61" s="202" t="s">
        <v>421</v>
      </c>
      <c r="H61" s="202" t="s">
        <v>422</v>
      </c>
      <c r="I61" s="202" t="s">
        <v>492</v>
      </c>
      <c r="J61" s="152"/>
      <c r="K61" s="97"/>
      <c r="L61" s="97"/>
      <c r="M61" s="97"/>
      <c r="N61" s="97">
        <f t="shared" si="2"/>
        <v>0</v>
      </c>
      <c r="O61" s="97"/>
      <c r="P61" s="97"/>
      <c r="Q61" s="97"/>
      <c r="R61" s="97">
        <f t="shared" si="3"/>
        <v>0</v>
      </c>
      <c r="S61" s="46"/>
    </row>
    <row r="62" spans="2:19" ht="13.2" x14ac:dyDescent="0.25">
      <c r="B62" s="200" t="s">
        <v>473</v>
      </c>
      <c r="C62" s="201" t="s">
        <v>473</v>
      </c>
      <c r="D62" s="201" t="s">
        <v>474</v>
      </c>
      <c r="E62" s="201" t="s">
        <v>430</v>
      </c>
      <c r="F62" s="201">
        <v>53</v>
      </c>
      <c r="G62" s="202" t="s">
        <v>421</v>
      </c>
      <c r="H62" s="202" t="s">
        <v>422</v>
      </c>
      <c r="I62" s="202" t="s">
        <v>492</v>
      </c>
      <c r="J62" s="152"/>
      <c r="K62" s="97"/>
      <c r="L62" s="97"/>
      <c r="M62" s="97"/>
      <c r="N62" s="97">
        <f t="shared" si="2"/>
        <v>0</v>
      </c>
      <c r="O62" s="97"/>
      <c r="P62" s="97"/>
      <c r="Q62" s="97"/>
      <c r="R62" s="97">
        <f t="shared" si="3"/>
        <v>0</v>
      </c>
      <c r="S62" s="46"/>
    </row>
    <row r="63" spans="2:19" ht="13.2" x14ac:dyDescent="0.25">
      <c r="B63" s="200" t="s">
        <v>473</v>
      </c>
      <c r="C63" s="201" t="s">
        <v>473</v>
      </c>
      <c r="D63" s="201" t="s">
        <v>474</v>
      </c>
      <c r="E63" s="201" t="s">
        <v>430</v>
      </c>
      <c r="F63" s="201">
        <v>53</v>
      </c>
      <c r="G63" s="202" t="s">
        <v>421</v>
      </c>
      <c r="H63" s="202" t="s">
        <v>422</v>
      </c>
      <c r="I63" s="202" t="s">
        <v>493</v>
      </c>
      <c r="J63" s="152"/>
      <c r="K63" s="97"/>
      <c r="L63" s="97"/>
      <c r="M63" s="97"/>
      <c r="N63" s="97">
        <f t="shared" si="2"/>
        <v>0</v>
      </c>
      <c r="O63" s="97"/>
      <c r="P63" s="97"/>
      <c r="Q63" s="97"/>
      <c r="R63" s="97">
        <f t="shared" si="3"/>
        <v>0</v>
      </c>
      <c r="S63" s="46"/>
    </row>
    <row r="64" spans="2:19" ht="13.2" x14ac:dyDescent="0.25">
      <c r="B64" s="200" t="s">
        <v>473</v>
      </c>
      <c r="C64" s="201" t="s">
        <v>473</v>
      </c>
      <c r="D64" s="201" t="s">
        <v>474</v>
      </c>
      <c r="E64" s="201" t="s">
        <v>430</v>
      </c>
      <c r="F64" s="201">
        <v>53</v>
      </c>
      <c r="G64" s="202" t="s">
        <v>421</v>
      </c>
      <c r="H64" s="202" t="s">
        <v>422</v>
      </c>
      <c r="I64" s="202" t="s">
        <v>493</v>
      </c>
      <c r="J64" s="152"/>
      <c r="K64" s="97"/>
      <c r="L64" s="97"/>
      <c r="M64" s="97"/>
      <c r="N64" s="97">
        <f t="shared" si="2"/>
        <v>0</v>
      </c>
      <c r="O64" s="97"/>
      <c r="P64" s="97"/>
      <c r="Q64" s="97"/>
      <c r="R64" s="97">
        <f t="shared" si="3"/>
        <v>0</v>
      </c>
      <c r="S64" s="46"/>
    </row>
    <row r="65" spans="2:19" ht="13.2" x14ac:dyDescent="0.25">
      <c r="B65" s="200" t="s">
        <v>473</v>
      </c>
      <c r="C65" s="201" t="s">
        <v>473</v>
      </c>
      <c r="D65" s="201" t="s">
        <v>474</v>
      </c>
      <c r="E65" s="201" t="s">
        <v>430</v>
      </c>
      <c r="F65" s="201">
        <v>53</v>
      </c>
      <c r="G65" s="202" t="s">
        <v>421</v>
      </c>
      <c r="H65" s="202" t="s">
        <v>422</v>
      </c>
      <c r="I65" s="202" t="s">
        <v>493</v>
      </c>
      <c r="J65" s="152"/>
      <c r="K65" s="97"/>
      <c r="L65" s="97"/>
      <c r="M65" s="97"/>
      <c r="N65" s="97">
        <f t="shared" si="2"/>
        <v>0</v>
      </c>
      <c r="O65" s="97"/>
      <c r="P65" s="97"/>
      <c r="Q65" s="97"/>
      <c r="R65" s="97">
        <f t="shared" si="3"/>
        <v>0</v>
      </c>
      <c r="S65" s="46"/>
    </row>
    <row r="66" spans="2:19" ht="13.2" x14ac:dyDescent="0.25">
      <c r="B66" s="200" t="s">
        <v>473</v>
      </c>
      <c r="C66" s="201" t="s">
        <v>473</v>
      </c>
      <c r="D66" s="201" t="s">
        <v>474</v>
      </c>
      <c r="E66" s="201" t="s">
        <v>430</v>
      </c>
      <c r="F66" s="201">
        <v>53</v>
      </c>
      <c r="G66" s="202" t="s">
        <v>421</v>
      </c>
      <c r="H66" s="202" t="s">
        <v>422</v>
      </c>
      <c r="I66" s="202" t="s">
        <v>494</v>
      </c>
      <c r="J66" s="152"/>
      <c r="K66" s="97"/>
      <c r="L66" s="97"/>
      <c r="M66" s="97"/>
      <c r="N66" s="97">
        <f t="shared" si="2"/>
        <v>0</v>
      </c>
      <c r="O66" s="97"/>
      <c r="P66" s="97"/>
      <c r="Q66" s="97"/>
      <c r="R66" s="97">
        <f t="shared" si="3"/>
        <v>0</v>
      </c>
      <c r="S66" s="46"/>
    </row>
    <row r="67" spans="2:19" ht="13.2" x14ac:dyDescent="0.25">
      <c r="B67" s="200" t="s">
        <v>473</v>
      </c>
      <c r="C67" s="201" t="s">
        <v>473</v>
      </c>
      <c r="D67" s="201" t="s">
        <v>474</v>
      </c>
      <c r="E67" s="201" t="s">
        <v>430</v>
      </c>
      <c r="F67" s="201">
        <v>53</v>
      </c>
      <c r="G67" s="202" t="s">
        <v>421</v>
      </c>
      <c r="H67" s="202" t="s">
        <v>422</v>
      </c>
      <c r="I67" s="202" t="s">
        <v>494</v>
      </c>
      <c r="J67" s="152"/>
      <c r="K67" s="97"/>
      <c r="L67" s="97"/>
      <c r="M67" s="97"/>
      <c r="N67" s="97">
        <f t="shared" si="2"/>
        <v>0</v>
      </c>
      <c r="O67" s="97"/>
      <c r="P67" s="97"/>
      <c r="Q67" s="97"/>
      <c r="R67" s="97">
        <f t="shared" si="3"/>
        <v>0</v>
      </c>
      <c r="S67" s="46"/>
    </row>
    <row r="68" spans="2:19" ht="13.2" x14ac:dyDescent="0.25">
      <c r="B68" s="200" t="s">
        <v>473</v>
      </c>
      <c r="C68" s="201" t="s">
        <v>473</v>
      </c>
      <c r="D68" s="201" t="s">
        <v>474</v>
      </c>
      <c r="E68" s="201" t="s">
        <v>430</v>
      </c>
      <c r="F68" s="201">
        <v>53</v>
      </c>
      <c r="G68" s="202" t="s">
        <v>421</v>
      </c>
      <c r="H68" s="202" t="s">
        <v>422</v>
      </c>
      <c r="I68" s="202" t="s">
        <v>494</v>
      </c>
      <c r="J68" s="152"/>
      <c r="K68" s="97"/>
      <c r="L68" s="97"/>
      <c r="M68" s="97"/>
      <c r="N68" s="97">
        <f t="shared" si="2"/>
        <v>0</v>
      </c>
      <c r="O68" s="97"/>
      <c r="P68" s="97"/>
      <c r="Q68" s="97"/>
      <c r="R68" s="97">
        <f t="shared" si="3"/>
        <v>0</v>
      </c>
      <c r="S68" s="46"/>
    </row>
    <row r="69" spans="2:19" ht="13.2" x14ac:dyDescent="0.25">
      <c r="B69" s="200" t="s">
        <v>473</v>
      </c>
      <c r="C69" s="201" t="s">
        <v>473</v>
      </c>
      <c r="D69" s="201" t="s">
        <v>477</v>
      </c>
      <c r="E69" s="201" t="s">
        <v>430</v>
      </c>
      <c r="F69" s="201">
        <v>53</v>
      </c>
      <c r="G69" s="202" t="s">
        <v>421</v>
      </c>
      <c r="H69" s="202" t="s">
        <v>422</v>
      </c>
      <c r="I69" s="202" t="s">
        <v>494</v>
      </c>
      <c r="J69" s="152"/>
      <c r="K69" s="97"/>
      <c r="L69" s="97"/>
      <c r="M69" s="97"/>
      <c r="N69" s="97">
        <f t="shared" si="2"/>
        <v>0</v>
      </c>
      <c r="O69" s="97"/>
      <c r="P69" s="97"/>
      <c r="Q69" s="97"/>
      <c r="R69" s="97">
        <f t="shared" si="3"/>
        <v>0</v>
      </c>
      <c r="S69" s="46"/>
    </row>
    <row r="70" spans="2:19" ht="13.2" x14ac:dyDescent="0.25">
      <c r="B70" s="200" t="s">
        <v>473</v>
      </c>
      <c r="C70" s="201" t="s">
        <v>473</v>
      </c>
      <c r="D70" s="201" t="s">
        <v>477</v>
      </c>
      <c r="E70" s="201" t="s">
        <v>430</v>
      </c>
      <c r="F70" s="201">
        <v>53</v>
      </c>
      <c r="G70" s="202" t="s">
        <v>421</v>
      </c>
      <c r="H70" s="202" t="s">
        <v>422</v>
      </c>
      <c r="I70" s="202" t="s">
        <v>494</v>
      </c>
      <c r="J70" s="152"/>
      <c r="K70" s="97"/>
      <c r="L70" s="97"/>
      <c r="M70" s="97"/>
      <c r="N70" s="97">
        <f t="shared" si="2"/>
        <v>0</v>
      </c>
      <c r="O70" s="97"/>
      <c r="P70" s="97"/>
      <c r="Q70" s="97"/>
      <c r="R70" s="97">
        <f t="shared" si="3"/>
        <v>0</v>
      </c>
      <c r="S70" s="46"/>
    </row>
    <row r="71" spans="2:19" ht="13.2" x14ac:dyDescent="0.25">
      <c r="B71" s="200" t="s">
        <v>473</v>
      </c>
      <c r="C71" s="201" t="s">
        <v>473</v>
      </c>
      <c r="D71" s="201" t="s">
        <v>477</v>
      </c>
      <c r="E71" s="201" t="s">
        <v>430</v>
      </c>
      <c r="F71" s="201">
        <v>53</v>
      </c>
      <c r="G71" s="202" t="s">
        <v>421</v>
      </c>
      <c r="H71" s="202" t="s">
        <v>422</v>
      </c>
      <c r="I71" s="202" t="s">
        <v>494</v>
      </c>
      <c r="J71" s="152"/>
      <c r="K71" s="97"/>
      <c r="L71" s="97"/>
      <c r="M71" s="97"/>
      <c r="N71" s="97">
        <f t="shared" si="2"/>
        <v>0</v>
      </c>
      <c r="O71" s="97"/>
      <c r="P71" s="97"/>
      <c r="Q71" s="97"/>
      <c r="R71" s="97">
        <f t="shared" si="3"/>
        <v>0</v>
      </c>
      <c r="S71" s="46"/>
    </row>
    <row r="72" spans="2:19" ht="13.2" x14ac:dyDescent="0.25">
      <c r="B72" s="200" t="s">
        <v>473</v>
      </c>
      <c r="C72" s="201" t="s">
        <v>473</v>
      </c>
      <c r="D72" s="201" t="s">
        <v>477</v>
      </c>
      <c r="E72" s="201" t="s">
        <v>430</v>
      </c>
      <c r="F72" s="201">
        <v>53</v>
      </c>
      <c r="G72" s="202" t="s">
        <v>421</v>
      </c>
      <c r="H72" s="202" t="s">
        <v>422</v>
      </c>
      <c r="I72" s="202" t="s">
        <v>494</v>
      </c>
      <c r="J72" s="152"/>
      <c r="K72" s="97"/>
      <c r="L72" s="97"/>
      <c r="M72" s="97"/>
      <c r="N72" s="97">
        <f t="shared" si="2"/>
        <v>0</v>
      </c>
      <c r="O72" s="97"/>
      <c r="P72" s="97"/>
      <c r="Q72" s="97"/>
      <c r="R72" s="97">
        <f t="shared" si="3"/>
        <v>0</v>
      </c>
      <c r="S72" s="46"/>
    </row>
    <row r="73" spans="2:19" ht="13.2" x14ac:dyDescent="0.25">
      <c r="B73" s="200" t="s">
        <v>473</v>
      </c>
      <c r="C73" s="201" t="s">
        <v>473</v>
      </c>
      <c r="D73" s="201" t="s">
        <v>477</v>
      </c>
      <c r="E73" s="201" t="s">
        <v>430</v>
      </c>
      <c r="F73" s="201">
        <v>53</v>
      </c>
      <c r="G73" s="202" t="s">
        <v>421</v>
      </c>
      <c r="H73" s="202" t="s">
        <v>422</v>
      </c>
      <c r="I73" s="202" t="s">
        <v>494</v>
      </c>
      <c r="J73" s="152"/>
      <c r="K73" s="97"/>
      <c r="L73" s="97"/>
      <c r="M73" s="97"/>
      <c r="N73" s="97">
        <f t="shared" si="2"/>
        <v>0</v>
      </c>
      <c r="O73" s="97"/>
      <c r="P73" s="97"/>
      <c r="Q73" s="97"/>
      <c r="R73" s="97">
        <f t="shared" si="3"/>
        <v>0</v>
      </c>
      <c r="S73" s="46"/>
    </row>
    <row r="74" spans="2:19" ht="13.2" x14ac:dyDescent="0.25">
      <c r="B74" s="200" t="s">
        <v>473</v>
      </c>
      <c r="C74" s="201" t="s">
        <v>473</v>
      </c>
      <c r="D74" s="201" t="s">
        <v>477</v>
      </c>
      <c r="E74" s="201" t="s">
        <v>430</v>
      </c>
      <c r="F74" s="201">
        <v>53</v>
      </c>
      <c r="G74" s="202" t="s">
        <v>421</v>
      </c>
      <c r="H74" s="202" t="s">
        <v>422</v>
      </c>
      <c r="I74" s="202" t="s">
        <v>494</v>
      </c>
      <c r="J74" s="152"/>
      <c r="K74" s="97"/>
      <c r="L74" s="97"/>
      <c r="M74" s="97"/>
      <c r="N74" s="97">
        <f t="shared" si="2"/>
        <v>0</v>
      </c>
      <c r="O74" s="97"/>
      <c r="P74" s="97"/>
      <c r="Q74" s="97"/>
      <c r="R74" s="97">
        <f t="shared" si="3"/>
        <v>0</v>
      </c>
      <c r="S74" s="46"/>
    </row>
    <row r="75" spans="2:19" ht="13.2" x14ac:dyDescent="0.25">
      <c r="B75" s="200" t="s">
        <v>473</v>
      </c>
      <c r="C75" s="201" t="s">
        <v>473</v>
      </c>
      <c r="D75" s="201" t="s">
        <v>477</v>
      </c>
      <c r="E75" s="201" t="s">
        <v>430</v>
      </c>
      <c r="F75" s="201">
        <v>53</v>
      </c>
      <c r="G75" s="202" t="s">
        <v>421</v>
      </c>
      <c r="H75" s="202" t="s">
        <v>422</v>
      </c>
      <c r="I75" s="202" t="s">
        <v>494</v>
      </c>
      <c r="J75" s="152"/>
      <c r="K75" s="97"/>
      <c r="L75" s="97"/>
      <c r="M75" s="97"/>
      <c r="N75" s="97">
        <f t="shared" si="2"/>
        <v>0</v>
      </c>
      <c r="O75" s="97"/>
      <c r="P75" s="97"/>
      <c r="Q75" s="97"/>
      <c r="R75" s="97">
        <f t="shared" si="3"/>
        <v>0</v>
      </c>
      <c r="S75" s="46"/>
    </row>
    <row r="76" spans="2:19" ht="13.2" x14ac:dyDescent="0.25">
      <c r="B76" s="200" t="s">
        <v>473</v>
      </c>
      <c r="C76" s="201" t="s">
        <v>473</v>
      </c>
      <c r="D76" s="201" t="s">
        <v>477</v>
      </c>
      <c r="E76" s="201" t="s">
        <v>430</v>
      </c>
      <c r="F76" s="201">
        <v>53</v>
      </c>
      <c r="G76" s="202" t="s">
        <v>421</v>
      </c>
      <c r="H76" s="202" t="s">
        <v>422</v>
      </c>
      <c r="I76" s="202" t="s">
        <v>494</v>
      </c>
      <c r="J76" s="38"/>
      <c r="K76" s="97"/>
      <c r="L76" s="97"/>
      <c r="M76" s="97"/>
      <c r="N76" s="97">
        <f t="shared" si="2"/>
        <v>0</v>
      </c>
      <c r="O76" s="97"/>
      <c r="P76" s="97"/>
      <c r="Q76" s="97"/>
      <c r="R76" s="97">
        <f t="shared" si="3"/>
        <v>0</v>
      </c>
      <c r="S76" s="46"/>
    </row>
    <row r="77" spans="2:19" ht="13.2" x14ac:dyDescent="0.25">
      <c r="B77" s="200" t="s">
        <v>473</v>
      </c>
      <c r="C77" s="201" t="s">
        <v>473</v>
      </c>
      <c r="D77" s="201" t="s">
        <v>477</v>
      </c>
      <c r="E77" s="201" t="s">
        <v>430</v>
      </c>
      <c r="F77" s="201">
        <v>53</v>
      </c>
      <c r="G77" s="202" t="s">
        <v>421</v>
      </c>
      <c r="H77" s="202" t="s">
        <v>422</v>
      </c>
      <c r="I77" s="202" t="s">
        <v>494</v>
      </c>
      <c r="J77" s="38"/>
      <c r="K77" s="97"/>
      <c r="L77" s="97"/>
      <c r="M77" s="97"/>
      <c r="N77" s="97">
        <f t="shared" si="2"/>
        <v>0</v>
      </c>
      <c r="O77" s="97"/>
      <c r="P77" s="97"/>
      <c r="Q77" s="97"/>
      <c r="R77" s="97">
        <f t="shared" si="3"/>
        <v>0</v>
      </c>
      <c r="S77" s="46"/>
    </row>
    <row r="78" spans="2:19" ht="13.2" x14ac:dyDescent="0.25">
      <c r="B78" s="200" t="s">
        <v>473</v>
      </c>
      <c r="C78" s="201" t="s">
        <v>473</v>
      </c>
      <c r="D78" s="201" t="s">
        <v>477</v>
      </c>
      <c r="E78" s="201" t="s">
        <v>430</v>
      </c>
      <c r="F78" s="201">
        <v>53</v>
      </c>
      <c r="G78" s="202" t="s">
        <v>421</v>
      </c>
      <c r="H78" s="202" t="s">
        <v>422</v>
      </c>
      <c r="I78" s="202" t="s">
        <v>494</v>
      </c>
      <c r="J78" s="38"/>
      <c r="K78" s="97"/>
      <c r="L78" s="97"/>
      <c r="M78" s="97"/>
      <c r="N78" s="97">
        <f t="shared" si="2"/>
        <v>0</v>
      </c>
      <c r="O78" s="97"/>
      <c r="P78" s="97"/>
      <c r="Q78" s="97"/>
      <c r="R78" s="97">
        <f t="shared" si="3"/>
        <v>0</v>
      </c>
      <c r="S78" s="46"/>
    </row>
    <row r="79" spans="2:19" ht="13.2" x14ac:dyDescent="0.25">
      <c r="B79" s="200" t="s">
        <v>473</v>
      </c>
      <c r="C79" s="201" t="s">
        <v>473</v>
      </c>
      <c r="D79" s="201" t="s">
        <v>477</v>
      </c>
      <c r="E79" s="201" t="s">
        <v>430</v>
      </c>
      <c r="F79" s="201">
        <v>53</v>
      </c>
      <c r="G79" s="202" t="s">
        <v>421</v>
      </c>
      <c r="H79" s="202" t="s">
        <v>422</v>
      </c>
      <c r="I79" s="202" t="s">
        <v>494</v>
      </c>
      <c r="J79" s="38"/>
      <c r="K79" s="97"/>
      <c r="L79" s="97"/>
      <c r="M79" s="97"/>
      <c r="N79" s="97">
        <f t="shared" si="2"/>
        <v>0</v>
      </c>
      <c r="O79" s="97"/>
      <c r="P79" s="97"/>
      <c r="Q79" s="97"/>
      <c r="R79" s="97">
        <f t="shared" si="3"/>
        <v>0</v>
      </c>
      <c r="S79" s="46"/>
    </row>
    <row r="80" spans="2:19" ht="13.2" x14ac:dyDescent="0.25">
      <c r="B80" s="200" t="s">
        <v>473</v>
      </c>
      <c r="C80" s="201" t="s">
        <v>473</v>
      </c>
      <c r="D80" s="201" t="s">
        <v>477</v>
      </c>
      <c r="E80" s="201" t="s">
        <v>430</v>
      </c>
      <c r="F80" s="201">
        <v>53</v>
      </c>
      <c r="G80" s="202" t="s">
        <v>421</v>
      </c>
      <c r="H80" s="202" t="s">
        <v>422</v>
      </c>
      <c r="I80" s="202" t="s">
        <v>494</v>
      </c>
      <c r="J80" s="38"/>
      <c r="K80" s="97"/>
      <c r="L80" s="97"/>
      <c r="M80" s="97"/>
      <c r="N80" s="97">
        <f t="shared" si="2"/>
        <v>0</v>
      </c>
      <c r="O80" s="97"/>
      <c r="P80" s="97"/>
      <c r="Q80" s="97"/>
      <c r="R80" s="97">
        <f t="shared" si="3"/>
        <v>0</v>
      </c>
      <c r="S80" s="46"/>
    </row>
    <row r="81" spans="2:19" ht="13.2" x14ac:dyDescent="0.25">
      <c r="B81" s="200" t="s">
        <v>473</v>
      </c>
      <c r="C81" s="201" t="s">
        <v>473</v>
      </c>
      <c r="D81" s="201" t="s">
        <v>477</v>
      </c>
      <c r="E81" s="201" t="s">
        <v>430</v>
      </c>
      <c r="F81" s="201">
        <v>53</v>
      </c>
      <c r="G81" s="202" t="s">
        <v>421</v>
      </c>
      <c r="H81" s="202" t="s">
        <v>422</v>
      </c>
      <c r="I81" s="202" t="s">
        <v>494</v>
      </c>
      <c r="J81" s="38"/>
      <c r="K81" s="97"/>
      <c r="L81" s="97"/>
      <c r="M81" s="97"/>
      <c r="N81" s="97">
        <f t="shared" si="2"/>
        <v>0</v>
      </c>
      <c r="O81" s="97"/>
      <c r="P81" s="97"/>
      <c r="Q81" s="97"/>
      <c r="R81" s="97">
        <f t="shared" si="3"/>
        <v>0</v>
      </c>
      <c r="S81" s="46"/>
    </row>
    <row r="82" spans="2:19" ht="13.2" x14ac:dyDescent="0.25">
      <c r="B82" s="200" t="s">
        <v>473</v>
      </c>
      <c r="C82" s="201" t="s">
        <v>473</v>
      </c>
      <c r="D82" s="201" t="s">
        <v>477</v>
      </c>
      <c r="E82" s="201" t="s">
        <v>430</v>
      </c>
      <c r="F82" s="201">
        <v>53</v>
      </c>
      <c r="G82" s="202" t="s">
        <v>421</v>
      </c>
      <c r="H82" s="202" t="s">
        <v>422</v>
      </c>
      <c r="I82" s="202" t="s">
        <v>494</v>
      </c>
      <c r="J82" s="38"/>
      <c r="K82" s="97"/>
      <c r="L82" s="97"/>
      <c r="M82" s="97"/>
      <c r="N82" s="97">
        <f t="shared" si="2"/>
        <v>0</v>
      </c>
      <c r="O82" s="97"/>
      <c r="P82" s="97"/>
      <c r="Q82" s="97"/>
      <c r="R82" s="97">
        <f t="shared" si="3"/>
        <v>0</v>
      </c>
      <c r="S82" s="46"/>
    </row>
    <row r="83" spans="2:19" ht="13.2" x14ac:dyDescent="0.25">
      <c r="B83" s="200" t="s">
        <v>473</v>
      </c>
      <c r="C83" s="201" t="s">
        <v>473</v>
      </c>
      <c r="D83" s="201" t="s">
        <v>477</v>
      </c>
      <c r="E83" s="201" t="s">
        <v>430</v>
      </c>
      <c r="F83" s="201">
        <v>53</v>
      </c>
      <c r="G83" s="202" t="s">
        <v>421</v>
      </c>
      <c r="H83" s="202" t="s">
        <v>422</v>
      </c>
      <c r="I83" s="202" t="s">
        <v>494</v>
      </c>
      <c r="J83" s="38"/>
      <c r="K83" s="97"/>
      <c r="L83" s="97"/>
      <c r="M83" s="97"/>
      <c r="N83" s="97">
        <f t="shared" si="2"/>
        <v>0</v>
      </c>
      <c r="O83" s="97"/>
      <c r="P83" s="97"/>
      <c r="Q83" s="97"/>
      <c r="R83" s="97">
        <f t="shared" si="3"/>
        <v>0</v>
      </c>
      <c r="S83" s="46"/>
    </row>
    <row r="84" spans="2:19" ht="13.2" x14ac:dyDescent="0.25">
      <c r="B84" s="200" t="s">
        <v>473</v>
      </c>
      <c r="C84" s="201" t="s">
        <v>473</v>
      </c>
      <c r="D84" s="201" t="s">
        <v>477</v>
      </c>
      <c r="E84" s="201" t="s">
        <v>430</v>
      </c>
      <c r="F84" s="201">
        <v>53</v>
      </c>
      <c r="G84" s="202" t="s">
        <v>421</v>
      </c>
      <c r="H84" s="202" t="s">
        <v>422</v>
      </c>
      <c r="I84" s="202" t="s">
        <v>494</v>
      </c>
      <c r="J84" s="38"/>
      <c r="K84" s="97"/>
      <c r="L84" s="97"/>
      <c r="M84" s="97"/>
      <c r="N84" s="97">
        <f t="shared" si="2"/>
        <v>0</v>
      </c>
      <c r="O84" s="97"/>
      <c r="P84" s="97"/>
      <c r="Q84" s="97"/>
      <c r="R84" s="97">
        <f t="shared" si="3"/>
        <v>0</v>
      </c>
      <c r="S84" s="46"/>
    </row>
    <row r="85" spans="2:19" ht="13.2" x14ac:dyDescent="0.25">
      <c r="B85" s="200" t="s">
        <v>473</v>
      </c>
      <c r="C85" s="201" t="s">
        <v>473</v>
      </c>
      <c r="D85" s="201" t="s">
        <v>477</v>
      </c>
      <c r="E85" s="201" t="s">
        <v>430</v>
      </c>
      <c r="F85" s="201">
        <v>53</v>
      </c>
      <c r="G85" s="202" t="s">
        <v>421</v>
      </c>
      <c r="H85" s="202" t="s">
        <v>422</v>
      </c>
      <c r="I85" s="202" t="s">
        <v>493</v>
      </c>
      <c r="J85" s="38"/>
      <c r="K85" s="97"/>
      <c r="L85" s="97"/>
      <c r="M85" s="97"/>
      <c r="N85" s="97">
        <f t="shared" si="2"/>
        <v>0</v>
      </c>
      <c r="O85" s="97"/>
      <c r="P85" s="97"/>
      <c r="Q85" s="97"/>
      <c r="R85" s="97">
        <f t="shared" si="3"/>
        <v>0</v>
      </c>
      <c r="S85" s="46"/>
    </row>
    <row r="86" spans="2:19" ht="13.2" x14ac:dyDescent="0.25">
      <c r="B86" s="200" t="s">
        <v>473</v>
      </c>
      <c r="C86" s="201" t="s">
        <v>473</v>
      </c>
      <c r="D86" s="201" t="s">
        <v>477</v>
      </c>
      <c r="E86" s="201" t="s">
        <v>430</v>
      </c>
      <c r="F86" s="201">
        <v>53</v>
      </c>
      <c r="G86" s="202" t="s">
        <v>421</v>
      </c>
      <c r="H86" s="202" t="s">
        <v>422</v>
      </c>
      <c r="I86" s="202" t="s">
        <v>493</v>
      </c>
      <c r="J86" s="38"/>
      <c r="K86" s="97"/>
      <c r="L86" s="97"/>
      <c r="M86" s="97"/>
      <c r="N86" s="97">
        <f t="shared" si="2"/>
        <v>0</v>
      </c>
      <c r="O86" s="97"/>
      <c r="P86" s="97"/>
      <c r="Q86" s="97"/>
      <c r="R86" s="97">
        <f t="shared" si="3"/>
        <v>0</v>
      </c>
      <c r="S86" s="46"/>
    </row>
    <row r="87" spans="2:19" ht="13.2" x14ac:dyDescent="0.25">
      <c r="B87" s="200" t="s">
        <v>473</v>
      </c>
      <c r="C87" s="201" t="s">
        <v>473</v>
      </c>
      <c r="D87" s="201" t="s">
        <v>480</v>
      </c>
      <c r="E87" s="201" t="s">
        <v>430</v>
      </c>
      <c r="F87" s="201">
        <v>53</v>
      </c>
      <c r="G87" s="202" t="s">
        <v>421</v>
      </c>
      <c r="H87" s="202" t="s">
        <v>422</v>
      </c>
      <c r="I87" s="202" t="s">
        <v>495</v>
      </c>
      <c r="J87" s="38"/>
      <c r="K87" s="97"/>
      <c r="L87" s="97"/>
      <c r="M87" s="97"/>
      <c r="N87" s="97">
        <f t="shared" si="2"/>
        <v>0</v>
      </c>
      <c r="O87" s="97"/>
      <c r="P87" s="97"/>
      <c r="Q87" s="97"/>
      <c r="R87" s="97">
        <f t="shared" si="3"/>
        <v>0</v>
      </c>
      <c r="S87" s="46"/>
    </row>
    <row r="88" spans="2:19" ht="13.2" x14ac:dyDescent="0.25">
      <c r="B88" s="200" t="s">
        <v>473</v>
      </c>
      <c r="C88" s="201" t="s">
        <v>473</v>
      </c>
      <c r="D88" s="201" t="s">
        <v>480</v>
      </c>
      <c r="E88" s="201" t="s">
        <v>430</v>
      </c>
      <c r="F88" s="201">
        <v>53</v>
      </c>
      <c r="G88" s="202" t="s">
        <v>421</v>
      </c>
      <c r="H88" s="202" t="s">
        <v>422</v>
      </c>
      <c r="I88" s="202" t="s">
        <v>496</v>
      </c>
      <c r="J88" s="38"/>
      <c r="K88" s="97"/>
      <c r="L88" s="97"/>
      <c r="M88" s="97"/>
      <c r="N88" s="97">
        <f t="shared" si="2"/>
        <v>0</v>
      </c>
      <c r="O88" s="97"/>
      <c r="P88" s="97"/>
      <c r="Q88" s="97"/>
      <c r="R88" s="97">
        <f t="shared" si="3"/>
        <v>0</v>
      </c>
      <c r="S88" s="46"/>
    </row>
    <row r="89" spans="2:19" ht="13.2" x14ac:dyDescent="0.25">
      <c r="B89" s="200" t="s">
        <v>473</v>
      </c>
      <c r="C89" s="201" t="s">
        <v>473</v>
      </c>
      <c r="D89" s="201" t="s">
        <v>477</v>
      </c>
      <c r="E89" s="201" t="s">
        <v>430</v>
      </c>
      <c r="F89" s="201">
        <v>53</v>
      </c>
      <c r="G89" s="202" t="s">
        <v>421</v>
      </c>
      <c r="H89" s="202" t="s">
        <v>422</v>
      </c>
      <c r="I89" s="202" t="s">
        <v>496</v>
      </c>
      <c r="J89" s="38"/>
      <c r="K89" s="97"/>
      <c r="L89" s="97"/>
      <c r="M89" s="97"/>
      <c r="N89" s="97">
        <f t="shared" si="2"/>
        <v>0</v>
      </c>
      <c r="O89" s="97"/>
      <c r="P89" s="97"/>
      <c r="Q89" s="97"/>
      <c r="R89" s="97">
        <f t="shared" si="3"/>
        <v>0</v>
      </c>
      <c r="S89" s="46"/>
    </row>
    <row r="90" spans="2:19" ht="13.2" x14ac:dyDescent="0.25">
      <c r="B90" s="200" t="s">
        <v>473</v>
      </c>
      <c r="C90" s="201" t="s">
        <v>473</v>
      </c>
      <c r="D90" s="201" t="s">
        <v>477</v>
      </c>
      <c r="E90" s="201" t="s">
        <v>430</v>
      </c>
      <c r="F90" s="201">
        <v>53</v>
      </c>
      <c r="G90" s="202" t="s">
        <v>421</v>
      </c>
      <c r="H90" s="202" t="s">
        <v>422</v>
      </c>
      <c r="I90" s="202" t="s">
        <v>496</v>
      </c>
      <c r="J90" s="38"/>
      <c r="K90" s="97"/>
      <c r="L90" s="97"/>
      <c r="M90" s="97"/>
      <c r="N90" s="97">
        <f t="shared" si="2"/>
        <v>0</v>
      </c>
      <c r="O90" s="97"/>
      <c r="P90" s="97"/>
      <c r="Q90" s="97"/>
      <c r="R90" s="97">
        <f t="shared" si="3"/>
        <v>0</v>
      </c>
      <c r="S90" s="46"/>
    </row>
    <row r="91" spans="2:19" ht="13.2" x14ac:dyDescent="0.25">
      <c r="B91" s="200" t="s">
        <v>473</v>
      </c>
      <c r="C91" s="201" t="s">
        <v>473</v>
      </c>
      <c r="D91" s="201" t="s">
        <v>477</v>
      </c>
      <c r="E91" s="201" t="s">
        <v>430</v>
      </c>
      <c r="F91" s="201">
        <v>53</v>
      </c>
      <c r="G91" s="202" t="s">
        <v>421</v>
      </c>
      <c r="H91" s="202" t="s">
        <v>422</v>
      </c>
      <c r="I91" s="202" t="s">
        <v>496</v>
      </c>
      <c r="J91" s="38"/>
      <c r="K91" s="97"/>
      <c r="L91" s="97"/>
      <c r="M91" s="97"/>
      <c r="N91" s="97">
        <f t="shared" si="2"/>
        <v>0</v>
      </c>
      <c r="O91" s="97"/>
      <c r="P91" s="97"/>
      <c r="Q91" s="97"/>
      <c r="R91" s="97">
        <f t="shared" si="3"/>
        <v>0</v>
      </c>
      <c r="S91" s="46"/>
    </row>
    <row r="92" spans="2:19" ht="13.2" x14ac:dyDescent="0.25">
      <c r="B92" s="200" t="s">
        <v>473</v>
      </c>
      <c r="C92" s="201" t="s">
        <v>473</v>
      </c>
      <c r="D92" s="201" t="s">
        <v>477</v>
      </c>
      <c r="E92" s="201" t="s">
        <v>430</v>
      </c>
      <c r="F92" s="201">
        <v>53</v>
      </c>
      <c r="G92" s="202" t="s">
        <v>421</v>
      </c>
      <c r="H92" s="202" t="s">
        <v>422</v>
      </c>
      <c r="I92" s="202" t="s">
        <v>497</v>
      </c>
      <c r="J92" s="38"/>
      <c r="K92" s="97"/>
      <c r="L92" s="97"/>
      <c r="M92" s="97"/>
      <c r="N92" s="97">
        <f t="shared" si="2"/>
        <v>0</v>
      </c>
      <c r="O92" s="97"/>
      <c r="P92" s="97"/>
      <c r="Q92" s="97"/>
      <c r="R92" s="97">
        <f t="shared" si="3"/>
        <v>0</v>
      </c>
      <c r="S92" s="46"/>
    </row>
    <row r="93" spans="2:19" ht="13.2" x14ac:dyDescent="0.25">
      <c r="B93" s="200" t="s">
        <v>473</v>
      </c>
      <c r="C93" s="201" t="s">
        <v>473</v>
      </c>
      <c r="D93" s="201" t="s">
        <v>474</v>
      </c>
      <c r="E93" s="201" t="s">
        <v>430</v>
      </c>
      <c r="F93" s="201">
        <v>53</v>
      </c>
      <c r="G93" s="202" t="s">
        <v>421</v>
      </c>
      <c r="H93" s="202" t="s">
        <v>422</v>
      </c>
      <c r="I93" s="202" t="s">
        <v>498</v>
      </c>
      <c r="J93" s="38"/>
      <c r="K93" s="97"/>
      <c r="L93" s="97"/>
      <c r="M93" s="97"/>
      <c r="N93" s="97">
        <f t="shared" si="2"/>
        <v>0</v>
      </c>
      <c r="O93" s="97"/>
      <c r="P93" s="97"/>
      <c r="Q93" s="97"/>
      <c r="R93" s="97">
        <f t="shared" si="3"/>
        <v>0</v>
      </c>
      <c r="S93" s="46"/>
    </row>
    <row r="94" spans="2:19" ht="13.2" x14ac:dyDescent="0.25">
      <c r="B94" s="200" t="s">
        <v>473</v>
      </c>
      <c r="C94" s="201" t="s">
        <v>473</v>
      </c>
      <c r="D94" s="201" t="s">
        <v>474</v>
      </c>
      <c r="E94" s="201" t="s">
        <v>430</v>
      </c>
      <c r="F94" s="201">
        <v>53</v>
      </c>
      <c r="G94" s="202" t="s">
        <v>421</v>
      </c>
      <c r="H94" s="202" t="s">
        <v>422</v>
      </c>
      <c r="I94" s="202" t="s">
        <v>498</v>
      </c>
      <c r="J94" s="38"/>
      <c r="K94" s="97"/>
      <c r="L94" s="97"/>
      <c r="M94" s="97"/>
      <c r="N94" s="97">
        <f t="shared" si="2"/>
        <v>0</v>
      </c>
      <c r="O94" s="97"/>
      <c r="P94" s="97"/>
      <c r="Q94" s="97"/>
      <c r="R94" s="97">
        <f t="shared" si="3"/>
        <v>0</v>
      </c>
      <c r="S94" s="46"/>
    </row>
    <row r="95" spans="2:19" ht="13.2" x14ac:dyDescent="0.25">
      <c r="B95" s="200" t="s">
        <v>473</v>
      </c>
      <c r="C95" s="201" t="s">
        <v>473</v>
      </c>
      <c r="D95" s="201" t="s">
        <v>474</v>
      </c>
      <c r="E95" s="201" t="s">
        <v>430</v>
      </c>
      <c r="F95" s="201">
        <v>53</v>
      </c>
      <c r="G95" s="202" t="s">
        <v>421</v>
      </c>
      <c r="H95" s="202" t="s">
        <v>422</v>
      </c>
      <c r="I95" s="202" t="s">
        <v>499</v>
      </c>
      <c r="J95" s="38"/>
      <c r="K95" s="97"/>
      <c r="L95" s="97"/>
      <c r="M95" s="97"/>
      <c r="N95" s="97">
        <f t="shared" si="2"/>
        <v>0</v>
      </c>
      <c r="O95" s="97"/>
      <c r="P95" s="97"/>
      <c r="Q95" s="97"/>
      <c r="R95" s="97">
        <f t="shared" si="3"/>
        <v>0</v>
      </c>
      <c r="S95" s="46"/>
    </row>
    <row r="96" spans="2:19" ht="13.2" x14ac:dyDescent="0.25">
      <c r="B96" s="200" t="s">
        <v>473</v>
      </c>
      <c r="C96" s="201" t="s">
        <v>473</v>
      </c>
      <c r="D96" s="201" t="s">
        <v>474</v>
      </c>
      <c r="E96" s="201" t="s">
        <v>430</v>
      </c>
      <c r="F96" s="201">
        <v>53</v>
      </c>
      <c r="G96" s="202" t="s">
        <v>421</v>
      </c>
      <c r="H96" s="202" t="s">
        <v>422</v>
      </c>
      <c r="I96" s="202" t="s">
        <v>499</v>
      </c>
      <c r="J96" s="38"/>
      <c r="K96" s="97"/>
      <c r="L96" s="97"/>
      <c r="M96" s="97"/>
      <c r="N96" s="97">
        <f t="shared" ref="N96:N159" si="4">K96*M96</f>
        <v>0</v>
      </c>
      <c r="O96" s="97"/>
      <c r="P96" s="97"/>
      <c r="Q96" s="97"/>
      <c r="R96" s="97">
        <f t="shared" ref="R96:R159" si="5">O96*Q96</f>
        <v>0</v>
      </c>
      <c r="S96" s="46"/>
    </row>
    <row r="97" spans="2:19" ht="13.2" x14ac:dyDescent="0.25">
      <c r="B97" s="200" t="s">
        <v>473</v>
      </c>
      <c r="C97" s="201" t="s">
        <v>473</v>
      </c>
      <c r="D97" s="201" t="s">
        <v>474</v>
      </c>
      <c r="E97" s="201" t="s">
        <v>430</v>
      </c>
      <c r="F97" s="201">
        <v>53</v>
      </c>
      <c r="G97" s="202" t="s">
        <v>421</v>
      </c>
      <c r="H97" s="202" t="s">
        <v>422</v>
      </c>
      <c r="I97" s="202" t="s">
        <v>500</v>
      </c>
      <c r="J97" s="38"/>
      <c r="K97" s="97"/>
      <c r="L97" s="97"/>
      <c r="M97" s="97"/>
      <c r="N97" s="97">
        <f t="shared" si="4"/>
        <v>0</v>
      </c>
      <c r="O97" s="97"/>
      <c r="P97" s="97"/>
      <c r="Q97" s="97"/>
      <c r="R97" s="97">
        <f t="shared" si="5"/>
        <v>0</v>
      </c>
      <c r="S97" s="46"/>
    </row>
    <row r="98" spans="2:19" ht="13.2" x14ac:dyDescent="0.25">
      <c r="B98" s="200" t="s">
        <v>473</v>
      </c>
      <c r="C98" s="201" t="s">
        <v>473</v>
      </c>
      <c r="D98" s="201" t="s">
        <v>474</v>
      </c>
      <c r="E98" s="201" t="s">
        <v>430</v>
      </c>
      <c r="F98" s="201">
        <v>53</v>
      </c>
      <c r="G98" s="202" t="s">
        <v>421</v>
      </c>
      <c r="H98" s="202" t="s">
        <v>422</v>
      </c>
      <c r="I98" s="202" t="s">
        <v>500</v>
      </c>
      <c r="J98" s="38"/>
      <c r="K98" s="97"/>
      <c r="L98" s="97"/>
      <c r="M98" s="97"/>
      <c r="N98" s="97">
        <f t="shared" si="4"/>
        <v>0</v>
      </c>
      <c r="O98" s="97"/>
      <c r="P98" s="97"/>
      <c r="Q98" s="97"/>
      <c r="R98" s="97">
        <f t="shared" si="5"/>
        <v>0</v>
      </c>
      <c r="S98" s="46"/>
    </row>
    <row r="99" spans="2:19" ht="13.2" x14ac:dyDescent="0.25">
      <c r="B99" s="200" t="s">
        <v>473</v>
      </c>
      <c r="C99" s="201" t="s">
        <v>473</v>
      </c>
      <c r="D99" s="201" t="s">
        <v>477</v>
      </c>
      <c r="E99" s="201" t="s">
        <v>430</v>
      </c>
      <c r="F99" s="201">
        <v>53</v>
      </c>
      <c r="G99" s="202" t="s">
        <v>421</v>
      </c>
      <c r="H99" s="202" t="s">
        <v>422</v>
      </c>
      <c r="I99" s="202" t="s">
        <v>500</v>
      </c>
      <c r="J99" s="38"/>
      <c r="K99" s="97"/>
      <c r="L99" s="97"/>
      <c r="M99" s="97"/>
      <c r="N99" s="97">
        <f t="shared" si="4"/>
        <v>0</v>
      </c>
      <c r="O99" s="97"/>
      <c r="P99" s="97"/>
      <c r="Q99" s="97"/>
      <c r="R99" s="97">
        <f t="shared" si="5"/>
        <v>0</v>
      </c>
      <c r="S99" s="46"/>
    </row>
    <row r="100" spans="2:19" ht="13.2" x14ac:dyDescent="0.25">
      <c r="B100" s="200" t="s">
        <v>473</v>
      </c>
      <c r="C100" s="201" t="s">
        <v>473</v>
      </c>
      <c r="D100" s="201" t="s">
        <v>477</v>
      </c>
      <c r="E100" s="201" t="s">
        <v>430</v>
      </c>
      <c r="F100" s="201">
        <v>53</v>
      </c>
      <c r="G100" s="202" t="s">
        <v>421</v>
      </c>
      <c r="H100" s="202" t="s">
        <v>422</v>
      </c>
      <c r="I100" s="202" t="s">
        <v>500</v>
      </c>
      <c r="J100" s="38"/>
      <c r="K100" s="97"/>
      <c r="L100" s="97"/>
      <c r="M100" s="97"/>
      <c r="N100" s="97">
        <f t="shared" si="4"/>
        <v>0</v>
      </c>
      <c r="O100" s="97"/>
      <c r="P100" s="97"/>
      <c r="Q100" s="97"/>
      <c r="R100" s="97">
        <f t="shared" si="5"/>
        <v>0</v>
      </c>
      <c r="S100" s="46"/>
    </row>
    <row r="101" spans="2:19" ht="13.2" x14ac:dyDescent="0.25">
      <c r="B101" s="200" t="s">
        <v>473</v>
      </c>
      <c r="C101" s="201" t="s">
        <v>473</v>
      </c>
      <c r="D101" s="201" t="s">
        <v>477</v>
      </c>
      <c r="E101" s="201" t="s">
        <v>430</v>
      </c>
      <c r="F101" s="201">
        <v>53</v>
      </c>
      <c r="G101" s="202" t="s">
        <v>421</v>
      </c>
      <c r="H101" s="202" t="s">
        <v>422</v>
      </c>
      <c r="I101" s="202" t="s">
        <v>500</v>
      </c>
      <c r="J101" s="38"/>
      <c r="K101" s="97"/>
      <c r="L101" s="97"/>
      <c r="M101" s="97"/>
      <c r="N101" s="97">
        <f t="shared" si="4"/>
        <v>0</v>
      </c>
      <c r="O101" s="97"/>
      <c r="P101" s="97"/>
      <c r="Q101" s="97"/>
      <c r="R101" s="97">
        <f t="shared" si="5"/>
        <v>0</v>
      </c>
      <c r="S101" s="46"/>
    </row>
    <row r="102" spans="2:19" ht="13.2" x14ac:dyDescent="0.25">
      <c r="B102" s="200" t="s">
        <v>473</v>
      </c>
      <c r="C102" s="201" t="s">
        <v>473</v>
      </c>
      <c r="D102" s="201" t="s">
        <v>477</v>
      </c>
      <c r="E102" s="201" t="s">
        <v>430</v>
      </c>
      <c r="F102" s="201">
        <v>53</v>
      </c>
      <c r="G102" s="202" t="s">
        <v>421</v>
      </c>
      <c r="H102" s="202" t="s">
        <v>422</v>
      </c>
      <c r="I102" s="202" t="s">
        <v>499</v>
      </c>
      <c r="J102" s="38"/>
      <c r="K102" s="97"/>
      <c r="L102" s="97"/>
      <c r="M102" s="97"/>
      <c r="N102" s="97">
        <f t="shared" si="4"/>
        <v>0</v>
      </c>
      <c r="O102" s="97"/>
      <c r="P102" s="97"/>
      <c r="Q102" s="97"/>
      <c r="R102" s="97">
        <f t="shared" si="5"/>
        <v>0</v>
      </c>
      <c r="S102" s="46"/>
    </row>
    <row r="103" spans="2:19" ht="13.2" x14ac:dyDescent="0.25">
      <c r="B103" s="200" t="s">
        <v>473</v>
      </c>
      <c r="C103" s="201" t="s">
        <v>473</v>
      </c>
      <c r="D103" s="201" t="s">
        <v>477</v>
      </c>
      <c r="E103" s="201" t="s">
        <v>430</v>
      </c>
      <c r="F103" s="201">
        <v>53</v>
      </c>
      <c r="G103" s="202" t="s">
        <v>421</v>
      </c>
      <c r="H103" s="202" t="s">
        <v>422</v>
      </c>
      <c r="I103" s="202" t="s">
        <v>499</v>
      </c>
      <c r="J103" s="38"/>
      <c r="K103" s="97"/>
      <c r="L103" s="97"/>
      <c r="M103" s="97"/>
      <c r="N103" s="97">
        <f t="shared" si="4"/>
        <v>0</v>
      </c>
      <c r="O103" s="97"/>
      <c r="P103" s="97"/>
      <c r="Q103" s="97"/>
      <c r="R103" s="97">
        <f t="shared" si="5"/>
        <v>0</v>
      </c>
      <c r="S103" s="46"/>
    </row>
    <row r="104" spans="2:19" ht="13.2" x14ac:dyDescent="0.25">
      <c r="B104" s="200" t="s">
        <v>473</v>
      </c>
      <c r="C104" s="201" t="s">
        <v>473</v>
      </c>
      <c r="D104" s="201" t="s">
        <v>477</v>
      </c>
      <c r="E104" s="201" t="s">
        <v>430</v>
      </c>
      <c r="F104" s="201">
        <v>53</v>
      </c>
      <c r="G104" s="202" t="s">
        <v>421</v>
      </c>
      <c r="H104" s="202" t="s">
        <v>422</v>
      </c>
      <c r="I104" s="202" t="s">
        <v>499</v>
      </c>
      <c r="J104" s="38"/>
      <c r="K104" s="97"/>
      <c r="L104" s="97"/>
      <c r="M104" s="97"/>
      <c r="N104" s="97">
        <f t="shared" si="4"/>
        <v>0</v>
      </c>
      <c r="O104" s="97"/>
      <c r="P104" s="97"/>
      <c r="Q104" s="97"/>
      <c r="R104" s="97">
        <f t="shared" si="5"/>
        <v>0</v>
      </c>
      <c r="S104" s="46"/>
    </row>
    <row r="105" spans="2:19" ht="13.2" x14ac:dyDescent="0.25">
      <c r="B105" s="200" t="s">
        <v>473</v>
      </c>
      <c r="C105" s="201" t="s">
        <v>473</v>
      </c>
      <c r="D105" s="201" t="s">
        <v>477</v>
      </c>
      <c r="E105" s="201" t="s">
        <v>430</v>
      </c>
      <c r="F105" s="201">
        <v>53</v>
      </c>
      <c r="G105" s="202" t="s">
        <v>421</v>
      </c>
      <c r="H105" s="202" t="s">
        <v>422</v>
      </c>
      <c r="I105" s="202" t="s">
        <v>501</v>
      </c>
      <c r="J105" s="38"/>
      <c r="K105" s="97"/>
      <c r="L105" s="97"/>
      <c r="M105" s="97"/>
      <c r="N105" s="97">
        <f t="shared" si="4"/>
        <v>0</v>
      </c>
      <c r="O105" s="97"/>
      <c r="P105" s="97"/>
      <c r="Q105" s="97"/>
      <c r="R105" s="97">
        <f t="shared" si="5"/>
        <v>0</v>
      </c>
      <c r="S105" s="46"/>
    </row>
    <row r="106" spans="2:19" ht="13.2" x14ac:dyDescent="0.25">
      <c r="B106" s="200" t="s">
        <v>473</v>
      </c>
      <c r="C106" s="201" t="s">
        <v>473</v>
      </c>
      <c r="D106" s="201" t="s">
        <v>480</v>
      </c>
      <c r="E106" s="201" t="s">
        <v>502</v>
      </c>
      <c r="F106" s="201">
        <v>54</v>
      </c>
      <c r="G106" s="202" t="s">
        <v>421</v>
      </c>
      <c r="H106" s="202" t="s">
        <v>422</v>
      </c>
      <c r="I106" s="202" t="s">
        <v>503</v>
      </c>
      <c r="J106" s="38"/>
      <c r="K106" s="97"/>
      <c r="L106" s="97"/>
      <c r="M106" s="97"/>
      <c r="N106" s="97">
        <f t="shared" si="4"/>
        <v>0</v>
      </c>
      <c r="O106" s="97"/>
      <c r="P106" s="97"/>
      <c r="Q106" s="97"/>
      <c r="R106" s="97">
        <f t="shared" si="5"/>
        <v>0</v>
      </c>
      <c r="S106" s="46"/>
    </row>
    <row r="107" spans="2:19" ht="13.2" x14ac:dyDescent="0.25">
      <c r="B107" s="200" t="s">
        <v>473</v>
      </c>
      <c r="C107" s="201" t="s">
        <v>473</v>
      </c>
      <c r="D107" s="201" t="s">
        <v>474</v>
      </c>
      <c r="E107" s="201" t="s">
        <v>502</v>
      </c>
      <c r="F107" s="201">
        <v>54</v>
      </c>
      <c r="G107" s="202" t="s">
        <v>421</v>
      </c>
      <c r="H107" s="202" t="s">
        <v>422</v>
      </c>
      <c r="I107" s="202" t="s">
        <v>503</v>
      </c>
      <c r="J107" s="38"/>
      <c r="K107" s="97"/>
      <c r="L107" s="97"/>
      <c r="M107" s="97"/>
      <c r="N107" s="97">
        <f t="shared" si="4"/>
        <v>0</v>
      </c>
      <c r="O107" s="97"/>
      <c r="P107" s="97"/>
      <c r="Q107" s="97"/>
      <c r="R107" s="97">
        <f t="shared" si="5"/>
        <v>0</v>
      </c>
      <c r="S107" s="46"/>
    </row>
    <row r="108" spans="2:19" ht="13.2" x14ac:dyDescent="0.25">
      <c r="B108" s="200" t="s">
        <v>473</v>
      </c>
      <c r="C108" s="201" t="s">
        <v>473</v>
      </c>
      <c r="D108" s="201" t="s">
        <v>477</v>
      </c>
      <c r="E108" s="201" t="s">
        <v>502</v>
      </c>
      <c r="F108" s="201">
        <v>54</v>
      </c>
      <c r="G108" s="202" t="s">
        <v>421</v>
      </c>
      <c r="H108" s="202" t="s">
        <v>422</v>
      </c>
      <c r="I108" s="202" t="s">
        <v>503</v>
      </c>
      <c r="J108" s="38"/>
      <c r="K108" s="97"/>
      <c r="L108" s="97"/>
      <c r="M108" s="97"/>
      <c r="N108" s="97">
        <f t="shared" si="4"/>
        <v>0</v>
      </c>
      <c r="O108" s="97"/>
      <c r="P108" s="97"/>
      <c r="Q108" s="97"/>
      <c r="R108" s="97">
        <f t="shared" si="5"/>
        <v>0</v>
      </c>
      <c r="S108" s="46"/>
    </row>
    <row r="109" spans="2:19" ht="13.2" x14ac:dyDescent="0.25">
      <c r="B109" s="200" t="s">
        <v>473</v>
      </c>
      <c r="C109" s="201" t="s">
        <v>473</v>
      </c>
      <c r="D109" s="201" t="s">
        <v>474</v>
      </c>
      <c r="E109" s="201" t="s">
        <v>502</v>
      </c>
      <c r="F109" s="201">
        <v>54</v>
      </c>
      <c r="G109" s="202" t="s">
        <v>421</v>
      </c>
      <c r="H109" s="202" t="s">
        <v>422</v>
      </c>
      <c r="I109" s="202" t="s">
        <v>504</v>
      </c>
      <c r="J109" s="38"/>
      <c r="K109" s="97"/>
      <c r="L109" s="97"/>
      <c r="M109" s="97"/>
      <c r="N109" s="97">
        <f t="shared" si="4"/>
        <v>0</v>
      </c>
      <c r="O109" s="97"/>
      <c r="P109" s="97"/>
      <c r="Q109" s="97"/>
      <c r="R109" s="97">
        <f t="shared" si="5"/>
        <v>0</v>
      </c>
      <c r="S109" s="46"/>
    </row>
    <row r="110" spans="2:19" ht="13.2" x14ac:dyDescent="0.25">
      <c r="B110" s="200" t="s">
        <v>473</v>
      </c>
      <c r="C110" s="201" t="s">
        <v>473</v>
      </c>
      <c r="D110" s="201" t="s">
        <v>474</v>
      </c>
      <c r="E110" s="201" t="s">
        <v>502</v>
      </c>
      <c r="F110" s="201">
        <v>54</v>
      </c>
      <c r="G110" s="202" t="s">
        <v>421</v>
      </c>
      <c r="H110" s="202" t="s">
        <v>422</v>
      </c>
      <c r="I110" s="202" t="s">
        <v>505</v>
      </c>
      <c r="J110" s="38"/>
      <c r="K110" s="97"/>
      <c r="L110" s="97"/>
      <c r="M110" s="97"/>
      <c r="N110" s="97">
        <f t="shared" si="4"/>
        <v>0</v>
      </c>
      <c r="O110" s="97"/>
      <c r="P110" s="97"/>
      <c r="Q110" s="97"/>
      <c r="R110" s="97">
        <f t="shared" si="5"/>
        <v>0</v>
      </c>
      <c r="S110" s="46"/>
    </row>
    <row r="111" spans="2:19" ht="13.2" x14ac:dyDescent="0.25">
      <c r="B111" s="200" t="s">
        <v>473</v>
      </c>
      <c r="C111" s="201" t="s">
        <v>473</v>
      </c>
      <c r="D111" s="201" t="s">
        <v>474</v>
      </c>
      <c r="E111" s="201" t="s">
        <v>502</v>
      </c>
      <c r="F111" s="201">
        <v>54</v>
      </c>
      <c r="G111" s="202" t="s">
        <v>421</v>
      </c>
      <c r="H111" s="202" t="s">
        <v>422</v>
      </c>
      <c r="I111" s="202" t="s">
        <v>505</v>
      </c>
      <c r="J111" s="38"/>
      <c r="K111" s="97"/>
      <c r="L111" s="97"/>
      <c r="M111" s="97"/>
      <c r="N111" s="97">
        <f t="shared" si="4"/>
        <v>0</v>
      </c>
      <c r="O111" s="97"/>
      <c r="P111" s="97"/>
      <c r="Q111" s="97"/>
      <c r="R111" s="97">
        <f t="shared" si="5"/>
        <v>0</v>
      </c>
      <c r="S111" s="46"/>
    </row>
    <row r="112" spans="2:19" ht="13.2" x14ac:dyDescent="0.25">
      <c r="B112" s="200" t="s">
        <v>473</v>
      </c>
      <c r="C112" s="201" t="s">
        <v>473</v>
      </c>
      <c r="D112" s="201" t="s">
        <v>477</v>
      </c>
      <c r="E112" s="201" t="s">
        <v>502</v>
      </c>
      <c r="F112" s="201">
        <v>54</v>
      </c>
      <c r="G112" s="202" t="s">
        <v>421</v>
      </c>
      <c r="H112" s="202" t="s">
        <v>422</v>
      </c>
      <c r="I112" s="202" t="s">
        <v>506</v>
      </c>
      <c r="J112" s="38"/>
      <c r="K112" s="97"/>
      <c r="L112" s="97"/>
      <c r="M112" s="97"/>
      <c r="N112" s="97">
        <f t="shared" si="4"/>
        <v>0</v>
      </c>
      <c r="O112" s="97"/>
      <c r="P112" s="97"/>
      <c r="Q112" s="97"/>
      <c r="R112" s="97">
        <f t="shared" si="5"/>
        <v>0</v>
      </c>
      <c r="S112" s="46"/>
    </row>
    <row r="113" spans="2:19" ht="13.2" x14ac:dyDescent="0.25">
      <c r="B113" s="200" t="s">
        <v>473</v>
      </c>
      <c r="C113" s="201" t="s">
        <v>473</v>
      </c>
      <c r="D113" s="201" t="s">
        <v>477</v>
      </c>
      <c r="E113" s="201" t="s">
        <v>502</v>
      </c>
      <c r="F113" s="201">
        <v>54</v>
      </c>
      <c r="G113" s="202" t="s">
        <v>421</v>
      </c>
      <c r="H113" s="202" t="s">
        <v>422</v>
      </c>
      <c r="I113" s="202" t="s">
        <v>507</v>
      </c>
      <c r="J113" s="38"/>
      <c r="K113" s="97"/>
      <c r="L113" s="97"/>
      <c r="M113" s="97"/>
      <c r="N113" s="97">
        <f t="shared" si="4"/>
        <v>0</v>
      </c>
      <c r="O113" s="97"/>
      <c r="P113" s="97"/>
      <c r="Q113" s="97"/>
      <c r="R113" s="97">
        <f t="shared" si="5"/>
        <v>0</v>
      </c>
      <c r="S113" s="46"/>
    </row>
    <row r="114" spans="2:19" ht="13.2" x14ac:dyDescent="0.25">
      <c r="B114" s="200" t="s">
        <v>473</v>
      </c>
      <c r="C114" s="201" t="s">
        <v>473</v>
      </c>
      <c r="D114" s="201" t="s">
        <v>480</v>
      </c>
      <c r="E114" s="201" t="s">
        <v>432</v>
      </c>
      <c r="F114" s="201">
        <v>55</v>
      </c>
      <c r="G114" s="202" t="s">
        <v>421</v>
      </c>
      <c r="H114" s="202" t="s">
        <v>422</v>
      </c>
      <c r="I114" s="202" t="s">
        <v>508</v>
      </c>
      <c r="J114" s="38"/>
      <c r="K114" s="97"/>
      <c r="L114" s="97"/>
      <c r="M114" s="97"/>
      <c r="N114" s="97">
        <f t="shared" si="4"/>
        <v>0</v>
      </c>
      <c r="O114" s="97"/>
      <c r="P114" s="97"/>
      <c r="Q114" s="97"/>
      <c r="R114" s="97">
        <f t="shared" si="5"/>
        <v>0</v>
      </c>
      <c r="S114" s="46"/>
    </row>
    <row r="115" spans="2:19" ht="13.2" x14ac:dyDescent="0.25">
      <c r="B115" s="200" t="s">
        <v>473</v>
      </c>
      <c r="C115" s="201" t="s">
        <v>473</v>
      </c>
      <c r="D115" s="201" t="s">
        <v>480</v>
      </c>
      <c r="E115" s="201" t="s">
        <v>432</v>
      </c>
      <c r="F115" s="201">
        <v>55</v>
      </c>
      <c r="G115" s="202" t="s">
        <v>421</v>
      </c>
      <c r="H115" s="202" t="s">
        <v>422</v>
      </c>
      <c r="I115" s="202" t="s">
        <v>508</v>
      </c>
      <c r="J115" s="38"/>
      <c r="K115" s="97"/>
      <c r="L115" s="97"/>
      <c r="M115" s="97"/>
      <c r="N115" s="97">
        <f t="shared" si="4"/>
        <v>0</v>
      </c>
      <c r="O115" s="97"/>
      <c r="P115" s="97"/>
      <c r="Q115" s="97"/>
      <c r="R115" s="97">
        <f t="shared" si="5"/>
        <v>0</v>
      </c>
      <c r="S115" s="46"/>
    </row>
    <row r="116" spans="2:19" ht="13.2" x14ac:dyDescent="0.25">
      <c r="B116" s="200" t="s">
        <v>473</v>
      </c>
      <c r="C116" s="201" t="s">
        <v>473</v>
      </c>
      <c r="D116" s="201" t="s">
        <v>480</v>
      </c>
      <c r="E116" s="201" t="s">
        <v>432</v>
      </c>
      <c r="F116" s="201">
        <v>55</v>
      </c>
      <c r="G116" s="202" t="s">
        <v>421</v>
      </c>
      <c r="H116" s="202" t="s">
        <v>422</v>
      </c>
      <c r="I116" s="202" t="s">
        <v>508</v>
      </c>
      <c r="J116" s="38"/>
      <c r="K116" s="97"/>
      <c r="L116" s="97"/>
      <c r="M116" s="97"/>
      <c r="N116" s="97">
        <f t="shared" si="4"/>
        <v>0</v>
      </c>
      <c r="O116" s="97"/>
      <c r="P116" s="97"/>
      <c r="Q116" s="97"/>
      <c r="R116" s="97">
        <f t="shared" si="5"/>
        <v>0</v>
      </c>
      <c r="S116" s="46"/>
    </row>
    <row r="117" spans="2:19" ht="13.2" x14ac:dyDescent="0.25">
      <c r="B117" s="200" t="s">
        <v>473</v>
      </c>
      <c r="C117" s="201" t="s">
        <v>473</v>
      </c>
      <c r="D117" s="201" t="s">
        <v>480</v>
      </c>
      <c r="E117" s="201" t="s">
        <v>432</v>
      </c>
      <c r="F117" s="201">
        <v>55</v>
      </c>
      <c r="G117" s="202" t="s">
        <v>421</v>
      </c>
      <c r="H117" s="202" t="s">
        <v>422</v>
      </c>
      <c r="I117" s="202" t="s">
        <v>508</v>
      </c>
      <c r="J117" s="38"/>
      <c r="K117" s="97"/>
      <c r="L117" s="97"/>
      <c r="M117" s="97"/>
      <c r="N117" s="97">
        <f t="shared" si="4"/>
        <v>0</v>
      </c>
      <c r="O117" s="97"/>
      <c r="P117" s="97"/>
      <c r="Q117" s="97"/>
      <c r="R117" s="97">
        <f t="shared" si="5"/>
        <v>0</v>
      </c>
      <c r="S117" s="46"/>
    </row>
    <row r="118" spans="2:19" ht="13.2" x14ac:dyDescent="0.25">
      <c r="B118" s="200" t="s">
        <v>473</v>
      </c>
      <c r="C118" s="201" t="s">
        <v>473</v>
      </c>
      <c r="D118" s="201" t="s">
        <v>480</v>
      </c>
      <c r="E118" s="201" t="s">
        <v>432</v>
      </c>
      <c r="F118" s="201">
        <v>55</v>
      </c>
      <c r="G118" s="202" t="s">
        <v>421</v>
      </c>
      <c r="H118" s="202" t="s">
        <v>422</v>
      </c>
      <c r="I118" s="202" t="s">
        <v>508</v>
      </c>
      <c r="J118" s="38"/>
      <c r="K118" s="97"/>
      <c r="L118" s="97"/>
      <c r="M118" s="97"/>
      <c r="N118" s="97">
        <f t="shared" si="4"/>
        <v>0</v>
      </c>
      <c r="O118" s="97"/>
      <c r="P118" s="97"/>
      <c r="Q118" s="97"/>
      <c r="R118" s="97">
        <f t="shared" si="5"/>
        <v>0</v>
      </c>
      <c r="S118" s="46"/>
    </row>
    <row r="119" spans="2:19" ht="13.2" x14ac:dyDescent="0.25">
      <c r="B119" s="200" t="s">
        <v>473</v>
      </c>
      <c r="C119" s="201" t="s">
        <v>473</v>
      </c>
      <c r="D119" s="201" t="s">
        <v>474</v>
      </c>
      <c r="E119" s="201" t="s">
        <v>432</v>
      </c>
      <c r="F119" s="201">
        <v>55</v>
      </c>
      <c r="G119" s="202" t="s">
        <v>421</v>
      </c>
      <c r="H119" s="202" t="s">
        <v>422</v>
      </c>
      <c r="I119" s="202" t="s">
        <v>508</v>
      </c>
      <c r="J119" s="38"/>
      <c r="K119" s="97"/>
      <c r="L119" s="97"/>
      <c r="M119" s="97"/>
      <c r="N119" s="97">
        <f t="shared" si="4"/>
        <v>0</v>
      </c>
      <c r="O119" s="97"/>
      <c r="P119" s="97"/>
      <c r="Q119" s="97"/>
      <c r="R119" s="97">
        <f t="shared" si="5"/>
        <v>0</v>
      </c>
      <c r="S119" s="46"/>
    </row>
    <row r="120" spans="2:19" ht="13.2" x14ac:dyDescent="0.25">
      <c r="B120" s="200" t="s">
        <v>473</v>
      </c>
      <c r="C120" s="201" t="s">
        <v>473</v>
      </c>
      <c r="D120" s="201" t="s">
        <v>474</v>
      </c>
      <c r="E120" s="201" t="s">
        <v>432</v>
      </c>
      <c r="F120" s="201">
        <v>55</v>
      </c>
      <c r="G120" s="202" t="s">
        <v>421</v>
      </c>
      <c r="H120" s="202" t="s">
        <v>422</v>
      </c>
      <c r="I120" s="202" t="s">
        <v>508</v>
      </c>
      <c r="J120" s="38"/>
      <c r="K120" s="97"/>
      <c r="L120" s="97"/>
      <c r="M120" s="97"/>
      <c r="N120" s="97">
        <f t="shared" si="4"/>
        <v>0</v>
      </c>
      <c r="O120" s="97"/>
      <c r="P120" s="97"/>
      <c r="Q120" s="97"/>
      <c r="R120" s="97">
        <f t="shared" si="5"/>
        <v>0</v>
      </c>
      <c r="S120" s="46"/>
    </row>
    <row r="121" spans="2:19" ht="13.2" x14ac:dyDescent="0.25">
      <c r="B121" s="200" t="s">
        <v>473</v>
      </c>
      <c r="C121" s="201" t="s">
        <v>473</v>
      </c>
      <c r="D121" s="201" t="s">
        <v>474</v>
      </c>
      <c r="E121" s="201" t="s">
        <v>432</v>
      </c>
      <c r="F121" s="201">
        <v>55</v>
      </c>
      <c r="G121" s="202" t="s">
        <v>421</v>
      </c>
      <c r="H121" s="202" t="s">
        <v>422</v>
      </c>
      <c r="I121" s="202" t="s">
        <v>508</v>
      </c>
      <c r="J121" s="38"/>
      <c r="K121" s="97"/>
      <c r="L121" s="97"/>
      <c r="M121" s="97"/>
      <c r="N121" s="97">
        <f t="shared" si="4"/>
        <v>0</v>
      </c>
      <c r="O121" s="97"/>
      <c r="P121" s="97"/>
      <c r="Q121" s="97"/>
      <c r="R121" s="97">
        <f t="shared" si="5"/>
        <v>0</v>
      </c>
      <c r="S121" s="46"/>
    </row>
    <row r="122" spans="2:19" ht="13.2" x14ac:dyDescent="0.25">
      <c r="B122" s="200" t="s">
        <v>473</v>
      </c>
      <c r="C122" s="201" t="s">
        <v>473</v>
      </c>
      <c r="D122" s="201" t="s">
        <v>474</v>
      </c>
      <c r="E122" s="201" t="s">
        <v>432</v>
      </c>
      <c r="F122" s="201">
        <v>55</v>
      </c>
      <c r="G122" s="202" t="s">
        <v>421</v>
      </c>
      <c r="H122" s="202" t="s">
        <v>422</v>
      </c>
      <c r="I122" s="202" t="s">
        <v>508</v>
      </c>
      <c r="J122" s="38"/>
      <c r="K122" s="97"/>
      <c r="L122" s="97"/>
      <c r="M122" s="97"/>
      <c r="N122" s="97">
        <f t="shared" si="4"/>
        <v>0</v>
      </c>
      <c r="O122" s="97"/>
      <c r="P122" s="97"/>
      <c r="Q122" s="97"/>
      <c r="R122" s="97">
        <f t="shared" si="5"/>
        <v>0</v>
      </c>
      <c r="S122" s="46"/>
    </row>
    <row r="123" spans="2:19" ht="13.2" x14ac:dyDescent="0.25">
      <c r="B123" s="200" t="s">
        <v>473</v>
      </c>
      <c r="C123" s="201" t="s">
        <v>473</v>
      </c>
      <c r="D123" s="201" t="s">
        <v>474</v>
      </c>
      <c r="E123" s="201" t="s">
        <v>432</v>
      </c>
      <c r="F123" s="201">
        <v>55</v>
      </c>
      <c r="G123" s="202" t="s">
        <v>421</v>
      </c>
      <c r="H123" s="202" t="s">
        <v>422</v>
      </c>
      <c r="I123" s="202" t="s">
        <v>508</v>
      </c>
      <c r="J123" s="38"/>
      <c r="K123" s="97"/>
      <c r="L123" s="97"/>
      <c r="M123" s="97"/>
      <c r="N123" s="97">
        <f t="shared" si="4"/>
        <v>0</v>
      </c>
      <c r="O123" s="97"/>
      <c r="P123" s="97"/>
      <c r="Q123" s="97"/>
      <c r="R123" s="97">
        <f t="shared" si="5"/>
        <v>0</v>
      </c>
      <c r="S123" s="46"/>
    </row>
    <row r="124" spans="2:19" ht="13.2" x14ac:dyDescent="0.25">
      <c r="B124" s="200" t="s">
        <v>473</v>
      </c>
      <c r="C124" s="201" t="s">
        <v>473</v>
      </c>
      <c r="D124" s="201" t="s">
        <v>474</v>
      </c>
      <c r="E124" s="201" t="s">
        <v>432</v>
      </c>
      <c r="F124" s="201">
        <v>55</v>
      </c>
      <c r="G124" s="202" t="s">
        <v>421</v>
      </c>
      <c r="H124" s="202" t="s">
        <v>422</v>
      </c>
      <c r="I124" s="202" t="s">
        <v>508</v>
      </c>
      <c r="J124" s="38"/>
      <c r="K124" s="97"/>
      <c r="L124" s="97"/>
      <c r="M124" s="97"/>
      <c r="N124" s="97">
        <f t="shared" si="4"/>
        <v>0</v>
      </c>
      <c r="O124" s="97"/>
      <c r="P124" s="97"/>
      <c r="Q124" s="97"/>
      <c r="R124" s="97">
        <f t="shared" si="5"/>
        <v>0</v>
      </c>
      <c r="S124" s="46"/>
    </row>
    <row r="125" spans="2:19" ht="13.2" x14ac:dyDescent="0.25">
      <c r="B125" s="200" t="s">
        <v>473</v>
      </c>
      <c r="C125" s="201" t="s">
        <v>473</v>
      </c>
      <c r="D125" s="201" t="s">
        <v>477</v>
      </c>
      <c r="E125" s="201" t="s">
        <v>432</v>
      </c>
      <c r="F125" s="201">
        <v>55</v>
      </c>
      <c r="G125" s="202" t="s">
        <v>421</v>
      </c>
      <c r="H125" s="202" t="s">
        <v>422</v>
      </c>
      <c r="I125" s="202" t="s">
        <v>508</v>
      </c>
      <c r="J125" s="38"/>
      <c r="K125" s="97"/>
      <c r="L125" s="97"/>
      <c r="M125" s="97"/>
      <c r="N125" s="97">
        <f t="shared" si="4"/>
        <v>0</v>
      </c>
      <c r="O125" s="97"/>
      <c r="P125" s="97"/>
      <c r="Q125" s="97"/>
      <c r="R125" s="97">
        <f t="shared" si="5"/>
        <v>0</v>
      </c>
      <c r="S125" s="46"/>
    </row>
    <row r="126" spans="2:19" ht="13.2" x14ac:dyDescent="0.25">
      <c r="B126" s="200" t="s">
        <v>473</v>
      </c>
      <c r="C126" s="201" t="s">
        <v>473</v>
      </c>
      <c r="D126" s="201" t="s">
        <v>477</v>
      </c>
      <c r="E126" s="201" t="s">
        <v>432</v>
      </c>
      <c r="F126" s="201">
        <v>55</v>
      </c>
      <c r="G126" s="202" t="s">
        <v>421</v>
      </c>
      <c r="H126" s="202" t="s">
        <v>422</v>
      </c>
      <c r="I126" s="202" t="s">
        <v>508</v>
      </c>
      <c r="J126" s="38"/>
      <c r="K126" s="97"/>
      <c r="L126" s="97"/>
      <c r="M126" s="97"/>
      <c r="N126" s="97">
        <f t="shared" si="4"/>
        <v>0</v>
      </c>
      <c r="O126" s="97"/>
      <c r="P126" s="97"/>
      <c r="Q126" s="97"/>
      <c r="R126" s="97">
        <f t="shared" si="5"/>
        <v>0</v>
      </c>
      <c r="S126" s="46"/>
    </row>
    <row r="127" spans="2:19" ht="13.2" x14ac:dyDescent="0.25">
      <c r="B127" s="200" t="s">
        <v>473</v>
      </c>
      <c r="C127" s="201" t="s">
        <v>473</v>
      </c>
      <c r="D127" s="201" t="s">
        <v>477</v>
      </c>
      <c r="E127" s="201" t="s">
        <v>432</v>
      </c>
      <c r="F127" s="201">
        <v>55</v>
      </c>
      <c r="G127" s="202" t="s">
        <v>421</v>
      </c>
      <c r="H127" s="202" t="s">
        <v>422</v>
      </c>
      <c r="I127" s="202" t="s">
        <v>508</v>
      </c>
      <c r="J127" s="38"/>
      <c r="K127" s="97"/>
      <c r="L127" s="97"/>
      <c r="M127" s="97"/>
      <c r="N127" s="97">
        <f t="shared" si="4"/>
        <v>0</v>
      </c>
      <c r="O127" s="97"/>
      <c r="P127" s="97"/>
      <c r="Q127" s="97"/>
      <c r="R127" s="97">
        <f t="shared" si="5"/>
        <v>0</v>
      </c>
      <c r="S127" s="46"/>
    </row>
    <row r="128" spans="2:19" ht="13.2" x14ac:dyDescent="0.25">
      <c r="B128" s="200" t="s">
        <v>473</v>
      </c>
      <c r="C128" s="201" t="s">
        <v>473</v>
      </c>
      <c r="D128" s="201" t="s">
        <v>477</v>
      </c>
      <c r="E128" s="201" t="s">
        <v>432</v>
      </c>
      <c r="F128" s="201">
        <v>55</v>
      </c>
      <c r="G128" s="202" t="s">
        <v>421</v>
      </c>
      <c r="H128" s="202" t="s">
        <v>422</v>
      </c>
      <c r="I128" s="202" t="s">
        <v>508</v>
      </c>
      <c r="J128" s="38"/>
      <c r="K128" s="97"/>
      <c r="L128" s="97"/>
      <c r="M128" s="97"/>
      <c r="N128" s="97">
        <f t="shared" si="4"/>
        <v>0</v>
      </c>
      <c r="O128" s="97"/>
      <c r="P128" s="97"/>
      <c r="Q128" s="97"/>
      <c r="R128" s="97">
        <f t="shared" si="5"/>
        <v>0</v>
      </c>
      <c r="S128" s="46"/>
    </row>
    <row r="129" spans="2:19" ht="13.2" x14ac:dyDescent="0.25">
      <c r="B129" s="200" t="s">
        <v>473</v>
      </c>
      <c r="C129" s="201" t="s">
        <v>473</v>
      </c>
      <c r="D129" s="201" t="s">
        <v>477</v>
      </c>
      <c r="E129" s="201" t="s">
        <v>432</v>
      </c>
      <c r="F129" s="201">
        <v>55</v>
      </c>
      <c r="G129" s="202" t="s">
        <v>421</v>
      </c>
      <c r="H129" s="202" t="s">
        <v>422</v>
      </c>
      <c r="I129" s="202" t="s">
        <v>508</v>
      </c>
      <c r="J129" s="38"/>
      <c r="K129" s="97"/>
      <c r="L129" s="97"/>
      <c r="M129" s="97"/>
      <c r="N129" s="97">
        <f t="shared" si="4"/>
        <v>0</v>
      </c>
      <c r="O129" s="97"/>
      <c r="P129" s="97"/>
      <c r="Q129" s="97"/>
      <c r="R129" s="97">
        <f t="shared" si="5"/>
        <v>0</v>
      </c>
      <c r="S129" s="46"/>
    </row>
    <row r="130" spans="2:19" ht="13.2" x14ac:dyDescent="0.25">
      <c r="B130" s="200" t="s">
        <v>473</v>
      </c>
      <c r="C130" s="201" t="s">
        <v>473</v>
      </c>
      <c r="D130" s="201" t="s">
        <v>477</v>
      </c>
      <c r="E130" s="201" t="s">
        <v>432</v>
      </c>
      <c r="F130" s="201">
        <v>55</v>
      </c>
      <c r="G130" s="202" t="s">
        <v>421</v>
      </c>
      <c r="H130" s="202" t="s">
        <v>422</v>
      </c>
      <c r="I130" s="202" t="s">
        <v>508</v>
      </c>
      <c r="J130" s="38"/>
      <c r="K130" s="97"/>
      <c r="L130" s="97"/>
      <c r="M130" s="97"/>
      <c r="N130" s="97">
        <f t="shared" si="4"/>
        <v>0</v>
      </c>
      <c r="O130" s="97"/>
      <c r="P130" s="97"/>
      <c r="Q130" s="97"/>
      <c r="R130" s="97">
        <f t="shared" si="5"/>
        <v>0</v>
      </c>
      <c r="S130" s="46"/>
    </row>
    <row r="131" spans="2:19" ht="13.2" x14ac:dyDescent="0.25">
      <c r="B131" s="200" t="s">
        <v>473</v>
      </c>
      <c r="C131" s="201" t="s">
        <v>473</v>
      </c>
      <c r="D131" s="201" t="s">
        <v>477</v>
      </c>
      <c r="E131" s="201" t="s">
        <v>432</v>
      </c>
      <c r="F131" s="201">
        <v>55</v>
      </c>
      <c r="G131" s="202" t="s">
        <v>421</v>
      </c>
      <c r="H131" s="202" t="s">
        <v>422</v>
      </c>
      <c r="I131" s="202" t="s">
        <v>508</v>
      </c>
      <c r="J131" s="38"/>
      <c r="K131" s="97"/>
      <c r="L131" s="97"/>
      <c r="M131" s="97"/>
      <c r="N131" s="97">
        <f t="shared" si="4"/>
        <v>0</v>
      </c>
      <c r="O131" s="97"/>
      <c r="P131" s="97"/>
      <c r="Q131" s="97"/>
      <c r="R131" s="97">
        <f t="shared" si="5"/>
        <v>0</v>
      </c>
      <c r="S131" s="46"/>
    </row>
    <row r="132" spans="2:19" ht="13.2" x14ac:dyDescent="0.25">
      <c r="B132" s="200" t="s">
        <v>473</v>
      </c>
      <c r="C132" s="201" t="s">
        <v>473</v>
      </c>
      <c r="D132" s="201" t="s">
        <v>477</v>
      </c>
      <c r="E132" s="201" t="s">
        <v>432</v>
      </c>
      <c r="F132" s="201">
        <v>55</v>
      </c>
      <c r="G132" s="202" t="s">
        <v>421</v>
      </c>
      <c r="H132" s="202" t="s">
        <v>422</v>
      </c>
      <c r="I132" s="202" t="s">
        <v>509</v>
      </c>
      <c r="J132" s="38"/>
      <c r="K132" s="97"/>
      <c r="L132" s="97"/>
      <c r="M132" s="97"/>
      <c r="N132" s="97">
        <f t="shared" si="4"/>
        <v>0</v>
      </c>
      <c r="O132" s="97"/>
      <c r="P132" s="97"/>
      <c r="Q132" s="97"/>
      <c r="R132" s="97">
        <f t="shared" si="5"/>
        <v>0</v>
      </c>
      <c r="S132" s="46"/>
    </row>
    <row r="133" spans="2:19" ht="13.2" x14ac:dyDescent="0.25">
      <c r="B133" s="200" t="s">
        <v>473</v>
      </c>
      <c r="C133" s="201" t="s">
        <v>473</v>
      </c>
      <c r="D133" s="201" t="s">
        <v>477</v>
      </c>
      <c r="E133" s="201" t="s">
        <v>432</v>
      </c>
      <c r="F133" s="201">
        <v>55</v>
      </c>
      <c r="G133" s="202" t="s">
        <v>421</v>
      </c>
      <c r="H133" s="202" t="s">
        <v>422</v>
      </c>
      <c r="I133" s="202" t="s">
        <v>509</v>
      </c>
      <c r="J133" s="38"/>
      <c r="K133" s="97"/>
      <c r="L133" s="97"/>
      <c r="M133" s="97"/>
      <c r="N133" s="97">
        <f t="shared" si="4"/>
        <v>0</v>
      </c>
      <c r="O133" s="97"/>
      <c r="P133" s="97"/>
      <c r="Q133" s="97"/>
      <c r="R133" s="97">
        <f t="shared" si="5"/>
        <v>0</v>
      </c>
      <c r="S133" s="46"/>
    </row>
    <row r="134" spans="2:19" ht="13.2" x14ac:dyDescent="0.25">
      <c r="B134" s="200" t="s">
        <v>473</v>
      </c>
      <c r="C134" s="201" t="s">
        <v>473</v>
      </c>
      <c r="D134" s="201" t="s">
        <v>477</v>
      </c>
      <c r="E134" s="201" t="s">
        <v>432</v>
      </c>
      <c r="F134" s="201">
        <v>55</v>
      </c>
      <c r="G134" s="202" t="s">
        <v>421</v>
      </c>
      <c r="H134" s="202" t="s">
        <v>422</v>
      </c>
      <c r="I134" s="202" t="s">
        <v>509</v>
      </c>
      <c r="J134" s="38"/>
      <c r="K134" s="97"/>
      <c r="L134" s="97"/>
      <c r="M134" s="97"/>
      <c r="N134" s="97">
        <f t="shared" si="4"/>
        <v>0</v>
      </c>
      <c r="O134" s="97"/>
      <c r="P134" s="97"/>
      <c r="Q134" s="97"/>
      <c r="R134" s="97">
        <f t="shared" si="5"/>
        <v>0</v>
      </c>
      <c r="S134" s="46"/>
    </row>
    <row r="135" spans="2:19" ht="13.2" x14ac:dyDescent="0.25">
      <c r="B135" s="200" t="s">
        <v>473</v>
      </c>
      <c r="C135" s="201" t="s">
        <v>473</v>
      </c>
      <c r="D135" s="201" t="s">
        <v>477</v>
      </c>
      <c r="E135" s="201" t="s">
        <v>432</v>
      </c>
      <c r="F135" s="201">
        <v>55</v>
      </c>
      <c r="G135" s="202" t="s">
        <v>421</v>
      </c>
      <c r="H135" s="202" t="s">
        <v>422</v>
      </c>
      <c r="I135" s="202" t="s">
        <v>510</v>
      </c>
      <c r="J135" s="38"/>
      <c r="K135" s="97"/>
      <c r="L135" s="97"/>
      <c r="M135" s="97"/>
      <c r="N135" s="97">
        <f t="shared" si="4"/>
        <v>0</v>
      </c>
      <c r="O135" s="97"/>
      <c r="P135" s="97"/>
      <c r="Q135" s="97"/>
      <c r="R135" s="97">
        <f t="shared" si="5"/>
        <v>0</v>
      </c>
      <c r="S135" s="46"/>
    </row>
    <row r="136" spans="2:19" ht="13.2" x14ac:dyDescent="0.25">
      <c r="B136" s="200" t="s">
        <v>473</v>
      </c>
      <c r="C136" s="201" t="s">
        <v>473</v>
      </c>
      <c r="D136" s="201" t="s">
        <v>477</v>
      </c>
      <c r="E136" s="201" t="s">
        <v>432</v>
      </c>
      <c r="F136" s="201">
        <v>55</v>
      </c>
      <c r="G136" s="202" t="s">
        <v>421</v>
      </c>
      <c r="H136" s="202" t="s">
        <v>422</v>
      </c>
      <c r="I136" s="202" t="s">
        <v>510</v>
      </c>
      <c r="J136" s="38"/>
      <c r="K136" s="97"/>
      <c r="L136" s="97"/>
      <c r="M136" s="97"/>
      <c r="N136" s="97">
        <f t="shared" si="4"/>
        <v>0</v>
      </c>
      <c r="O136" s="97"/>
      <c r="P136" s="97"/>
      <c r="Q136" s="97"/>
      <c r="R136" s="97">
        <f t="shared" si="5"/>
        <v>0</v>
      </c>
      <c r="S136" s="46"/>
    </row>
    <row r="137" spans="2:19" ht="13.2" x14ac:dyDescent="0.25">
      <c r="B137" s="200" t="s">
        <v>473</v>
      </c>
      <c r="C137" s="201" t="s">
        <v>473</v>
      </c>
      <c r="D137" s="201" t="s">
        <v>477</v>
      </c>
      <c r="E137" s="201" t="s">
        <v>432</v>
      </c>
      <c r="F137" s="201">
        <v>55</v>
      </c>
      <c r="G137" s="202" t="s">
        <v>421</v>
      </c>
      <c r="H137" s="202" t="s">
        <v>422</v>
      </c>
      <c r="I137" s="202" t="s">
        <v>510</v>
      </c>
      <c r="J137" s="38"/>
      <c r="K137" s="97"/>
      <c r="L137" s="97"/>
      <c r="M137" s="97"/>
      <c r="N137" s="97">
        <f t="shared" si="4"/>
        <v>0</v>
      </c>
      <c r="O137" s="97"/>
      <c r="P137" s="97"/>
      <c r="Q137" s="97"/>
      <c r="R137" s="97">
        <f t="shared" si="5"/>
        <v>0</v>
      </c>
      <c r="S137" s="46"/>
    </row>
    <row r="138" spans="2:19" ht="13.2" x14ac:dyDescent="0.25">
      <c r="B138" s="200" t="s">
        <v>473</v>
      </c>
      <c r="C138" s="201" t="s">
        <v>473</v>
      </c>
      <c r="D138" s="201" t="s">
        <v>477</v>
      </c>
      <c r="E138" s="201" t="s">
        <v>432</v>
      </c>
      <c r="F138" s="201">
        <v>55</v>
      </c>
      <c r="G138" s="202" t="s">
        <v>421</v>
      </c>
      <c r="H138" s="202" t="s">
        <v>422</v>
      </c>
      <c r="I138" s="202" t="s">
        <v>510</v>
      </c>
      <c r="J138" s="38"/>
      <c r="K138" s="97"/>
      <c r="L138" s="97"/>
      <c r="M138" s="97"/>
      <c r="N138" s="97">
        <f t="shared" si="4"/>
        <v>0</v>
      </c>
      <c r="O138" s="97"/>
      <c r="P138" s="97"/>
      <c r="Q138" s="97"/>
      <c r="R138" s="97">
        <f t="shared" si="5"/>
        <v>0</v>
      </c>
      <c r="S138" s="46"/>
    </row>
    <row r="139" spans="2:19" ht="13.2" x14ac:dyDescent="0.25">
      <c r="B139" s="200" t="s">
        <v>473</v>
      </c>
      <c r="C139" s="201" t="s">
        <v>473</v>
      </c>
      <c r="D139" s="201" t="s">
        <v>480</v>
      </c>
      <c r="E139" s="201" t="s">
        <v>432</v>
      </c>
      <c r="F139" s="201">
        <v>55</v>
      </c>
      <c r="G139" s="202" t="s">
        <v>421</v>
      </c>
      <c r="H139" s="202" t="s">
        <v>422</v>
      </c>
      <c r="I139" s="202" t="s">
        <v>511</v>
      </c>
      <c r="J139" s="38"/>
      <c r="K139" s="97"/>
      <c r="L139" s="97"/>
      <c r="M139" s="97"/>
      <c r="N139" s="97">
        <f t="shared" si="4"/>
        <v>0</v>
      </c>
      <c r="O139" s="97"/>
      <c r="P139" s="97"/>
      <c r="Q139" s="97"/>
      <c r="R139" s="97">
        <f t="shared" si="5"/>
        <v>0</v>
      </c>
      <c r="S139" s="46"/>
    </row>
    <row r="140" spans="2:19" ht="13.2" x14ac:dyDescent="0.25">
      <c r="B140" s="200" t="s">
        <v>473</v>
      </c>
      <c r="C140" s="201" t="s">
        <v>473</v>
      </c>
      <c r="D140" s="201" t="s">
        <v>480</v>
      </c>
      <c r="E140" s="201" t="s">
        <v>432</v>
      </c>
      <c r="F140" s="201">
        <v>55</v>
      </c>
      <c r="G140" s="202" t="s">
        <v>421</v>
      </c>
      <c r="H140" s="202" t="s">
        <v>422</v>
      </c>
      <c r="I140" s="202" t="s">
        <v>511</v>
      </c>
      <c r="J140" s="38"/>
      <c r="K140" s="97"/>
      <c r="L140" s="97"/>
      <c r="M140" s="97"/>
      <c r="N140" s="97">
        <f t="shared" si="4"/>
        <v>0</v>
      </c>
      <c r="O140" s="97"/>
      <c r="P140" s="97"/>
      <c r="Q140" s="97"/>
      <c r="R140" s="97">
        <f t="shared" si="5"/>
        <v>0</v>
      </c>
      <c r="S140" s="46"/>
    </row>
    <row r="141" spans="2:19" ht="13.2" x14ac:dyDescent="0.25">
      <c r="B141" s="200" t="s">
        <v>473</v>
      </c>
      <c r="C141" s="201" t="s">
        <v>473</v>
      </c>
      <c r="D141" s="201" t="s">
        <v>477</v>
      </c>
      <c r="E141" s="201" t="s">
        <v>432</v>
      </c>
      <c r="F141" s="201">
        <v>55</v>
      </c>
      <c r="G141" s="202" t="s">
        <v>421</v>
      </c>
      <c r="H141" s="202" t="s">
        <v>422</v>
      </c>
      <c r="I141" s="202" t="s">
        <v>512</v>
      </c>
      <c r="J141" s="38"/>
      <c r="K141" s="97"/>
      <c r="L141" s="97"/>
      <c r="M141" s="97"/>
      <c r="N141" s="97">
        <f t="shared" si="4"/>
        <v>0</v>
      </c>
      <c r="O141" s="97"/>
      <c r="P141" s="97"/>
      <c r="Q141" s="97"/>
      <c r="R141" s="97">
        <f t="shared" si="5"/>
        <v>0</v>
      </c>
      <c r="S141" s="46"/>
    </row>
    <row r="142" spans="2:19" ht="13.2" x14ac:dyDescent="0.25">
      <c r="B142" s="200" t="s">
        <v>473</v>
      </c>
      <c r="C142" s="201" t="s">
        <v>473</v>
      </c>
      <c r="D142" s="201" t="s">
        <v>477</v>
      </c>
      <c r="E142" s="201" t="s">
        <v>432</v>
      </c>
      <c r="F142" s="201">
        <v>55</v>
      </c>
      <c r="G142" s="202" t="s">
        <v>421</v>
      </c>
      <c r="H142" s="202" t="s">
        <v>422</v>
      </c>
      <c r="I142" s="202" t="s">
        <v>512</v>
      </c>
      <c r="J142" s="38"/>
      <c r="K142" s="97"/>
      <c r="L142" s="97"/>
      <c r="M142" s="97"/>
      <c r="N142" s="97">
        <f t="shared" si="4"/>
        <v>0</v>
      </c>
      <c r="O142" s="97"/>
      <c r="P142" s="97"/>
      <c r="Q142" s="97"/>
      <c r="R142" s="97">
        <f t="shared" si="5"/>
        <v>0</v>
      </c>
      <c r="S142" s="46"/>
    </row>
    <row r="143" spans="2:19" ht="13.2" x14ac:dyDescent="0.25">
      <c r="B143" s="200" t="s">
        <v>473</v>
      </c>
      <c r="C143" s="201" t="s">
        <v>473</v>
      </c>
      <c r="D143" s="201" t="s">
        <v>477</v>
      </c>
      <c r="E143" s="201" t="s">
        <v>432</v>
      </c>
      <c r="F143" s="201">
        <v>55</v>
      </c>
      <c r="G143" s="202" t="s">
        <v>421</v>
      </c>
      <c r="H143" s="202" t="s">
        <v>422</v>
      </c>
      <c r="I143" s="202" t="s">
        <v>513</v>
      </c>
      <c r="J143" s="38"/>
      <c r="K143" s="97"/>
      <c r="L143" s="97"/>
      <c r="M143" s="97"/>
      <c r="N143" s="97">
        <f t="shared" si="4"/>
        <v>0</v>
      </c>
      <c r="O143" s="97"/>
      <c r="P143" s="97"/>
      <c r="Q143" s="97"/>
      <c r="R143" s="97">
        <f t="shared" si="5"/>
        <v>0</v>
      </c>
      <c r="S143" s="46"/>
    </row>
    <row r="144" spans="2:19" ht="13.2" x14ac:dyDescent="0.25">
      <c r="B144" s="200" t="s">
        <v>473</v>
      </c>
      <c r="C144" s="201" t="s">
        <v>473</v>
      </c>
      <c r="D144" s="201" t="s">
        <v>477</v>
      </c>
      <c r="E144" s="201" t="s">
        <v>432</v>
      </c>
      <c r="F144" s="201">
        <v>55</v>
      </c>
      <c r="G144" s="202" t="s">
        <v>421</v>
      </c>
      <c r="H144" s="202" t="s">
        <v>422</v>
      </c>
      <c r="I144" s="202" t="s">
        <v>513</v>
      </c>
      <c r="J144" s="38"/>
      <c r="K144" s="97"/>
      <c r="L144" s="97"/>
      <c r="M144" s="97"/>
      <c r="N144" s="97">
        <f t="shared" si="4"/>
        <v>0</v>
      </c>
      <c r="O144" s="97"/>
      <c r="P144" s="97"/>
      <c r="Q144" s="97"/>
      <c r="R144" s="97">
        <f t="shared" si="5"/>
        <v>0</v>
      </c>
      <c r="S144" s="46"/>
    </row>
    <row r="145" spans="2:19" ht="13.2" x14ac:dyDescent="0.25">
      <c r="B145" s="200" t="s">
        <v>473</v>
      </c>
      <c r="C145" s="201" t="s">
        <v>473</v>
      </c>
      <c r="D145" s="201" t="s">
        <v>480</v>
      </c>
      <c r="E145" s="201" t="s">
        <v>432</v>
      </c>
      <c r="F145" s="201">
        <v>55</v>
      </c>
      <c r="G145" s="202" t="s">
        <v>421</v>
      </c>
      <c r="H145" s="202" t="s">
        <v>422</v>
      </c>
      <c r="I145" s="202" t="s">
        <v>514</v>
      </c>
      <c r="J145" s="38"/>
      <c r="K145" s="97"/>
      <c r="L145" s="97"/>
      <c r="M145" s="97"/>
      <c r="N145" s="97">
        <f t="shared" si="4"/>
        <v>0</v>
      </c>
      <c r="O145" s="97"/>
      <c r="P145" s="97"/>
      <c r="Q145" s="97"/>
      <c r="R145" s="97">
        <f t="shared" si="5"/>
        <v>0</v>
      </c>
      <c r="S145" s="46"/>
    </row>
    <row r="146" spans="2:19" ht="13.2" x14ac:dyDescent="0.25">
      <c r="B146" s="200" t="s">
        <v>473</v>
      </c>
      <c r="C146" s="201" t="s">
        <v>473</v>
      </c>
      <c r="D146" s="201" t="s">
        <v>480</v>
      </c>
      <c r="E146" s="201" t="s">
        <v>432</v>
      </c>
      <c r="F146" s="201">
        <v>55</v>
      </c>
      <c r="G146" s="202" t="s">
        <v>421</v>
      </c>
      <c r="H146" s="202" t="s">
        <v>422</v>
      </c>
      <c r="I146" s="202" t="s">
        <v>514</v>
      </c>
      <c r="J146" s="38"/>
      <c r="K146" s="97"/>
      <c r="L146" s="97"/>
      <c r="M146" s="97"/>
      <c r="N146" s="97">
        <f t="shared" si="4"/>
        <v>0</v>
      </c>
      <c r="O146" s="97"/>
      <c r="P146" s="97"/>
      <c r="Q146" s="97"/>
      <c r="R146" s="97">
        <f t="shared" si="5"/>
        <v>0</v>
      </c>
      <c r="S146" s="46"/>
    </row>
    <row r="147" spans="2:19" ht="13.2" x14ac:dyDescent="0.25">
      <c r="B147" s="200" t="s">
        <v>473</v>
      </c>
      <c r="C147" s="201" t="s">
        <v>473</v>
      </c>
      <c r="D147" s="201" t="s">
        <v>480</v>
      </c>
      <c r="E147" s="201" t="s">
        <v>432</v>
      </c>
      <c r="F147" s="201">
        <v>55</v>
      </c>
      <c r="G147" s="202" t="s">
        <v>421</v>
      </c>
      <c r="H147" s="202" t="s">
        <v>422</v>
      </c>
      <c r="I147" s="202" t="s">
        <v>515</v>
      </c>
      <c r="J147" s="38"/>
      <c r="K147" s="97"/>
      <c r="L147" s="97"/>
      <c r="M147" s="97"/>
      <c r="N147" s="97">
        <f t="shared" si="4"/>
        <v>0</v>
      </c>
      <c r="O147" s="97"/>
      <c r="P147" s="97"/>
      <c r="Q147" s="97"/>
      <c r="R147" s="97">
        <f t="shared" si="5"/>
        <v>0</v>
      </c>
      <c r="S147" s="46"/>
    </row>
    <row r="148" spans="2:19" ht="13.2" x14ac:dyDescent="0.25">
      <c r="B148" s="200" t="s">
        <v>473</v>
      </c>
      <c r="C148" s="201" t="s">
        <v>473</v>
      </c>
      <c r="D148" s="201" t="s">
        <v>480</v>
      </c>
      <c r="E148" s="201" t="s">
        <v>432</v>
      </c>
      <c r="F148" s="201">
        <v>55</v>
      </c>
      <c r="G148" s="202" t="s">
        <v>421</v>
      </c>
      <c r="H148" s="202" t="s">
        <v>422</v>
      </c>
      <c r="I148" s="202" t="s">
        <v>515</v>
      </c>
      <c r="J148" s="38"/>
      <c r="K148" s="97"/>
      <c r="L148" s="97"/>
      <c r="M148" s="97"/>
      <c r="N148" s="97">
        <f t="shared" si="4"/>
        <v>0</v>
      </c>
      <c r="O148" s="97"/>
      <c r="P148" s="97"/>
      <c r="Q148" s="97"/>
      <c r="R148" s="97">
        <f t="shared" si="5"/>
        <v>0</v>
      </c>
      <c r="S148" s="46"/>
    </row>
    <row r="149" spans="2:19" ht="26.4" x14ac:dyDescent="0.25">
      <c r="B149" s="200" t="s">
        <v>473</v>
      </c>
      <c r="C149" s="201" t="s">
        <v>473</v>
      </c>
      <c r="D149" s="201" t="s">
        <v>480</v>
      </c>
      <c r="E149" s="201" t="s">
        <v>432</v>
      </c>
      <c r="F149" s="201">
        <v>55</v>
      </c>
      <c r="G149" s="202" t="s">
        <v>421</v>
      </c>
      <c r="H149" s="202" t="s">
        <v>422</v>
      </c>
      <c r="I149" s="202" t="s">
        <v>516</v>
      </c>
      <c r="J149" s="38"/>
      <c r="K149" s="97"/>
      <c r="L149" s="97"/>
      <c r="M149" s="97"/>
      <c r="N149" s="97">
        <f t="shared" si="4"/>
        <v>0</v>
      </c>
      <c r="O149" s="97"/>
      <c r="P149" s="97"/>
      <c r="Q149" s="97"/>
      <c r="R149" s="97">
        <f t="shared" si="5"/>
        <v>0</v>
      </c>
      <c r="S149" s="46"/>
    </row>
    <row r="150" spans="2:19" ht="26.4" x14ac:dyDescent="0.25">
      <c r="B150" s="200" t="s">
        <v>473</v>
      </c>
      <c r="C150" s="201" t="s">
        <v>473</v>
      </c>
      <c r="D150" s="201" t="s">
        <v>480</v>
      </c>
      <c r="E150" s="201" t="s">
        <v>432</v>
      </c>
      <c r="F150" s="201">
        <v>55</v>
      </c>
      <c r="G150" s="202" t="s">
        <v>421</v>
      </c>
      <c r="H150" s="202" t="s">
        <v>422</v>
      </c>
      <c r="I150" s="202" t="s">
        <v>516</v>
      </c>
      <c r="J150" s="38"/>
      <c r="K150" s="97"/>
      <c r="L150" s="97"/>
      <c r="M150" s="97"/>
      <c r="N150" s="97">
        <f t="shared" si="4"/>
        <v>0</v>
      </c>
      <c r="O150" s="97"/>
      <c r="P150" s="97"/>
      <c r="Q150" s="97"/>
      <c r="R150" s="97">
        <f t="shared" si="5"/>
        <v>0</v>
      </c>
      <c r="S150" s="46"/>
    </row>
    <row r="151" spans="2:19" ht="26.4" x14ac:dyDescent="0.25">
      <c r="B151" s="200" t="s">
        <v>473</v>
      </c>
      <c r="C151" s="201" t="s">
        <v>473</v>
      </c>
      <c r="D151" s="201" t="s">
        <v>480</v>
      </c>
      <c r="E151" s="201" t="s">
        <v>432</v>
      </c>
      <c r="F151" s="201">
        <v>55</v>
      </c>
      <c r="G151" s="202" t="s">
        <v>421</v>
      </c>
      <c r="H151" s="202" t="s">
        <v>422</v>
      </c>
      <c r="I151" s="202" t="s">
        <v>516</v>
      </c>
      <c r="J151" s="38"/>
      <c r="K151" s="97"/>
      <c r="L151" s="97"/>
      <c r="M151" s="97"/>
      <c r="N151" s="97">
        <f t="shared" si="4"/>
        <v>0</v>
      </c>
      <c r="O151" s="97"/>
      <c r="P151" s="97"/>
      <c r="Q151" s="97"/>
      <c r="R151" s="97">
        <f t="shared" si="5"/>
        <v>0</v>
      </c>
      <c r="S151" s="46"/>
    </row>
    <row r="152" spans="2:19" ht="13.2" x14ac:dyDescent="0.25">
      <c r="B152" s="200" t="s">
        <v>473</v>
      </c>
      <c r="C152" s="201" t="s">
        <v>473</v>
      </c>
      <c r="D152" s="201" t="s">
        <v>480</v>
      </c>
      <c r="E152" s="201" t="s">
        <v>432</v>
      </c>
      <c r="F152" s="201">
        <v>55</v>
      </c>
      <c r="G152" s="202" t="s">
        <v>421</v>
      </c>
      <c r="H152" s="202" t="s">
        <v>422</v>
      </c>
      <c r="I152" s="202" t="s">
        <v>517</v>
      </c>
      <c r="J152" s="38"/>
      <c r="K152" s="97"/>
      <c r="L152" s="97"/>
      <c r="M152" s="97"/>
      <c r="N152" s="97">
        <f t="shared" si="4"/>
        <v>0</v>
      </c>
      <c r="O152" s="97"/>
      <c r="P152" s="97"/>
      <c r="Q152" s="97"/>
      <c r="R152" s="97">
        <f t="shared" si="5"/>
        <v>0</v>
      </c>
      <c r="S152" s="46"/>
    </row>
    <row r="153" spans="2:19" ht="13.2" x14ac:dyDescent="0.25">
      <c r="B153" s="200" t="s">
        <v>473</v>
      </c>
      <c r="C153" s="201" t="s">
        <v>473</v>
      </c>
      <c r="D153" s="201" t="s">
        <v>480</v>
      </c>
      <c r="E153" s="201" t="s">
        <v>432</v>
      </c>
      <c r="F153" s="201">
        <v>55</v>
      </c>
      <c r="G153" s="202" t="s">
        <v>421</v>
      </c>
      <c r="H153" s="202" t="s">
        <v>422</v>
      </c>
      <c r="I153" s="202" t="s">
        <v>517</v>
      </c>
      <c r="J153" s="38"/>
      <c r="K153" s="97"/>
      <c r="L153" s="97"/>
      <c r="M153" s="97"/>
      <c r="N153" s="97">
        <f t="shared" si="4"/>
        <v>0</v>
      </c>
      <c r="O153" s="97"/>
      <c r="P153" s="97"/>
      <c r="Q153" s="97"/>
      <c r="R153" s="97">
        <f t="shared" si="5"/>
        <v>0</v>
      </c>
      <c r="S153" s="46"/>
    </row>
    <row r="154" spans="2:19" ht="13.2" x14ac:dyDescent="0.25">
      <c r="B154" s="200" t="s">
        <v>473</v>
      </c>
      <c r="C154" s="201" t="s">
        <v>473</v>
      </c>
      <c r="D154" s="201" t="s">
        <v>480</v>
      </c>
      <c r="E154" s="201" t="s">
        <v>432</v>
      </c>
      <c r="F154" s="201">
        <v>55</v>
      </c>
      <c r="G154" s="202" t="s">
        <v>421</v>
      </c>
      <c r="H154" s="202" t="s">
        <v>422</v>
      </c>
      <c r="I154" s="202" t="s">
        <v>517</v>
      </c>
      <c r="J154" s="38"/>
      <c r="K154" s="97"/>
      <c r="L154" s="97"/>
      <c r="M154" s="97"/>
      <c r="N154" s="97">
        <f t="shared" si="4"/>
        <v>0</v>
      </c>
      <c r="O154" s="97"/>
      <c r="P154" s="97"/>
      <c r="Q154" s="97"/>
      <c r="R154" s="97">
        <f t="shared" si="5"/>
        <v>0</v>
      </c>
      <c r="S154" s="46"/>
    </row>
    <row r="155" spans="2:19" ht="26.4" x14ac:dyDescent="0.25">
      <c r="B155" s="200" t="s">
        <v>473</v>
      </c>
      <c r="C155" s="201" t="s">
        <v>473</v>
      </c>
      <c r="D155" s="201" t="s">
        <v>474</v>
      </c>
      <c r="E155" s="201" t="s">
        <v>432</v>
      </c>
      <c r="F155" s="201">
        <v>55</v>
      </c>
      <c r="G155" s="202" t="s">
        <v>421</v>
      </c>
      <c r="H155" s="202" t="s">
        <v>422</v>
      </c>
      <c r="I155" s="202" t="s">
        <v>516</v>
      </c>
      <c r="J155" s="38"/>
      <c r="K155" s="97"/>
      <c r="L155" s="97"/>
      <c r="M155" s="97"/>
      <c r="N155" s="97">
        <f t="shared" si="4"/>
        <v>0</v>
      </c>
      <c r="O155" s="97"/>
      <c r="P155" s="97"/>
      <c r="Q155" s="97"/>
      <c r="R155" s="97">
        <f t="shared" si="5"/>
        <v>0</v>
      </c>
      <c r="S155" s="46"/>
    </row>
    <row r="156" spans="2:19" ht="13.2" x14ac:dyDescent="0.25">
      <c r="B156" s="200" t="s">
        <v>473</v>
      </c>
      <c r="C156" s="201" t="s">
        <v>473</v>
      </c>
      <c r="D156" s="201" t="s">
        <v>477</v>
      </c>
      <c r="E156" s="201" t="s">
        <v>432</v>
      </c>
      <c r="F156" s="201">
        <v>55</v>
      </c>
      <c r="G156" s="202" t="s">
        <v>421</v>
      </c>
      <c r="H156" s="202" t="s">
        <v>422</v>
      </c>
      <c r="I156" s="202" t="s">
        <v>518</v>
      </c>
      <c r="J156" s="38"/>
      <c r="K156" s="97"/>
      <c r="L156" s="97"/>
      <c r="M156" s="97"/>
      <c r="N156" s="97">
        <f t="shared" si="4"/>
        <v>0</v>
      </c>
      <c r="O156" s="97"/>
      <c r="P156" s="97"/>
      <c r="Q156" s="97"/>
      <c r="R156" s="97">
        <f t="shared" si="5"/>
        <v>0</v>
      </c>
      <c r="S156" s="46"/>
    </row>
    <row r="157" spans="2:19" ht="13.2" x14ac:dyDescent="0.25">
      <c r="B157" s="200" t="s">
        <v>473</v>
      </c>
      <c r="C157" s="201" t="s">
        <v>473</v>
      </c>
      <c r="D157" s="201" t="s">
        <v>477</v>
      </c>
      <c r="E157" s="201" t="s">
        <v>432</v>
      </c>
      <c r="F157" s="201">
        <v>55</v>
      </c>
      <c r="G157" s="202" t="s">
        <v>421</v>
      </c>
      <c r="H157" s="202" t="s">
        <v>422</v>
      </c>
      <c r="I157" s="202" t="s">
        <v>514</v>
      </c>
      <c r="J157" s="38"/>
      <c r="K157" s="97"/>
      <c r="L157" s="97"/>
      <c r="M157" s="97"/>
      <c r="N157" s="97">
        <f t="shared" si="4"/>
        <v>0</v>
      </c>
      <c r="O157" s="97"/>
      <c r="P157" s="97"/>
      <c r="Q157" s="97"/>
      <c r="R157" s="97">
        <f t="shared" si="5"/>
        <v>0</v>
      </c>
      <c r="S157" s="46"/>
    </row>
    <row r="158" spans="2:19" ht="13.2" x14ac:dyDescent="0.25">
      <c r="B158" s="200" t="s">
        <v>473</v>
      </c>
      <c r="C158" s="201" t="s">
        <v>473</v>
      </c>
      <c r="D158" s="201" t="s">
        <v>477</v>
      </c>
      <c r="E158" s="201" t="s">
        <v>432</v>
      </c>
      <c r="F158" s="201">
        <v>55</v>
      </c>
      <c r="G158" s="202" t="s">
        <v>421</v>
      </c>
      <c r="H158" s="202" t="s">
        <v>422</v>
      </c>
      <c r="I158" s="202" t="s">
        <v>514</v>
      </c>
      <c r="J158" s="38"/>
      <c r="K158" s="97"/>
      <c r="L158" s="97"/>
      <c r="M158" s="97"/>
      <c r="N158" s="97">
        <f t="shared" si="4"/>
        <v>0</v>
      </c>
      <c r="O158" s="97"/>
      <c r="P158" s="97"/>
      <c r="Q158" s="97"/>
      <c r="R158" s="97">
        <f t="shared" si="5"/>
        <v>0</v>
      </c>
      <c r="S158" s="46"/>
    </row>
    <row r="159" spans="2:19" ht="13.2" x14ac:dyDescent="0.25">
      <c r="B159" s="200" t="s">
        <v>473</v>
      </c>
      <c r="C159" s="201" t="s">
        <v>473</v>
      </c>
      <c r="D159" s="201" t="s">
        <v>477</v>
      </c>
      <c r="E159" s="201" t="s">
        <v>432</v>
      </c>
      <c r="F159" s="201">
        <v>55</v>
      </c>
      <c r="G159" s="202" t="s">
        <v>421</v>
      </c>
      <c r="H159" s="202" t="s">
        <v>422</v>
      </c>
      <c r="I159" s="202" t="s">
        <v>514</v>
      </c>
      <c r="J159" s="38"/>
      <c r="K159" s="97"/>
      <c r="L159" s="97"/>
      <c r="M159" s="97"/>
      <c r="N159" s="97">
        <f t="shared" si="4"/>
        <v>0</v>
      </c>
      <c r="O159" s="97"/>
      <c r="P159" s="97"/>
      <c r="Q159" s="97"/>
      <c r="R159" s="97">
        <f t="shared" si="5"/>
        <v>0</v>
      </c>
      <c r="S159" s="46"/>
    </row>
    <row r="160" spans="2:19" ht="13.2" x14ac:dyDescent="0.25">
      <c r="B160" s="200" t="s">
        <v>473</v>
      </c>
      <c r="C160" s="201" t="s">
        <v>473</v>
      </c>
      <c r="D160" s="201" t="s">
        <v>477</v>
      </c>
      <c r="E160" s="201" t="s">
        <v>432</v>
      </c>
      <c r="F160" s="201">
        <v>55</v>
      </c>
      <c r="G160" s="202" t="s">
        <v>421</v>
      </c>
      <c r="H160" s="202" t="s">
        <v>422</v>
      </c>
      <c r="I160" s="202" t="s">
        <v>514</v>
      </c>
      <c r="J160" s="38"/>
      <c r="K160" s="97"/>
      <c r="L160" s="97"/>
      <c r="M160" s="97"/>
      <c r="N160" s="97">
        <f t="shared" ref="N160:N223" si="6">K160*M160</f>
        <v>0</v>
      </c>
      <c r="O160" s="97"/>
      <c r="P160" s="97"/>
      <c r="Q160" s="97"/>
      <c r="R160" s="97">
        <f t="shared" ref="R160:R223" si="7">O160*Q160</f>
        <v>0</v>
      </c>
      <c r="S160" s="46"/>
    </row>
    <row r="161" spans="2:19" ht="13.2" x14ac:dyDescent="0.25">
      <c r="B161" s="200" t="s">
        <v>473</v>
      </c>
      <c r="C161" s="201" t="s">
        <v>473</v>
      </c>
      <c r="D161" s="201" t="s">
        <v>477</v>
      </c>
      <c r="E161" s="201" t="s">
        <v>432</v>
      </c>
      <c r="F161" s="201">
        <v>55</v>
      </c>
      <c r="G161" s="202" t="s">
        <v>421</v>
      </c>
      <c r="H161" s="202" t="s">
        <v>422</v>
      </c>
      <c r="I161" s="202" t="s">
        <v>514</v>
      </c>
      <c r="J161" s="38"/>
      <c r="K161" s="97"/>
      <c r="L161" s="97"/>
      <c r="M161" s="97"/>
      <c r="N161" s="97">
        <f t="shared" si="6"/>
        <v>0</v>
      </c>
      <c r="O161" s="97"/>
      <c r="P161" s="97"/>
      <c r="Q161" s="97"/>
      <c r="R161" s="97">
        <f t="shared" si="7"/>
        <v>0</v>
      </c>
      <c r="S161" s="46"/>
    </row>
    <row r="162" spans="2:19" ht="13.2" x14ac:dyDescent="0.25">
      <c r="B162" s="200" t="s">
        <v>473</v>
      </c>
      <c r="C162" s="201" t="s">
        <v>473</v>
      </c>
      <c r="D162" s="201" t="s">
        <v>477</v>
      </c>
      <c r="E162" s="201" t="s">
        <v>432</v>
      </c>
      <c r="F162" s="201">
        <v>55</v>
      </c>
      <c r="G162" s="202" t="s">
        <v>421</v>
      </c>
      <c r="H162" s="202" t="s">
        <v>422</v>
      </c>
      <c r="I162" s="202" t="s">
        <v>515</v>
      </c>
      <c r="J162" s="38"/>
      <c r="K162" s="97"/>
      <c r="L162" s="97"/>
      <c r="M162" s="97"/>
      <c r="N162" s="97">
        <f t="shared" si="6"/>
        <v>0</v>
      </c>
      <c r="O162" s="97"/>
      <c r="P162" s="97"/>
      <c r="Q162" s="97"/>
      <c r="R162" s="97">
        <f t="shared" si="7"/>
        <v>0</v>
      </c>
      <c r="S162" s="46"/>
    </row>
    <row r="163" spans="2:19" ht="13.2" x14ac:dyDescent="0.25">
      <c r="B163" s="200" t="s">
        <v>473</v>
      </c>
      <c r="C163" s="201" t="s">
        <v>473</v>
      </c>
      <c r="D163" s="201" t="s">
        <v>477</v>
      </c>
      <c r="E163" s="201" t="s">
        <v>432</v>
      </c>
      <c r="F163" s="201">
        <v>55</v>
      </c>
      <c r="G163" s="202" t="s">
        <v>421</v>
      </c>
      <c r="H163" s="202" t="s">
        <v>422</v>
      </c>
      <c r="I163" s="202" t="s">
        <v>515</v>
      </c>
      <c r="J163" s="38"/>
      <c r="K163" s="97"/>
      <c r="L163" s="97"/>
      <c r="M163" s="97"/>
      <c r="N163" s="97">
        <f t="shared" si="6"/>
        <v>0</v>
      </c>
      <c r="O163" s="97"/>
      <c r="P163" s="97"/>
      <c r="Q163" s="97"/>
      <c r="R163" s="97">
        <f t="shared" si="7"/>
        <v>0</v>
      </c>
      <c r="S163" s="46"/>
    </row>
    <row r="164" spans="2:19" ht="13.2" x14ac:dyDescent="0.25">
      <c r="B164" s="200" t="s">
        <v>473</v>
      </c>
      <c r="C164" s="201" t="s">
        <v>473</v>
      </c>
      <c r="D164" s="201" t="s">
        <v>477</v>
      </c>
      <c r="E164" s="201" t="s">
        <v>432</v>
      </c>
      <c r="F164" s="201">
        <v>55</v>
      </c>
      <c r="G164" s="202" t="s">
        <v>421</v>
      </c>
      <c r="H164" s="202" t="s">
        <v>422</v>
      </c>
      <c r="I164" s="202" t="s">
        <v>515</v>
      </c>
      <c r="J164" s="38"/>
      <c r="K164" s="97"/>
      <c r="L164" s="97"/>
      <c r="M164" s="97"/>
      <c r="N164" s="97">
        <f t="shared" si="6"/>
        <v>0</v>
      </c>
      <c r="O164" s="97"/>
      <c r="P164" s="97"/>
      <c r="Q164" s="97"/>
      <c r="R164" s="97">
        <f t="shared" si="7"/>
        <v>0</v>
      </c>
      <c r="S164" s="46"/>
    </row>
    <row r="165" spans="2:19" ht="13.2" x14ac:dyDescent="0.25">
      <c r="B165" s="200" t="s">
        <v>473</v>
      </c>
      <c r="C165" s="201" t="s">
        <v>473</v>
      </c>
      <c r="D165" s="201" t="s">
        <v>477</v>
      </c>
      <c r="E165" s="201" t="s">
        <v>432</v>
      </c>
      <c r="F165" s="201">
        <v>55</v>
      </c>
      <c r="G165" s="202" t="s">
        <v>421</v>
      </c>
      <c r="H165" s="202" t="s">
        <v>422</v>
      </c>
      <c r="I165" s="202" t="s">
        <v>515</v>
      </c>
      <c r="J165" s="38"/>
      <c r="K165" s="97"/>
      <c r="L165" s="97"/>
      <c r="M165" s="97"/>
      <c r="N165" s="97">
        <f t="shared" si="6"/>
        <v>0</v>
      </c>
      <c r="O165" s="97"/>
      <c r="P165" s="97"/>
      <c r="Q165" s="97"/>
      <c r="R165" s="97">
        <f t="shared" si="7"/>
        <v>0</v>
      </c>
      <c r="S165" s="46"/>
    </row>
    <row r="166" spans="2:19" ht="13.2" x14ac:dyDescent="0.25">
      <c r="B166" s="200" t="s">
        <v>473</v>
      </c>
      <c r="C166" s="201" t="s">
        <v>473</v>
      </c>
      <c r="D166" s="201" t="s">
        <v>477</v>
      </c>
      <c r="E166" s="201" t="s">
        <v>432</v>
      </c>
      <c r="F166" s="201">
        <v>55</v>
      </c>
      <c r="G166" s="202" t="s">
        <v>421</v>
      </c>
      <c r="H166" s="202" t="s">
        <v>422</v>
      </c>
      <c r="I166" s="202" t="s">
        <v>515</v>
      </c>
      <c r="J166" s="38"/>
      <c r="K166" s="97"/>
      <c r="L166" s="97"/>
      <c r="M166" s="97"/>
      <c r="N166" s="97">
        <f t="shared" si="6"/>
        <v>0</v>
      </c>
      <c r="O166" s="97"/>
      <c r="P166" s="97"/>
      <c r="Q166" s="97"/>
      <c r="R166" s="97">
        <f t="shared" si="7"/>
        <v>0</v>
      </c>
      <c r="S166" s="46"/>
    </row>
    <row r="167" spans="2:19" ht="13.2" x14ac:dyDescent="0.25">
      <c r="B167" s="200" t="s">
        <v>473</v>
      </c>
      <c r="C167" s="201" t="s">
        <v>473</v>
      </c>
      <c r="D167" s="201" t="s">
        <v>477</v>
      </c>
      <c r="E167" s="201" t="s">
        <v>432</v>
      </c>
      <c r="F167" s="201">
        <v>55</v>
      </c>
      <c r="G167" s="202" t="s">
        <v>421</v>
      </c>
      <c r="H167" s="202" t="s">
        <v>422</v>
      </c>
      <c r="I167" s="202" t="s">
        <v>515</v>
      </c>
      <c r="J167" s="38"/>
      <c r="K167" s="97"/>
      <c r="L167" s="97"/>
      <c r="M167" s="97"/>
      <c r="N167" s="97">
        <f t="shared" si="6"/>
        <v>0</v>
      </c>
      <c r="O167" s="97"/>
      <c r="P167" s="97"/>
      <c r="Q167" s="97"/>
      <c r="R167" s="97">
        <f t="shared" si="7"/>
        <v>0</v>
      </c>
      <c r="S167" s="46"/>
    </row>
    <row r="168" spans="2:19" ht="13.2" x14ac:dyDescent="0.25">
      <c r="B168" s="200" t="s">
        <v>473</v>
      </c>
      <c r="C168" s="201" t="s">
        <v>473</v>
      </c>
      <c r="D168" s="201" t="s">
        <v>477</v>
      </c>
      <c r="E168" s="201" t="s">
        <v>432</v>
      </c>
      <c r="F168" s="201">
        <v>55</v>
      </c>
      <c r="G168" s="202" t="s">
        <v>421</v>
      </c>
      <c r="H168" s="202" t="s">
        <v>422</v>
      </c>
      <c r="I168" s="202" t="s">
        <v>515</v>
      </c>
      <c r="J168" s="38"/>
      <c r="K168" s="97"/>
      <c r="L168" s="97"/>
      <c r="M168" s="97"/>
      <c r="N168" s="97">
        <f t="shared" si="6"/>
        <v>0</v>
      </c>
      <c r="O168" s="97"/>
      <c r="P168" s="97"/>
      <c r="Q168" s="97"/>
      <c r="R168" s="97">
        <f t="shared" si="7"/>
        <v>0</v>
      </c>
      <c r="S168" s="46"/>
    </row>
    <row r="169" spans="2:19" ht="13.2" x14ac:dyDescent="0.25">
      <c r="B169" s="200" t="s">
        <v>473</v>
      </c>
      <c r="C169" s="201" t="s">
        <v>473</v>
      </c>
      <c r="D169" s="201" t="s">
        <v>477</v>
      </c>
      <c r="E169" s="201" t="s">
        <v>432</v>
      </c>
      <c r="F169" s="201">
        <v>55</v>
      </c>
      <c r="G169" s="202" t="s">
        <v>421</v>
      </c>
      <c r="H169" s="202" t="s">
        <v>422</v>
      </c>
      <c r="I169" s="202" t="s">
        <v>515</v>
      </c>
      <c r="J169" s="38"/>
      <c r="K169" s="97"/>
      <c r="L169" s="97"/>
      <c r="M169" s="97"/>
      <c r="N169" s="97">
        <f t="shared" si="6"/>
        <v>0</v>
      </c>
      <c r="O169" s="97"/>
      <c r="P169" s="97"/>
      <c r="Q169" s="97"/>
      <c r="R169" s="97">
        <f t="shared" si="7"/>
        <v>0</v>
      </c>
      <c r="S169" s="46"/>
    </row>
    <row r="170" spans="2:19" ht="13.2" x14ac:dyDescent="0.25">
      <c r="B170" s="200" t="s">
        <v>473</v>
      </c>
      <c r="C170" s="201" t="s">
        <v>473</v>
      </c>
      <c r="D170" s="201" t="s">
        <v>477</v>
      </c>
      <c r="E170" s="201" t="s">
        <v>432</v>
      </c>
      <c r="F170" s="201">
        <v>55</v>
      </c>
      <c r="G170" s="202" t="s">
        <v>421</v>
      </c>
      <c r="H170" s="202" t="s">
        <v>422</v>
      </c>
      <c r="I170" s="202" t="s">
        <v>515</v>
      </c>
      <c r="J170" s="38"/>
      <c r="K170" s="97"/>
      <c r="L170" s="97"/>
      <c r="M170" s="97"/>
      <c r="N170" s="97">
        <f t="shared" si="6"/>
        <v>0</v>
      </c>
      <c r="O170" s="97"/>
      <c r="P170" s="97"/>
      <c r="Q170" s="97"/>
      <c r="R170" s="97">
        <f t="shared" si="7"/>
        <v>0</v>
      </c>
      <c r="S170" s="46"/>
    </row>
    <row r="171" spans="2:19" ht="13.2" x14ac:dyDescent="0.25">
      <c r="B171" s="200" t="s">
        <v>473</v>
      </c>
      <c r="C171" s="201" t="s">
        <v>473</v>
      </c>
      <c r="D171" s="201" t="s">
        <v>477</v>
      </c>
      <c r="E171" s="201" t="s">
        <v>432</v>
      </c>
      <c r="F171" s="201">
        <v>55</v>
      </c>
      <c r="G171" s="202" t="s">
        <v>421</v>
      </c>
      <c r="H171" s="202" t="s">
        <v>422</v>
      </c>
      <c r="I171" s="202" t="s">
        <v>515</v>
      </c>
      <c r="J171" s="38"/>
      <c r="K171" s="97"/>
      <c r="L171" s="97"/>
      <c r="M171" s="97"/>
      <c r="N171" s="97">
        <f t="shared" si="6"/>
        <v>0</v>
      </c>
      <c r="O171" s="97"/>
      <c r="P171" s="97"/>
      <c r="Q171" s="97"/>
      <c r="R171" s="97">
        <f t="shared" si="7"/>
        <v>0</v>
      </c>
      <c r="S171" s="46"/>
    </row>
    <row r="172" spans="2:19" ht="13.2" x14ac:dyDescent="0.25">
      <c r="B172" s="200" t="s">
        <v>473</v>
      </c>
      <c r="C172" s="201" t="s">
        <v>473</v>
      </c>
      <c r="D172" s="201" t="s">
        <v>477</v>
      </c>
      <c r="E172" s="201" t="s">
        <v>432</v>
      </c>
      <c r="F172" s="201">
        <v>55</v>
      </c>
      <c r="G172" s="202" t="s">
        <v>421</v>
      </c>
      <c r="H172" s="202" t="s">
        <v>422</v>
      </c>
      <c r="I172" s="202" t="s">
        <v>519</v>
      </c>
      <c r="J172" s="38"/>
      <c r="K172" s="97"/>
      <c r="L172" s="97"/>
      <c r="M172" s="97"/>
      <c r="N172" s="97">
        <f t="shared" si="6"/>
        <v>0</v>
      </c>
      <c r="O172" s="97"/>
      <c r="P172" s="97"/>
      <c r="Q172" s="97"/>
      <c r="R172" s="97">
        <f t="shared" si="7"/>
        <v>0</v>
      </c>
      <c r="S172" s="46"/>
    </row>
    <row r="173" spans="2:19" ht="13.2" x14ac:dyDescent="0.25">
      <c r="B173" s="200" t="s">
        <v>473</v>
      </c>
      <c r="C173" s="201" t="s">
        <v>473</v>
      </c>
      <c r="D173" s="201" t="s">
        <v>477</v>
      </c>
      <c r="E173" s="201" t="s">
        <v>432</v>
      </c>
      <c r="F173" s="201">
        <v>55</v>
      </c>
      <c r="G173" s="202" t="s">
        <v>421</v>
      </c>
      <c r="H173" s="202" t="s">
        <v>422</v>
      </c>
      <c r="I173" s="202" t="s">
        <v>519</v>
      </c>
      <c r="J173" s="38"/>
      <c r="K173" s="97"/>
      <c r="L173" s="97"/>
      <c r="M173" s="97"/>
      <c r="N173" s="97">
        <f t="shared" si="6"/>
        <v>0</v>
      </c>
      <c r="O173" s="97"/>
      <c r="P173" s="97"/>
      <c r="Q173" s="97"/>
      <c r="R173" s="97">
        <f t="shared" si="7"/>
        <v>0</v>
      </c>
      <c r="S173" s="46"/>
    </row>
    <row r="174" spans="2:19" ht="13.2" x14ac:dyDescent="0.25">
      <c r="B174" s="200" t="s">
        <v>473</v>
      </c>
      <c r="C174" s="201" t="s">
        <v>473</v>
      </c>
      <c r="D174" s="201" t="s">
        <v>477</v>
      </c>
      <c r="E174" s="201" t="s">
        <v>432</v>
      </c>
      <c r="F174" s="201">
        <v>55</v>
      </c>
      <c r="G174" s="202" t="s">
        <v>421</v>
      </c>
      <c r="H174" s="202" t="s">
        <v>422</v>
      </c>
      <c r="I174" s="202" t="s">
        <v>519</v>
      </c>
      <c r="J174" s="38"/>
      <c r="K174" s="97"/>
      <c r="L174" s="97"/>
      <c r="M174" s="97"/>
      <c r="N174" s="97">
        <f t="shared" si="6"/>
        <v>0</v>
      </c>
      <c r="O174" s="97"/>
      <c r="P174" s="97"/>
      <c r="Q174" s="97"/>
      <c r="R174" s="97">
        <f t="shared" si="7"/>
        <v>0</v>
      </c>
      <c r="S174" s="46"/>
    </row>
    <row r="175" spans="2:19" ht="13.2" x14ac:dyDescent="0.25">
      <c r="B175" s="200" t="s">
        <v>473</v>
      </c>
      <c r="C175" s="201" t="s">
        <v>473</v>
      </c>
      <c r="D175" s="201" t="s">
        <v>477</v>
      </c>
      <c r="E175" s="201" t="s">
        <v>432</v>
      </c>
      <c r="F175" s="201">
        <v>55</v>
      </c>
      <c r="G175" s="202" t="s">
        <v>421</v>
      </c>
      <c r="H175" s="202" t="s">
        <v>422</v>
      </c>
      <c r="I175" s="202" t="s">
        <v>519</v>
      </c>
      <c r="J175" s="38"/>
      <c r="K175" s="97"/>
      <c r="L175" s="97"/>
      <c r="M175" s="97"/>
      <c r="N175" s="97">
        <f t="shared" si="6"/>
        <v>0</v>
      </c>
      <c r="O175" s="97"/>
      <c r="P175" s="97"/>
      <c r="Q175" s="97"/>
      <c r="R175" s="97">
        <f t="shared" si="7"/>
        <v>0</v>
      </c>
      <c r="S175" s="46"/>
    </row>
    <row r="176" spans="2:19" ht="13.2" x14ac:dyDescent="0.25">
      <c r="B176" s="200" t="s">
        <v>473</v>
      </c>
      <c r="C176" s="201" t="s">
        <v>473</v>
      </c>
      <c r="D176" s="201" t="s">
        <v>477</v>
      </c>
      <c r="E176" s="201" t="s">
        <v>432</v>
      </c>
      <c r="F176" s="201">
        <v>55</v>
      </c>
      <c r="G176" s="202" t="s">
        <v>421</v>
      </c>
      <c r="H176" s="202" t="s">
        <v>422</v>
      </c>
      <c r="I176" s="202" t="s">
        <v>519</v>
      </c>
      <c r="J176" s="38"/>
      <c r="K176" s="97"/>
      <c r="L176" s="97"/>
      <c r="M176" s="97"/>
      <c r="N176" s="97">
        <f t="shared" si="6"/>
        <v>0</v>
      </c>
      <c r="O176" s="97"/>
      <c r="P176" s="97"/>
      <c r="Q176" s="97"/>
      <c r="R176" s="97">
        <f t="shared" si="7"/>
        <v>0</v>
      </c>
      <c r="S176" s="46"/>
    </row>
    <row r="177" spans="2:19" ht="13.2" x14ac:dyDescent="0.25">
      <c r="B177" s="200" t="s">
        <v>473</v>
      </c>
      <c r="C177" s="201" t="s">
        <v>473</v>
      </c>
      <c r="D177" s="201" t="s">
        <v>477</v>
      </c>
      <c r="E177" s="201" t="s">
        <v>432</v>
      </c>
      <c r="F177" s="201">
        <v>55</v>
      </c>
      <c r="G177" s="202" t="s">
        <v>421</v>
      </c>
      <c r="H177" s="202" t="s">
        <v>422</v>
      </c>
      <c r="I177" s="202" t="s">
        <v>519</v>
      </c>
      <c r="J177" s="38"/>
      <c r="K177" s="97"/>
      <c r="L177" s="97"/>
      <c r="M177" s="97"/>
      <c r="N177" s="97">
        <f t="shared" si="6"/>
        <v>0</v>
      </c>
      <c r="O177" s="97"/>
      <c r="P177" s="97"/>
      <c r="Q177" s="97"/>
      <c r="R177" s="97">
        <f t="shared" si="7"/>
        <v>0</v>
      </c>
      <c r="S177" s="46"/>
    </row>
    <row r="178" spans="2:19" ht="13.2" x14ac:dyDescent="0.25">
      <c r="B178" s="200" t="s">
        <v>473</v>
      </c>
      <c r="C178" s="201" t="s">
        <v>473</v>
      </c>
      <c r="D178" s="201" t="s">
        <v>477</v>
      </c>
      <c r="E178" s="201" t="s">
        <v>432</v>
      </c>
      <c r="F178" s="201">
        <v>55</v>
      </c>
      <c r="G178" s="202" t="s">
        <v>421</v>
      </c>
      <c r="H178" s="202" t="s">
        <v>422</v>
      </c>
      <c r="I178" s="202" t="s">
        <v>517</v>
      </c>
      <c r="J178" s="38"/>
      <c r="K178" s="97"/>
      <c r="L178" s="97"/>
      <c r="M178" s="97"/>
      <c r="N178" s="97">
        <f t="shared" si="6"/>
        <v>0</v>
      </c>
      <c r="O178" s="97"/>
      <c r="P178" s="97"/>
      <c r="Q178" s="97"/>
      <c r="R178" s="97">
        <f t="shared" si="7"/>
        <v>0</v>
      </c>
      <c r="S178" s="46"/>
    </row>
    <row r="179" spans="2:19" ht="13.2" x14ac:dyDescent="0.25">
      <c r="B179" s="200" t="s">
        <v>473</v>
      </c>
      <c r="C179" s="201" t="s">
        <v>473</v>
      </c>
      <c r="D179" s="201" t="s">
        <v>477</v>
      </c>
      <c r="E179" s="201" t="s">
        <v>432</v>
      </c>
      <c r="F179" s="201">
        <v>55</v>
      </c>
      <c r="G179" s="202" t="s">
        <v>421</v>
      </c>
      <c r="H179" s="202" t="s">
        <v>422</v>
      </c>
      <c r="I179" s="202" t="s">
        <v>517</v>
      </c>
      <c r="J179" s="38"/>
      <c r="K179" s="97"/>
      <c r="L179" s="97"/>
      <c r="M179" s="97"/>
      <c r="N179" s="97">
        <f t="shared" si="6"/>
        <v>0</v>
      </c>
      <c r="O179" s="97"/>
      <c r="P179" s="97"/>
      <c r="Q179" s="97"/>
      <c r="R179" s="97">
        <f t="shared" si="7"/>
        <v>0</v>
      </c>
      <c r="S179" s="46"/>
    </row>
    <row r="180" spans="2:19" ht="13.2" x14ac:dyDescent="0.25">
      <c r="B180" s="200" t="s">
        <v>473</v>
      </c>
      <c r="C180" s="201" t="s">
        <v>473</v>
      </c>
      <c r="D180" s="201" t="s">
        <v>477</v>
      </c>
      <c r="E180" s="201" t="s">
        <v>432</v>
      </c>
      <c r="F180" s="201">
        <v>55</v>
      </c>
      <c r="G180" s="202" t="s">
        <v>421</v>
      </c>
      <c r="H180" s="202" t="s">
        <v>422</v>
      </c>
      <c r="I180" s="202" t="s">
        <v>517</v>
      </c>
      <c r="J180" s="38"/>
      <c r="K180" s="97"/>
      <c r="L180" s="97"/>
      <c r="M180" s="97"/>
      <c r="N180" s="97">
        <f t="shared" si="6"/>
        <v>0</v>
      </c>
      <c r="O180" s="97"/>
      <c r="P180" s="97"/>
      <c r="Q180" s="97"/>
      <c r="R180" s="97">
        <f t="shared" si="7"/>
        <v>0</v>
      </c>
      <c r="S180" s="46"/>
    </row>
    <row r="181" spans="2:19" ht="13.2" x14ac:dyDescent="0.25">
      <c r="B181" s="200" t="s">
        <v>473</v>
      </c>
      <c r="C181" s="201" t="s">
        <v>473</v>
      </c>
      <c r="D181" s="201" t="s">
        <v>477</v>
      </c>
      <c r="E181" s="201" t="s">
        <v>432</v>
      </c>
      <c r="F181" s="201">
        <v>55</v>
      </c>
      <c r="G181" s="202" t="s">
        <v>421</v>
      </c>
      <c r="H181" s="202" t="s">
        <v>422</v>
      </c>
      <c r="I181" s="202" t="s">
        <v>517</v>
      </c>
      <c r="J181" s="38"/>
      <c r="K181" s="97"/>
      <c r="L181" s="97"/>
      <c r="M181" s="97"/>
      <c r="N181" s="97">
        <f t="shared" si="6"/>
        <v>0</v>
      </c>
      <c r="O181" s="97"/>
      <c r="P181" s="97"/>
      <c r="Q181" s="97"/>
      <c r="R181" s="97">
        <f t="shared" si="7"/>
        <v>0</v>
      </c>
      <c r="S181" s="46"/>
    </row>
    <row r="182" spans="2:19" ht="13.2" x14ac:dyDescent="0.25">
      <c r="B182" s="200" t="s">
        <v>473</v>
      </c>
      <c r="C182" s="201" t="s">
        <v>473</v>
      </c>
      <c r="D182" s="201" t="s">
        <v>477</v>
      </c>
      <c r="E182" s="201" t="s">
        <v>432</v>
      </c>
      <c r="F182" s="201">
        <v>55</v>
      </c>
      <c r="G182" s="202" t="s">
        <v>421</v>
      </c>
      <c r="H182" s="202" t="s">
        <v>422</v>
      </c>
      <c r="I182" s="202" t="s">
        <v>517</v>
      </c>
      <c r="J182" s="38"/>
      <c r="K182" s="97"/>
      <c r="L182" s="97"/>
      <c r="M182" s="97"/>
      <c r="N182" s="97">
        <f t="shared" si="6"/>
        <v>0</v>
      </c>
      <c r="O182" s="97"/>
      <c r="P182" s="97"/>
      <c r="Q182" s="97"/>
      <c r="R182" s="97">
        <f t="shared" si="7"/>
        <v>0</v>
      </c>
      <c r="S182" s="46"/>
    </row>
    <row r="183" spans="2:19" ht="13.2" x14ac:dyDescent="0.25">
      <c r="B183" s="200" t="s">
        <v>473</v>
      </c>
      <c r="C183" s="201" t="s">
        <v>473</v>
      </c>
      <c r="D183" s="201" t="s">
        <v>480</v>
      </c>
      <c r="E183" s="201" t="s">
        <v>434</v>
      </c>
      <c r="F183" s="201">
        <v>56</v>
      </c>
      <c r="G183" s="202" t="s">
        <v>421</v>
      </c>
      <c r="H183" s="202" t="s">
        <v>422</v>
      </c>
      <c r="I183" s="202" t="s">
        <v>520</v>
      </c>
      <c r="J183" s="38"/>
      <c r="K183" s="97"/>
      <c r="L183" s="97"/>
      <c r="M183" s="97"/>
      <c r="N183" s="97">
        <f t="shared" si="6"/>
        <v>0</v>
      </c>
      <c r="O183" s="97"/>
      <c r="P183" s="97"/>
      <c r="Q183" s="97"/>
      <c r="R183" s="97">
        <f t="shared" si="7"/>
        <v>0</v>
      </c>
      <c r="S183" s="46"/>
    </row>
    <row r="184" spans="2:19" ht="13.2" x14ac:dyDescent="0.25">
      <c r="B184" s="200" t="s">
        <v>473</v>
      </c>
      <c r="C184" s="201" t="s">
        <v>473</v>
      </c>
      <c r="D184" s="201" t="s">
        <v>480</v>
      </c>
      <c r="E184" s="201" t="s">
        <v>434</v>
      </c>
      <c r="F184" s="201">
        <v>56</v>
      </c>
      <c r="G184" s="202" t="s">
        <v>421</v>
      </c>
      <c r="H184" s="202" t="s">
        <v>422</v>
      </c>
      <c r="I184" s="202" t="s">
        <v>521</v>
      </c>
      <c r="J184" s="38"/>
      <c r="K184" s="97"/>
      <c r="L184" s="97"/>
      <c r="M184" s="97"/>
      <c r="N184" s="97">
        <f t="shared" si="6"/>
        <v>0</v>
      </c>
      <c r="O184" s="97"/>
      <c r="P184" s="97"/>
      <c r="Q184" s="97"/>
      <c r="R184" s="97">
        <f t="shared" si="7"/>
        <v>0</v>
      </c>
      <c r="S184" s="46"/>
    </row>
    <row r="185" spans="2:19" ht="13.2" x14ac:dyDescent="0.25">
      <c r="B185" s="200" t="s">
        <v>473</v>
      </c>
      <c r="C185" s="201" t="s">
        <v>473</v>
      </c>
      <c r="D185" s="201" t="s">
        <v>480</v>
      </c>
      <c r="E185" s="201" t="s">
        <v>434</v>
      </c>
      <c r="F185" s="201">
        <v>56</v>
      </c>
      <c r="G185" s="202" t="s">
        <v>421</v>
      </c>
      <c r="H185" s="202" t="s">
        <v>422</v>
      </c>
      <c r="I185" s="202" t="s">
        <v>521</v>
      </c>
      <c r="J185" s="38"/>
      <c r="K185" s="97"/>
      <c r="L185" s="97"/>
      <c r="M185" s="97"/>
      <c r="N185" s="97">
        <f t="shared" si="6"/>
        <v>0</v>
      </c>
      <c r="O185" s="97"/>
      <c r="P185" s="97"/>
      <c r="Q185" s="97"/>
      <c r="R185" s="97">
        <f t="shared" si="7"/>
        <v>0</v>
      </c>
      <c r="S185" s="46"/>
    </row>
    <row r="186" spans="2:19" ht="13.2" x14ac:dyDescent="0.25">
      <c r="B186" s="200" t="s">
        <v>473</v>
      </c>
      <c r="C186" s="201" t="s">
        <v>473</v>
      </c>
      <c r="D186" s="201" t="s">
        <v>480</v>
      </c>
      <c r="E186" s="201" t="s">
        <v>434</v>
      </c>
      <c r="F186" s="201">
        <v>56</v>
      </c>
      <c r="G186" s="202" t="s">
        <v>421</v>
      </c>
      <c r="H186" s="202" t="s">
        <v>422</v>
      </c>
      <c r="I186" s="202" t="s">
        <v>521</v>
      </c>
      <c r="J186" s="38"/>
      <c r="K186" s="97"/>
      <c r="L186" s="97"/>
      <c r="M186" s="97"/>
      <c r="N186" s="97">
        <f t="shared" si="6"/>
        <v>0</v>
      </c>
      <c r="O186" s="97"/>
      <c r="P186" s="97"/>
      <c r="Q186" s="97"/>
      <c r="R186" s="97">
        <f t="shared" si="7"/>
        <v>0</v>
      </c>
      <c r="S186" s="46"/>
    </row>
    <row r="187" spans="2:19" ht="13.2" x14ac:dyDescent="0.25">
      <c r="B187" s="200" t="s">
        <v>473</v>
      </c>
      <c r="C187" s="201" t="s">
        <v>473</v>
      </c>
      <c r="D187" s="201" t="s">
        <v>480</v>
      </c>
      <c r="E187" s="201" t="s">
        <v>434</v>
      </c>
      <c r="F187" s="201">
        <v>56</v>
      </c>
      <c r="G187" s="202" t="s">
        <v>421</v>
      </c>
      <c r="H187" s="202" t="s">
        <v>422</v>
      </c>
      <c r="I187" s="202" t="s">
        <v>521</v>
      </c>
      <c r="J187" s="38"/>
      <c r="K187" s="97"/>
      <c r="L187" s="97"/>
      <c r="M187" s="97"/>
      <c r="N187" s="97">
        <f t="shared" si="6"/>
        <v>0</v>
      </c>
      <c r="O187" s="97"/>
      <c r="P187" s="97"/>
      <c r="Q187" s="97"/>
      <c r="R187" s="97">
        <f t="shared" si="7"/>
        <v>0</v>
      </c>
      <c r="S187" s="46"/>
    </row>
    <row r="188" spans="2:19" ht="13.2" x14ac:dyDescent="0.25">
      <c r="B188" s="200" t="s">
        <v>473</v>
      </c>
      <c r="C188" s="201" t="s">
        <v>473</v>
      </c>
      <c r="D188" s="201" t="s">
        <v>480</v>
      </c>
      <c r="E188" s="201" t="s">
        <v>434</v>
      </c>
      <c r="F188" s="201">
        <v>56</v>
      </c>
      <c r="G188" s="202" t="s">
        <v>421</v>
      </c>
      <c r="H188" s="202" t="s">
        <v>422</v>
      </c>
      <c r="I188" s="202" t="s">
        <v>521</v>
      </c>
      <c r="J188" s="38"/>
      <c r="K188" s="97"/>
      <c r="L188" s="97"/>
      <c r="M188" s="97"/>
      <c r="N188" s="97">
        <f t="shared" si="6"/>
        <v>0</v>
      </c>
      <c r="O188" s="97"/>
      <c r="P188" s="97"/>
      <c r="Q188" s="97"/>
      <c r="R188" s="97">
        <f t="shared" si="7"/>
        <v>0</v>
      </c>
      <c r="S188" s="46"/>
    </row>
    <row r="189" spans="2:19" ht="13.2" x14ac:dyDescent="0.25">
      <c r="B189" s="200" t="s">
        <v>473</v>
      </c>
      <c r="C189" s="201" t="s">
        <v>473</v>
      </c>
      <c r="D189" s="201" t="s">
        <v>480</v>
      </c>
      <c r="E189" s="201" t="s">
        <v>434</v>
      </c>
      <c r="F189" s="201">
        <v>56</v>
      </c>
      <c r="G189" s="202" t="s">
        <v>421</v>
      </c>
      <c r="H189" s="202" t="s">
        <v>422</v>
      </c>
      <c r="I189" s="202" t="s">
        <v>521</v>
      </c>
      <c r="J189" s="38"/>
      <c r="K189" s="97"/>
      <c r="L189" s="97"/>
      <c r="M189" s="97"/>
      <c r="N189" s="97">
        <f t="shared" si="6"/>
        <v>0</v>
      </c>
      <c r="O189" s="97"/>
      <c r="P189" s="97"/>
      <c r="Q189" s="97"/>
      <c r="R189" s="97">
        <f t="shared" si="7"/>
        <v>0</v>
      </c>
      <c r="S189" s="46"/>
    </row>
    <row r="190" spans="2:19" ht="13.2" x14ac:dyDescent="0.25">
      <c r="B190" s="200" t="s">
        <v>473</v>
      </c>
      <c r="C190" s="201" t="s">
        <v>473</v>
      </c>
      <c r="D190" s="201" t="s">
        <v>480</v>
      </c>
      <c r="E190" s="201" t="s">
        <v>434</v>
      </c>
      <c r="F190" s="201">
        <v>56</v>
      </c>
      <c r="G190" s="202" t="s">
        <v>421</v>
      </c>
      <c r="H190" s="202" t="s">
        <v>422</v>
      </c>
      <c r="I190" s="202" t="s">
        <v>521</v>
      </c>
      <c r="J190" s="38"/>
      <c r="K190" s="97"/>
      <c r="L190" s="97"/>
      <c r="M190" s="97"/>
      <c r="N190" s="97">
        <f t="shared" si="6"/>
        <v>0</v>
      </c>
      <c r="O190" s="97"/>
      <c r="P190" s="97"/>
      <c r="Q190" s="97"/>
      <c r="R190" s="97">
        <f t="shared" si="7"/>
        <v>0</v>
      </c>
      <c r="S190" s="46"/>
    </row>
    <row r="191" spans="2:19" ht="13.2" x14ac:dyDescent="0.25">
      <c r="B191" s="200" t="s">
        <v>473</v>
      </c>
      <c r="C191" s="201" t="s">
        <v>473</v>
      </c>
      <c r="D191" s="201" t="s">
        <v>480</v>
      </c>
      <c r="E191" s="201" t="s">
        <v>434</v>
      </c>
      <c r="F191" s="201">
        <v>56</v>
      </c>
      <c r="G191" s="202" t="s">
        <v>421</v>
      </c>
      <c r="H191" s="202" t="s">
        <v>422</v>
      </c>
      <c r="I191" s="202" t="s">
        <v>521</v>
      </c>
      <c r="J191" s="38"/>
      <c r="K191" s="97"/>
      <c r="L191" s="97"/>
      <c r="M191" s="97"/>
      <c r="N191" s="97">
        <f t="shared" si="6"/>
        <v>0</v>
      </c>
      <c r="O191" s="97"/>
      <c r="P191" s="97"/>
      <c r="Q191" s="97"/>
      <c r="R191" s="97">
        <f t="shared" si="7"/>
        <v>0</v>
      </c>
      <c r="S191" s="46"/>
    </row>
    <row r="192" spans="2:19" ht="13.2" x14ac:dyDescent="0.25">
      <c r="B192" s="200" t="s">
        <v>473</v>
      </c>
      <c r="C192" s="201" t="s">
        <v>473</v>
      </c>
      <c r="D192" s="201" t="s">
        <v>480</v>
      </c>
      <c r="E192" s="201" t="s">
        <v>434</v>
      </c>
      <c r="F192" s="201">
        <v>56</v>
      </c>
      <c r="G192" s="202" t="s">
        <v>421</v>
      </c>
      <c r="H192" s="202" t="s">
        <v>422</v>
      </c>
      <c r="I192" s="202" t="s">
        <v>521</v>
      </c>
      <c r="J192" s="38"/>
      <c r="K192" s="97"/>
      <c r="L192" s="97"/>
      <c r="M192" s="97"/>
      <c r="N192" s="97">
        <f t="shared" si="6"/>
        <v>0</v>
      </c>
      <c r="O192" s="97"/>
      <c r="P192" s="97"/>
      <c r="Q192" s="97"/>
      <c r="R192" s="97">
        <f t="shared" si="7"/>
        <v>0</v>
      </c>
      <c r="S192" s="46"/>
    </row>
    <row r="193" spans="2:19" ht="13.2" x14ac:dyDescent="0.25">
      <c r="B193" s="200" t="s">
        <v>473</v>
      </c>
      <c r="C193" s="201" t="s">
        <v>473</v>
      </c>
      <c r="D193" s="201" t="s">
        <v>480</v>
      </c>
      <c r="E193" s="201" t="s">
        <v>434</v>
      </c>
      <c r="F193" s="201">
        <v>56</v>
      </c>
      <c r="G193" s="202" t="s">
        <v>421</v>
      </c>
      <c r="H193" s="202" t="s">
        <v>422</v>
      </c>
      <c r="I193" s="202" t="s">
        <v>521</v>
      </c>
      <c r="J193" s="38"/>
      <c r="K193" s="97"/>
      <c r="L193" s="97"/>
      <c r="M193" s="97"/>
      <c r="N193" s="97">
        <f t="shared" si="6"/>
        <v>0</v>
      </c>
      <c r="O193" s="97"/>
      <c r="P193" s="97"/>
      <c r="Q193" s="97"/>
      <c r="R193" s="97">
        <f t="shared" si="7"/>
        <v>0</v>
      </c>
      <c r="S193" s="46"/>
    </row>
    <row r="194" spans="2:19" ht="13.2" x14ac:dyDescent="0.25">
      <c r="B194" s="200" t="s">
        <v>473</v>
      </c>
      <c r="C194" s="201" t="s">
        <v>473</v>
      </c>
      <c r="D194" s="201" t="s">
        <v>480</v>
      </c>
      <c r="E194" s="201" t="s">
        <v>434</v>
      </c>
      <c r="F194" s="201">
        <v>56</v>
      </c>
      <c r="G194" s="202" t="s">
        <v>421</v>
      </c>
      <c r="H194" s="202" t="s">
        <v>422</v>
      </c>
      <c r="I194" s="202" t="s">
        <v>521</v>
      </c>
      <c r="J194" s="38"/>
      <c r="K194" s="97"/>
      <c r="L194" s="97"/>
      <c r="M194" s="97"/>
      <c r="N194" s="97">
        <f t="shared" si="6"/>
        <v>0</v>
      </c>
      <c r="O194" s="97"/>
      <c r="P194" s="97"/>
      <c r="Q194" s="97"/>
      <c r="R194" s="97">
        <f t="shared" si="7"/>
        <v>0</v>
      </c>
      <c r="S194" s="46"/>
    </row>
    <row r="195" spans="2:19" ht="13.2" x14ac:dyDescent="0.25">
      <c r="B195" s="200" t="s">
        <v>473</v>
      </c>
      <c r="C195" s="201" t="s">
        <v>473</v>
      </c>
      <c r="D195" s="201" t="s">
        <v>480</v>
      </c>
      <c r="E195" s="201" t="s">
        <v>434</v>
      </c>
      <c r="F195" s="201">
        <v>56</v>
      </c>
      <c r="G195" s="202" t="s">
        <v>421</v>
      </c>
      <c r="H195" s="202" t="s">
        <v>422</v>
      </c>
      <c r="I195" s="202" t="s">
        <v>521</v>
      </c>
      <c r="J195" s="38"/>
      <c r="K195" s="97"/>
      <c r="L195" s="97"/>
      <c r="M195" s="97"/>
      <c r="N195" s="97">
        <f t="shared" si="6"/>
        <v>0</v>
      </c>
      <c r="O195" s="97"/>
      <c r="P195" s="97"/>
      <c r="Q195" s="97"/>
      <c r="R195" s="97">
        <f t="shared" si="7"/>
        <v>0</v>
      </c>
      <c r="S195" s="46"/>
    </row>
    <row r="196" spans="2:19" ht="13.2" x14ac:dyDescent="0.25">
      <c r="B196" s="200" t="s">
        <v>473</v>
      </c>
      <c r="C196" s="201" t="s">
        <v>473</v>
      </c>
      <c r="D196" s="201" t="s">
        <v>480</v>
      </c>
      <c r="E196" s="201" t="s">
        <v>434</v>
      </c>
      <c r="F196" s="201">
        <v>56</v>
      </c>
      <c r="G196" s="202" t="s">
        <v>421</v>
      </c>
      <c r="H196" s="202" t="s">
        <v>422</v>
      </c>
      <c r="I196" s="202" t="s">
        <v>521</v>
      </c>
      <c r="J196" s="38"/>
      <c r="K196" s="97"/>
      <c r="L196" s="97"/>
      <c r="M196" s="97"/>
      <c r="N196" s="97">
        <f t="shared" si="6"/>
        <v>0</v>
      </c>
      <c r="O196" s="97"/>
      <c r="P196" s="97"/>
      <c r="Q196" s="97"/>
      <c r="R196" s="97">
        <f t="shared" si="7"/>
        <v>0</v>
      </c>
      <c r="S196" s="46"/>
    </row>
    <row r="197" spans="2:19" ht="13.2" x14ac:dyDescent="0.25">
      <c r="B197" s="200" t="s">
        <v>473</v>
      </c>
      <c r="C197" s="201" t="s">
        <v>473</v>
      </c>
      <c r="D197" s="201" t="s">
        <v>480</v>
      </c>
      <c r="E197" s="201" t="s">
        <v>434</v>
      </c>
      <c r="F197" s="201">
        <v>56</v>
      </c>
      <c r="G197" s="202" t="s">
        <v>421</v>
      </c>
      <c r="H197" s="202" t="s">
        <v>422</v>
      </c>
      <c r="I197" s="202" t="s">
        <v>521</v>
      </c>
      <c r="J197" s="38"/>
      <c r="K197" s="97"/>
      <c r="L197" s="97"/>
      <c r="M197" s="97"/>
      <c r="N197" s="97">
        <f t="shared" si="6"/>
        <v>0</v>
      </c>
      <c r="O197" s="97"/>
      <c r="P197" s="97"/>
      <c r="Q197" s="97"/>
      <c r="R197" s="97">
        <f t="shared" si="7"/>
        <v>0</v>
      </c>
      <c r="S197" s="46"/>
    </row>
    <row r="198" spans="2:19" ht="13.2" x14ac:dyDescent="0.25">
      <c r="B198" s="200" t="s">
        <v>473</v>
      </c>
      <c r="C198" s="201" t="s">
        <v>473</v>
      </c>
      <c r="D198" s="201" t="s">
        <v>480</v>
      </c>
      <c r="E198" s="201" t="s">
        <v>434</v>
      </c>
      <c r="F198" s="201">
        <v>56</v>
      </c>
      <c r="G198" s="202" t="s">
        <v>421</v>
      </c>
      <c r="H198" s="202" t="s">
        <v>422</v>
      </c>
      <c r="I198" s="202" t="s">
        <v>522</v>
      </c>
      <c r="J198" s="38"/>
      <c r="K198" s="97"/>
      <c r="L198" s="97"/>
      <c r="M198" s="97"/>
      <c r="N198" s="97">
        <f t="shared" si="6"/>
        <v>0</v>
      </c>
      <c r="O198" s="97"/>
      <c r="P198" s="97"/>
      <c r="Q198" s="97"/>
      <c r="R198" s="97">
        <f t="shared" si="7"/>
        <v>0</v>
      </c>
      <c r="S198" s="46"/>
    </row>
    <row r="199" spans="2:19" ht="13.2" x14ac:dyDescent="0.25">
      <c r="B199" s="200" t="s">
        <v>473</v>
      </c>
      <c r="C199" s="201" t="s">
        <v>473</v>
      </c>
      <c r="D199" s="201" t="s">
        <v>480</v>
      </c>
      <c r="E199" s="201" t="s">
        <v>434</v>
      </c>
      <c r="F199" s="201">
        <v>56</v>
      </c>
      <c r="G199" s="202" t="s">
        <v>421</v>
      </c>
      <c r="H199" s="202" t="s">
        <v>422</v>
      </c>
      <c r="I199" s="202" t="s">
        <v>522</v>
      </c>
      <c r="J199" s="38"/>
      <c r="K199" s="97"/>
      <c r="L199" s="97"/>
      <c r="M199" s="97"/>
      <c r="N199" s="97">
        <f t="shared" si="6"/>
        <v>0</v>
      </c>
      <c r="O199" s="97"/>
      <c r="P199" s="97"/>
      <c r="Q199" s="97"/>
      <c r="R199" s="97">
        <f t="shared" si="7"/>
        <v>0</v>
      </c>
      <c r="S199" s="46"/>
    </row>
    <row r="200" spans="2:19" ht="13.2" x14ac:dyDescent="0.25">
      <c r="B200" s="200" t="s">
        <v>473</v>
      </c>
      <c r="C200" s="201" t="s">
        <v>473</v>
      </c>
      <c r="D200" s="201" t="s">
        <v>480</v>
      </c>
      <c r="E200" s="201" t="s">
        <v>434</v>
      </c>
      <c r="F200" s="201">
        <v>56</v>
      </c>
      <c r="G200" s="202" t="s">
        <v>421</v>
      </c>
      <c r="H200" s="202" t="s">
        <v>422</v>
      </c>
      <c r="I200" s="202" t="s">
        <v>523</v>
      </c>
      <c r="J200" s="38"/>
      <c r="K200" s="97"/>
      <c r="L200" s="97"/>
      <c r="M200" s="97"/>
      <c r="N200" s="97">
        <f t="shared" si="6"/>
        <v>0</v>
      </c>
      <c r="O200" s="97"/>
      <c r="P200" s="97"/>
      <c r="Q200" s="97"/>
      <c r="R200" s="97">
        <f t="shared" si="7"/>
        <v>0</v>
      </c>
      <c r="S200" s="46"/>
    </row>
    <row r="201" spans="2:19" ht="13.2" x14ac:dyDescent="0.25">
      <c r="B201" s="200" t="s">
        <v>473</v>
      </c>
      <c r="C201" s="201" t="s">
        <v>473</v>
      </c>
      <c r="D201" s="201" t="s">
        <v>480</v>
      </c>
      <c r="E201" s="201" t="s">
        <v>434</v>
      </c>
      <c r="F201" s="201">
        <v>56</v>
      </c>
      <c r="G201" s="202" t="s">
        <v>421</v>
      </c>
      <c r="H201" s="202" t="s">
        <v>422</v>
      </c>
      <c r="I201" s="202" t="s">
        <v>523</v>
      </c>
      <c r="J201" s="38"/>
      <c r="K201" s="97"/>
      <c r="L201" s="97"/>
      <c r="M201" s="97"/>
      <c r="N201" s="97">
        <f t="shared" si="6"/>
        <v>0</v>
      </c>
      <c r="O201" s="97"/>
      <c r="P201" s="97"/>
      <c r="Q201" s="97"/>
      <c r="R201" s="97">
        <f t="shared" si="7"/>
        <v>0</v>
      </c>
      <c r="S201" s="46"/>
    </row>
    <row r="202" spans="2:19" ht="13.2" x14ac:dyDescent="0.25">
      <c r="B202" s="200" t="s">
        <v>473</v>
      </c>
      <c r="C202" s="201" t="s">
        <v>473</v>
      </c>
      <c r="D202" s="201" t="s">
        <v>480</v>
      </c>
      <c r="E202" s="201" t="s">
        <v>434</v>
      </c>
      <c r="F202" s="201">
        <v>56</v>
      </c>
      <c r="G202" s="202" t="s">
        <v>421</v>
      </c>
      <c r="H202" s="202" t="s">
        <v>422</v>
      </c>
      <c r="I202" s="202" t="s">
        <v>523</v>
      </c>
      <c r="J202" s="38"/>
      <c r="K202" s="97"/>
      <c r="L202" s="97"/>
      <c r="M202" s="97"/>
      <c r="N202" s="97">
        <f t="shared" si="6"/>
        <v>0</v>
      </c>
      <c r="O202" s="97"/>
      <c r="P202" s="97"/>
      <c r="Q202" s="97"/>
      <c r="R202" s="97">
        <f t="shared" si="7"/>
        <v>0</v>
      </c>
      <c r="S202" s="46"/>
    </row>
    <row r="203" spans="2:19" ht="13.2" x14ac:dyDescent="0.25">
      <c r="B203" s="200" t="s">
        <v>473</v>
      </c>
      <c r="C203" s="201" t="s">
        <v>473</v>
      </c>
      <c r="D203" s="201" t="s">
        <v>480</v>
      </c>
      <c r="E203" s="201" t="s">
        <v>434</v>
      </c>
      <c r="F203" s="201">
        <v>56</v>
      </c>
      <c r="G203" s="202" t="s">
        <v>421</v>
      </c>
      <c r="H203" s="202" t="s">
        <v>422</v>
      </c>
      <c r="I203" s="202" t="s">
        <v>523</v>
      </c>
      <c r="J203" s="38"/>
      <c r="K203" s="97"/>
      <c r="L203" s="97"/>
      <c r="M203" s="97"/>
      <c r="N203" s="97">
        <f t="shared" si="6"/>
        <v>0</v>
      </c>
      <c r="O203" s="97"/>
      <c r="P203" s="97"/>
      <c r="Q203" s="97"/>
      <c r="R203" s="97">
        <f t="shared" si="7"/>
        <v>0</v>
      </c>
      <c r="S203" s="46"/>
    </row>
    <row r="204" spans="2:19" ht="13.2" x14ac:dyDescent="0.25">
      <c r="B204" s="200" t="s">
        <v>473</v>
      </c>
      <c r="C204" s="201" t="s">
        <v>473</v>
      </c>
      <c r="D204" s="201" t="s">
        <v>474</v>
      </c>
      <c r="E204" s="201" t="s">
        <v>434</v>
      </c>
      <c r="F204" s="201">
        <v>56</v>
      </c>
      <c r="G204" s="202" t="s">
        <v>421</v>
      </c>
      <c r="H204" s="202" t="s">
        <v>422</v>
      </c>
      <c r="I204" s="202" t="s">
        <v>524</v>
      </c>
      <c r="J204" s="38"/>
      <c r="K204" s="97"/>
      <c r="L204" s="97"/>
      <c r="M204" s="97"/>
      <c r="N204" s="97">
        <f t="shared" si="6"/>
        <v>0</v>
      </c>
      <c r="O204" s="97"/>
      <c r="P204" s="97"/>
      <c r="Q204" s="97"/>
      <c r="R204" s="97">
        <f t="shared" si="7"/>
        <v>0</v>
      </c>
      <c r="S204" s="46"/>
    </row>
    <row r="205" spans="2:19" ht="13.2" x14ac:dyDescent="0.25">
      <c r="B205" s="200" t="s">
        <v>473</v>
      </c>
      <c r="C205" s="201" t="s">
        <v>473</v>
      </c>
      <c r="D205" s="201" t="s">
        <v>474</v>
      </c>
      <c r="E205" s="201" t="s">
        <v>434</v>
      </c>
      <c r="F205" s="201">
        <v>56</v>
      </c>
      <c r="G205" s="202" t="s">
        <v>421</v>
      </c>
      <c r="H205" s="202" t="s">
        <v>422</v>
      </c>
      <c r="I205" s="202" t="s">
        <v>436</v>
      </c>
      <c r="J205" s="38"/>
      <c r="K205" s="97"/>
      <c r="L205" s="97"/>
      <c r="M205" s="97"/>
      <c r="N205" s="97">
        <f t="shared" si="6"/>
        <v>0</v>
      </c>
      <c r="O205" s="97"/>
      <c r="P205" s="97"/>
      <c r="Q205" s="97"/>
      <c r="R205" s="97">
        <f t="shared" si="7"/>
        <v>0</v>
      </c>
      <c r="S205" s="46"/>
    </row>
    <row r="206" spans="2:19" ht="13.2" x14ac:dyDescent="0.25">
      <c r="B206" s="200" t="s">
        <v>473</v>
      </c>
      <c r="C206" s="201" t="s">
        <v>473</v>
      </c>
      <c r="D206" s="201" t="s">
        <v>474</v>
      </c>
      <c r="E206" s="201" t="s">
        <v>434</v>
      </c>
      <c r="F206" s="201">
        <v>56</v>
      </c>
      <c r="G206" s="202" t="s">
        <v>421</v>
      </c>
      <c r="H206" s="202" t="s">
        <v>422</v>
      </c>
      <c r="I206" s="202" t="s">
        <v>436</v>
      </c>
      <c r="J206" s="38"/>
      <c r="K206" s="97"/>
      <c r="L206" s="97"/>
      <c r="M206" s="97"/>
      <c r="N206" s="97">
        <f t="shared" si="6"/>
        <v>0</v>
      </c>
      <c r="O206" s="97"/>
      <c r="P206" s="97"/>
      <c r="Q206" s="97"/>
      <c r="R206" s="97">
        <f t="shared" si="7"/>
        <v>0</v>
      </c>
      <c r="S206" s="46"/>
    </row>
    <row r="207" spans="2:19" ht="13.2" x14ac:dyDescent="0.25">
      <c r="B207" s="200" t="s">
        <v>473</v>
      </c>
      <c r="C207" s="201" t="s">
        <v>473</v>
      </c>
      <c r="D207" s="201" t="s">
        <v>474</v>
      </c>
      <c r="E207" s="201" t="s">
        <v>434</v>
      </c>
      <c r="F207" s="201">
        <v>56</v>
      </c>
      <c r="G207" s="202" t="s">
        <v>421</v>
      </c>
      <c r="H207" s="202" t="s">
        <v>422</v>
      </c>
      <c r="I207" s="202" t="s">
        <v>436</v>
      </c>
      <c r="J207" s="38"/>
      <c r="K207" s="97"/>
      <c r="L207" s="97"/>
      <c r="M207" s="97"/>
      <c r="N207" s="97">
        <f t="shared" si="6"/>
        <v>0</v>
      </c>
      <c r="O207" s="97"/>
      <c r="P207" s="97"/>
      <c r="Q207" s="97"/>
      <c r="R207" s="97">
        <f t="shared" si="7"/>
        <v>0</v>
      </c>
      <c r="S207" s="46"/>
    </row>
    <row r="208" spans="2:19" ht="13.2" x14ac:dyDescent="0.25">
      <c r="B208" s="200" t="s">
        <v>473</v>
      </c>
      <c r="C208" s="201" t="s">
        <v>473</v>
      </c>
      <c r="D208" s="201" t="s">
        <v>474</v>
      </c>
      <c r="E208" s="201" t="s">
        <v>434</v>
      </c>
      <c r="F208" s="201">
        <v>56</v>
      </c>
      <c r="G208" s="202" t="s">
        <v>421</v>
      </c>
      <c r="H208" s="202" t="s">
        <v>422</v>
      </c>
      <c r="I208" s="202" t="s">
        <v>522</v>
      </c>
      <c r="J208" s="38"/>
      <c r="K208" s="97"/>
      <c r="L208" s="97"/>
      <c r="M208" s="97"/>
      <c r="N208" s="97">
        <f t="shared" si="6"/>
        <v>0</v>
      </c>
      <c r="O208" s="97"/>
      <c r="P208" s="97"/>
      <c r="Q208" s="97"/>
      <c r="R208" s="97">
        <f t="shared" si="7"/>
        <v>0</v>
      </c>
      <c r="S208" s="46"/>
    </row>
    <row r="209" spans="2:19" ht="13.2" x14ac:dyDescent="0.25">
      <c r="B209" s="200" t="s">
        <v>473</v>
      </c>
      <c r="C209" s="201" t="s">
        <v>473</v>
      </c>
      <c r="D209" s="201" t="s">
        <v>474</v>
      </c>
      <c r="E209" s="201" t="s">
        <v>434</v>
      </c>
      <c r="F209" s="201">
        <v>56</v>
      </c>
      <c r="G209" s="202" t="s">
        <v>421</v>
      </c>
      <c r="H209" s="202" t="s">
        <v>422</v>
      </c>
      <c r="I209" s="202" t="s">
        <v>522</v>
      </c>
      <c r="J209" s="38"/>
      <c r="K209" s="97"/>
      <c r="L209" s="97"/>
      <c r="M209" s="97"/>
      <c r="N209" s="97">
        <f t="shared" si="6"/>
        <v>0</v>
      </c>
      <c r="O209" s="97"/>
      <c r="P209" s="97"/>
      <c r="Q209" s="97"/>
      <c r="R209" s="97">
        <f t="shared" si="7"/>
        <v>0</v>
      </c>
      <c r="S209" s="46"/>
    </row>
    <row r="210" spans="2:19" ht="13.2" x14ac:dyDescent="0.25">
      <c r="B210" s="200" t="s">
        <v>473</v>
      </c>
      <c r="C210" s="201" t="s">
        <v>473</v>
      </c>
      <c r="D210" s="201" t="s">
        <v>474</v>
      </c>
      <c r="E210" s="201" t="s">
        <v>434</v>
      </c>
      <c r="F210" s="201">
        <v>56</v>
      </c>
      <c r="G210" s="202" t="s">
        <v>421</v>
      </c>
      <c r="H210" s="202" t="s">
        <v>422</v>
      </c>
      <c r="I210" s="202" t="s">
        <v>520</v>
      </c>
      <c r="J210" s="38"/>
      <c r="K210" s="97"/>
      <c r="L210" s="97"/>
      <c r="M210" s="97"/>
      <c r="N210" s="97">
        <f t="shared" si="6"/>
        <v>0</v>
      </c>
      <c r="O210" s="97"/>
      <c r="P210" s="97"/>
      <c r="Q210" s="97"/>
      <c r="R210" s="97">
        <f t="shared" si="7"/>
        <v>0</v>
      </c>
      <c r="S210" s="46"/>
    </row>
    <row r="211" spans="2:19" ht="13.2" x14ac:dyDescent="0.25">
      <c r="B211" s="200" t="s">
        <v>473</v>
      </c>
      <c r="C211" s="201" t="s">
        <v>473</v>
      </c>
      <c r="D211" s="201" t="s">
        <v>474</v>
      </c>
      <c r="E211" s="201" t="s">
        <v>434</v>
      </c>
      <c r="F211" s="201">
        <v>56</v>
      </c>
      <c r="G211" s="202" t="s">
        <v>421</v>
      </c>
      <c r="H211" s="202" t="s">
        <v>422</v>
      </c>
      <c r="I211" s="202" t="s">
        <v>521</v>
      </c>
      <c r="J211" s="38"/>
      <c r="K211" s="97"/>
      <c r="L211" s="97"/>
      <c r="M211" s="97"/>
      <c r="N211" s="97">
        <f t="shared" si="6"/>
        <v>0</v>
      </c>
      <c r="O211" s="97"/>
      <c r="P211" s="97"/>
      <c r="Q211" s="97"/>
      <c r="R211" s="97">
        <f t="shared" si="7"/>
        <v>0</v>
      </c>
      <c r="S211" s="46"/>
    </row>
    <row r="212" spans="2:19" ht="13.2" x14ac:dyDescent="0.25">
      <c r="B212" s="200" t="s">
        <v>473</v>
      </c>
      <c r="C212" s="201" t="s">
        <v>473</v>
      </c>
      <c r="D212" s="201" t="s">
        <v>474</v>
      </c>
      <c r="E212" s="201" t="s">
        <v>434</v>
      </c>
      <c r="F212" s="201">
        <v>56</v>
      </c>
      <c r="G212" s="202" t="s">
        <v>421</v>
      </c>
      <c r="H212" s="202" t="s">
        <v>422</v>
      </c>
      <c r="I212" s="202" t="s">
        <v>521</v>
      </c>
      <c r="J212" s="38"/>
      <c r="K212" s="97"/>
      <c r="L212" s="97"/>
      <c r="M212" s="97"/>
      <c r="N212" s="97">
        <f t="shared" si="6"/>
        <v>0</v>
      </c>
      <c r="O212" s="97"/>
      <c r="P212" s="97"/>
      <c r="Q212" s="97"/>
      <c r="R212" s="97">
        <f t="shared" si="7"/>
        <v>0</v>
      </c>
      <c r="S212" s="46"/>
    </row>
    <row r="213" spans="2:19" ht="13.2" x14ac:dyDescent="0.25">
      <c r="B213" s="200" t="s">
        <v>473</v>
      </c>
      <c r="C213" s="201" t="s">
        <v>473</v>
      </c>
      <c r="D213" s="201" t="s">
        <v>474</v>
      </c>
      <c r="E213" s="201" t="s">
        <v>434</v>
      </c>
      <c r="F213" s="201">
        <v>56</v>
      </c>
      <c r="G213" s="202" t="s">
        <v>421</v>
      </c>
      <c r="H213" s="202" t="s">
        <v>422</v>
      </c>
      <c r="I213" s="202" t="s">
        <v>521</v>
      </c>
      <c r="J213" s="38"/>
      <c r="K213" s="97"/>
      <c r="L213" s="97"/>
      <c r="M213" s="97"/>
      <c r="N213" s="97">
        <f t="shared" si="6"/>
        <v>0</v>
      </c>
      <c r="O213" s="97"/>
      <c r="P213" s="97"/>
      <c r="Q213" s="97"/>
      <c r="R213" s="97">
        <f t="shared" si="7"/>
        <v>0</v>
      </c>
      <c r="S213" s="46"/>
    </row>
    <row r="214" spans="2:19" ht="13.2" x14ac:dyDescent="0.25">
      <c r="B214" s="200" t="s">
        <v>473</v>
      </c>
      <c r="C214" s="201" t="s">
        <v>473</v>
      </c>
      <c r="D214" s="201" t="s">
        <v>474</v>
      </c>
      <c r="E214" s="201" t="s">
        <v>434</v>
      </c>
      <c r="F214" s="201">
        <v>56</v>
      </c>
      <c r="G214" s="202" t="s">
        <v>421</v>
      </c>
      <c r="H214" s="202" t="s">
        <v>422</v>
      </c>
      <c r="I214" s="202" t="s">
        <v>521</v>
      </c>
      <c r="J214" s="38"/>
      <c r="K214" s="97"/>
      <c r="L214" s="97"/>
      <c r="M214" s="97"/>
      <c r="N214" s="97">
        <f t="shared" si="6"/>
        <v>0</v>
      </c>
      <c r="O214" s="97"/>
      <c r="P214" s="97"/>
      <c r="Q214" s="97"/>
      <c r="R214" s="97">
        <f t="shared" si="7"/>
        <v>0</v>
      </c>
      <c r="S214" s="46"/>
    </row>
    <row r="215" spans="2:19" ht="13.2" x14ac:dyDescent="0.25">
      <c r="B215" s="200" t="s">
        <v>473</v>
      </c>
      <c r="C215" s="201" t="s">
        <v>473</v>
      </c>
      <c r="D215" s="201" t="s">
        <v>474</v>
      </c>
      <c r="E215" s="201" t="s">
        <v>434</v>
      </c>
      <c r="F215" s="201">
        <v>56</v>
      </c>
      <c r="G215" s="202" t="s">
        <v>421</v>
      </c>
      <c r="H215" s="202" t="s">
        <v>422</v>
      </c>
      <c r="I215" s="202" t="s">
        <v>521</v>
      </c>
      <c r="J215" s="38"/>
      <c r="K215" s="97"/>
      <c r="L215" s="97"/>
      <c r="M215" s="97"/>
      <c r="N215" s="97">
        <f t="shared" si="6"/>
        <v>0</v>
      </c>
      <c r="O215" s="97"/>
      <c r="P215" s="97"/>
      <c r="Q215" s="97"/>
      <c r="R215" s="97">
        <f t="shared" si="7"/>
        <v>0</v>
      </c>
      <c r="S215" s="46"/>
    </row>
    <row r="216" spans="2:19" ht="13.2" x14ac:dyDescent="0.25">
      <c r="B216" s="200" t="s">
        <v>473</v>
      </c>
      <c r="C216" s="201" t="s">
        <v>473</v>
      </c>
      <c r="D216" s="201" t="s">
        <v>474</v>
      </c>
      <c r="E216" s="201" t="s">
        <v>434</v>
      </c>
      <c r="F216" s="201">
        <v>56</v>
      </c>
      <c r="G216" s="202" t="s">
        <v>421</v>
      </c>
      <c r="H216" s="202" t="s">
        <v>422</v>
      </c>
      <c r="I216" s="202" t="s">
        <v>521</v>
      </c>
      <c r="J216" s="38"/>
      <c r="K216" s="97"/>
      <c r="L216" s="97"/>
      <c r="M216" s="97"/>
      <c r="N216" s="97">
        <f t="shared" si="6"/>
        <v>0</v>
      </c>
      <c r="O216" s="97"/>
      <c r="P216" s="97"/>
      <c r="Q216" s="97"/>
      <c r="R216" s="97">
        <f t="shared" si="7"/>
        <v>0</v>
      </c>
      <c r="S216" s="46"/>
    </row>
    <row r="217" spans="2:19" ht="13.2" x14ac:dyDescent="0.25">
      <c r="B217" s="200" t="s">
        <v>473</v>
      </c>
      <c r="C217" s="201" t="s">
        <v>473</v>
      </c>
      <c r="D217" s="201" t="s">
        <v>474</v>
      </c>
      <c r="E217" s="201" t="s">
        <v>434</v>
      </c>
      <c r="F217" s="201">
        <v>56</v>
      </c>
      <c r="G217" s="202" t="s">
        <v>421</v>
      </c>
      <c r="H217" s="202" t="s">
        <v>422</v>
      </c>
      <c r="I217" s="202" t="s">
        <v>521</v>
      </c>
      <c r="J217" s="38"/>
      <c r="K217" s="97"/>
      <c r="L217" s="97"/>
      <c r="M217" s="97"/>
      <c r="N217" s="97">
        <f t="shared" si="6"/>
        <v>0</v>
      </c>
      <c r="O217" s="97"/>
      <c r="P217" s="97"/>
      <c r="Q217" s="97"/>
      <c r="R217" s="97">
        <f t="shared" si="7"/>
        <v>0</v>
      </c>
      <c r="S217" s="46"/>
    </row>
    <row r="218" spans="2:19" ht="13.2" x14ac:dyDescent="0.25">
      <c r="B218" s="200" t="s">
        <v>473</v>
      </c>
      <c r="C218" s="201" t="s">
        <v>473</v>
      </c>
      <c r="D218" s="201" t="s">
        <v>474</v>
      </c>
      <c r="E218" s="201" t="s">
        <v>434</v>
      </c>
      <c r="F218" s="201">
        <v>56</v>
      </c>
      <c r="G218" s="202" t="s">
        <v>421</v>
      </c>
      <c r="H218" s="202" t="s">
        <v>422</v>
      </c>
      <c r="I218" s="202" t="s">
        <v>521</v>
      </c>
      <c r="J218" s="38"/>
      <c r="K218" s="97"/>
      <c r="L218" s="97"/>
      <c r="M218" s="97"/>
      <c r="N218" s="97">
        <f t="shared" si="6"/>
        <v>0</v>
      </c>
      <c r="O218" s="97"/>
      <c r="P218" s="97"/>
      <c r="Q218" s="97"/>
      <c r="R218" s="97">
        <f t="shared" si="7"/>
        <v>0</v>
      </c>
      <c r="S218" s="46"/>
    </row>
    <row r="219" spans="2:19" ht="13.2" x14ac:dyDescent="0.25">
      <c r="B219" s="200" t="s">
        <v>473</v>
      </c>
      <c r="C219" s="201" t="s">
        <v>473</v>
      </c>
      <c r="D219" s="201" t="s">
        <v>474</v>
      </c>
      <c r="E219" s="201" t="s">
        <v>434</v>
      </c>
      <c r="F219" s="201">
        <v>56</v>
      </c>
      <c r="G219" s="202" t="s">
        <v>421</v>
      </c>
      <c r="H219" s="202" t="s">
        <v>422</v>
      </c>
      <c r="I219" s="202" t="s">
        <v>521</v>
      </c>
      <c r="J219" s="38"/>
      <c r="K219" s="97"/>
      <c r="L219" s="97"/>
      <c r="M219" s="97"/>
      <c r="N219" s="97">
        <f t="shared" si="6"/>
        <v>0</v>
      </c>
      <c r="O219" s="97"/>
      <c r="P219" s="97"/>
      <c r="Q219" s="97"/>
      <c r="R219" s="97">
        <f t="shared" si="7"/>
        <v>0</v>
      </c>
      <c r="S219" s="46"/>
    </row>
    <row r="220" spans="2:19" ht="13.2" x14ac:dyDescent="0.25">
      <c r="B220" s="200" t="s">
        <v>473</v>
      </c>
      <c r="C220" s="201" t="s">
        <v>473</v>
      </c>
      <c r="D220" s="201" t="s">
        <v>474</v>
      </c>
      <c r="E220" s="201" t="s">
        <v>434</v>
      </c>
      <c r="F220" s="201">
        <v>56</v>
      </c>
      <c r="G220" s="202" t="s">
        <v>421</v>
      </c>
      <c r="H220" s="202" t="s">
        <v>422</v>
      </c>
      <c r="I220" s="202" t="s">
        <v>521</v>
      </c>
      <c r="J220" s="38"/>
      <c r="K220" s="97"/>
      <c r="L220" s="97"/>
      <c r="M220" s="97"/>
      <c r="N220" s="97">
        <f t="shared" si="6"/>
        <v>0</v>
      </c>
      <c r="O220" s="97"/>
      <c r="P220" s="97"/>
      <c r="Q220" s="97"/>
      <c r="R220" s="97">
        <f t="shared" si="7"/>
        <v>0</v>
      </c>
      <c r="S220" s="46"/>
    </row>
    <row r="221" spans="2:19" ht="13.2" x14ac:dyDescent="0.25">
      <c r="B221" s="200" t="s">
        <v>473</v>
      </c>
      <c r="C221" s="201" t="s">
        <v>473</v>
      </c>
      <c r="D221" s="201" t="s">
        <v>474</v>
      </c>
      <c r="E221" s="201" t="s">
        <v>434</v>
      </c>
      <c r="F221" s="201">
        <v>56</v>
      </c>
      <c r="G221" s="202" t="s">
        <v>421</v>
      </c>
      <c r="H221" s="202" t="s">
        <v>422</v>
      </c>
      <c r="I221" s="202" t="s">
        <v>521</v>
      </c>
      <c r="J221" s="38"/>
      <c r="K221" s="97"/>
      <c r="L221" s="97"/>
      <c r="M221" s="97"/>
      <c r="N221" s="97">
        <f t="shared" si="6"/>
        <v>0</v>
      </c>
      <c r="O221" s="97"/>
      <c r="P221" s="97"/>
      <c r="Q221" s="97"/>
      <c r="R221" s="97">
        <f t="shared" si="7"/>
        <v>0</v>
      </c>
      <c r="S221" s="46"/>
    </row>
    <row r="222" spans="2:19" ht="13.2" x14ac:dyDescent="0.25">
      <c r="B222" s="200" t="s">
        <v>473</v>
      </c>
      <c r="C222" s="201" t="s">
        <v>473</v>
      </c>
      <c r="D222" s="201" t="s">
        <v>474</v>
      </c>
      <c r="E222" s="201" t="s">
        <v>434</v>
      </c>
      <c r="F222" s="201">
        <v>56</v>
      </c>
      <c r="G222" s="202" t="s">
        <v>421</v>
      </c>
      <c r="H222" s="202" t="s">
        <v>422</v>
      </c>
      <c r="I222" s="202" t="s">
        <v>521</v>
      </c>
      <c r="J222" s="38"/>
      <c r="K222" s="97"/>
      <c r="L222" s="97"/>
      <c r="M222" s="97"/>
      <c r="N222" s="97">
        <f t="shared" si="6"/>
        <v>0</v>
      </c>
      <c r="O222" s="97"/>
      <c r="P222" s="97"/>
      <c r="Q222" s="97"/>
      <c r="R222" s="97">
        <f t="shared" si="7"/>
        <v>0</v>
      </c>
      <c r="S222" s="46"/>
    </row>
    <row r="223" spans="2:19" ht="13.2" x14ac:dyDescent="0.25">
      <c r="B223" s="200" t="s">
        <v>473</v>
      </c>
      <c r="C223" s="201" t="s">
        <v>473</v>
      </c>
      <c r="D223" s="201" t="s">
        <v>474</v>
      </c>
      <c r="E223" s="201" t="s">
        <v>434</v>
      </c>
      <c r="F223" s="201">
        <v>56</v>
      </c>
      <c r="G223" s="202" t="s">
        <v>421</v>
      </c>
      <c r="H223" s="202" t="s">
        <v>422</v>
      </c>
      <c r="I223" s="202" t="s">
        <v>523</v>
      </c>
      <c r="J223" s="38"/>
      <c r="K223" s="97"/>
      <c r="L223" s="97"/>
      <c r="M223" s="97"/>
      <c r="N223" s="97">
        <f t="shared" si="6"/>
        <v>0</v>
      </c>
      <c r="O223" s="97"/>
      <c r="P223" s="97"/>
      <c r="Q223" s="97"/>
      <c r="R223" s="97">
        <f t="shared" si="7"/>
        <v>0</v>
      </c>
      <c r="S223" s="46"/>
    </row>
    <row r="224" spans="2:19" ht="13.2" x14ac:dyDescent="0.25">
      <c r="B224" s="200" t="s">
        <v>473</v>
      </c>
      <c r="C224" s="201" t="s">
        <v>473</v>
      </c>
      <c r="D224" s="201" t="s">
        <v>474</v>
      </c>
      <c r="E224" s="201" t="s">
        <v>434</v>
      </c>
      <c r="F224" s="201">
        <v>56</v>
      </c>
      <c r="G224" s="202" t="s">
        <v>421</v>
      </c>
      <c r="H224" s="202" t="s">
        <v>422</v>
      </c>
      <c r="I224" s="202" t="s">
        <v>523</v>
      </c>
      <c r="J224" s="38"/>
      <c r="K224" s="97"/>
      <c r="L224" s="97"/>
      <c r="M224" s="97"/>
      <c r="N224" s="97">
        <f t="shared" ref="N224:N287" si="8">K224*M224</f>
        <v>0</v>
      </c>
      <c r="O224" s="97"/>
      <c r="P224" s="97"/>
      <c r="Q224" s="97"/>
      <c r="R224" s="97">
        <f t="shared" ref="R224:R287" si="9">O224*Q224</f>
        <v>0</v>
      </c>
      <c r="S224" s="46"/>
    </row>
    <row r="225" spans="2:19" ht="13.2" x14ac:dyDescent="0.25">
      <c r="B225" s="200" t="s">
        <v>473</v>
      </c>
      <c r="C225" s="201" t="s">
        <v>473</v>
      </c>
      <c r="D225" s="201" t="s">
        <v>474</v>
      </c>
      <c r="E225" s="201" t="s">
        <v>434</v>
      </c>
      <c r="F225" s="201">
        <v>56</v>
      </c>
      <c r="G225" s="202" t="s">
        <v>421</v>
      </c>
      <c r="H225" s="202" t="s">
        <v>422</v>
      </c>
      <c r="I225" s="202" t="s">
        <v>523</v>
      </c>
      <c r="J225" s="38"/>
      <c r="K225" s="97"/>
      <c r="L225" s="97"/>
      <c r="M225" s="97"/>
      <c r="N225" s="97">
        <f t="shared" si="8"/>
        <v>0</v>
      </c>
      <c r="O225" s="97"/>
      <c r="P225" s="97"/>
      <c r="Q225" s="97"/>
      <c r="R225" s="97">
        <f t="shared" si="9"/>
        <v>0</v>
      </c>
      <c r="S225" s="46"/>
    </row>
    <row r="226" spans="2:19" ht="13.2" x14ac:dyDescent="0.25">
      <c r="B226" s="200" t="s">
        <v>473</v>
      </c>
      <c r="C226" s="201" t="s">
        <v>473</v>
      </c>
      <c r="D226" s="201" t="s">
        <v>474</v>
      </c>
      <c r="E226" s="201" t="s">
        <v>434</v>
      </c>
      <c r="F226" s="201">
        <v>56</v>
      </c>
      <c r="G226" s="202" t="s">
        <v>421</v>
      </c>
      <c r="H226" s="202" t="s">
        <v>422</v>
      </c>
      <c r="I226" s="202" t="s">
        <v>523</v>
      </c>
      <c r="J226" s="38"/>
      <c r="K226" s="97"/>
      <c r="L226" s="97"/>
      <c r="M226" s="97"/>
      <c r="N226" s="97">
        <f t="shared" si="8"/>
        <v>0</v>
      </c>
      <c r="O226" s="97"/>
      <c r="P226" s="97"/>
      <c r="Q226" s="97"/>
      <c r="R226" s="97">
        <f t="shared" si="9"/>
        <v>0</v>
      </c>
      <c r="S226" s="46"/>
    </row>
    <row r="227" spans="2:19" ht="13.2" x14ac:dyDescent="0.25">
      <c r="B227" s="200" t="s">
        <v>473</v>
      </c>
      <c r="C227" s="201" t="s">
        <v>473</v>
      </c>
      <c r="D227" s="201" t="s">
        <v>477</v>
      </c>
      <c r="E227" s="201" t="s">
        <v>434</v>
      </c>
      <c r="F227" s="201">
        <v>56</v>
      </c>
      <c r="G227" s="202" t="s">
        <v>421</v>
      </c>
      <c r="H227" s="202" t="s">
        <v>422</v>
      </c>
      <c r="I227" s="202" t="s">
        <v>522</v>
      </c>
      <c r="J227" s="38"/>
      <c r="K227" s="97"/>
      <c r="L227" s="97"/>
      <c r="M227" s="97"/>
      <c r="N227" s="97">
        <f t="shared" si="8"/>
        <v>0</v>
      </c>
      <c r="O227" s="97"/>
      <c r="P227" s="97"/>
      <c r="Q227" s="97"/>
      <c r="R227" s="97">
        <f t="shared" si="9"/>
        <v>0</v>
      </c>
      <c r="S227" s="46"/>
    </row>
    <row r="228" spans="2:19" ht="13.2" x14ac:dyDescent="0.25">
      <c r="B228" s="200" t="s">
        <v>473</v>
      </c>
      <c r="C228" s="201" t="s">
        <v>473</v>
      </c>
      <c r="D228" s="201" t="s">
        <v>477</v>
      </c>
      <c r="E228" s="201" t="s">
        <v>434</v>
      </c>
      <c r="F228" s="201">
        <v>56</v>
      </c>
      <c r="G228" s="202" t="s">
        <v>421</v>
      </c>
      <c r="H228" s="202" t="s">
        <v>422</v>
      </c>
      <c r="I228" s="202" t="s">
        <v>436</v>
      </c>
      <c r="J228" s="38"/>
      <c r="K228" s="97"/>
      <c r="L228" s="97"/>
      <c r="M228" s="97"/>
      <c r="N228" s="97">
        <f t="shared" si="8"/>
        <v>0</v>
      </c>
      <c r="O228" s="97"/>
      <c r="P228" s="97"/>
      <c r="Q228" s="97"/>
      <c r="R228" s="97">
        <f t="shared" si="9"/>
        <v>0</v>
      </c>
      <c r="S228" s="46"/>
    </row>
    <row r="229" spans="2:19" ht="13.2" x14ac:dyDescent="0.25">
      <c r="B229" s="200" t="s">
        <v>473</v>
      </c>
      <c r="C229" s="201" t="s">
        <v>473</v>
      </c>
      <c r="D229" s="201" t="s">
        <v>477</v>
      </c>
      <c r="E229" s="201" t="s">
        <v>434</v>
      </c>
      <c r="F229" s="201">
        <v>56</v>
      </c>
      <c r="G229" s="202" t="s">
        <v>421</v>
      </c>
      <c r="H229" s="202" t="s">
        <v>422</v>
      </c>
      <c r="I229" s="202" t="s">
        <v>436</v>
      </c>
      <c r="J229" s="38"/>
      <c r="K229" s="97"/>
      <c r="L229" s="97"/>
      <c r="M229" s="97"/>
      <c r="N229" s="97">
        <f t="shared" si="8"/>
        <v>0</v>
      </c>
      <c r="O229" s="97"/>
      <c r="P229" s="97"/>
      <c r="Q229" s="97"/>
      <c r="R229" s="97">
        <f t="shared" si="9"/>
        <v>0</v>
      </c>
      <c r="S229" s="46"/>
    </row>
    <row r="230" spans="2:19" ht="13.2" x14ac:dyDescent="0.25">
      <c r="B230" s="200" t="s">
        <v>473</v>
      </c>
      <c r="C230" s="201" t="s">
        <v>473</v>
      </c>
      <c r="D230" s="201" t="s">
        <v>477</v>
      </c>
      <c r="E230" s="201" t="s">
        <v>434</v>
      </c>
      <c r="F230" s="201">
        <v>56</v>
      </c>
      <c r="G230" s="202" t="s">
        <v>421</v>
      </c>
      <c r="H230" s="202" t="s">
        <v>422</v>
      </c>
      <c r="I230" s="202" t="s">
        <v>523</v>
      </c>
      <c r="J230" s="38"/>
      <c r="K230" s="97"/>
      <c r="L230" s="97"/>
      <c r="M230" s="97"/>
      <c r="N230" s="97">
        <f t="shared" si="8"/>
        <v>0</v>
      </c>
      <c r="O230" s="97"/>
      <c r="P230" s="97"/>
      <c r="Q230" s="97"/>
      <c r="R230" s="97">
        <f t="shared" si="9"/>
        <v>0</v>
      </c>
      <c r="S230" s="46"/>
    </row>
    <row r="231" spans="2:19" ht="13.2" x14ac:dyDescent="0.25">
      <c r="B231" s="200" t="s">
        <v>473</v>
      </c>
      <c r="C231" s="201" t="s">
        <v>473</v>
      </c>
      <c r="D231" s="201" t="s">
        <v>477</v>
      </c>
      <c r="E231" s="201" t="s">
        <v>434</v>
      </c>
      <c r="F231" s="201">
        <v>56</v>
      </c>
      <c r="G231" s="202" t="s">
        <v>421</v>
      </c>
      <c r="H231" s="202" t="s">
        <v>422</v>
      </c>
      <c r="I231" s="202" t="s">
        <v>523</v>
      </c>
      <c r="J231" s="38"/>
      <c r="K231" s="97"/>
      <c r="L231" s="97"/>
      <c r="M231" s="97"/>
      <c r="N231" s="97">
        <f t="shared" si="8"/>
        <v>0</v>
      </c>
      <c r="O231" s="97"/>
      <c r="P231" s="97"/>
      <c r="Q231" s="97"/>
      <c r="R231" s="97">
        <f t="shared" si="9"/>
        <v>0</v>
      </c>
      <c r="S231" s="46"/>
    </row>
    <row r="232" spans="2:19" ht="13.2" x14ac:dyDescent="0.25">
      <c r="B232" s="200" t="s">
        <v>473</v>
      </c>
      <c r="C232" s="201" t="s">
        <v>473</v>
      </c>
      <c r="D232" s="201" t="s">
        <v>477</v>
      </c>
      <c r="E232" s="201" t="s">
        <v>434</v>
      </c>
      <c r="F232" s="201">
        <v>56</v>
      </c>
      <c r="G232" s="202" t="s">
        <v>421</v>
      </c>
      <c r="H232" s="202" t="s">
        <v>422</v>
      </c>
      <c r="I232" s="202" t="s">
        <v>523</v>
      </c>
      <c r="J232" s="38"/>
      <c r="K232" s="97"/>
      <c r="L232" s="97"/>
      <c r="M232" s="97"/>
      <c r="N232" s="97">
        <f t="shared" si="8"/>
        <v>0</v>
      </c>
      <c r="O232" s="97"/>
      <c r="P232" s="97"/>
      <c r="Q232" s="97"/>
      <c r="R232" s="97">
        <f t="shared" si="9"/>
        <v>0</v>
      </c>
      <c r="S232" s="46"/>
    </row>
    <row r="233" spans="2:19" ht="13.2" x14ac:dyDescent="0.25">
      <c r="B233" s="200" t="s">
        <v>473</v>
      </c>
      <c r="C233" s="201" t="s">
        <v>473</v>
      </c>
      <c r="D233" s="201" t="s">
        <v>477</v>
      </c>
      <c r="E233" s="201" t="s">
        <v>434</v>
      </c>
      <c r="F233" s="201">
        <v>56</v>
      </c>
      <c r="G233" s="202" t="s">
        <v>421</v>
      </c>
      <c r="H233" s="202" t="s">
        <v>422</v>
      </c>
      <c r="I233" s="202" t="s">
        <v>523</v>
      </c>
      <c r="J233" s="38"/>
      <c r="K233" s="97"/>
      <c r="L233" s="97"/>
      <c r="M233" s="97"/>
      <c r="N233" s="97">
        <f t="shared" si="8"/>
        <v>0</v>
      </c>
      <c r="O233" s="97"/>
      <c r="P233" s="97"/>
      <c r="Q233" s="97"/>
      <c r="R233" s="97">
        <f t="shared" si="9"/>
        <v>0</v>
      </c>
      <c r="S233" s="46"/>
    </row>
    <row r="234" spans="2:19" ht="13.2" x14ac:dyDescent="0.25">
      <c r="B234" s="200" t="s">
        <v>473</v>
      </c>
      <c r="C234" s="201" t="s">
        <v>473</v>
      </c>
      <c r="D234" s="201" t="s">
        <v>477</v>
      </c>
      <c r="E234" s="201" t="s">
        <v>434</v>
      </c>
      <c r="F234" s="201">
        <v>56</v>
      </c>
      <c r="G234" s="202" t="s">
        <v>421</v>
      </c>
      <c r="H234" s="202" t="s">
        <v>422</v>
      </c>
      <c r="I234" s="202" t="s">
        <v>524</v>
      </c>
      <c r="J234" s="38"/>
      <c r="K234" s="97"/>
      <c r="L234" s="97"/>
      <c r="M234" s="97"/>
      <c r="N234" s="97">
        <f t="shared" si="8"/>
        <v>0</v>
      </c>
      <c r="O234" s="97"/>
      <c r="P234" s="97"/>
      <c r="Q234" s="97"/>
      <c r="R234" s="97">
        <f t="shared" si="9"/>
        <v>0</v>
      </c>
      <c r="S234" s="46"/>
    </row>
    <row r="235" spans="2:19" ht="13.2" x14ac:dyDescent="0.25">
      <c r="B235" s="200" t="s">
        <v>473</v>
      </c>
      <c r="C235" s="201" t="s">
        <v>473</v>
      </c>
      <c r="D235" s="201" t="s">
        <v>477</v>
      </c>
      <c r="E235" s="201" t="s">
        <v>434</v>
      </c>
      <c r="F235" s="201">
        <v>56</v>
      </c>
      <c r="G235" s="202" t="s">
        <v>421</v>
      </c>
      <c r="H235" s="202" t="s">
        <v>422</v>
      </c>
      <c r="I235" s="202" t="s">
        <v>524</v>
      </c>
      <c r="J235" s="38"/>
      <c r="K235" s="97"/>
      <c r="L235" s="97"/>
      <c r="M235" s="97"/>
      <c r="N235" s="97">
        <f t="shared" si="8"/>
        <v>0</v>
      </c>
      <c r="O235" s="97"/>
      <c r="P235" s="97"/>
      <c r="Q235" s="97"/>
      <c r="R235" s="97">
        <f t="shared" si="9"/>
        <v>0</v>
      </c>
      <c r="S235" s="46"/>
    </row>
    <row r="236" spans="2:19" ht="13.2" x14ac:dyDescent="0.25">
      <c r="B236" s="200" t="s">
        <v>473</v>
      </c>
      <c r="C236" s="201" t="s">
        <v>473</v>
      </c>
      <c r="D236" s="201" t="s">
        <v>477</v>
      </c>
      <c r="E236" s="201" t="s">
        <v>434</v>
      </c>
      <c r="F236" s="201">
        <v>56</v>
      </c>
      <c r="G236" s="202" t="s">
        <v>421</v>
      </c>
      <c r="H236" s="202" t="s">
        <v>422</v>
      </c>
      <c r="I236" s="202" t="s">
        <v>521</v>
      </c>
      <c r="J236" s="38"/>
      <c r="K236" s="97"/>
      <c r="L236" s="97"/>
      <c r="M236" s="97"/>
      <c r="N236" s="97">
        <f t="shared" si="8"/>
        <v>0</v>
      </c>
      <c r="O236" s="97"/>
      <c r="P236" s="97"/>
      <c r="Q236" s="97"/>
      <c r="R236" s="97">
        <f t="shared" si="9"/>
        <v>0</v>
      </c>
      <c r="S236" s="46"/>
    </row>
    <row r="237" spans="2:19" ht="13.2" x14ac:dyDescent="0.25">
      <c r="B237" s="200" t="s">
        <v>473</v>
      </c>
      <c r="C237" s="201" t="s">
        <v>473</v>
      </c>
      <c r="D237" s="201" t="s">
        <v>477</v>
      </c>
      <c r="E237" s="201" t="s">
        <v>434</v>
      </c>
      <c r="F237" s="201">
        <v>56</v>
      </c>
      <c r="G237" s="202" t="s">
        <v>421</v>
      </c>
      <c r="H237" s="202" t="s">
        <v>422</v>
      </c>
      <c r="I237" s="202" t="s">
        <v>521</v>
      </c>
      <c r="J237" s="38"/>
      <c r="K237" s="97"/>
      <c r="L237" s="97"/>
      <c r="M237" s="97"/>
      <c r="N237" s="97">
        <f t="shared" si="8"/>
        <v>0</v>
      </c>
      <c r="O237" s="97"/>
      <c r="P237" s="97"/>
      <c r="Q237" s="97"/>
      <c r="R237" s="97">
        <f t="shared" si="9"/>
        <v>0</v>
      </c>
      <c r="S237" s="46"/>
    </row>
    <row r="238" spans="2:19" ht="13.2" x14ac:dyDescent="0.25">
      <c r="B238" s="200" t="s">
        <v>473</v>
      </c>
      <c r="C238" s="201" t="s">
        <v>473</v>
      </c>
      <c r="D238" s="201" t="s">
        <v>477</v>
      </c>
      <c r="E238" s="201" t="s">
        <v>434</v>
      </c>
      <c r="F238" s="201">
        <v>56</v>
      </c>
      <c r="G238" s="202" t="s">
        <v>421</v>
      </c>
      <c r="H238" s="202" t="s">
        <v>422</v>
      </c>
      <c r="I238" s="202" t="s">
        <v>521</v>
      </c>
      <c r="J238" s="38"/>
      <c r="K238" s="97"/>
      <c r="L238" s="97"/>
      <c r="M238" s="97"/>
      <c r="N238" s="97">
        <f t="shared" si="8"/>
        <v>0</v>
      </c>
      <c r="O238" s="97"/>
      <c r="P238" s="97"/>
      <c r="Q238" s="97"/>
      <c r="R238" s="97">
        <f t="shared" si="9"/>
        <v>0</v>
      </c>
      <c r="S238" s="46"/>
    </row>
    <row r="239" spans="2:19" ht="13.2" x14ac:dyDescent="0.25">
      <c r="B239" s="200" t="s">
        <v>473</v>
      </c>
      <c r="C239" s="201" t="s">
        <v>473</v>
      </c>
      <c r="D239" s="201" t="s">
        <v>477</v>
      </c>
      <c r="E239" s="201" t="s">
        <v>434</v>
      </c>
      <c r="F239" s="201">
        <v>56</v>
      </c>
      <c r="G239" s="202" t="s">
        <v>421</v>
      </c>
      <c r="H239" s="202" t="s">
        <v>422</v>
      </c>
      <c r="I239" s="202" t="s">
        <v>521</v>
      </c>
      <c r="J239" s="38"/>
      <c r="K239" s="97"/>
      <c r="L239" s="97"/>
      <c r="M239" s="97"/>
      <c r="N239" s="97">
        <f t="shared" si="8"/>
        <v>0</v>
      </c>
      <c r="O239" s="97"/>
      <c r="P239" s="97"/>
      <c r="Q239" s="97"/>
      <c r="R239" s="97">
        <f t="shared" si="9"/>
        <v>0</v>
      </c>
      <c r="S239" s="46"/>
    </row>
    <row r="240" spans="2:19" ht="13.2" x14ac:dyDescent="0.25">
      <c r="B240" s="200" t="s">
        <v>473</v>
      </c>
      <c r="C240" s="201" t="s">
        <v>473</v>
      </c>
      <c r="D240" s="201" t="s">
        <v>477</v>
      </c>
      <c r="E240" s="201" t="s">
        <v>434</v>
      </c>
      <c r="F240" s="201">
        <v>56</v>
      </c>
      <c r="G240" s="202" t="s">
        <v>421</v>
      </c>
      <c r="H240" s="202" t="s">
        <v>422</v>
      </c>
      <c r="I240" s="202" t="s">
        <v>521</v>
      </c>
      <c r="J240" s="38"/>
      <c r="K240" s="97"/>
      <c r="L240" s="97"/>
      <c r="M240" s="97"/>
      <c r="N240" s="97">
        <f t="shared" si="8"/>
        <v>0</v>
      </c>
      <c r="O240" s="97"/>
      <c r="P240" s="97"/>
      <c r="Q240" s="97"/>
      <c r="R240" s="97">
        <f t="shared" si="9"/>
        <v>0</v>
      </c>
      <c r="S240" s="46"/>
    </row>
    <row r="241" spans="2:19" ht="13.2" x14ac:dyDescent="0.25">
      <c r="B241" s="200" t="s">
        <v>473</v>
      </c>
      <c r="C241" s="201" t="s">
        <v>473</v>
      </c>
      <c r="D241" s="201" t="s">
        <v>477</v>
      </c>
      <c r="E241" s="201" t="s">
        <v>434</v>
      </c>
      <c r="F241" s="201">
        <v>56</v>
      </c>
      <c r="G241" s="202" t="s">
        <v>421</v>
      </c>
      <c r="H241" s="202" t="s">
        <v>422</v>
      </c>
      <c r="I241" s="202" t="s">
        <v>521</v>
      </c>
      <c r="J241" s="38"/>
      <c r="K241" s="97"/>
      <c r="L241" s="97"/>
      <c r="M241" s="97"/>
      <c r="N241" s="97">
        <f t="shared" si="8"/>
        <v>0</v>
      </c>
      <c r="O241" s="97"/>
      <c r="P241" s="97"/>
      <c r="Q241" s="97"/>
      <c r="R241" s="97">
        <f t="shared" si="9"/>
        <v>0</v>
      </c>
      <c r="S241" s="46"/>
    </row>
    <row r="242" spans="2:19" ht="13.2" x14ac:dyDescent="0.25">
      <c r="B242" s="200" t="s">
        <v>473</v>
      </c>
      <c r="C242" s="201" t="s">
        <v>473</v>
      </c>
      <c r="D242" s="201" t="s">
        <v>477</v>
      </c>
      <c r="E242" s="201" t="s">
        <v>434</v>
      </c>
      <c r="F242" s="201">
        <v>56</v>
      </c>
      <c r="G242" s="202" t="s">
        <v>421</v>
      </c>
      <c r="H242" s="202" t="s">
        <v>422</v>
      </c>
      <c r="I242" s="202" t="s">
        <v>521</v>
      </c>
      <c r="J242" s="38"/>
      <c r="K242" s="97"/>
      <c r="L242" s="97"/>
      <c r="M242" s="97"/>
      <c r="N242" s="97">
        <f t="shared" si="8"/>
        <v>0</v>
      </c>
      <c r="O242" s="97"/>
      <c r="P242" s="97"/>
      <c r="Q242" s="97"/>
      <c r="R242" s="97">
        <f t="shared" si="9"/>
        <v>0</v>
      </c>
      <c r="S242" s="46"/>
    </row>
    <row r="243" spans="2:19" ht="13.2" x14ac:dyDescent="0.25">
      <c r="B243" s="200" t="s">
        <v>473</v>
      </c>
      <c r="C243" s="201" t="s">
        <v>473</v>
      </c>
      <c r="D243" s="201" t="s">
        <v>477</v>
      </c>
      <c r="E243" s="201" t="s">
        <v>434</v>
      </c>
      <c r="F243" s="201">
        <v>56</v>
      </c>
      <c r="G243" s="202" t="s">
        <v>421</v>
      </c>
      <c r="H243" s="202" t="s">
        <v>422</v>
      </c>
      <c r="I243" s="202" t="s">
        <v>521</v>
      </c>
      <c r="J243" s="38"/>
      <c r="K243" s="97"/>
      <c r="L243" s="97"/>
      <c r="M243" s="97"/>
      <c r="N243" s="97">
        <f t="shared" si="8"/>
        <v>0</v>
      </c>
      <c r="O243" s="97"/>
      <c r="P243" s="97"/>
      <c r="Q243" s="97"/>
      <c r="R243" s="97">
        <f t="shared" si="9"/>
        <v>0</v>
      </c>
      <c r="S243" s="46"/>
    </row>
    <row r="244" spans="2:19" ht="13.2" x14ac:dyDescent="0.25">
      <c r="B244" s="200" t="s">
        <v>473</v>
      </c>
      <c r="C244" s="201" t="s">
        <v>473</v>
      </c>
      <c r="D244" s="201" t="s">
        <v>477</v>
      </c>
      <c r="E244" s="201" t="s">
        <v>434</v>
      </c>
      <c r="F244" s="201">
        <v>56</v>
      </c>
      <c r="G244" s="202" t="s">
        <v>421</v>
      </c>
      <c r="H244" s="202" t="s">
        <v>422</v>
      </c>
      <c r="I244" s="202" t="s">
        <v>521</v>
      </c>
      <c r="J244" s="38"/>
      <c r="K244" s="97"/>
      <c r="L244" s="97"/>
      <c r="M244" s="97"/>
      <c r="N244" s="97">
        <f t="shared" si="8"/>
        <v>0</v>
      </c>
      <c r="O244" s="97"/>
      <c r="P244" s="97"/>
      <c r="Q244" s="97"/>
      <c r="R244" s="97">
        <f t="shared" si="9"/>
        <v>0</v>
      </c>
      <c r="S244" s="46"/>
    </row>
    <row r="245" spans="2:19" ht="13.2" x14ac:dyDescent="0.25">
      <c r="B245" s="200" t="s">
        <v>473</v>
      </c>
      <c r="C245" s="201" t="s">
        <v>473</v>
      </c>
      <c r="D245" s="201" t="s">
        <v>477</v>
      </c>
      <c r="E245" s="201" t="s">
        <v>434</v>
      </c>
      <c r="F245" s="201">
        <v>56</v>
      </c>
      <c r="G245" s="202" t="s">
        <v>421</v>
      </c>
      <c r="H245" s="202" t="s">
        <v>422</v>
      </c>
      <c r="I245" s="202" t="s">
        <v>521</v>
      </c>
      <c r="J245" s="38"/>
      <c r="K245" s="97"/>
      <c r="L245" s="97"/>
      <c r="M245" s="97"/>
      <c r="N245" s="97">
        <f t="shared" si="8"/>
        <v>0</v>
      </c>
      <c r="O245" s="97"/>
      <c r="P245" s="97"/>
      <c r="Q245" s="97"/>
      <c r="R245" s="97">
        <f t="shared" si="9"/>
        <v>0</v>
      </c>
      <c r="S245" s="46"/>
    </row>
    <row r="246" spans="2:19" ht="13.2" x14ac:dyDescent="0.25">
      <c r="B246" s="200" t="s">
        <v>473</v>
      </c>
      <c r="C246" s="201" t="s">
        <v>473</v>
      </c>
      <c r="D246" s="201" t="s">
        <v>477</v>
      </c>
      <c r="E246" s="201" t="s">
        <v>434</v>
      </c>
      <c r="F246" s="201">
        <v>56</v>
      </c>
      <c r="G246" s="202" t="s">
        <v>421</v>
      </c>
      <c r="H246" s="202" t="s">
        <v>422</v>
      </c>
      <c r="I246" s="202" t="s">
        <v>521</v>
      </c>
      <c r="J246" s="38"/>
      <c r="K246" s="97"/>
      <c r="L246" s="97"/>
      <c r="M246" s="97"/>
      <c r="N246" s="97">
        <f t="shared" si="8"/>
        <v>0</v>
      </c>
      <c r="O246" s="97"/>
      <c r="P246" s="97"/>
      <c r="Q246" s="97"/>
      <c r="R246" s="97">
        <f t="shared" si="9"/>
        <v>0</v>
      </c>
      <c r="S246" s="46"/>
    </row>
    <row r="247" spans="2:19" ht="13.2" x14ac:dyDescent="0.25">
      <c r="B247" s="200" t="s">
        <v>473</v>
      </c>
      <c r="C247" s="201" t="s">
        <v>473</v>
      </c>
      <c r="D247" s="201" t="s">
        <v>477</v>
      </c>
      <c r="E247" s="201" t="s">
        <v>434</v>
      </c>
      <c r="F247" s="201">
        <v>56</v>
      </c>
      <c r="G247" s="202" t="s">
        <v>421</v>
      </c>
      <c r="H247" s="202" t="s">
        <v>422</v>
      </c>
      <c r="I247" s="202" t="s">
        <v>521</v>
      </c>
      <c r="J247" s="38"/>
      <c r="K247" s="97"/>
      <c r="L247" s="97"/>
      <c r="M247" s="97"/>
      <c r="N247" s="97">
        <f t="shared" si="8"/>
        <v>0</v>
      </c>
      <c r="O247" s="97"/>
      <c r="P247" s="97"/>
      <c r="Q247" s="97"/>
      <c r="R247" s="97">
        <f t="shared" si="9"/>
        <v>0</v>
      </c>
      <c r="S247" s="46"/>
    </row>
    <row r="248" spans="2:19" ht="13.2" x14ac:dyDescent="0.25">
      <c r="B248" s="200" t="s">
        <v>473</v>
      </c>
      <c r="C248" s="201" t="s">
        <v>473</v>
      </c>
      <c r="D248" s="201" t="s">
        <v>477</v>
      </c>
      <c r="E248" s="201" t="s">
        <v>434</v>
      </c>
      <c r="F248" s="201">
        <v>56</v>
      </c>
      <c r="G248" s="202" t="s">
        <v>421</v>
      </c>
      <c r="H248" s="202" t="s">
        <v>422</v>
      </c>
      <c r="I248" s="202" t="s">
        <v>521</v>
      </c>
      <c r="J248" s="38"/>
      <c r="K248" s="97"/>
      <c r="L248" s="97"/>
      <c r="M248" s="97"/>
      <c r="N248" s="97">
        <f t="shared" si="8"/>
        <v>0</v>
      </c>
      <c r="O248" s="97"/>
      <c r="P248" s="97"/>
      <c r="Q248" s="97"/>
      <c r="R248" s="97">
        <f t="shared" si="9"/>
        <v>0</v>
      </c>
      <c r="S248" s="46"/>
    </row>
    <row r="249" spans="2:19" ht="13.2" x14ac:dyDescent="0.25">
      <c r="B249" s="200" t="s">
        <v>473</v>
      </c>
      <c r="C249" s="201" t="s">
        <v>473</v>
      </c>
      <c r="D249" s="201" t="s">
        <v>477</v>
      </c>
      <c r="E249" s="201" t="s">
        <v>434</v>
      </c>
      <c r="F249" s="201">
        <v>56</v>
      </c>
      <c r="G249" s="202" t="s">
        <v>421</v>
      </c>
      <c r="H249" s="202" t="s">
        <v>422</v>
      </c>
      <c r="I249" s="202" t="s">
        <v>521</v>
      </c>
      <c r="J249" s="38"/>
      <c r="K249" s="97"/>
      <c r="L249" s="97"/>
      <c r="M249" s="97"/>
      <c r="N249" s="97">
        <f t="shared" si="8"/>
        <v>0</v>
      </c>
      <c r="O249" s="97"/>
      <c r="P249" s="97"/>
      <c r="Q249" s="97"/>
      <c r="R249" s="97">
        <f t="shared" si="9"/>
        <v>0</v>
      </c>
      <c r="S249" s="46"/>
    </row>
    <row r="250" spans="2:19" ht="13.2" x14ac:dyDescent="0.25">
      <c r="B250" s="200" t="s">
        <v>473</v>
      </c>
      <c r="C250" s="201" t="s">
        <v>473</v>
      </c>
      <c r="D250" s="201" t="s">
        <v>477</v>
      </c>
      <c r="E250" s="201" t="s">
        <v>434</v>
      </c>
      <c r="F250" s="201">
        <v>56</v>
      </c>
      <c r="G250" s="202" t="s">
        <v>421</v>
      </c>
      <c r="H250" s="202" t="s">
        <v>422</v>
      </c>
      <c r="I250" s="202" t="s">
        <v>521</v>
      </c>
      <c r="J250" s="38"/>
      <c r="K250" s="97"/>
      <c r="L250" s="97"/>
      <c r="M250" s="97"/>
      <c r="N250" s="97">
        <f t="shared" si="8"/>
        <v>0</v>
      </c>
      <c r="O250" s="97"/>
      <c r="P250" s="97"/>
      <c r="Q250" s="97"/>
      <c r="R250" s="97">
        <f t="shared" si="9"/>
        <v>0</v>
      </c>
      <c r="S250" s="46"/>
    </row>
    <row r="251" spans="2:19" ht="13.2" x14ac:dyDescent="0.25">
      <c r="B251" s="200" t="s">
        <v>473</v>
      </c>
      <c r="C251" s="201" t="s">
        <v>473</v>
      </c>
      <c r="D251" s="201" t="s">
        <v>477</v>
      </c>
      <c r="E251" s="201" t="s">
        <v>434</v>
      </c>
      <c r="F251" s="201">
        <v>56</v>
      </c>
      <c r="G251" s="202" t="s">
        <v>421</v>
      </c>
      <c r="H251" s="202" t="s">
        <v>422</v>
      </c>
      <c r="I251" s="202" t="s">
        <v>521</v>
      </c>
      <c r="J251" s="38"/>
      <c r="K251" s="97"/>
      <c r="L251" s="97"/>
      <c r="M251" s="97"/>
      <c r="N251" s="97">
        <f t="shared" si="8"/>
        <v>0</v>
      </c>
      <c r="O251" s="97"/>
      <c r="P251" s="97"/>
      <c r="Q251" s="97"/>
      <c r="R251" s="97">
        <f t="shared" si="9"/>
        <v>0</v>
      </c>
      <c r="S251" s="46"/>
    </row>
    <row r="252" spans="2:19" ht="13.2" x14ac:dyDescent="0.25">
      <c r="B252" s="200" t="s">
        <v>473</v>
      </c>
      <c r="C252" s="201" t="s">
        <v>473</v>
      </c>
      <c r="D252" s="201" t="s">
        <v>477</v>
      </c>
      <c r="E252" s="201" t="s">
        <v>434</v>
      </c>
      <c r="F252" s="201">
        <v>56</v>
      </c>
      <c r="G252" s="202" t="s">
        <v>421</v>
      </c>
      <c r="H252" s="202" t="s">
        <v>422</v>
      </c>
      <c r="I252" s="202" t="s">
        <v>521</v>
      </c>
      <c r="J252" s="38"/>
      <c r="K252" s="97"/>
      <c r="L252" s="97"/>
      <c r="M252" s="97"/>
      <c r="N252" s="97">
        <f t="shared" si="8"/>
        <v>0</v>
      </c>
      <c r="O252" s="97"/>
      <c r="P252" s="97"/>
      <c r="Q252" s="97"/>
      <c r="R252" s="97">
        <f t="shared" si="9"/>
        <v>0</v>
      </c>
      <c r="S252" s="46"/>
    </row>
    <row r="253" spans="2:19" ht="13.2" x14ac:dyDescent="0.25">
      <c r="B253" s="200" t="s">
        <v>473</v>
      </c>
      <c r="C253" s="201" t="s">
        <v>473</v>
      </c>
      <c r="D253" s="201" t="s">
        <v>477</v>
      </c>
      <c r="E253" s="201" t="s">
        <v>434</v>
      </c>
      <c r="F253" s="201">
        <v>56</v>
      </c>
      <c r="G253" s="202" t="s">
        <v>421</v>
      </c>
      <c r="H253" s="202" t="s">
        <v>422</v>
      </c>
      <c r="I253" s="202" t="s">
        <v>520</v>
      </c>
      <c r="J253" s="38"/>
      <c r="K253" s="97"/>
      <c r="L253" s="97"/>
      <c r="M253" s="97"/>
      <c r="N253" s="97">
        <f t="shared" si="8"/>
        <v>0</v>
      </c>
      <c r="O253" s="97"/>
      <c r="P253" s="97"/>
      <c r="Q253" s="97"/>
      <c r="R253" s="97">
        <f t="shared" si="9"/>
        <v>0</v>
      </c>
      <c r="S253" s="46"/>
    </row>
    <row r="254" spans="2:19" ht="13.2" x14ac:dyDescent="0.25">
      <c r="B254" s="200" t="s">
        <v>473</v>
      </c>
      <c r="C254" s="201" t="s">
        <v>473</v>
      </c>
      <c r="D254" s="201" t="s">
        <v>477</v>
      </c>
      <c r="E254" s="201" t="s">
        <v>434</v>
      </c>
      <c r="F254" s="201">
        <v>56</v>
      </c>
      <c r="G254" s="202" t="s">
        <v>421</v>
      </c>
      <c r="H254" s="202" t="s">
        <v>422</v>
      </c>
      <c r="I254" s="202" t="s">
        <v>520</v>
      </c>
      <c r="J254" s="38"/>
      <c r="K254" s="97"/>
      <c r="L254" s="97"/>
      <c r="M254" s="97"/>
      <c r="N254" s="97">
        <f t="shared" si="8"/>
        <v>0</v>
      </c>
      <c r="O254" s="97"/>
      <c r="P254" s="97"/>
      <c r="Q254" s="97"/>
      <c r="R254" s="97">
        <f t="shared" si="9"/>
        <v>0</v>
      </c>
      <c r="S254" s="46"/>
    </row>
    <row r="255" spans="2:19" ht="13.2" x14ac:dyDescent="0.25">
      <c r="B255" s="200" t="s">
        <v>473</v>
      </c>
      <c r="C255" s="201" t="s">
        <v>473</v>
      </c>
      <c r="D255" s="201" t="s">
        <v>477</v>
      </c>
      <c r="E255" s="201" t="s">
        <v>434</v>
      </c>
      <c r="F255" s="201">
        <v>56</v>
      </c>
      <c r="G255" s="202" t="s">
        <v>421</v>
      </c>
      <c r="H255" s="202" t="s">
        <v>422</v>
      </c>
      <c r="I255" s="202" t="s">
        <v>520</v>
      </c>
      <c r="J255" s="38"/>
      <c r="K255" s="97"/>
      <c r="L255" s="97"/>
      <c r="M255" s="97"/>
      <c r="N255" s="97">
        <f t="shared" si="8"/>
        <v>0</v>
      </c>
      <c r="O255" s="97"/>
      <c r="P255" s="97"/>
      <c r="Q255" s="97"/>
      <c r="R255" s="97">
        <f t="shared" si="9"/>
        <v>0</v>
      </c>
      <c r="S255" s="46"/>
    </row>
    <row r="256" spans="2:19" ht="13.2" x14ac:dyDescent="0.25">
      <c r="B256" s="200" t="s">
        <v>473</v>
      </c>
      <c r="C256" s="201" t="s">
        <v>473</v>
      </c>
      <c r="D256" s="201" t="s">
        <v>480</v>
      </c>
      <c r="E256" s="201" t="s">
        <v>434</v>
      </c>
      <c r="F256" s="201">
        <v>56</v>
      </c>
      <c r="G256" s="202" t="s">
        <v>421</v>
      </c>
      <c r="H256" s="202" t="s">
        <v>422</v>
      </c>
      <c r="I256" s="202" t="s">
        <v>437</v>
      </c>
      <c r="J256" s="38"/>
      <c r="K256" s="97"/>
      <c r="L256" s="97"/>
      <c r="M256" s="97"/>
      <c r="N256" s="97">
        <f t="shared" si="8"/>
        <v>0</v>
      </c>
      <c r="O256" s="97"/>
      <c r="P256" s="97"/>
      <c r="Q256" s="97"/>
      <c r="R256" s="97">
        <f t="shared" si="9"/>
        <v>0</v>
      </c>
      <c r="S256" s="46"/>
    </row>
    <row r="257" spans="2:19" ht="13.2" x14ac:dyDescent="0.25">
      <c r="B257" s="200" t="s">
        <v>473</v>
      </c>
      <c r="C257" s="201" t="s">
        <v>473</v>
      </c>
      <c r="D257" s="201" t="s">
        <v>480</v>
      </c>
      <c r="E257" s="201" t="s">
        <v>434</v>
      </c>
      <c r="F257" s="201">
        <v>56</v>
      </c>
      <c r="G257" s="202" t="s">
        <v>421</v>
      </c>
      <c r="H257" s="202" t="s">
        <v>422</v>
      </c>
      <c r="I257" s="202" t="s">
        <v>437</v>
      </c>
      <c r="J257" s="38"/>
      <c r="K257" s="97"/>
      <c r="L257" s="97"/>
      <c r="M257" s="97"/>
      <c r="N257" s="97">
        <f t="shared" si="8"/>
        <v>0</v>
      </c>
      <c r="O257" s="97"/>
      <c r="P257" s="97"/>
      <c r="Q257" s="97"/>
      <c r="R257" s="97">
        <f t="shared" si="9"/>
        <v>0</v>
      </c>
      <c r="S257" s="46"/>
    </row>
    <row r="258" spans="2:19" ht="13.2" x14ac:dyDescent="0.25">
      <c r="B258" s="200" t="s">
        <v>473</v>
      </c>
      <c r="C258" s="201" t="s">
        <v>473</v>
      </c>
      <c r="D258" s="201" t="s">
        <v>480</v>
      </c>
      <c r="E258" s="201" t="s">
        <v>434</v>
      </c>
      <c r="F258" s="201">
        <v>56</v>
      </c>
      <c r="G258" s="202" t="s">
        <v>421</v>
      </c>
      <c r="H258" s="202" t="s">
        <v>422</v>
      </c>
      <c r="I258" s="202" t="s">
        <v>437</v>
      </c>
      <c r="J258" s="38"/>
      <c r="K258" s="97"/>
      <c r="L258" s="97"/>
      <c r="M258" s="97"/>
      <c r="N258" s="97">
        <f t="shared" si="8"/>
        <v>0</v>
      </c>
      <c r="O258" s="97"/>
      <c r="P258" s="97"/>
      <c r="Q258" s="97"/>
      <c r="R258" s="97">
        <f t="shared" si="9"/>
        <v>0</v>
      </c>
      <c r="S258" s="46"/>
    </row>
    <row r="259" spans="2:19" ht="13.2" x14ac:dyDescent="0.25">
      <c r="B259" s="200" t="s">
        <v>473</v>
      </c>
      <c r="C259" s="201" t="s">
        <v>473</v>
      </c>
      <c r="D259" s="201" t="s">
        <v>480</v>
      </c>
      <c r="E259" s="201" t="s">
        <v>434</v>
      </c>
      <c r="F259" s="201">
        <v>56</v>
      </c>
      <c r="G259" s="202" t="s">
        <v>421</v>
      </c>
      <c r="H259" s="202" t="s">
        <v>422</v>
      </c>
      <c r="I259" s="202" t="s">
        <v>437</v>
      </c>
      <c r="J259" s="38"/>
      <c r="K259" s="97"/>
      <c r="L259" s="97"/>
      <c r="M259" s="97"/>
      <c r="N259" s="97">
        <f t="shared" si="8"/>
        <v>0</v>
      </c>
      <c r="O259" s="97"/>
      <c r="P259" s="97"/>
      <c r="Q259" s="97"/>
      <c r="R259" s="97">
        <f t="shared" si="9"/>
        <v>0</v>
      </c>
      <c r="S259" s="46"/>
    </row>
    <row r="260" spans="2:19" ht="13.2" x14ac:dyDescent="0.25">
      <c r="B260" s="200" t="s">
        <v>473</v>
      </c>
      <c r="C260" s="201" t="s">
        <v>473</v>
      </c>
      <c r="D260" s="201" t="s">
        <v>480</v>
      </c>
      <c r="E260" s="201" t="s">
        <v>434</v>
      </c>
      <c r="F260" s="201">
        <v>56</v>
      </c>
      <c r="G260" s="202" t="s">
        <v>421</v>
      </c>
      <c r="H260" s="202" t="s">
        <v>422</v>
      </c>
      <c r="I260" s="202" t="s">
        <v>437</v>
      </c>
      <c r="J260" s="38"/>
      <c r="K260" s="97"/>
      <c r="L260" s="97"/>
      <c r="M260" s="97"/>
      <c r="N260" s="97">
        <f t="shared" si="8"/>
        <v>0</v>
      </c>
      <c r="O260" s="97"/>
      <c r="P260" s="97"/>
      <c r="Q260" s="97"/>
      <c r="R260" s="97">
        <f t="shared" si="9"/>
        <v>0</v>
      </c>
      <c r="S260" s="46"/>
    </row>
    <row r="261" spans="2:19" ht="13.2" x14ac:dyDescent="0.25">
      <c r="B261" s="200" t="s">
        <v>473</v>
      </c>
      <c r="C261" s="201" t="s">
        <v>473</v>
      </c>
      <c r="D261" s="201" t="s">
        <v>480</v>
      </c>
      <c r="E261" s="201" t="s">
        <v>434</v>
      </c>
      <c r="F261" s="201">
        <v>56</v>
      </c>
      <c r="G261" s="202" t="s">
        <v>421</v>
      </c>
      <c r="H261" s="202" t="s">
        <v>422</v>
      </c>
      <c r="I261" s="202" t="s">
        <v>525</v>
      </c>
      <c r="J261" s="38"/>
      <c r="K261" s="97"/>
      <c r="L261" s="97"/>
      <c r="M261" s="97"/>
      <c r="N261" s="97">
        <f t="shared" si="8"/>
        <v>0</v>
      </c>
      <c r="O261" s="97"/>
      <c r="P261" s="97"/>
      <c r="Q261" s="97"/>
      <c r="R261" s="97">
        <f t="shared" si="9"/>
        <v>0</v>
      </c>
      <c r="S261" s="46"/>
    </row>
    <row r="262" spans="2:19" ht="13.2" x14ac:dyDescent="0.25">
      <c r="B262" s="200" t="s">
        <v>473</v>
      </c>
      <c r="C262" s="201" t="s">
        <v>473</v>
      </c>
      <c r="D262" s="201" t="s">
        <v>480</v>
      </c>
      <c r="E262" s="201" t="s">
        <v>434</v>
      </c>
      <c r="F262" s="201">
        <v>56</v>
      </c>
      <c r="G262" s="202" t="s">
        <v>421</v>
      </c>
      <c r="H262" s="202" t="s">
        <v>422</v>
      </c>
      <c r="I262" s="202" t="s">
        <v>525</v>
      </c>
      <c r="J262" s="38"/>
      <c r="K262" s="97"/>
      <c r="L262" s="97"/>
      <c r="M262" s="97"/>
      <c r="N262" s="97">
        <f t="shared" si="8"/>
        <v>0</v>
      </c>
      <c r="O262" s="97"/>
      <c r="P262" s="97"/>
      <c r="Q262" s="97"/>
      <c r="R262" s="97">
        <f t="shared" si="9"/>
        <v>0</v>
      </c>
      <c r="S262" s="46"/>
    </row>
    <row r="263" spans="2:19" ht="13.2" x14ac:dyDescent="0.25">
      <c r="B263" s="200" t="s">
        <v>473</v>
      </c>
      <c r="C263" s="201" t="s">
        <v>473</v>
      </c>
      <c r="D263" s="201" t="s">
        <v>480</v>
      </c>
      <c r="E263" s="201" t="s">
        <v>434</v>
      </c>
      <c r="F263" s="201">
        <v>56</v>
      </c>
      <c r="G263" s="202" t="s">
        <v>421</v>
      </c>
      <c r="H263" s="202" t="s">
        <v>422</v>
      </c>
      <c r="I263" s="202" t="s">
        <v>525</v>
      </c>
      <c r="J263" s="38"/>
      <c r="K263" s="97"/>
      <c r="L263" s="97"/>
      <c r="M263" s="97"/>
      <c r="N263" s="97">
        <f t="shared" si="8"/>
        <v>0</v>
      </c>
      <c r="O263" s="97"/>
      <c r="P263" s="97"/>
      <c r="Q263" s="97"/>
      <c r="R263" s="97">
        <f t="shared" si="9"/>
        <v>0</v>
      </c>
      <c r="S263" s="46"/>
    </row>
    <row r="264" spans="2:19" ht="13.2" x14ac:dyDescent="0.25">
      <c r="B264" s="200" t="s">
        <v>473</v>
      </c>
      <c r="C264" s="201" t="s">
        <v>473</v>
      </c>
      <c r="D264" s="201" t="s">
        <v>480</v>
      </c>
      <c r="E264" s="201" t="s">
        <v>434</v>
      </c>
      <c r="F264" s="201">
        <v>56</v>
      </c>
      <c r="G264" s="202" t="s">
        <v>421</v>
      </c>
      <c r="H264" s="202" t="s">
        <v>422</v>
      </c>
      <c r="I264" s="202" t="s">
        <v>525</v>
      </c>
      <c r="J264" s="38"/>
      <c r="K264" s="97"/>
      <c r="L264" s="97"/>
      <c r="M264" s="97"/>
      <c r="N264" s="97">
        <f t="shared" si="8"/>
        <v>0</v>
      </c>
      <c r="O264" s="97"/>
      <c r="P264" s="97"/>
      <c r="Q264" s="97"/>
      <c r="R264" s="97">
        <f t="shared" si="9"/>
        <v>0</v>
      </c>
      <c r="S264" s="46"/>
    </row>
    <row r="265" spans="2:19" ht="13.2" x14ac:dyDescent="0.25">
      <c r="B265" s="200" t="s">
        <v>473</v>
      </c>
      <c r="C265" s="201" t="s">
        <v>473</v>
      </c>
      <c r="D265" s="201" t="s">
        <v>480</v>
      </c>
      <c r="E265" s="201" t="s">
        <v>434</v>
      </c>
      <c r="F265" s="201">
        <v>56</v>
      </c>
      <c r="G265" s="202" t="s">
        <v>421</v>
      </c>
      <c r="H265" s="202" t="s">
        <v>422</v>
      </c>
      <c r="I265" s="202" t="s">
        <v>525</v>
      </c>
      <c r="J265" s="38"/>
      <c r="K265" s="97"/>
      <c r="L265" s="97"/>
      <c r="M265" s="97"/>
      <c r="N265" s="97">
        <f t="shared" si="8"/>
        <v>0</v>
      </c>
      <c r="O265" s="97"/>
      <c r="P265" s="97"/>
      <c r="Q265" s="97"/>
      <c r="R265" s="97">
        <f t="shared" si="9"/>
        <v>0</v>
      </c>
      <c r="S265" s="46"/>
    </row>
    <row r="266" spans="2:19" ht="13.2" x14ac:dyDescent="0.25">
      <c r="B266" s="200" t="s">
        <v>473</v>
      </c>
      <c r="C266" s="201" t="s">
        <v>473</v>
      </c>
      <c r="D266" s="201" t="s">
        <v>480</v>
      </c>
      <c r="E266" s="201" t="s">
        <v>434</v>
      </c>
      <c r="F266" s="201">
        <v>56</v>
      </c>
      <c r="G266" s="202" t="s">
        <v>421</v>
      </c>
      <c r="H266" s="202" t="s">
        <v>422</v>
      </c>
      <c r="I266" s="202" t="s">
        <v>525</v>
      </c>
      <c r="J266" s="38"/>
      <c r="K266" s="97"/>
      <c r="L266" s="97"/>
      <c r="M266" s="97"/>
      <c r="N266" s="97">
        <f t="shared" si="8"/>
        <v>0</v>
      </c>
      <c r="O266" s="97"/>
      <c r="P266" s="97"/>
      <c r="Q266" s="97"/>
      <c r="R266" s="97">
        <f t="shared" si="9"/>
        <v>0</v>
      </c>
      <c r="S266" s="46"/>
    </row>
    <row r="267" spans="2:19" ht="13.2" x14ac:dyDescent="0.25">
      <c r="B267" s="200" t="s">
        <v>473</v>
      </c>
      <c r="C267" s="201" t="s">
        <v>473</v>
      </c>
      <c r="D267" s="201" t="s">
        <v>480</v>
      </c>
      <c r="E267" s="201" t="s">
        <v>434</v>
      </c>
      <c r="F267" s="201">
        <v>56</v>
      </c>
      <c r="G267" s="202" t="s">
        <v>421</v>
      </c>
      <c r="H267" s="202" t="s">
        <v>422</v>
      </c>
      <c r="I267" s="202" t="s">
        <v>526</v>
      </c>
      <c r="J267" s="38"/>
      <c r="K267" s="97"/>
      <c r="L267" s="97"/>
      <c r="M267" s="97"/>
      <c r="N267" s="97">
        <f t="shared" si="8"/>
        <v>0</v>
      </c>
      <c r="O267" s="97"/>
      <c r="P267" s="97"/>
      <c r="Q267" s="97"/>
      <c r="R267" s="97">
        <f t="shared" si="9"/>
        <v>0</v>
      </c>
      <c r="S267" s="46"/>
    </row>
    <row r="268" spans="2:19" ht="13.2" x14ac:dyDescent="0.25">
      <c r="B268" s="200" t="s">
        <v>473</v>
      </c>
      <c r="C268" s="201" t="s">
        <v>473</v>
      </c>
      <c r="D268" s="201" t="s">
        <v>480</v>
      </c>
      <c r="E268" s="201" t="s">
        <v>434</v>
      </c>
      <c r="F268" s="201">
        <v>56</v>
      </c>
      <c r="G268" s="202" t="s">
        <v>421</v>
      </c>
      <c r="H268" s="202" t="s">
        <v>422</v>
      </c>
      <c r="I268" s="202" t="s">
        <v>526</v>
      </c>
      <c r="J268" s="38"/>
      <c r="K268" s="97"/>
      <c r="L268" s="97"/>
      <c r="M268" s="97"/>
      <c r="N268" s="97">
        <f t="shared" si="8"/>
        <v>0</v>
      </c>
      <c r="O268" s="97"/>
      <c r="P268" s="97"/>
      <c r="Q268" s="97"/>
      <c r="R268" s="97">
        <f t="shared" si="9"/>
        <v>0</v>
      </c>
      <c r="S268" s="46"/>
    </row>
    <row r="269" spans="2:19" ht="13.2" x14ac:dyDescent="0.25">
      <c r="B269" s="200" t="s">
        <v>473</v>
      </c>
      <c r="C269" s="201" t="s">
        <v>473</v>
      </c>
      <c r="D269" s="201" t="s">
        <v>480</v>
      </c>
      <c r="E269" s="201" t="s">
        <v>434</v>
      </c>
      <c r="F269" s="201">
        <v>56</v>
      </c>
      <c r="G269" s="202" t="s">
        <v>421</v>
      </c>
      <c r="H269" s="202" t="s">
        <v>422</v>
      </c>
      <c r="I269" s="202" t="s">
        <v>526</v>
      </c>
      <c r="J269" s="38"/>
      <c r="K269" s="97"/>
      <c r="L269" s="97"/>
      <c r="M269" s="97"/>
      <c r="N269" s="97">
        <f t="shared" si="8"/>
        <v>0</v>
      </c>
      <c r="O269" s="97"/>
      <c r="P269" s="97"/>
      <c r="Q269" s="97"/>
      <c r="R269" s="97">
        <f t="shared" si="9"/>
        <v>0</v>
      </c>
      <c r="S269" s="46"/>
    </row>
    <row r="270" spans="2:19" ht="13.2" x14ac:dyDescent="0.25">
      <c r="B270" s="200" t="s">
        <v>473</v>
      </c>
      <c r="C270" s="201" t="s">
        <v>473</v>
      </c>
      <c r="D270" s="201" t="s">
        <v>480</v>
      </c>
      <c r="E270" s="201" t="s">
        <v>434</v>
      </c>
      <c r="F270" s="201">
        <v>56</v>
      </c>
      <c r="G270" s="202" t="s">
        <v>421</v>
      </c>
      <c r="H270" s="202" t="s">
        <v>422</v>
      </c>
      <c r="I270" s="202" t="s">
        <v>526</v>
      </c>
      <c r="J270" s="38"/>
      <c r="K270" s="97"/>
      <c r="L270" s="97"/>
      <c r="M270" s="97"/>
      <c r="N270" s="97">
        <f t="shared" si="8"/>
        <v>0</v>
      </c>
      <c r="O270" s="97"/>
      <c r="P270" s="97"/>
      <c r="Q270" s="97"/>
      <c r="R270" s="97">
        <f t="shared" si="9"/>
        <v>0</v>
      </c>
      <c r="S270" s="46"/>
    </row>
    <row r="271" spans="2:19" ht="13.2" x14ac:dyDescent="0.25">
      <c r="B271" s="200" t="s">
        <v>473</v>
      </c>
      <c r="C271" s="201" t="s">
        <v>473</v>
      </c>
      <c r="D271" s="201" t="s">
        <v>480</v>
      </c>
      <c r="E271" s="201" t="s">
        <v>434</v>
      </c>
      <c r="F271" s="201">
        <v>56</v>
      </c>
      <c r="G271" s="202" t="s">
        <v>421</v>
      </c>
      <c r="H271" s="202" t="s">
        <v>422</v>
      </c>
      <c r="I271" s="202" t="s">
        <v>526</v>
      </c>
      <c r="J271" s="38"/>
      <c r="K271" s="97"/>
      <c r="L271" s="97"/>
      <c r="M271" s="97"/>
      <c r="N271" s="97">
        <f t="shared" si="8"/>
        <v>0</v>
      </c>
      <c r="O271" s="97"/>
      <c r="P271" s="97"/>
      <c r="Q271" s="97"/>
      <c r="R271" s="97">
        <f t="shared" si="9"/>
        <v>0</v>
      </c>
      <c r="S271" s="46"/>
    </row>
    <row r="272" spans="2:19" ht="13.2" x14ac:dyDescent="0.25">
      <c r="B272" s="200" t="s">
        <v>473</v>
      </c>
      <c r="C272" s="201" t="s">
        <v>473</v>
      </c>
      <c r="D272" s="201" t="s">
        <v>480</v>
      </c>
      <c r="E272" s="201" t="s">
        <v>434</v>
      </c>
      <c r="F272" s="201">
        <v>56</v>
      </c>
      <c r="G272" s="202" t="s">
        <v>421</v>
      </c>
      <c r="H272" s="202" t="s">
        <v>422</v>
      </c>
      <c r="I272" s="202" t="s">
        <v>526</v>
      </c>
      <c r="J272" s="38"/>
      <c r="K272" s="97"/>
      <c r="L272" s="97"/>
      <c r="M272" s="97"/>
      <c r="N272" s="97">
        <f t="shared" si="8"/>
        <v>0</v>
      </c>
      <c r="O272" s="97"/>
      <c r="P272" s="97"/>
      <c r="Q272" s="97"/>
      <c r="R272" s="97">
        <f t="shared" si="9"/>
        <v>0</v>
      </c>
      <c r="S272" s="46"/>
    </row>
    <row r="273" spans="2:19" ht="13.2" x14ac:dyDescent="0.25">
      <c r="B273" s="200" t="s">
        <v>473</v>
      </c>
      <c r="C273" s="201" t="s">
        <v>473</v>
      </c>
      <c r="D273" s="201" t="s">
        <v>480</v>
      </c>
      <c r="E273" s="201" t="s">
        <v>434</v>
      </c>
      <c r="F273" s="201">
        <v>56</v>
      </c>
      <c r="G273" s="202" t="s">
        <v>421</v>
      </c>
      <c r="H273" s="202" t="s">
        <v>422</v>
      </c>
      <c r="I273" s="202" t="s">
        <v>526</v>
      </c>
      <c r="J273" s="38"/>
      <c r="K273" s="97"/>
      <c r="L273" s="97"/>
      <c r="M273" s="97"/>
      <c r="N273" s="97">
        <f t="shared" si="8"/>
        <v>0</v>
      </c>
      <c r="O273" s="97"/>
      <c r="P273" s="97"/>
      <c r="Q273" s="97"/>
      <c r="R273" s="97">
        <f t="shared" si="9"/>
        <v>0</v>
      </c>
      <c r="S273" s="46"/>
    </row>
    <row r="274" spans="2:19" ht="13.2" x14ac:dyDescent="0.25">
      <c r="B274" s="200" t="s">
        <v>473</v>
      </c>
      <c r="C274" s="201" t="s">
        <v>473</v>
      </c>
      <c r="D274" s="201" t="s">
        <v>480</v>
      </c>
      <c r="E274" s="201" t="s">
        <v>434</v>
      </c>
      <c r="F274" s="201">
        <v>56</v>
      </c>
      <c r="G274" s="202" t="s">
        <v>421</v>
      </c>
      <c r="H274" s="202" t="s">
        <v>422</v>
      </c>
      <c r="I274" s="202" t="s">
        <v>526</v>
      </c>
      <c r="J274" s="38"/>
      <c r="K274" s="97"/>
      <c r="L274" s="97"/>
      <c r="M274" s="97"/>
      <c r="N274" s="97">
        <f t="shared" si="8"/>
        <v>0</v>
      </c>
      <c r="O274" s="97"/>
      <c r="P274" s="97"/>
      <c r="Q274" s="97"/>
      <c r="R274" s="97">
        <f t="shared" si="9"/>
        <v>0</v>
      </c>
      <c r="S274" s="46"/>
    </row>
    <row r="275" spans="2:19" ht="13.2" x14ac:dyDescent="0.25">
      <c r="B275" s="200" t="s">
        <v>473</v>
      </c>
      <c r="C275" s="201" t="s">
        <v>473</v>
      </c>
      <c r="D275" s="201" t="s">
        <v>474</v>
      </c>
      <c r="E275" s="201" t="s">
        <v>434</v>
      </c>
      <c r="F275" s="201">
        <v>56</v>
      </c>
      <c r="G275" s="202" t="s">
        <v>421</v>
      </c>
      <c r="H275" s="202" t="s">
        <v>422</v>
      </c>
      <c r="I275" s="202" t="s">
        <v>526</v>
      </c>
      <c r="J275" s="38"/>
      <c r="K275" s="97"/>
      <c r="L275" s="97"/>
      <c r="M275" s="97"/>
      <c r="N275" s="97">
        <f t="shared" si="8"/>
        <v>0</v>
      </c>
      <c r="O275" s="97"/>
      <c r="P275" s="97"/>
      <c r="Q275" s="97"/>
      <c r="R275" s="97">
        <f t="shared" si="9"/>
        <v>0</v>
      </c>
      <c r="S275" s="46"/>
    </row>
    <row r="276" spans="2:19" ht="13.2" x14ac:dyDescent="0.25">
      <c r="B276" s="200" t="s">
        <v>473</v>
      </c>
      <c r="C276" s="201" t="s">
        <v>473</v>
      </c>
      <c r="D276" s="201" t="s">
        <v>474</v>
      </c>
      <c r="E276" s="201" t="s">
        <v>434</v>
      </c>
      <c r="F276" s="201">
        <v>56</v>
      </c>
      <c r="G276" s="202" t="s">
        <v>421</v>
      </c>
      <c r="H276" s="202" t="s">
        <v>422</v>
      </c>
      <c r="I276" s="202" t="s">
        <v>526</v>
      </c>
      <c r="J276" s="38"/>
      <c r="K276" s="97"/>
      <c r="L276" s="97"/>
      <c r="M276" s="97"/>
      <c r="N276" s="97">
        <f t="shared" si="8"/>
        <v>0</v>
      </c>
      <c r="O276" s="97"/>
      <c r="P276" s="97"/>
      <c r="Q276" s="97"/>
      <c r="R276" s="97">
        <f t="shared" si="9"/>
        <v>0</v>
      </c>
      <c r="S276" s="46"/>
    </row>
    <row r="277" spans="2:19" ht="13.2" x14ac:dyDescent="0.25">
      <c r="B277" s="200" t="s">
        <v>473</v>
      </c>
      <c r="C277" s="201" t="s">
        <v>473</v>
      </c>
      <c r="D277" s="201" t="s">
        <v>474</v>
      </c>
      <c r="E277" s="201" t="s">
        <v>434</v>
      </c>
      <c r="F277" s="201">
        <v>56</v>
      </c>
      <c r="G277" s="202" t="s">
        <v>421</v>
      </c>
      <c r="H277" s="202" t="s">
        <v>422</v>
      </c>
      <c r="I277" s="202" t="s">
        <v>437</v>
      </c>
      <c r="J277" s="38"/>
      <c r="K277" s="97"/>
      <c r="L277" s="97"/>
      <c r="M277" s="97"/>
      <c r="N277" s="97">
        <f t="shared" si="8"/>
        <v>0</v>
      </c>
      <c r="O277" s="97"/>
      <c r="P277" s="97"/>
      <c r="Q277" s="97"/>
      <c r="R277" s="97">
        <f t="shared" si="9"/>
        <v>0</v>
      </c>
      <c r="S277" s="46"/>
    </row>
    <row r="278" spans="2:19" ht="13.2" x14ac:dyDescent="0.25">
      <c r="B278" s="200" t="s">
        <v>473</v>
      </c>
      <c r="C278" s="201" t="s">
        <v>473</v>
      </c>
      <c r="D278" s="201" t="s">
        <v>474</v>
      </c>
      <c r="E278" s="201" t="s">
        <v>434</v>
      </c>
      <c r="F278" s="201">
        <v>56</v>
      </c>
      <c r="G278" s="202" t="s">
        <v>421</v>
      </c>
      <c r="H278" s="202" t="s">
        <v>422</v>
      </c>
      <c r="I278" s="202" t="s">
        <v>525</v>
      </c>
      <c r="J278" s="38"/>
      <c r="K278" s="97"/>
      <c r="L278" s="97"/>
      <c r="M278" s="97"/>
      <c r="N278" s="97">
        <f t="shared" si="8"/>
        <v>0</v>
      </c>
      <c r="O278" s="97"/>
      <c r="P278" s="97"/>
      <c r="Q278" s="97"/>
      <c r="R278" s="97">
        <f t="shared" si="9"/>
        <v>0</v>
      </c>
      <c r="S278" s="46"/>
    </row>
    <row r="279" spans="2:19" ht="13.2" x14ac:dyDescent="0.25">
      <c r="B279" s="200" t="s">
        <v>473</v>
      </c>
      <c r="C279" s="201" t="s">
        <v>473</v>
      </c>
      <c r="D279" s="201" t="s">
        <v>477</v>
      </c>
      <c r="E279" s="201" t="s">
        <v>434</v>
      </c>
      <c r="F279" s="201">
        <v>56</v>
      </c>
      <c r="G279" s="202" t="s">
        <v>421</v>
      </c>
      <c r="H279" s="202" t="s">
        <v>422</v>
      </c>
      <c r="I279" s="202" t="s">
        <v>526</v>
      </c>
      <c r="J279" s="38"/>
      <c r="K279" s="97"/>
      <c r="L279" s="97"/>
      <c r="M279" s="97"/>
      <c r="N279" s="97">
        <f t="shared" si="8"/>
        <v>0</v>
      </c>
      <c r="O279" s="97"/>
      <c r="P279" s="97"/>
      <c r="Q279" s="97"/>
      <c r="R279" s="97">
        <f t="shared" si="9"/>
        <v>0</v>
      </c>
      <c r="S279" s="46"/>
    </row>
    <row r="280" spans="2:19" ht="13.2" x14ac:dyDescent="0.25">
      <c r="B280" s="200" t="s">
        <v>473</v>
      </c>
      <c r="C280" s="201" t="s">
        <v>473</v>
      </c>
      <c r="D280" s="201" t="s">
        <v>477</v>
      </c>
      <c r="E280" s="201" t="s">
        <v>434</v>
      </c>
      <c r="F280" s="201">
        <v>56</v>
      </c>
      <c r="G280" s="202" t="s">
        <v>421</v>
      </c>
      <c r="H280" s="202" t="s">
        <v>422</v>
      </c>
      <c r="I280" s="202" t="s">
        <v>526</v>
      </c>
      <c r="J280" s="38"/>
      <c r="K280" s="97"/>
      <c r="L280" s="97"/>
      <c r="M280" s="97"/>
      <c r="N280" s="97">
        <f t="shared" si="8"/>
        <v>0</v>
      </c>
      <c r="O280" s="97"/>
      <c r="P280" s="97"/>
      <c r="Q280" s="97"/>
      <c r="R280" s="97">
        <f t="shared" si="9"/>
        <v>0</v>
      </c>
      <c r="S280" s="46"/>
    </row>
    <row r="281" spans="2:19" ht="13.2" x14ac:dyDescent="0.25">
      <c r="B281" s="200" t="s">
        <v>473</v>
      </c>
      <c r="C281" s="201" t="s">
        <v>473</v>
      </c>
      <c r="D281" s="201" t="s">
        <v>477</v>
      </c>
      <c r="E281" s="201" t="s">
        <v>434</v>
      </c>
      <c r="F281" s="201">
        <v>56</v>
      </c>
      <c r="G281" s="202" t="s">
        <v>421</v>
      </c>
      <c r="H281" s="202" t="s">
        <v>422</v>
      </c>
      <c r="I281" s="202" t="s">
        <v>526</v>
      </c>
      <c r="J281" s="38"/>
      <c r="K281" s="97"/>
      <c r="L281" s="97"/>
      <c r="M281" s="97"/>
      <c r="N281" s="97">
        <f t="shared" si="8"/>
        <v>0</v>
      </c>
      <c r="O281" s="97"/>
      <c r="P281" s="97"/>
      <c r="Q281" s="97"/>
      <c r="R281" s="97">
        <f t="shared" si="9"/>
        <v>0</v>
      </c>
      <c r="S281" s="46"/>
    </row>
    <row r="282" spans="2:19" ht="13.2" x14ac:dyDescent="0.25">
      <c r="B282" s="200" t="s">
        <v>473</v>
      </c>
      <c r="C282" s="201" t="s">
        <v>473</v>
      </c>
      <c r="D282" s="201" t="s">
        <v>477</v>
      </c>
      <c r="E282" s="201" t="s">
        <v>434</v>
      </c>
      <c r="F282" s="201">
        <v>56</v>
      </c>
      <c r="G282" s="202" t="s">
        <v>421</v>
      </c>
      <c r="H282" s="202" t="s">
        <v>422</v>
      </c>
      <c r="I282" s="202" t="s">
        <v>526</v>
      </c>
      <c r="J282" s="38"/>
      <c r="K282" s="97"/>
      <c r="L282" s="97"/>
      <c r="M282" s="97"/>
      <c r="N282" s="97">
        <f t="shared" si="8"/>
        <v>0</v>
      </c>
      <c r="O282" s="97"/>
      <c r="P282" s="97"/>
      <c r="Q282" s="97"/>
      <c r="R282" s="97">
        <f t="shared" si="9"/>
        <v>0</v>
      </c>
      <c r="S282" s="46"/>
    </row>
    <row r="283" spans="2:19" ht="13.2" x14ac:dyDescent="0.25">
      <c r="B283" s="200" t="s">
        <v>473</v>
      </c>
      <c r="C283" s="201" t="s">
        <v>473</v>
      </c>
      <c r="D283" s="201" t="s">
        <v>477</v>
      </c>
      <c r="E283" s="201" t="s">
        <v>434</v>
      </c>
      <c r="F283" s="201">
        <v>56</v>
      </c>
      <c r="G283" s="202" t="s">
        <v>421</v>
      </c>
      <c r="H283" s="202" t="s">
        <v>422</v>
      </c>
      <c r="I283" s="202" t="s">
        <v>526</v>
      </c>
      <c r="J283" s="38"/>
      <c r="K283" s="97"/>
      <c r="L283" s="97"/>
      <c r="M283" s="97"/>
      <c r="N283" s="97">
        <f t="shared" si="8"/>
        <v>0</v>
      </c>
      <c r="O283" s="97"/>
      <c r="P283" s="97"/>
      <c r="Q283" s="97"/>
      <c r="R283" s="97">
        <f t="shared" si="9"/>
        <v>0</v>
      </c>
      <c r="S283" s="46"/>
    </row>
    <row r="284" spans="2:19" ht="13.2" x14ac:dyDescent="0.25">
      <c r="B284" s="200" t="s">
        <v>473</v>
      </c>
      <c r="C284" s="201" t="s">
        <v>473</v>
      </c>
      <c r="D284" s="201" t="s">
        <v>477</v>
      </c>
      <c r="E284" s="201" t="s">
        <v>434</v>
      </c>
      <c r="F284" s="201">
        <v>56</v>
      </c>
      <c r="G284" s="202" t="s">
        <v>421</v>
      </c>
      <c r="H284" s="202" t="s">
        <v>422</v>
      </c>
      <c r="I284" s="202" t="s">
        <v>526</v>
      </c>
      <c r="J284" s="38"/>
      <c r="K284" s="97"/>
      <c r="L284" s="97"/>
      <c r="M284" s="97"/>
      <c r="N284" s="97">
        <f t="shared" si="8"/>
        <v>0</v>
      </c>
      <c r="O284" s="97"/>
      <c r="P284" s="97"/>
      <c r="Q284" s="97"/>
      <c r="R284" s="97">
        <f t="shared" si="9"/>
        <v>0</v>
      </c>
      <c r="S284" s="46"/>
    </row>
    <row r="285" spans="2:19" ht="13.2" x14ac:dyDescent="0.25">
      <c r="B285" s="200" t="s">
        <v>473</v>
      </c>
      <c r="C285" s="201" t="s">
        <v>473</v>
      </c>
      <c r="D285" s="201" t="s">
        <v>477</v>
      </c>
      <c r="E285" s="201" t="s">
        <v>434</v>
      </c>
      <c r="F285" s="201">
        <v>56</v>
      </c>
      <c r="G285" s="202" t="s">
        <v>421</v>
      </c>
      <c r="H285" s="202" t="s">
        <v>422</v>
      </c>
      <c r="I285" s="202" t="s">
        <v>526</v>
      </c>
      <c r="J285" s="38"/>
      <c r="K285" s="97"/>
      <c r="L285" s="97"/>
      <c r="M285" s="97"/>
      <c r="N285" s="97">
        <f t="shared" si="8"/>
        <v>0</v>
      </c>
      <c r="O285" s="97"/>
      <c r="P285" s="97"/>
      <c r="Q285" s="97"/>
      <c r="R285" s="97">
        <f t="shared" si="9"/>
        <v>0</v>
      </c>
      <c r="S285" s="46"/>
    </row>
    <row r="286" spans="2:19" ht="13.2" x14ac:dyDescent="0.25">
      <c r="B286" s="200" t="s">
        <v>473</v>
      </c>
      <c r="C286" s="201" t="s">
        <v>473</v>
      </c>
      <c r="D286" s="201" t="s">
        <v>477</v>
      </c>
      <c r="E286" s="201" t="s">
        <v>434</v>
      </c>
      <c r="F286" s="201">
        <v>56</v>
      </c>
      <c r="G286" s="202" t="s">
        <v>421</v>
      </c>
      <c r="H286" s="202" t="s">
        <v>422</v>
      </c>
      <c r="I286" s="202" t="s">
        <v>437</v>
      </c>
      <c r="J286" s="38"/>
      <c r="K286" s="97"/>
      <c r="L286" s="97"/>
      <c r="M286" s="97"/>
      <c r="N286" s="97">
        <f t="shared" si="8"/>
        <v>0</v>
      </c>
      <c r="O286" s="97"/>
      <c r="P286" s="97"/>
      <c r="Q286" s="97"/>
      <c r="R286" s="97">
        <f t="shared" si="9"/>
        <v>0</v>
      </c>
      <c r="S286" s="46"/>
    </row>
    <row r="287" spans="2:19" ht="13.2" x14ac:dyDescent="0.25">
      <c r="B287" s="200" t="s">
        <v>473</v>
      </c>
      <c r="C287" s="201" t="s">
        <v>473</v>
      </c>
      <c r="D287" s="201" t="s">
        <v>477</v>
      </c>
      <c r="E287" s="201" t="s">
        <v>434</v>
      </c>
      <c r="F287" s="201">
        <v>56</v>
      </c>
      <c r="G287" s="202" t="s">
        <v>421</v>
      </c>
      <c r="H287" s="202" t="s">
        <v>422</v>
      </c>
      <c r="I287" s="202" t="s">
        <v>437</v>
      </c>
      <c r="J287" s="38"/>
      <c r="K287" s="97"/>
      <c r="L287" s="97"/>
      <c r="M287" s="97"/>
      <c r="N287" s="97">
        <f t="shared" si="8"/>
        <v>0</v>
      </c>
      <c r="O287" s="97"/>
      <c r="P287" s="97"/>
      <c r="Q287" s="97"/>
      <c r="R287" s="97">
        <f t="shared" si="9"/>
        <v>0</v>
      </c>
      <c r="S287" s="46"/>
    </row>
    <row r="288" spans="2:19" ht="13.2" x14ac:dyDescent="0.25">
      <c r="B288" s="200" t="s">
        <v>473</v>
      </c>
      <c r="C288" s="201" t="s">
        <v>473</v>
      </c>
      <c r="D288" s="201" t="s">
        <v>477</v>
      </c>
      <c r="E288" s="201" t="s">
        <v>434</v>
      </c>
      <c r="F288" s="201">
        <v>56</v>
      </c>
      <c r="G288" s="202" t="s">
        <v>421</v>
      </c>
      <c r="H288" s="202" t="s">
        <v>422</v>
      </c>
      <c r="I288" s="202" t="s">
        <v>437</v>
      </c>
      <c r="J288" s="38"/>
      <c r="K288" s="97"/>
      <c r="L288" s="97"/>
      <c r="M288" s="97"/>
      <c r="N288" s="97">
        <f t="shared" ref="N288:N351" si="10">K288*M288</f>
        <v>0</v>
      </c>
      <c r="O288" s="97"/>
      <c r="P288" s="97"/>
      <c r="Q288" s="97"/>
      <c r="R288" s="97">
        <f t="shared" ref="R288:R351" si="11">O288*Q288</f>
        <v>0</v>
      </c>
      <c r="S288" s="46"/>
    </row>
    <row r="289" spans="2:19" ht="13.2" x14ac:dyDescent="0.25">
      <c r="B289" s="200" t="s">
        <v>473</v>
      </c>
      <c r="C289" s="201" t="s">
        <v>473</v>
      </c>
      <c r="D289" s="201" t="s">
        <v>477</v>
      </c>
      <c r="E289" s="201" t="s">
        <v>434</v>
      </c>
      <c r="F289" s="201">
        <v>56</v>
      </c>
      <c r="G289" s="202" t="s">
        <v>421</v>
      </c>
      <c r="H289" s="202" t="s">
        <v>422</v>
      </c>
      <c r="I289" s="202" t="s">
        <v>437</v>
      </c>
      <c r="J289" s="38"/>
      <c r="K289" s="97"/>
      <c r="L289" s="97"/>
      <c r="M289" s="97"/>
      <c r="N289" s="97">
        <f t="shared" si="10"/>
        <v>0</v>
      </c>
      <c r="O289" s="97"/>
      <c r="P289" s="97"/>
      <c r="Q289" s="97"/>
      <c r="R289" s="97">
        <f t="shared" si="11"/>
        <v>0</v>
      </c>
      <c r="S289" s="46"/>
    </row>
    <row r="290" spans="2:19" ht="13.2" x14ac:dyDescent="0.25">
      <c r="B290" s="200" t="s">
        <v>473</v>
      </c>
      <c r="C290" s="201" t="s">
        <v>473</v>
      </c>
      <c r="D290" s="201" t="s">
        <v>477</v>
      </c>
      <c r="E290" s="201" t="s">
        <v>434</v>
      </c>
      <c r="F290" s="201">
        <v>56</v>
      </c>
      <c r="G290" s="202" t="s">
        <v>421</v>
      </c>
      <c r="H290" s="202" t="s">
        <v>422</v>
      </c>
      <c r="I290" s="202" t="s">
        <v>525</v>
      </c>
      <c r="J290" s="38"/>
      <c r="K290" s="97"/>
      <c r="L290" s="97"/>
      <c r="M290" s="97"/>
      <c r="N290" s="97">
        <f t="shared" si="10"/>
        <v>0</v>
      </c>
      <c r="O290" s="97"/>
      <c r="P290" s="97"/>
      <c r="Q290" s="97"/>
      <c r="R290" s="97">
        <f t="shared" si="11"/>
        <v>0</v>
      </c>
      <c r="S290" s="46"/>
    </row>
    <row r="291" spans="2:19" ht="13.2" x14ac:dyDescent="0.25">
      <c r="B291" s="200" t="s">
        <v>473</v>
      </c>
      <c r="C291" s="201" t="s">
        <v>473</v>
      </c>
      <c r="D291" s="201" t="s">
        <v>477</v>
      </c>
      <c r="E291" s="201" t="s">
        <v>434</v>
      </c>
      <c r="F291" s="201">
        <v>56</v>
      </c>
      <c r="G291" s="202" t="s">
        <v>421</v>
      </c>
      <c r="H291" s="202" t="s">
        <v>422</v>
      </c>
      <c r="I291" s="202" t="s">
        <v>525</v>
      </c>
      <c r="J291" s="38"/>
      <c r="K291" s="97"/>
      <c r="L291" s="97"/>
      <c r="M291" s="97"/>
      <c r="N291" s="97">
        <f t="shared" si="10"/>
        <v>0</v>
      </c>
      <c r="O291" s="97"/>
      <c r="P291" s="97"/>
      <c r="Q291" s="97"/>
      <c r="R291" s="97">
        <f t="shared" si="11"/>
        <v>0</v>
      </c>
      <c r="S291" s="46"/>
    </row>
    <row r="292" spans="2:19" ht="13.2" x14ac:dyDescent="0.25">
      <c r="B292" s="200" t="s">
        <v>473</v>
      </c>
      <c r="C292" s="201" t="s">
        <v>473</v>
      </c>
      <c r="D292" s="201" t="s">
        <v>477</v>
      </c>
      <c r="E292" s="201" t="s">
        <v>434</v>
      </c>
      <c r="F292" s="201">
        <v>56</v>
      </c>
      <c r="G292" s="202" t="s">
        <v>421</v>
      </c>
      <c r="H292" s="202" t="s">
        <v>422</v>
      </c>
      <c r="I292" s="202" t="s">
        <v>525</v>
      </c>
      <c r="J292" s="38"/>
      <c r="K292" s="97"/>
      <c r="L292" s="97"/>
      <c r="M292" s="97"/>
      <c r="N292" s="97">
        <f t="shared" si="10"/>
        <v>0</v>
      </c>
      <c r="O292" s="97"/>
      <c r="P292" s="97"/>
      <c r="Q292" s="97"/>
      <c r="R292" s="97">
        <f t="shared" si="11"/>
        <v>0</v>
      </c>
      <c r="S292" s="46"/>
    </row>
    <row r="293" spans="2:19" ht="13.2" x14ac:dyDescent="0.25">
      <c r="B293" s="200" t="s">
        <v>473</v>
      </c>
      <c r="C293" s="201" t="s">
        <v>473</v>
      </c>
      <c r="D293" s="201" t="s">
        <v>477</v>
      </c>
      <c r="E293" s="201" t="s">
        <v>434</v>
      </c>
      <c r="F293" s="201">
        <v>56</v>
      </c>
      <c r="G293" s="202" t="s">
        <v>421</v>
      </c>
      <c r="H293" s="202" t="s">
        <v>422</v>
      </c>
      <c r="I293" s="202" t="s">
        <v>525</v>
      </c>
      <c r="J293" s="38"/>
      <c r="K293" s="97"/>
      <c r="L293" s="97"/>
      <c r="M293" s="97"/>
      <c r="N293" s="97">
        <f t="shared" si="10"/>
        <v>0</v>
      </c>
      <c r="O293" s="97"/>
      <c r="P293" s="97"/>
      <c r="Q293" s="97"/>
      <c r="R293" s="97">
        <f t="shared" si="11"/>
        <v>0</v>
      </c>
      <c r="S293" s="46"/>
    </row>
    <row r="294" spans="2:19" ht="13.2" x14ac:dyDescent="0.25">
      <c r="B294" s="200" t="s">
        <v>473</v>
      </c>
      <c r="C294" s="201" t="s">
        <v>473</v>
      </c>
      <c r="D294" s="201" t="s">
        <v>477</v>
      </c>
      <c r="E294" s="201" t="s">
        <v>434</v>
      </c>
      <c r="F294" s="201">
        <v>56</v>
      </c>
      <c r="G294" s="202" t="s">
        <v>421</v>
      </c>
      <c r="H294" s="202" t="s">
        <v>422</v>
      </c>
      <c r="I294" s="202" t="s">
        <v>525</v>
      </c>
      <c r="J294" s="38"/>
      <c r="K294" s="97"/>
      <c r="L294" s="97"/>
      <c r="M294" s="97"/>
      <c r="N294" s="97">
        <f t="shared" si="10"/>
        <v>0</v>
      </c>
      <c r="O294" s="97"/>
      <c r="P294" s="97"/>
      <c r="Q294" s="97"/>
      <c r="R294" s="97">
        <f t="shared" si="11"/>
        <v>0</v>
      </c>
      <c r="S294" s="46"/>
    </row>
    <row r="295" spans="2:19" ht="13.2" x14ac:dyDescent="0.25">
      <c r="B295" s="200" t="s">
        <v>473</v>
      </c>
      <c r="C295" s="201" t="s">
        <v>473</v>
      </c>
      <c r="D295" s="201" t="s">
        <v>474</v>
      </c>
      <c r="E295" s="201" t="s">
        <v>434</v>
      </c>
      <c r="F295" s="201">
        <v>56</v>
      </c>
      <c r="G295" s="202" t="s">
        <v>421</v>
      </c>
      <c r="H295" s="202" t="s">
        <v>422</v>
      </c>
      <c r="I295" s="202" t="s">
        <v>527</v>
      </c>
      <c r="J295" s="38"/>
      <c r="K295" s="97"/>
      <c r="L295" s="97"/>
      <c r="M295" s="97"/>
      <c r="N295" s="97">
        <f t="shared" si="10"/>
        <v>0</v>
      </c>
      <c r="O295" s="97"/>
      <c r="P295" s="97"/>
      <c r="Q295" s="97"/>
      <c r="R295" s="97">
        <f t="shared" si="11"/>
        <v>0</v>
      </c>
      <c r="S295" s="46"/>
    </row>
    <row r="296" spans="2:19" ht="13.2" x14ac:dyDescent="0.25">
      <c r="B296" s="200" t="s">
        <v>473</v>
      </c>
      <c r="C296" s="201" t="s">
        <v>473</v>
      </c>
      <c r="D296" s="201" t="s">
        <v>474</v>
      </c>
      <c r="E296" s="201" t="s">
        <v>434</v>
      </c>
      <c r="F296" s="201">
        <v>56</v>
      </c>
      <c r="G296" s="202" t="s">
        <v>421</v>
      </c>
      <c r="H296" s="202" t="s">
        <v>422</v>
      </c>
      <c r="I296" s="202" t="s">
        <v>527</v>
      </c>
      <c r="J296" s="38"/>
      <c r="K296" s="97"/>
      <c r="L296" s="97"/>
      <c r="M296" s="97"/>
      <c r="N296" s="97">
        <f t="shared" si="10"/>
        <v>0</v>
      </c>
      <c r="O296" s="97"/>
      <c r="P296" s="97"/>
      <c r="Q296" s="97"/>
      <c r="R296" s="97">
        <f t="shared" si="11"/>
        <v>0</v>
      </c>
      <c r="S296" s="46"/>
    </row>
    <row r="297" spans="2:19" ht="13.2" x14ac:dyDescent="0.25">
      <c r="B297" s="200" t="s">
        <v>473</v>
      </c>
      <c r="C297" s="201" t="s">
        <v>473</v>
      </c>
      <c r="D297" s="201" t="s">
        <v>474</v>
      </c>
      <c r="E297" s="201" t="s">
        <v>434</v>
      </c>
      <c r="F297" s="201">
        <v>56</v>
      </c>
      <c r="G297" s="202" t="s">
        <v>421</v>
      </c>
      <c r="H297" s="202" t="s">
        <v>422</v>
      </c>
      <c r="I297" s="202" t="s">
        <v>528</v>
      </c>
      <c r="J297" s="38"/>
      <c r="K297" s="97"/>
      <c r="L297" s="97"/>
      <c r="M297" s="97"/>
      <c r="N297" s="97">
        <f t="shared" si="10"/>
        <v>0</v>
      </c>
      <c r="O297" s="97"/>
      <c r="P297" s="97"/>
      <c r="Q297" s="97"/>
      <c r="R297" s="97">
        <f t="shared" si="11"/>
        <v>0</v>
      </c>
      <c r="S297" s="46"/>
    </row>
    <row r="298" spans="2:19" ht="13.2" x14ac:dyDescent="0.25">
      <c r="B298" s="200" t="s">
        <v>473</v>
      </c>
      <c r="C298" s="201" t="s">
        <v>473</v>
      </c>
      <c r="D298" s="201" t="s">
        <v>474</v>
      </c>
      <c r="E298" s="201" t="s">
        <v>434</v>
      </c>
      <c r="F298" s="201">
        <v>56</v>
      </c>
      <c r="G298" s="202" t="s">
        <v>421</v>
      </c>
      <c r="H298" s="202" t="s">
        <v>422</v>
      </c>
      <c r="I298" s="202" t="s">
        <v>528</v>
      </c>
      <c r="J298" s="38"/>
      <c r="K298" s="97"/>
      <c r="L298" s="97"/>
      <c r="M298" s="97"/>
      <c r="N298" s="97">
        <f t="shared" si="10"/>
        <v>0</v>
      </c>
      <c r="O298" s="97"/>
      <c r="P298" s="97"/>
      <c r="Q298" s="97"/>
      <c r="R298" s="97">
        <f t="shared" si="11"/>
        <v>0</v>
      </c>
      <c r="S298" s="46"/>
    </row>
    <row r="299" spans="2:19" ht="13.2" x14ac:dyDescent="0.25">
      <c r="B299" s="200" t="s">
        <v>473</v>
      </c>
      <c r="C299" s="201" t="s">
        <v>473</v>
      </c>
      <c r="D299" s="201" t="s">
        <v>480</v>
      </c>
      <c r="E299" s="201" t="s">
        <v>434</v>
      </c>
      <c r="F299" s="201">
        <v>56</v>
      </c>
      <c r="G299" s="202" t="s">
        <v>421</v>
      </c>
      <c r="H299" s="202" t="s">
        <v>422</v>
      </c>
      <c r="I299" s="202" t="s">
        <v>529</v>
      </c>
      <c r="J299" s="38"/>
      <c r="K299" s="97"/>
      <c r="L299" s="97"/>
      <c r="M299" s="97"/>
      <c r="N299" s="97">
        <f t="shared" si="10"/>
        <v>0</v>
      </c>
      <c r="O299" s="97"/>
      <c r="P299" s="97"/>
      <c r="Q299" s="97"/>
      <c r="R299" s="97">
        <f t="shared" si="11"/>
        <v>0</v>
      </c>
      <c r="S299" s="46"/>
    </row>
    <row r="300" spans="2:19" ht="26.4" x14ac:dyDescent="0.25">
      <c r="B300" s="200" t="s">
        <v>473</v>
      </c>
      <c r="C300" s="201" t="s">
        <v>473</v>
      </c>
      <c r="D300" s="201" t="s">
        <v>477</v>
      </c>
      <c r="E300" s="201" t="s">
        <v>434</v>
      </c>
      <c r="F300" s="201">
        <v>56</v>
      </c>
      <c r="G300" s="202" t="s">
        <v>421</v>
      </c>
      <c r="H300" s="202" t="s">
        <v>422</v>
      </c>
      <c r="I300" s="202" t="s">
        <v>530</v>
      </c>
      <c r="J300" s="38"/>
      <c r="K300" s="97"/>
      <c r="L300" s="97"/>
      <c r="M300" s="97"/>
      <c r="N300" s="97">
        <f t="shared" si="10"/>
        <v>0</v>
      </c>
      <c r="O300" s="97"/>
      <c r="P300" s="97"/>
      <c r="Q300" s="97"/>
      <c r="R300" s="97">
        <f t="shared" si="11"/>
        <v>0</v>
      </c>
      <c r="S300" s="46"/>
    </row>
    <row r="301" spans="2:19" ht="26.4" x14ac:dyDescent="0.25">
      <c r="B301" s="200" t="s">
        <v>473</v>
      </c>
      <c r="C301" s="201" t="s">
        <v>473</v>
      </c>
      <c r="D301" s="201" t="s">
        <v>477</v>
      </c>
      <c r="E301" s="201" t="s">
        <v>434</v>
      </c>
      <c r="F301" s="201">
        <v>56</v>
      </c>
      <c r="G301" s="202" t="s">
        <v>421</v>
      </c>
      <c r="H301" s="202" t="s">
        <v>422</v>
      </c>
      <c r="I301" s="202" t="s">
        <v>530</v>
      </c>
      <c r="J301" s="38"/>
      <c r="K301" s="97"/>
      <c r="L301" s="97"/>
      <c r="M301" s="97"/>
      <c r="N301" s="97">
        <f t="shared" si="10"/>
        <v>0</v>
      </c>
      <c r="O301" s="97"/>
      <c r="P301" s="97"/>
      <c r="Q301" s="97"/>
      <c r="R301" s="97">
        <f t="shared" si="11"/>
        <v>0</v>
      </c>
      <c r="S301" s="46"/>
    </row>
    <row r="302" spans="2:19" ht="13.2" x14ac:dyDescent="0.25">
      <c r="B302" s="200" t="s">
        <v>473</v>
      </c>
      <c r="C302" s="201" t="s">
        <v>473</v>
      </c>
      <c r="D302" s="201" t="s">
        <v>477</v>
      </c>
      <c r="E302" s="201" t="s">
        <v>434</v>
      </c>
      <c r="F302" s="201">
        <v>56</v>
      </c>
      <c r="G302" s="202" t="s">
        <v>421</v>
      </c>
      <c r="H302" s="202" t="s">
        <v>422</v>
      </c>
      <c r="I302" s="202" t="s">
        <v>531</v>
      </c>
      <c r="J302" s="38"/>
      <c r="K302" s="97"/>
      <c r="L302" s="97"/>
      <c r="M302" s="97"/>
      <c r="N302" s="97">
        <f t="shared" si="10"/>
        <v>0</v>
      </c>
      <c r="O302" s="97"/>
      <c r="P302" s="97"/>
      <c r="Q302" s="97"/>
      <c r="R302" s="97">
        <f t="shared" si="11"/>
        <v>0</v>
      </c>
      <c r="S302" s="46"/>
    </row>
    <row r="303" spans="2:19" ht="13.2" x14ac:dyDescent="0.25">
      <c r="B303" s="200" t="s">
        <v>473</v>
      </c>
      <c r="C303" s="201" t="s">
        <v>473</v>
      </c>
      <c r="D303" s="201" t="s">
        <v>477</v>
      </c>
      <c r="E303" s="201" t="s">
        <v>434</v>
      </c>
      <c r="F303" s="201">
        <v>56</v>
      </c>
      <c r="G303" s="202" t="s">
        <v>421</v>
      </c>
      <c r="H303" s="202" t="s">
        <v>422</v>
      </c>
      <c r="I303" s="202" t="s">
        <v>531</v>
      </c>
      <c r="J303" s="38"/>
      <c r="K303" s="97"/>
      <c r="L303" s="97"/>
      <c r="M303" s="97"/>
      <c r="N303" s="97">
        <f t="shared" si="10"/>
        <v>0</v>
      </c>
      <c r="O303" s="97"/>
      <c r="P303" s="97"/>
      <c r="Q303" s="97"/>
      <c r="R303" s="97">
        <f t="shared" si="11"/>
        <v>0</v>
      </c>
      <c r="S303" s="46"/>
    </row>
    <row r="304" spans="2:19" ht="13.2" x14ac:dyDescent="0.25">
      <c r="B304" s="200" t="s">
        <v>473</v>
      </c>
      <c r="C304" s="201" t="s">
        <v>473</v>
      </c>
      <c r="D304" s="201" t="s">
        <v>477</v>
      </c>
      <c r="E304" s="201" t="s">
        <v>434</v>
      </c>
      <c r="F304" s="201">
        <v>56</v>
      </c>
      <c r="G304" s="202" t="s">
        <v>421</v>
      </c>
      <c r="H304" s="202" t="s">
        <v>422</v>
      </c>
      <c r="I304" s="202" t="s">
        <v>531</v>
      </c>
      <c r="J304" s="38"/>
      <c r="K304" s="97"/>
      <c r="L304" s="97"/>
      <c r="M304" s="97"/>
      <c r="N304" s="97">
        <f t="shared" si="10"/>
        <v>0</v>
      </c>
      <c r="O304" s="97"/>
      <c r="P304" s="97"/>
      <c r="Q304" s="97"/>
      <c r="R304" s="97">
        <f t="shared" si="11"/>
        <v>0</v>
      </c>
      <c r="S304" s="46"/>
    </row>
    <row r="305" spans="2:19" ht="13.2" x14ac:dyDescent="0.25">
      <c r="B305" s="200" t="s">
        <v>473</v>
      </c>
      <c r="C305" s="201" t="s">
        <v>473</v>
      </c>
      <c r="D305" s="201" t="s">
        <v>477</v>
      </c>
      <c r="E305" s="201" t="s">
        <v>434</v>
      </c>
      <c r="F305" s="201">
        <v>56</v>
      </c>
      <c r="G305" s="202" t="s">
        <v>421</v>
      </c>
      <c r="H305" s="202" t="s">
        <v>422</v>
      </c>
      <c r="I305" s="202" t="s">
        <v>531</v>
      </c>
      <c r="J305" s="38"/>
      <c r="K305" s="97"/>
      <c r="L305" s="97"/>
      <c r="M305" s="97"/>
      <c r="N305" s="97">
        <f t="shared" si="10"/>
        <v>0</v>
      </c>
      <c r="O305" s="97"/>
      <c r="P305" s="97"/>
      <c r="Q305" s="97"/>
      <c r="R305" s="97">
        <f t="shared" si="11"/>
        <v>0</v>
      </c>
      <c r="S305" s="46"/>
    </row>
    <row r="306" spans="2:19" ht="13.2" x14ac:dyDescent="0.25">
      <c r="B306" s="200" t="s">
        <v>473</v>
      </c>
      <c r="C306" s="201" t="s">
        <v>473</v>
      </c>
      <c r="D306" s="201" t="s">
        <v>477</v>
      </c>
      <c r="E306" s="201" t="s">
        <v>434</v>
      </c>
      <c r="F306" s="201">
        <v>56</v>
      </c>
      <c r="G306" s="202" t="s">
        <v>421</v>
      </c>
      <c r="H306" s="202" t="s">
        <v>422</v>
      </c>
      <c r="I306" s="202" t="s">
        <v>531</v>
      </c>
      <c r="J306" s="38"/>
      <c r="K306" s="97"/>
      <c r="L306" s="97"/>
      <c r="M306" s="97"/>
      <c r="N306" s="97">
        <f t="shared" si="10"/>
        <v>0</v>
      </c>
      <c r="O306" s="97"/>
      <c r="P306" s="97"/>
      <c r="Q306" s="97"/>
      <c r="R306" s="97">
        <f t="shared" si="11"/>
        <v>0</v>
      </c>
      <c r="S306" s="46"/>
    </row>
    <row r="307" spans="2:19" ht="13.2" x14ac:dyDescent="0.25">
      <c r="B307" s="200" t="s">
        <v>473</v>
      </c>
      <c r="C307" s="201" t="s">
        <v>473</v>
      </c>
      <c r="D307" s="201" t="s">
        <v>480</v>
      </c>
      <c r="E307" s="201" t="s">
        <v>442</v>
      </c>
      <c r="F307" s="201">
        <v>57</v>
      </c>
      <c r="G307" s="202" t="s">
        <v>421</v>
      </c>
      <c r="H307" s="202" t="s">
        <v>422</v>
      </c>
      <c r="I307" s="202" t="s">
        <v>532</v>
      </c>
      <c r="J307" s="38"/>
      <c r="K307" s="97"/>
      <c r="L307" s="97"/>
      <c r="M307" s="97"/>
      <c r="N307" s="97">
        <f t="shared" si="10"/>
        <v>0</v>
      </c>
      <c r="O307" s="97"/>
      <c r="P307" s="97"/>
      <c r="Q307" s="97"/>
      <c r="R307" s="97">
        <f t="shared" si="11"/>
        <v>0</v>
      </c>
      <c r="S307" s="46"/>
    </row>
    <row r="308" spans="2:19" ht="13.2" x14ac:dyDescent="0.25">
      <c r="B308" s="200" t="s">
        <v>473</v>
      </c>
      <c r="C308" s="201" t="s">
        <v>473</v>
      </c>
      <c r="D308" s="201" t="s">
        <v>480</v>
      </c>
      <c r="E308" s="201" t="s">
        <v>442</v>
      </c>
      <c r="F308" s="201">
        <v>57</v>
      </c>
      <c r="G308" s="202" t="s">
        <v>421</v>
      </c>
      <c r="H308" s="202" t="s">
        <v>422</v>
      </c>
      <c r="I308" s="202" t="s">
        <v>532</v>
      </c>
      <c r="J308" s="38"/>
      <c r="K308" s="97"/>
      <c r="L308" s="97"/>
      <c r="M308" s="97"/>
      <c r="N308" s="97">
        <f t="shared" si="10"/>
        <v>0</v>
      </c>
      <c r="O308" s="97"/>
      <c r="P308" s="97"/>
      <c r="Q308" s="97"/>
      <c r="R308" s="97">
        <f t="shared" si="11"/>
        <v>0</v>
      </c>
      <c r="S308" s="46"/>
    </row>
    <row r="309" spans="2:19" ht="13.2" x14ac:dyDescent="0.25">
      <c r="B309" s="200" t="s">
        <v>473</v>
      </c>
      <c r="C309" s="201" t="s">
        <v>473</v>
      </c>
      <c r="D309" s="201" t="s">
        <v>480</v>
      </c>
      <c r="E309" s="201" t="s">
        <v>442</v>
      </c>
      <c r="F309" s="201">
        <v>57</v>
      </c>
      <c r="G309" s="202" t="s">
        <v>421</v>
      </c>
      <c r="H309" s="202" t="s">
        <v>422</v>
      </c>
      <c r="I309" s="202" t="s">
        <v>532</v>
      </c>
      <c r="J309" s="38"/>
      <c r="K309" s="97"/>
      <c r="L309" s="97"/>
      <c r="M309" s="97"/>
      <c r="N309" s="97">
        <f t="shared" si="10"/>
        <v>0</v>
      </c>
      <c r="O309" s="97"/>
      <c r="P309" s="97"/>
      <c r="Q309" s="97"/>
      <c r="R309" s="97">
        <f t="shared" si="11"/>
        <v>0</v>
      </c>
      <c r="S309" s="46"/>
    </row>
    <row r="310" spans="2:19" ht="13.2" x14ac:dyDescent="0.25">
      <c r="B310" s="200" t="s">
        <v>473</v>
      </c>
      <c r="C310" s="201" t="s">
        <v>473</v>
      </c>
      <c r="D310" s="201" t="s">
        <v>480</v>
      </c>
      <c r="E310" s="201" t="s">
        <v>442</v>
      </c>
      <c r="F310" s="201">
        <v>57</v>
      </c>
      <c r="G310" s="202" t="s">
        <v>421</v>
      </c>
      <c r="H310" s="202" t="s">
        <v>422</v>
      </c>
      <c r="I310" s="202" t="s">
        <v>532</v>
      </c>
      <c r="J310" s="38"/>
      <c r="K310" s="97"/>
      <c r="L310" s="97"/>
      <c r="M310" s="97"/>
      <c r="N310" s="97">
        <f t="shared" si="10"/>
        <v>0</v>
      </c>
      <c r="O310" s="97"/>
      <c r="P310" s="97"/>
      <c r="Q310" s="97"/>
      <c r="R310" s="97">
        <f t="shared" si="11"/>
        <v>0</v>
      </c>
      <c r="S310" s="46"/>
    </row>
    <row r="311" spans="2:19" ht="13.2" x14ac:dyDescent="0.25">
      <c r="B311" s="200" t="s">
        <v>473</v>
      </c>
      <c r="C311" s="201" t="s">
        <v>473</v>
      </c>
      <c r="D311" s="201" t="s">
        <v>480</v>
      </c>
      <c r="E311" s="201" t="s">
        <v>442</v>
      </c>
      <c r="F311" s="201">
        <v>57</v>
      </c>
      <c r="G311" s="202" t="s">
        <v>421</v>
      </c>
      <c r="H311" s="202" t="s">
        <v>422</v>
      </c>
      <c r="I311" s="202" t="s">
        <v>532</v>
      </c>
      <c r="J311" s="38"/>
      <c r="K311" s="97"/>
      <c r="L311" s="97"/>
      <c r="M311" s="97"/>
      <c r="N311" s="97">
        <f t="shared" si="10"/>
        <v>0</v>
      </c>
      <c r="O311" s="97"/>
      <c r="P311" s="97"/>
      <c r="Q311" s="97"/>
      <c r="R311" s="97">
        <f t="shared" si="11"/>
        <v>0</v>
      </c>
      <c r="S311" s="46"/>
    </row>
    <row r="312" spans="2:19" ht="13.2" x14ac:dyDescent="0.25">
      <c r="B312" s="200" t="s">
        <v>473</v>
      </c>
      <c r="C312" s="201" t="s">
        <v>473</v>
      </c>
      <c r="D312" s="201" t="s">
        <v>480</v>
      </c>
      <c r="E312" s="201" t="s">
        <v>442</v>
      </c>
      <c r="F312" s="201">
        <v>57</v>
      </c>
      <c r="G312" s="202" t="s">
        <v>421</v>
      </c>
      <c r="H312" s="202" t="s">
        <v>422</v>
      </c>
      <c r="I312" s="202" t="s">
        <v>532</v>
      </c>
      <c r="J312" s="38"/>
      <c r="K312" s="97"/>
      <c r="L312" s="97"/>
      <c r="M312" s="97"/>
      <c r="N312" s="97">
        <f t="shared" si="10"/>
        <v>0</v>
      </c>
      <c r="O312" s="97"/>
      <c r="P312" s="97"/>
      <c r="Q312" s="97"/>
      <c r="R312" s="97">
        <f t="shared" si="11"/>
        <v>0</v>
      </c>
      <c r="S312" s="46"/>
    </row>
    <row r="313" spans="2:19" ht="13.2" x14ac:dyDescent="0.25">
      <c r="B313" s="200" t="s">
        <v>473</v>
      </c>
      <c r="C313" s="201" t="s">
        <v>473</v>
      </c>
      <c r="D313" s="201" t="s">
        <v>480</v>
      </c>
      <c r="E313" s="201" t="s">
        <v>442</v>
      </c>
      <c r="F313" s="201">
        <v>57</v>
      </c>
      <c r="G313" s="202" t="s">
        <v>421</v>
      </c>
      <c r="H313" s="202" t="s">
        <v>422</v>
      </c>
      <c r="I313" s="202" t="s">
        <v>532</v>
      </c>
      <c r="J313" s="38"/>
      <c r="K313" s="97"/>
      <c r="L313" s="97"/>
      <c r="M313" s="97"/>
      <c r="N313" s="97">
        <f t="shared" si="10"/>
        <v>0</v>
      </c>
      <c r="O313" s="97"/>
      <c r="P313" s="97"/>
      <c r="Q313" s="97"/>
      <c r="R313" s="97">
        <f t="shared" si="11"/>
        <v>0</v>
      </c>
      <c r="S313" s="46"/>
    </row>
    <row r="314" spans="2:19" ht="13.2" x14ac:dyDescent="0.25">
      <c r="B314" s="200" t="s">
        <v>473</v>
      </c>
      <c r="C314" s="201" t="s">
        <v>473</v>
      </c>
      <c r="D314" s="201" t="s">
        <v>480</v>
      </c>
      <c r="E314" s="201" t="s">
        <v>442</v>
      </c>
      <c r="F314" s="201">
        <v>57</v>
      </c>
      <c r="G314" s="202" t="s">
        <v>421</v>
      </c>
      <c r="H314" s="202" t="s">
        <v>422</v>
      </c>
      <c r="I314" s="202" t="s">
        <v>532</v>
      </c>
      <c r="J314" s="38"/>
      <c r="K314" s="97"/>
      <c r="L314" s="97"/>
      <c r="M314" s="97"/>
      <c r="N314" s="97">
        <f t="shared" si="10"/>
        <v>0</v>
      </c>
      <c r="O314" s="97"/>
      <c r="P314" s="97"/>
      <c r="Q314" s="97"/>
      <c r="R314" s="97">
        <f t="shared" si="11"/>
        <v>0</v>
      </c>
      <c r="S314" s="46"/>
    </row>
    <row r="315" spans="2:19" ht="13.2" x14ac:dyDescent="0.25">
      <c r="B315" s="200" t="s">
        <v>473</v>
      </c>
      <c r="C315" s="201" t="s">
        <v>473</v>
      </c>
      <c r="D315" s="201" t="s">
        <v>480</v>
      </c>
      <c r="E315" s="201" t="s">
        <v>442</v>
      </c>
      <c r="F315" s="201">
        <v>57</v>
      </c>
      <c r="G315" s="202" t="s">
        <v>421</v>
      </c>
      <c r="H315" s="202" t="s">
        <v>422</v>
      </c>
      <c r="I315" s="202" t="s">
        <v>532</v>
      </c>
      <c r="J315" s="38"/>
      <c r="K315" s="97"/>
      <c r="L315" s="97"/>
      <c r="M315" s="97"/>
      <c r="N315" s="97">
        <f t="shared" si="10"/>
        <v>0</v>
      </c>
      <c r="O315" s="97"/>
      <c r="P315" s="97"/>
      <c r="Q315" s="97"/>
      <c r="R315" s="97">
        <f t="shared" si="11"/>
        <v>0</v>
      </c>
      <c r="S315" s="46"/>
    </row>
    <row r="316" spans="2:19" ht="13.2" x14ac:dyDescent="0.25">
      <c r="B316" s="200" t="s">
        <v>473</v>
      </c>
      <c r="C316" s="201" t="s">
        <v>473</v>
      </c>
      <c r="D316" s="201" t="s">
        <v>480</v>
      </c>
      <c r="E316" s="201" t="s">
        <v>442</v>
      </c>
      <c r="F316" s="201">
        <v>57</v>
      </c>
      <c r="G316" s="202" t="s">
        <v>421</v>
      </c>
      <c r="H316" s="202" t="s">
        <v>422</v>
      </c>
      <c r="I316" s="202" t="s">
        <v>532</v>
      </c>
      <c r="J316" s="38"/>
      <c r="K316" s="97"/>
      <c r="L316" s="97"/>
      <c r="M316" s="97"/>
      <c r="N316" s="97">
        <f t="shared" si="10"/>
        <v>0</v>
      </c>
      <c r="O316" s="97"/>
      <c r="P316" s="97"/>
      <c r="Q316" s="97"/>
      <c r="R316" s="97">
        <f t="shared" si="11"/>
        <v>0</v>
      </c>
      <c r="S316" s="46"/>
    </row>
    <row r="317" spans="2:19" ht="13.2" x14ac:dyDescent="0.25">
      <c r="B317" s="200" t="s">
        <v>473</v>
      </c>
      <c r="C317" s="201" t="s">
        <v>473</v>
      </c>
      <c r="D317" s="201" t="s">
        <v>480</v>
      </c>
      <c r="E317" s="201" t="s">
        <v>442</v>
      </c>
      <c r="F317" s="201">
        <v>57</v>
      </c>
      <c r="G317" s="202" t="s">
        <v>421</v>
      </c>
      <c r="H317" s="202" t="s">
        <v>422</v>
      </c>
      <c r="I317" s="202" t="s">
        <v>532</v>
      </c>
      <c r="J317" s="38"/>
      <c r="K317" s="97"/>
      <c r="L317" s="97"/>
      <c r="M317" s="97"/>
      <c r="N317" s="97">
        <f t="shared" si="10"/>
        <v>0</v>
      </c>
      <c r="O317" s="97"/>
      <c r="P317" s="97"/>
      <c r="Q317" s="97"/>
      <c r="R317" s="97">
        <f t="shared" si="11"/>
        <v>0</v>
      </c>
      <c r="S317" s="46"/>
    </row>
    <row r="318" spans="2:19" ht="13.2" x14ac:dyDescent="0.25">
      <c r="B318" s="200" t="s">
        <v>473</v>
      </c>
      <c r="C318" s="201" t="s">
        <v>473</v>
      </c>
      <c r="D318" s="201" t="s">
        <v>480</v>
      </c>
      <c r="E318" s="201" t="s">
        <v>442</v>
      </c>
      <c r="F318" s="201">
        <v>57</v>
      </c>
      <c r="G318" s="202" t="s">
        <v>421</v>
      </c>
      <c r="H318" s="202" t="s">
        <v>422</v>
      </c>
      <c r="I318" s="202" t="s">
        <v>532</v>
      </c>
      <c r="J318" s="38"/>
      <c r="K318" s="97"/>
      <c r="L318" s="97"/>
      <c r="M318" s="97"/>
      <c r="N318" s="97">
        <f t="shared" si="10"/>
        <v>0</v>
      </c>
      <c r="O318" s="97"/>
      <c r="P318" s="97"/>
      <c r="Q318" s="97"/>
      <c r="R318" s="97">
        <f t="shared" si="11"/>
        <v>0</v>
      </c>
      <c r="S318" s="46"/>
    </row>
    <row r="319" spans="2:19" ht="13.2" x14ac:dyDescent="0.25">
      <c r="B319" s="200" t="s">
        <v>473</v>
      </c>
      <c r="C319" s="201" t="s">
        <v>473</v>
      </c>
      <c r="D319" s="201" t="s">
        <v>477</v>
      </c>
      <c r="E319" s="201" t="s">
        <v>442</v>
      </c>
      <c r="F319" s="201">
        <v>57</v>
      </c>
      <c r="G319" s="202" t="s">
        <v>421</v>
      </c>
      <c r="H319" s="202" t="s">
        <v>422</v>
      </c>
      <c r="I319" s="202" t="s">
        <v>532</v>
      </c>
      <c r="J319" s="38"/>
      <c r="K319" s="97"/>
      <c r="L319" s="97"/>
      <c r="M319" s="97"/>
      <c r="N319" s="97">
        <f t="shared" si="10"/>
        <v>0</v>
      </c>
      <c r="O319" s="97"/>
      <c r="P319" s="97"/>
      <c r="Q319" s="97"/>
      <c r="R319" s="97">
        <f t="shared" si="11"/>
        <v>0</v>
      </c>
      <c r="S319" s="46"/>
    </row>
    <row r="320" spans="2:19" ht="13.2" x14ac:dyDescent="0.25">
      <c r="B320" s="200" t="s">
        <v>473</v>
      </c>
      <c r="C320" s="201" t="s">
        <v>473</v>
      </c>
      <c r="D320" s="201" t="s">
        <v>477</v>
      </c>
      <c r="E320" s="201" t="s">
        <v>442</v>
      </c>
      <c r="F320" s="201">
        <v>57</v>
      </c>
      <c r="G320" s="202" t="s">
        <v>421</v>
      </c>
      <c r="H320" s="202" t="s">
        <v>422</v>
      </c>
      <c r="I320" s="202" t="s">
        <v>532</v>
      </c>
      <c r="J320" s="38"/>
      <c r="K320" s="97"/>
      <c r="L320" s="97"/>
      <c r="M320" s="97"/>
      <c r="N320" s="97">
        <f t="shared" si="10"/>
        <v>0</v>
      </c>
      <c r="O320" s="97"/>
      <c r="P320" s="97"/>
      <c r="Q320" s="97"/>
      <c r="R320" s="97">
        <f t="shared" si="11"/>
        <v>0</v>
      </c>
      <c r="S320" s="46"/>
    </row>
    <row r="321" spans="2:19" ht="13.2" x14ac:dyDescent="0.25">
      <c r="B321" s="200" t="s">
        <v>473</v>
      </c>
      <c r="C321" s="201" t="s">
        <v>473</v>
      </c>
      <c r="D321" s="201" t="s">
        <v>477</v>
      </c>
      <c r="E321" s="201" t="s">
        <v>442</v>
      </c>
      <c r="F321" s="201">
        <v>57</v>
      </c>
      <c r="G321" s="202" t="s">
        <v>421</v>
      </c>
      <c r="H321" s="202" t="s">
        <v>422</v>
      </c>
      <c r="I321" s="202" t="s">
        <v>532</v>
      </c>
      <c r="J321" s="38"/>
      <c r="K321" s="97"/>
      <c r="L321" s="97"/>
      <c r="M321" s="97"/>
      <c r="N321" s="97">
        <f t="shared" si="10"/>
        <v>0</v>
      </c>
      <c r="O321" s="97"/>
      <c r="P321" s="97"/>
      <c r="Q321" s="97"/>
      <c r="R321" s="97">
        <f t="shared" si="11"/>
        <v>0</v>
      </c>
      <c r="S321" s="46"/>
    </row>
    <row r="322" spans="2:19" ht="13.2" x14ac:dyDescent="0.25">
      <c r="B322" s="200" t="s">
        <v>473</v>
      </c>
      <c r="C322" s="201" t="s">
        <v>473</v>
      </c>
      <c r="D322" s="201" t="s">
        <v>477</v>
      </c>
      <c r="E322" s="201" t="s">
        <v>442</v>
      </c>
      <c r="F322" s="201">
        <v>57</v>
      </c>
      <c r="G322" s="202" t="s">
        <v>421</v>
      </c>
      <c r="H322" s="202" t="s">
        <v>422</v>
      </c>
      <c r="I322" s="202" t="s">
        <v>532</v>
      </c>
      <c r="J322" s="38"/>
      <c r="K322" s="97"/>
      <c r="L322" s="97"/>
      <c r="M322" s="97"/>
      <c r="N322" s="97">
        <f t="shared" si="10"/>
        <v>0</v>
      </c>
      <c r="O322" s="97"/>
      <c r="P322" s="97"/>
      <c r="Q322" s="97"/>
      <c r="R322" s="97">
        <f t="shared" si="11"/>
        <v>0</v>
      </c>
      <c r="S322" s="46"/>
    </row>
    <row r="323" spans="2:19" ht="13.2" x14ac:dyDescent="0.25">
      <c r="B323" s="200" t="s">
        <v>473</v>
      </c>
      <c r="C323" s="201" t="s">
        <v>473</v>
      </c>
      <c r="D323" s="201" t="s">
        <v>477</v>
      </c>
      <c r="E323" s="201" t="s">
        <v>442</v>
      </c>
      <c r="F323" s="201">
        <v>57</v>
      </c>
      <c r="G323" s="202" t="s">
        <v>421</v>
      </c>
      <c r="H323" s="202" t="s">
        <v>422</v>
      </c>
      <c r="I323" s="202" t="s">
        <v>532</v>
      </c>
      <c r="J323" s="38"/>
      <c r="K323" s="97"/>
      <c r="L323" s="97"/>
      <c r="M323" s="97"/>
      <c r="N323" s="97">
        <f t="shared" si="10"/>
        <v>0</v>
      </c>
      <c r="O323" s="97"/>
      <c r="P323" s="97"/>
      <c r="Q323" s="97"/>
      <c r="R323" s="97">
        <f t="shared" si="11"/>
        <v>0</v>
      </c>
      <c r="S323" s="46"/>
    </row>
    <row r="324" spans="2:19" ht="13.2" x14ac:dyDescent="0.25">
      <c r="B324" s="200" t="s">
        <v>473</v>
      </c>
      <c r="C324" s="201" t="s">
        <v>473</v>
      </c>
      <c r="D324" s="201" t="s">
        <v>477</v>
      </c>
      <c r="E324" s="201" t="s">
        <v>442</v>
      </c>
      <c r="F324" s="201">
        <v>57</v>
      </c>
      <c r="G324" s="202" t="s">
        <v>421</v>
      </c>
      <c r="H324" s="202" t="s">
        <v>422</v>
      </c>
      <c r="I324" s="202" t="s">
        <v>532</v>
      </c>
      <c r="J324" s="38"/>
      <c r="K324" s="97"/>
      <c r="L324" s="97"/>
      <c r="M324" s="97"/>
      <c r="N324" s="97">
        <f t="shared" si="10"/>
        <v>0</v>
      </c>
      <c r="O324" s="97"/>
      <c r="P324" s="97"/>
      <c r="Q324" s="97"/>
      <c r="R324" s="97">
        <f t="shared" si="11"/>
        <v>0</v>
      </c>
      <c r="S324" s="46"/>
    </row>
    <row r="325" spans="2:19" ht="13.2" x14ac:dyDescent="0.25">
      <c r="B325" s="200" t="s">
        <v>473</v>
      </c>
      <c r="C325" s="201" t="s">
        <v>473</v>
      </c>
      <c r="D325" s="201" t="s">
        <v>477</v>
      </c>
      <c r="E325" s="201" t="s">
        <v>442</v>
      </c>
      <c r="F325" s="201">
        <v>57</v>
      </c>
      <c r="G325" s="202" t="s">
        <v>421</v>
      </c>
      <c r="H325" s="202" t="s">
        <v>422</v>
      </c>
      <c r="I325" s="202" t="s">
        <v>532</v>
      </c>
      <c r="J325" s="38"/>
      <c r="K325" s="97"/>
      <c r="L325" s="97"/>
      <c r="M325" s="97"/>
      <c r="N325" s="97">
        <f t="shared" si="10"/>
        <v>0</v>
      </c>
      <c r="O325" s="97"/>
      <c r="P325" s="97"/>
      <c r="Q325" s="97"/>
      <c r="R325" s="97">
        <f t="shared" si="11"/>
        <v>0</v>
      </c>
      <c r="S325" s="46"/>
    </row>
    <row r="326" spans="2:19" ht="13.2" x14ac:dyDescent="0.25">
      <c r="B326" s="200" t="s">
        <v>473</v>
      </c>
      <c r="C326" s="201" t="s">
        <v>473</v>
      </c>
      <c r="D326" s="201" t="s">
        <v>477</v>
      </c>
      <c r="E326" s="201" t="s">
        <v>442</v>
      </c>
      <c r="F326" s="201">
        <v>57</v>
      </c>
      <c r="G326" s="202" t="s">
        <v>421</v>
      </c>
      <c r="H326" s="202" t="s">
        <v>422</v>
      </c>
      <c r="I326" s="202" t="s">
        <v>532</v>
      </c>
      <c r="J326" s="38"/>
      <c r="K326" s="97"/>
      <c r="L326" s="97"/>
      <c r="M326" s="97"/>
      <c r="N326" s="97">
        <f t="shared" si="10"/>
        <v>0</v>
      </c>
      <c r="O326" s="97"/>
      <c r="P326" s="97"/>
      <c r="Q326" s="97"/>
      <c r="R326" s="97">
        <f t="shared" si="11"/>
        <v>0</v>
      </c>
      <c r="S326" s="46"/>
    </row>
    <row r="327" spans="2:19" ht="13.2" x14ac:dyDescent="0.25">
      <c r="B327" s="200" t="s">
        <v>473</v>
      </c>
      <c r="C327" s="201" t="s">
        <v>473</v>
      </c>
      <c r="D327" s="201" t="s">
        <v>477</v>
      </c>
      <c r="E327" s="201" t="s">
        <v>442</v>
      </c>
      <c r="F327" s="201">
        <v>57</v>
      </c>
      <c r="G327" s="202" t="s">
        <v>421</v>
      </c>
      <c r="H327" s="202" t="s">
        <v>422</v>
      </c>
      <c r="I327" s="202" t="s">
        <v>532</v>
      </c>
      <c r="J327" s="38"/>
      <c r="K327" s="97"/>
      <c r="L327" s="97"/>
      <c r="M327" s="97"/>
      <c r="N327" s="97">
        <f t="shared" si="10"/>
        <v>0</v>
      </c>
      <c r="O327" s="97"/>
      <c r="P327" s="97"/>
      <c r="Q327" s="97"/>
      <c r="R327" s="97">
        <f t="shared" si="11"/>
        <v>0</v>
      </c>
      <c r="S327" s="46"/>
    </row>
    <row r="328" spans="2:19" ht="13.2" x14ac:dyDescent="0.25">
      <c r="B328" s="200" t="s">
        <v>473</v>
      </c>
      <c r="C328" s="201" t="s">
        <v>473</v>
      </c>
      <c r="D328" s="201" t="s">
        <v>477</v>
      </c>
      <c r="E328" s="201" t="s">
        <v>442</v>
      </c>
      <c r="F328" s="201">
        <v>57</v>
      </c>
      <c r="G328" s="202" t="s">
        <v>421</v>
      </c>
      <c r="H328" s="202" t="s">
        <v>422</v>
      </c>
      <c r="I328" s="202" t="s">
        <v>532</v>
      </c>
      <c r="J328" s="38"/>
      <c r="K328" s="97"/>
      <c r="L328" s="97"/>
      <c r="M328" s="97"/>
      <c r="N328" s="97">
        <f t="shared" si="10"/>
        <v>0</v>
      </c>
      <c r="O328" s="97"/>
      <c r="P328" s="97"/>
      <c r="Q328" s="97"/>
      <c r="R328" s="97">
        <f t="shared" si="11"/>
        <v>0</v>
      </c>
      <c r="S328" s="46"/>
    </row>
    <row r="329" spans="2:19" ht="13.2" x14ac:dyDescent="0.25">
      <c r="B329" s="200" t="s">
        <v>473</v>
      </c>
      <c r="C329" s="201" t="s">
        <v>473</v>
      </c>
      <c r="D329" s="201" t="s">
        <v>477</v>
      </c>
      <c r="E329" s="201" t="s">
        <v>442</v>
      </c>
      <c r="F329" s="201">
        <v>57</v>
      </c>
      <c r="G329" s="202" t="s">
        <v>421</v>
      </c>
      <c r="H329" s="202" t="s">
        <v>422</v>
      </c>
      <c r="I329" s="202" t="s">
        <v>532</v>
      </c>
      <c r="J329" s="38"/>
      <c r="K329" s="97"/>
      <c r="L329" s="97"/>
      <c r="M329" s="97"/>
      <c r="N329" s="97">
        <f t="shared" si="10"/>
        <v>0</v>
      </c>
      <c r="O329" s="97"/>
      <c r="P329" s="97"/>
      <c r="Q329" s="97"/>
      <c r="R329" s="97">
        <f t="shared" si="11"/>
        <v>0</v>
      </c>
      <c r="S329" s="46"/>
    </row>
    <row r="330" spans="2:19" ht="13.2" x14ac:dyDescent="0.25">
      <c r="B330" s="200" t="s">
        <v>473</v>
      </c>
      <c r="C330" s="201" t="s">
        <v>473</v>
      </c>
      <c r="D330" s="201" t="s">
        <v>477</v>
      </c>
      <c r="E330" s="201" t="s">
        <v>442</v>
      </c>
      <c r="F330" s="201">
        <v>57</v>
      </c>
      <c r="G330" s="202" t="s">
        <v>421</v>
      </c>
      <c r="H330" s="202" t="s">
        <v>422</v>
      </c>
      <c r="I330" s="202" t="s">
        <v>532</v>
      </c>
      <c r="J330" s="38"/>
      <c r="K330" s="97"/>
      <c r="L330" s="97"/>
      <c r="M330" s="97"/>
      <c r="N330" s="97">
        <f t="shared" si="10"/>
        <v>0</v>
      </c>
      <c r="O330" s="97"/>
      <c r="P330" s="97"/>
      <c r="Q330" s="97"/>
      <c r="R330" s="97">
        <f t="shared" si="11"/>
        <v>0</v>
      </c>
      <c r="S330" s="46"/>
    </row>
    <row r="331" spans="2:19" ht="13.2" x14ac:dyDescent="0.25">
      <c r="B331" s="200" t="s">
        <v>473</v>
      </c>
      <c r="C331" s="201" t="s">
        <v>473</v>
      </c>
      <c r="D331" s="201" t="s">
        <v>477</v>
      </c>
      <c r="E331" s="201" t="s">
        <v>442</v>
      </c>
      <c r="F331" s="201">
        <v>57</v>
      </c>
      <c r="G331" s="202" t="s">
        <v>421</v>
      </c>
      <c r="H331" s="202" t="s">
        <v>422</v>
      </c>
      <c r="I331" s="202" t="s">
        <v>532</v>
      </c>
      <c r="J331" s="38"/>
      <c r="K331" s="97"/>
      <c r="L331" s="97"/>
      <c r="M331" s="97"/>
      <c r="N331" s="97">
        <f t="shared" si="10"/>
        <v>0</v>
      </c>
      <c r="O331" s="97"/>
      <c r="P331" s="97"/>
      <c r="Q331" s="97"/>
      <c r="R331" s="97">
        <f t="shared" si="11"/>
        <v>0</v>
      </c>
      <c r="S331" s="46"/>
    </row>
    <row r="332" spans="2:19" ht="13.2" x14ac:dyDescent="0.25">
      <c r="B332" s="200" t="s">
        <v>473</v>
      </c>
      <c r="C332" s="201" t="s">
        <v>473</v>
      </c>
      <c r="D332" s="201" t="s">
        <v>474</v>
      </c>
      <c r="E332" s="201" t="s">
        <v>442</v>
      </c>
      <c r="F332" s="201">
        <v>57</v>
      </c>
      <c r="G332" s="202" t="s">
        <v>421</v>
      </c>
      <c r="H332" s="202" t="s">
        <v>422</v>
      </c>
      <c r="I332" s="202" t="s">
        <v>533</v>
      </c>
      <c r="J332" s="38"/>
      <c r="K332" s="97"/>
      <c r="L332" s="97"/>
      <c r="M332" s="97"/>
      <c r="N332" s="97">
        <f t="shared" si="10"/>
        <v>0</v>
      </c>
      <c r="O332" s="97"/>
      <c r="P332" s="97"/>
      <c r="Q332" s="97"/>
      <c r="R332" s="97">
        <f t="shared" si="11"/>
        <v>0</v>
      </c>
      <c r="S332" s="46"/>
    </row>
    <row r="333" spans="2:19" ht="13.2" x14ac:dyDescent="0.25">
      <c r="B333" s="200" t="s">
        <v>473</v>
      </c>
      <c r="C333" s="201" t="s">
        <v>473</v>
      </c>
      <c r="D333" s="201" t="s">
        <v>474</v>
      </c>
      <c r="E333" s="201" t="s">
        <v>442</v>
      </c>
      <c r="F333" s="201">
        <v>57</v>
      </c>
      <c r="G333" s="202" t="s">
        <v>421</v>
      </c>
      <c r="H333" s="202" t="s">
        <v>422</v>
      </c>
      <c r="I333" s="202" t="s">
        <v>533</v>
      </c>
      <c r="J333" s="38"/>
      <c r="K333" s="97"/>
      <c r="L333" s="97"/>
      <c r="M333" s="97"/>
      <c r="N333" s="97">
        <f t="shared" si="10"/>
        <v>0</v>
      </c>
      <c r="O333" s="97"/>
      <c r="P333" s="97"/>
      <c r="Q333" s="97"/>
      <c r="R333" s="97">
        <f t="shared" si="11"/>
        <v>0</v>
      </c>
      <c r="S333" s="46"/>
    </row>
    <row r="334" spans="2:19" ht="26.4" x14ac:dyDescent="0.25">
      <c r="B334" s="200" t="s">
        <v>473</v>
      </c>
      <c r="C334" s="201" t="s">
        <v>473</v>
      </c>
      <c r="D334" s="201" t="s">
        <v>480</v>
      </c>
      <c r="E334" s="201" t="s">
        <v>442</v>
      </c>
      <c r="F334" s="201">
        <v>57</v>
      </c>
      <c r="G334" s="202" t="s">
        <v>421</v>
      </c>
      <c r="H334" s="202" t="s">
        <v>422</v>
      </c>
      <c r="I334" s="202" t="s">
        <v>534</v>
      </c>
      <c r="J334" s="38"/>
      <c r="K334" s="97"/>
      <c r="L334" s="97"/>
      <c r="M334" s="97"/>
      <c r="N334" s="97">
        <f t="shared" si="10"/>
        <v>0</v>
      </c>
      <c r="O334" s="97"/>
      <c r="P334" s="97"/>
      <c r="Q334" s="97"/>
      <c r="R334" s="97">
        <f t="shared" si="11"/>
        <v>0</v>
      </c>
      <c r="S334" s="46"/>
    </row>
    <row r="335" spans="2:19" ht="26.4" x14ac:dyDescent="0.25">
      <c r="B335" s="200" t="s">
        <v>473</v>
      </c>
      <c r="C335" s="201" t="s">
        <v>473</v>
      </c>
      <c r="D335" s="201" t="s">
        <v>480</v>
      </c>
      <c r="E335" s="201" t="s">
        <v>442</v>
      </c>
      <c r="F335" s="201">
        <v>57</v>
      </c>
      <c r="G335" s="202" t="s">
        <v>421</v>
      </c>
      <c r="H335" s="202" t="s">
        <v>422</v>
      </c>
      <c r="I335" s="202" t="s">
        <v>534</v>
      </c>
      <c r="J335" s="38"/>
      <c r="K335" s="97"/>
      <c r="L335" s="97"/>
      <c r="M335" s="97"/>
      <c r="N335" s="97">
        <f t="shared" si="10"/>
        <v>0</v>
      </c>
      <c r="O335" s="97"/>
      <c r="P335" s="97"/>
      <c r="Q335" s="97"/>
      <c r="R335" s="97">
        <f t="shared" si="11"/>
        <v>0</v>
      </c>
      <c r="S335" s="46"/>
    </row>
    <row r="336" spans="2:19" ht="26.4" x14ac:dyDescent="0.25">
      <c r="B336" s="200" t="s">
        <v>473</v>
      </c>
      <c r="C336" s="201" t="s">
        <v>473</v>
      </c>
      <c r="D336" s="201" t="s">
        <v>480</v>
      </c>
      <c r="E336" s="201" t="s">
        <v>442</v>
      </c>
      <c r="F336" s="201">
        <v>57</v>
      </c>
      <c r="G336" s="202" t="s">
        <v>421</v>
      </c>
      <c r="H336" s="202" t="s">
        <v>422</v>
      </c>
      <c r="I336" s="202" t="s">
        <v>534</v>
      </c>
      <c r="J336" s="38"/>
      <c r="K336" s="97"/>
      <c r="L336" s="97"/>
      <c r="M336" s="97"/>
      <c r="N336" s="97">
        <f t="shared" si="10"/>
        <v>0</v>
      </c>
      <c r="O336" s="97"/>
      <c r="P336" s="97"/>
      <c r="Q336" s="97"/>
      <c r="R336" s="97">
        <f t="shared" si="11"/>
        <v>0</v>
      </c>
      <c r="S336" s="46"/>
    </row>
    <row r="337" spans="2:19" ht="26.4" x14ac:dyDescent="0.25">
      <c r="B337" s="200" t="s">
        <v>473</v>
      </c>
      <c r="C337" s="201" t="s">
        <v>473</v>
      </c>
      <c r="D337" s="201" t="s">
        <v>480</v>
      </c>
      <c r="E337" s="201" t="s">
        <v>442</v>
      </c>
      <c r="F337" s="201">
        <v>57</v>
      </c>
      <c r="G337" s="202" t="s">
        <v>421</v>
      </c>
      <c r="H337" s="202" t="s">
        <v>422</v>
      </c>
      <c r="I337" s="202" t="s">
        <v>534</v>
      </c>
      <c r="J337" s="38"/>
      <c r="K337" s="97"/>
      <c r="L337" s="97"/>
      <c r="M337" s="97"/>
      <c r="N337" s="97">
        <f t="shared" si="10"/>
        <v>0</v>
      </c>
      <c r="O337" s="97"/>
      <c r="P337" s="97"/>
      <c r="Q337" s="97"/>
      <c r="R337" s="97">
        <f t="shared" si="11"/>
        <v>0</v>
      </c>
      <c r="S337" s="46"/>
    </row>
    <row r="338" spans="2:19" ht="26.4" x14ac:dyDescent="0.25">
      <c r="B338" s="200" t="s">
        <v>473</v>
      </c>
      <c r="C338" s="201" t="s">
        <v>473</v>
      </c>
      <c r="D338" s="201" t="s">
        <v>480</v>
      </c>
      <c r="E338" s="201" t="s">
        <v>442</v>
      </c>
      <c r="F338" s="201">
        <v>57</v>
      </c>
      <c r="G338" s="202" t="s">
        <v>421</v>
      </c>
      <c r="H338" s="202" t="s">
        <v>422</v>
      </c>
      <c r="I338" s="202" t="s">
        <v>534</v>
      </c>
      <c r="J338" s="38"/>
      <c r="K338" s="97"/>
      <c r="L338" s="97"/>
      <c r="M338" s="97"/>
      <c r="N338" s="97">
        <f t="shared" si="10"/>
        <v>0</v>
      </c>
      <c r="O338" s="97"/>
      <c r="P338" s="97"/>
      <c r="Q338" s="97"/>
      <c r="R338" s="97">
        <f t="shared" si="11"/>
        <v>0</v>
      </c>
      <c r="S338" s="46"/>
    </row>
    <row r="339" spans="2:19" ht="26.4" x14ac:dyDescent="0.25">
      <c r="B339" s="200" t="s">
        <v>473</v>
      </c>
      <c r="C339" s="201" t="s">
        <v>473</v>
      </c>
      <c r="D339" s="201" t="s">
        <v>480</v>
      </c>
      <c r="E339" s="201" t="s">
        <v>442</v>
      </c>
      <c r="F339" s="201">
        <v>57</v>
      </c>
      <c r="G339" s="202" t="s">
        <v>421</v>
      </c>
      <c r="H339" s="202" t="s">
        <v>422</v>
      </c>
      <c r="I339" s="202" t="s">
        <v>534</v>
      </c>
      <c r="J339" s="38"/>
      <c r="K339" s="97"/>
      <c r="L339" s="97"/>
      <c r="M339" s="97"/>
      <c r="N339" s="97">
        <f t="shared" si="10"/>
        <v>0</v>
      </c>
      <c r="O339" s="97"/>
      <c r="P339" s="97"/>
      <c r="Q339" s="97"/>
      <c r="R339" s="97">
        <f t="shared" si="11"/>
        <v>0</v>
      </c>
      <c r="S339" s="46"/>
    </row>
    <row r="340" spans="2:19" ht="26.4" x14ac:dyDescent="0.25">
      <c r="B340" s="200" t="s">
        <v>473</v>
      </c>
      <c r="C340" s="201" t="s">
        <v>473</v>
      </c>
      <c r="D340" s="201" t="s">
        <v>480</v>
      </c>
      <c r="E340" s="201" t="s">
        <v>442</v>
      </c>
      <c r="F340" s="201">
        <v>57</v>
      </c>
      <c r="G340" s="202" t="s">
        <v>421</v>
      </c>
      <c r="H340" s="202" t="s">
        <v>422</v>
      </c>
      <c r="I340" s="202" t="s">
        <v>534</v>
      </c>
      <c r="J340" s="38"/>
      <c r="K340" s="97"/>
      <c r="L340" s="97"/>
      <c r="M340" s="97"/>
      <c r="N340" s="97">
        <f t="shared" si="10"/>
        <v>0</v>
      </c>
      <c r="O340" s="97"/>
      <c r="P340" s="97"/>
      <c r="Q340" s="97"/>
      <c r="R340" s="97">
        <f t="shared" si="11"/>
        <v>0</v>
      </c>
      <c r="S340" s="46"/>
    </row>
    <row r="341" spans="2:19" ht="26.4" x14ac:dyDescent="0.25">
      <c r="B341" s="200" t="s">
        <v>473</v>
      </c>
      <c r="C341" s="201" t="s">
        <v>473</v>
      </c>
      <c r="D341" s="201" t="s">
        <v>480</v>
      </c>
      <c r="E341" s="201" t="s">
        <v>442</v>
      </c>
      <c r="F341" s="201">
        <v>57</v>
      </c>
      <c r="G341" s="202" t="s">
        <v>421</v>
      </c>
      <c r="H341" s="202" t="s">
        <v>422</v>
      </c>
      <c r="I341" s="202" t="s">
        <v>534</v>
      </c>
      <c r="J341" s="38"/>
      <c r="K341" s="97"/>
      <c r="L341" s="97"/>
      <c r="M341" s="97"/>
      <c r="N341" s="97">
        <f t="shared" si="10"/>
        <v>0</v>
      </c>
      <c r="O341" s="97"/>
      <c r="P341" s="97"/>
      <c r="Q341" s="97"/>
      <c r="R341" s="97">
        <f t="shared" si="11"/>
        <v>0</v>
      </c>
      <c r="S341" s="46"/>
    </row>
    <row r="342" spans="2:19" ht="26.4" x14ac:dyDescent="0.25">
      <c r="B342" s="200" t="s">
        <v>473</v>
      </c>
      <c r="C342" s="201" t="s">
        <v>473</v>
      </c>
      <c r="D342" s="201" t="s">
        <v>480</v>
      </c>
      <c r="E342" s="201" t="s">
        <v>442</v>
      </c>
      <c r="F342" s="201">
        <v>57</v>
      </c>
      <c r="G342" s="202" t="s">
        <v>421</v>
      </c>
      <c r="H342" s="202" t="s">
        <v>422</v>
      </c>
      <c r="I342" s="202" t="s">
        <v>535</v>
      </c>
      <c r="J342" s="38"/>
      <c r="K342" s="97"/>
      <c r="L342" s="97"/>
      <c r="M342" s="97"/>
      <c r="N342" s="97">
        <f t="shared" si="10"/>
        <v>0</v>
      </c>
      <c r="O342" s="97"/>
      <c r="P342" s="97"/>
      <c r="Q342" s="97"/>
      <c r="R342" s="97">
        <f t="shared" si="11"/>
        <v>0</v>
      </c>
      <c r="S342" s="46"/>
    </row>
    <row r="343" spans="2:19" ht="26.4" x14ac:dyDescent="0.25">
      <c r="B343" s="200" t="s">
        <v>473</v>
      </c>
      <c r="C343" s="201" t="s">
        <v>473</v>
      </c>
      <c r="D343" s="201" t="s">
        <v>480</v>
      </c>
      <c r="E343" s="201" t="s">
        <v>442</v>
      </c>
      <c r="F343" s="201">
        <v>57</v>
      </c>
      <c r="G343" s="202" t="s">
        <v>421</v>
      </c>
      <c r="H343" s="202" t="s">
        <v>422</v>
      </c>
      <c r="I343" s="202" t="s">
        <v>535</v>
      </c>
      <c r="J343" s="38"/>
      <c r="K343" s="97"/>
      <c r="L343" s="97"/>
      <c r="M343" s="97"/>
      <c r="N343" s="97">
        <f t="shared" si="10"/>
        <v>0</v>
      </c>
      <c r="O343" s="97"/>
      <c r="P343" s="97"/>
      <c r="Q343" s="97"/>
      <c r="R343" s="97">
        <f t="shared" si="11"/>
        <v>0</v>
      </c>
      <c r="S343" s="46"/>
    </row>
    <row r="344" spans="2:19" ht="26.4" x14ac:dyDescent="0.25">
      <c r="B344" s="200" t="s">
        <v>473</v>
      </c>
      <c r="C344" s="201" t="s">
        <v>473</v>
      </c>
      <c r="D344" s="201" t="s">
        <v>480</v>
      </c>
      <c r="E344" s="201" t="s">
        <v>442</v>
      </c>
      <c r="F344" s="201">
        <v>57</v>
      </c>
      <c r="G344" s="202" t="s">
        <v>421</v>
      </c>
      <c r="H344" s="202" t="s">
        <v>422</v>
      </c>
      <c r="I344" s="202" t="s">
        <v>535</v>
      </c>
      <c r="J344" s="38"/>
      <c r="K344" s="97"/>
      <c r="L344" s="97"/>
      <c r="M344" s="97"/>
      <c r="N344" s="97">
        <f t="shared" si="10"/>
        <v>0</v>
      </c>
      <c r="O344" s="97"/>
      <c r="P344" s="97"/>
      <c r="Q344" s="97"/>
      <c r="R344" s="97">
        <f t="shared" si="11"/>
        <v>0</v>
      </c>
      <c r="S344" s="46"/>
    </row>
    <row r="345" spans="2:19" ht="13.2" x14ac:dyDescent="0.25">
      <c r="B345" s="200" t="s">
        <v>473</v>
      </c>
      <c r="C345" s="201" t="s">
        <v>473</v>
      </c>
      <c r="D345" s="201" t="s">
        <v>474</v>
      </c>
      <c r="E345" s="201" t="s">
        <v>442</v>
      </c>
      <c r="F345" s="201">
        <v>57</v>
      </c>
      <c r="G345" s="202" t="s">
        <v>421</v>
      </c>
      <c r="H345" s="202" t="s">
        <v>422</v>
      </c>
      <c r="I345" s="202" t="s">
        <v>536</v>
      </c>
      <c r="J345" s="38"/>
      <c r="K345" s="97"/>
      <c r="L345" s="97"/>
      <c r="M345" s="97"/>
      <c r="N345" s="97">
        <f t="shared" si="10"/>
        <v>0</v>
      </c>
      <c r="O345" s="97"/>
      <c r="P345" s="97"/>
      <c r="Q345" s="97"/>
      <c r="R345" s="97">
        <f t="shared" si="11"/>
        <v>0</v>
      </c>
      <c r="S345" s="46"/>
    </row>
    <row r="346" spans="2:19" ht="13.2" x14ac:dyDescent="0.25">
      <c r="B346" s="200" t="s">
        <v>473</v>
      </c>
      <c r="C346" s="201" t="s">
        <v>473</v>
      </c>
      <c r="D346" s="201" t="s">
        <v>474</v>
      </c>
      <c r="E346" s="201" t="s">
        <v>442</v>
      </c>
      <c r="F346" s="201">
        <v>57</v>
      </c>
      <c r="G346" s="202" t="s">
        <v>421</v>
      </c>
      <c r="H346" s="202" t="s">
        <v>422</v>
      </c>
      <c r="I346" s="202" t="s">
        <v>536</v>
      </c>
      <c r="J346" s="38"/>
      <c r="K346" s="97"/>
      <c r="L346" s="97"/>
      <c r="M346" s="97"/>
      <c r="N346" s="97">
        <f t="shared" si="10"/>
        <v>0</v>
      </c>
      <c r="O346" s="97"/>
      <c r="P346" s="97"/>
      <c r="Q346" s="97"/>
      <c r="R346" s="97">
        <f t="shared" si="11"/>
        <v>0</v>
      </c>
      <c r="S346" s="46"/>
    </row>
    <row r="347" spans="2:19" ht="26.4" x14ac:dyDescent="0.25">
      <c r="B347" s="200" t="s">
        <v>473</v>
      </c>
      <c r="C347" s="201" t="s">
        <v>473</v>
      </c>
      <c r="D347" s="201" t="s">
        <v>474</v>
      </c>
      <c r="E347" s="201" t="s">
        <v>442</v>
      </c>
      <c r="F347" s="201">
        <v>57</v>
      </c>
      <c r="G347" s="202" t="s">
        <v>421</v>
      </c>
      <c r="H347" s="202" t="s">
        <v>422</v>
      </c>
      <c r="I347" s="202" t="s">
        <v>534</v>
      </c>
      <c r="J347" s="38"/>
      <c r="K347" s="97"/>
      <c r="L347" s="97"/>
      <c r="M347" s="97"/>
      <c r="N347" s="97">
        <f t="shared" si="10"/>
        <v>0</v>
      </c>
      <c r="O347" s="97"/>
      <c r="P347" s="97"/>
      <c r="Q347" s="97"/>
      <c r="R347" s="97">
        <f t="shared" si="11"/>
        <v>0</v>
      </c>
      <c r="S347" s="46"/>
    </row>
    <row r="348" spans="2:19" ht="26.4" x14ac:dyDescent="0.25">
      <c r="B348" s="200" t="s">
        <v>473</v>
      </c>
      <c r="C348" s="201" t="s">
        <v>473</v>
      </c>
      <c r="D348" s="201" t="s">
        <v>474</v>
      </c>
      <c r="E348" s="201" t="s">
        <v>442</v>
      </c>
      <c r="F348" s="201">
        <v>57</v>
      </c>
      <c r="G348" s="202" t="s">
        <v>421</v>
      </c>
      <c r="H348" s="202" t="s">
        <v>422</v>
      </c>
      <c r="I348" s="202" t="s">
        <v>534</v>
      </c>
      <c r="J348" s="38"/>
      <c r="K348" s="97"/>
      <c r="L348" s="97"/>
      <c r="M348" s="97"/>
      <c r="N348" s="97">
        <f t="shared" si="10"/>
        <v>0</v>
      </c>
      <c r="O348" s="97"/>
      <c r="P348" s="97"/>
      <c r="Q348" s="97"/>
      <c r="R348" s="97">
        <f t="shared" si="11"/>
        <v>0</v>
      </c>
      <c r="S348" s="46"/>
    </row>
    <row r="349" spans="2:19" ht="26.4" x14ac:dyDescent="0.25">
      <c r="B349" s="200" t="s">
        <v>473</v>
      </c>
      <c r="C349" s="201" t="s">
        <v>473</v>
      </c>
      <c r="D349" s="201" t="s">
        <v>474</v>
      </c>
      <c r="E349" s="201" t="s">
        <v>442</v>
      </c>
      <c r="F349" s="201">
        <v>57</v>
      </c>
      <c r="G349" s="202" t="s">
        <v>421</v>
      </c>
      <c r="H349" s="202" t="s">
        <v>422</v>
      </c>
      <c r="I349" s="202" t="s">
        <v>534</v>
      </c>
      <c r="J349" s="38"/>
      <c r="K349" s="97"/>
      <c r="L349" s="97"/>
      <c r="M349" s="97"/>
      <c r="N349" s="97">
        <f t="shared" si="10"/>
        <v>0</v>
      </c>
      <c r="O349" s="97"/>
      <c r="P349" s="97"/>
      <c r="Q349" s="97"/>
      <c r="R349" s="97">
        <f t="shared" si="11"/>
        <v>0</v>
      </c>
      <c r="S349" s="46"/>
    </row>
    <row r="350" spans="2:19" ht="26.4" x14ac:dyDescent="0.25">
      <c r="B350" s="200" t="s">
        <v>473</v>
      </c>
      <c r="C350" s="201" t="s">
        <v>473</v>
      </c>
      <c r="D350" s="201" t="s">
        <v>474</v>
      </c>
      <c r="E350" s="201" t="s">
        <v>442</v>
      </c>
      <c r="F350" s="201">
        <v>57</v>
      </c>
      <c r="G350" s="202" t="s">
        <v>421</v>
      </c>
      <c r="H350" s="202" t="s">
        <v>422</v>
      </c>
      <c r="I350" s="202" t="s">
        <v>534</v>
      </c>
      <c r="J350" s="38"/>
      <c r="K350" s="97"/>
      <c r="L350" s="97"/>
      <c r="M350" s="97"/>
      <c r="N350" s="97">
        <f t="shared" si="10"/>
        <v>0</v>
      </c>
      <c r="O350" s="97"/>
      <c r="P350" s="97"/>
      <c r="Q350" s="97"/>
      <c r="R350" s="97">
        <f t="shared" si="11"/>
        <v>0</v>
      </c>
      <c r="S350" s="46"/>
    </row>
    <row r="351" spans="2:19" ht="26.4" x14ac:dyDescent="0.25">
      <c r="B351" s="200" t="s">
        <v>473</v>
      </c>
      <c r="C351" s="201" t="s">
        <v>473</v>
      </c>
      <c r="D351" s="201" t="s">
        <v>474</v>
      </c>
      <c r="E351" s="201" t="s">
        <v>442</v>
      </c>
      <c r="F351" s="201">
        <v>57</v>
      </c>
      <c r="G351" s="202" t="s">
        <v>421</v>
      </c>
      <c r="H351" s="202" t="s">
        <v>422</v>
      </c>
      <c r="I351" s="202" t="s">
        <v>534</v>
      </c>
      <c r="J351" s="38"/>
      <c r="K351" s="97"/>
      <c r="L351" s="97"/>
      <c r="M351" s="97"/>
      <c r="N351" s="97">
        <f t="shared" si="10"/>
        <v>0</v>
      </c>
      <c r="O351" s="97"/>
      <c r="P351" s="97"/>
      <c r="Q351" s="97"/>
      <c r="R351" s="97">
        <f t="shared" si="11"/>
        <v>0</v>
      </c>
      <c r="S351" s="46"/>
    </row>
    <row r="352" spans="2:19" ht="26.4" x14ac:dyDescent="0.25">
      <c r="B352" s="200" t="s">
        <v>473</v>
      </c>
      <c r="C352" s="201" t="s">
        <v>473</v>
      </c>
      <c r="D352" s="201" t="s">
        <v>474</v>
      </c>
      <c r="E352" s="201" t="s">
        <v>442</v>
      </c>
      <c r="F352" s="201">
        <v>57</v>
      </c>
      <c r="G352" s="202" t="s">
        <v>421</v>
      </c>
      <c r="H352" s="202" t="s">
        <v>422</v>
      </c>
      <c r="I352" s="202" t="s">
        <v>535</v>
      </c>
      <c r="J352" s="38"/>
      <c r="K352" s="97"/>
      <c r="L352" s="97"/>
      <c r="M352" s="97"/>
      <c r="N352" s="97">
        <f t="shared" ref="N352:N415" si="12">K352*M352</f>
        <v>0</v>
      </c>
      <c r="O352" s="97"/>
      <c r="P352" s="97"/>
      <c r="Q352" s="97"/>
      <c r="R352" s="97">
        <f t="shared" ref="R352:R415" si="13">O352*Q352</f>
        <v>0</v>
      </c>
      <c r="S352" s="46"/>
    </row>
    <row r="353" spans="2:19" ht="26.4" x14ac:dyDescent="0.25">
      <c r="B353" s="200" t="s">
        <v>473</v>
      </c>
      <c r="C353" s="201" t="s">
        <v>473</v>
      </c>
      <c r="D353" s="201" t="s">
        <v>477</v>
      </c>
      <c r="E353" s="201" t="s">
        <v>442</v>
      </c>
      <c r="F353" s="201">
        <v>57</v>
      </c>
      <c r="G353" s="202" t="s">
        <v>421</v>
      </c>
      <c r="H353" s="202" t="s">
        <v>422</v>
      </c>
      <c r="I353" s="202" t="s">
        <v>534</v>
      </c>
      <c r="J353" s="38"/>
      <c r="K353" s="97"/>
      <c r="L353" s="97"/>
      <c r="M353" s="97"/>
      <c r="N353" s="97">
        <f t="shared" si="12"/>
        <v>0</v>
      </c>
      <c r="O353" s="97"/>
      <c r="P353" s="97"/>
      <c r="Q353" s="97"/>
      <c r="R353" s="97">
        <f t="shared" si="13"/>
        <v>0</v>
      </c>
      <c r="S353" s="46"/>
    </row>
    <row r="354" spans="2:19" ht="26.4" x14ac:dyDescent="0.25">
      <c r="B354" s="200" t="s">
        <v>473</v>
      </c>
      <c r="C354" s="201" t="s">
        <v>473</v>
      </c>
      <c r="D354" s="201" t="s">
        <v>477</v>
      </c>
      <c r="E354" s="201" t="s">
        <v>442</v>
      </c>
      <c r="F354" s="201">
        <v>57</v>
      </c>
      <c r="G354" s="202" t="s">
        <v>421</v>
      </c>
      <c r="H354" s="202" t="s">
        <v>422</v>
      </c>
      <c r="I354" s="202" t="s">
        <v>534</v>
      </c>
      <c r="J354" s="38"/>
      <c r="K354" s="97"/>
      <c r="L354" s="97"/>
      <c r="M354" s="97"/>
      <c r="N354" s="97">
        <f t="shared" si="12"/>
        <v>0</v>
      </c>
      <c r="O354" s="97"/>
      <c r="P354" s="97"/>
      <c r="Q354" s="97"/>
      <c r="R354" s="97">
        <f t="shared" si="13"/>
        <v>0</v>
      </c>
      <c r="S354" s="46"/>
    </row>
    <row r="355" spans="2:19" ht="26.4" x14ac:dyDescent="0.25">
      <c r="B355" s="200" t="s">
        <v>473</v>
      </c>
      <c r="C355" s="201" t="s">
        <v>473</v>
      </c>
      <c r="D355" s="201" t="s">
        <v>477</v>
      </c>
      <c r="E355" s="201" t="s">
        <v>442</v>
      </c>
      <c r="F355" s="201">
        <v>57</v>
      </c>
      <c r="G355" s="202" t="s">
        <v>421</v>
      </c>
      <c r="H355" s="202" t="s">
        <v>422</v>
      </c>
      <c r="I355" s="202" t="s">
        <v>534</v>
      </c>
      <c r="J355" s="38"/>
      <c r="K355" s="97"/>
      <c r="L355" s="97"/>
      <c r="M355" s="97"/>
      <c r="N355" s="97">
        <f t="shared" si="12"/>
        <v>0</v>
      </c>
      <c r="O355" s="97"/>
      <c r="P355" s="97"/>
      <c r="Q355" s="97"/>
      <c r="R355" s="97">
        <f t="shared" si="13"/>
        <v>0</v>
      </c>
      <c r="S355" s="46"/>
    </row>
    <row r="356" spans="2:19" ht="26.4" x14ac:dyDescent="0.25">
      <c r="B356" s="200" t="s">
        <v>473</v>
      </c>
      <c r="C356" s="201" t="s">
        <v>473</v>
      </c>
      <c r="D356" s="201" t="s">
        <v>477</v>
      </c>
      <c r="E356" s="201" t="s">
        <v>442</v>
      </c>
      <c r="F356" s="201">
        <v>57</v>
      </c>
      <c r="G356" s="202" t="s">
        <v>421</v>
      </c>
      <c r="H356" s="202" t="s">
        <v>422</v>
      </c>
      <c r="I356" s="202" t="s">
        <v>534</v>
      </c>
      <c r="J356" s="38"/>
      <c r="K356" s="97"/>
      <c r="L356" s="97"/>
      <c r="M356" s="97"/>
      <c r="N356" s="97">
        <f t="shared" si="12"/>
        <v>0</v>
      </c>
      <c r="O356" s="97"/>
      <c r="P356" s="97"/>
      <c r="Q356" s="97"/>
      <c r="R356" s="97">
        <f t="shared" si="13"/>
        <v>0</v>
      </c>
      <c r="S356" s="46"/>
    </row>
    <row r="357" spans="2:19" ht="26.4" x14ac:dyDescent="0.25">
      <c r="B357" s="200" t="s">
        <v>473</v>
      </c>
      <c r="C357" s="201" t="s">
        <v>473</v>
      </c>
      <c r="D357" s="201" t="s">
        <v>477</v>
      </c>
      <c r="E357" s="201" t="s">
        <v>442</v>
      </c>
      <c r="F357" s="201">
        <v>57</v>
      </c>
      <c r="G357" s="202" t="s">
        <v>421</v>
      </c>
      <c r="H357" s="202" t="s">
        <v>422</v>
      </c>
      <c r="I357" s="202" t="s">
        <v>534</v>
      </c>
      <c r="J357" s="38"/>
      <c r="K357" s="97"/>
      <c r="L357" s="97"/>
      <c r="M357" s="97"/>
      <c r="N357" s="97">
        <f t="shared" si="12"/>
        <v>0</v>
      </c>
      <c r="O357" s="97"/>
      <c r="P357" s="97"/>
      <c r="Q357" s="97"/>
      <c r="R357" s="97">
        <f t="shared" si="13"/>
        <v>0</v>
      </c>
      <c r="S357" s="46"/>
    </row>
    <row r="358" spans="2:19" ht="26.4" x14ac:dyDescent="0.25">
      <c r="B358" s="200" t="s">
        <v>473</v>
      </c>
      <c r="C358" s="201" t="s">
        <v>473</v>
      </c>
      <c r="D358" s="201" t="s">
        <v>477</v>
      </c>
      <c r="E358" s="201" t="s">
        <v>442</v>
      </c>
      <c r="F358" s="201">
        <v>57</v>
      </c>
      <c r="G358" s="202" t="s">
        <v>421</v>
      </c>
      <c r="H358" s="202" t="s">
        <v>422</v>
      </c>
      <c r="I358" s="202" t="s">
        <v>534</v>
      </c>
      <c r="J358" s="38"/>
      <c r="K358" s="97"/>
      <c r="L358" s="97"/>
      <c r="M358" s="97"/>
      <c r="N358" s="97">
        <f t="shared" si="12"/>
        <v>0</v>
      </c>
      <c r="O358" s="97"/>
      <c r="P358" s="97"/>
      <c r="Q358" s="97"/>
      <c r="R358" s="97">
        <f t="shared" si="13"/>
        <v>0</v>
      </c>
      <c r="S358" s="46"/>
    </row>
    <row r="359" spans="2:19" ht="26.4" x14ac:dyDescent="0.25">
      <c r="B359" s="200" t="s">
        <v>473</v>
      </c>
      <c r="C359" s="201" t="s">
        <v>473</v>
      </c>
      <c r="D359" s="201" t="s">
        <v>477</v>
      </c>
      <c r="E359" s="201" t="s">
        <v>442</v>
      </c>
      <c r="F359" s="201">
        <v>57</v>
      </c>
      <c r="G359" s="202" t="s">
        <v>421</v>
      </c>
      <c r="H359" s="202" t="s">
        <v>422</v>
      </c>
      <c r="I359" s="202" t="s">
        <v>534</v>
      </c>
      <c r="J359" s="38"/>
      <c r="K359" s="97"/>
      <c r="L359" s="97"/>
      <c r="M359" s="97"/>
      <c r="N359" s="97">
        <f t="shared" si="12"/>
        <v>0</v>
      </c>
      <c r="O359" s="97"/>
      <c r="P359" s="97"/>
      <c r="Q359" s="97"/>
      <c r="R359" s="97">
        <f t="shared" si="13"/>
        <v>0</v>
      </c>
      <c r="S359" s="46"/>
    </row>
    <row r="360" spans="2:19" ht="26.4" x14ac:dyDescent="0.25">
      <c r="B360" s="200" t="s">
        <v>473</v>
      </c>
      <c r="C360" s="201" t="s">
        <v>473</v>
      </c>
      <c r="D360" s="201" t="s">
        <v>477</v>
      </c>
      <c r="E360" s="201" t="s">
        <v>442</v>
      </c>
      <c r="F360" s="201">
        <v>57</v>
      </c>
      <c r="G360" s="202" t="s">
        <v>421</v>
      </c>
      <c r="H360" s="202" t="s">
        <v>422</v>
      </c>
      <c r="I360" s="202" t="s">
        <v>534</v>
      </c>
      <c r="J360" s="38"/>
      <c r="K360" s="97"/>
      <c r="L360" s="97"/>
      <c r="M360" s="97"/>
      <c r="N360" s="97">
        <f t="shared" si="12"/>
        <v>0</v>
      </c>
      <c r="O360" s="97"/>
      <c r="P360" s="97"/>
      <c r="Q360" s="97"/>
      <c r="R360" s="97">
        <f t="shared" si="13"/>
        <v>0</v>
      </c>
      <c r="S360" s="46"/>
    </row>
    <row r="361" spans="2:19" ht="26.4" x14ac:dyDescent="0.25">
      <c r="B361" s="200" t="s">
        <v>473</v>
      </c>
      <c r="C361" s="201" t="s">
        <v>473</v>
      </c>
      <c r="D361" s="201" t="s">
        <v>477</v>
      </c>
      <c r="E361" s="201" t="s">
        <v>442</v>
      </c>
      <c r="F361" s="201">
        <v>57</v>
      </c>
      <c r="G361" s="202" t="s">
        <v>421</v>
      </c>
      <c r="H361" s="202" t="s">
        <v>422</v>
      </c>
      <c r="I361" s="202" t="s">
        <v>534</v>
      </c>
      <c r="J361" s="38"/>
      <c r="K361" s="97"/>
      <c r="L361" s="97"/>
      <c r="M361" s="97"/>
      <c r="N361" s="97">
        <f t="shared" si="12"/>
        <v>0</v>
      </c>
      <c r="O361" s="97"/>
      <c r="P361" s="97"/>
      <c r="Q361" s="97"/>
      <c r="R361" s="97">
        <f t="shared" si="13"/>
        <v>0</v>
      </c>
      <c r="S361" s="46"/>
    </row>
    <row r="362" spans="2:19" ht="26.4" x14ac:dyDescent="0.25">
      <c r="B362" s="200" t="s">
        <v>473</v>
      </c>
      <c r="C362" s="201" t="s">
        <v>473</v>
      </c>
      <c r="D362" s="201" t="s">
        <v>477</v>
      </c>
      <c r="E362" s="201" t="s">
        <v>442</v>
      </c>
      <c r="F362" s="201">
        <v>57</v>
      </c>
      <c r="G362" s="202" t="s">
        <v>421</v>
      </c>
      <c r="H362" s="202" t="s">
        <v>422</v>
      </c>
      <c r="I362" s="202" t="s">
        <v>535</v>
      </c>
      <c r="J362" s="38"/>
      <c r="K362" s="97"/>
      <c r="L362" s="97"/>
      <c r="M362" s="97"/>
      <c r="N362" s="97">
        <f t="shared" si="12"/>
        <v>0</v>
      </c>
      <c r="O362" s="97"/>
      <c r="P362" s="97"/>
      <c r="Q362" s="97"/>
      <c r="R362" s="97">
        <f t="shared" si="13"/>
        <v>0</v>
      </c>
      <c r="S362" s="46"/>
    </row>
    <row r="363" spans="2:19" ht="26.4" x14ac:dyDescent="0.25">
      <c r="B363" s="200" t="s">
        <v>473</v>
      </c>
      <c r="C363" s="201" t="s">
        <v>473</v>
      </c>
      <c r="D363" s="201" t="s">
        <v>477</v>
      </c>
      <c r="E363" s="201" t="s">
        <v>442</v>
      </c>
      <c r="F363" s="201">
        <v>57</v>
      </c>
      <c r="G363" s="202" t="s">
        <v>421</v>
      </c>
      <c r="H363" s="202" t="s">
        <v>422</v>
      </c>
      <c r="I363" s="202" t="s">
        <v>535</v>
      </c>
      <c r="J363" s="38"/>
      <c r="K363" s="97"/>
      <c r="L363" s="97"/>
      <c r="M363" s="97"/>
      <c r="N363" s="97">
        <f t="shared" si="12"/>
        <v>0</v>
      </c>
      <c r="O363" s="97"/>
      <c r="P363" s="97"/>
      <c r="Q363" s="97"/>
      <c r="R363" s="97">
        <f t="shared" si="13"/>
        <v>0</v>
      </c>
      <c r="S363" s="46"/>
    </row>
    <row r="364" spans="2:19" ht="26.4" x14ac:dyDescent="0.25">
      <c r="B364" s="200" t="s">
        <v>473</v>
      </c>
      <c r="C364" s="201" t="s">
        <v>473</v>
      </c>
      <c r="D364" s="201" t="s">
        <v>477</v>
      </c>
      <c r="E364" s="201" t="s">
        <v>442</v>
      </c>
      <c r="F364" s="201">
        <v>57</v>
      </c>
      <c r="G364" s="202" t="s">
        <v>421</v>
      </c>
      <c r="H364" s="202" t="s">
        <v>422</v>
      </c>
      <c r="I364" s="202" t="s">
        <v>535</v>
      </c>
      <c r="J364" s="38"/>
      <c r="K364" s="97"/>
      <c r="L364" s="97"/>
      <c r="M364" s="97"/>
      <c r="N364" s="97">
        <f t="shared" si="12"/>
        <v>0</v>
      </c>
      <c r="O364" s="97"/>
      <c r="P364" s="97"/>
      <c r="Q364" s="97"/>
      <c r="R364" s="97">
        <f t="shared" si="13"/>
        <v>0</v>
      </c>
      <c r="S364" s="46"/>
    </row>
    <row r="365" spans="2:19" ht="13.2" x14ac:dyDescent="0.25">
      <c r="B365" s="203" t="s">
        <v>473</v>
      </c>
      <c r="C365" s="204" t="s">
        <v>473</v>
      </c>
      <c r="D365" s="204" t="s">
        <v>480</v>
      </c>
      <c r="E365" s="204" t="s">
        <v>446</v>
      </c>
      <c r="F365" s="204">
        <v>58</v>
      </c>
      <c r="G365" s="205" t="s">
        <v>421</v>
      </c>
      <c r="H365" s="205" t="s">
        <v>422</v>
      </c>
      <c r="I365" s="205" t="s">
        <v>537</v>
      </c>
      <c r="J365" s="175"/>
      <c r="K365" s="97"/>
      <c r="L365" s="97"/>
      <c r="M365" s="97"/>
      <c r="N365" s="97">
        <f t="shared" si="12"/>
        <v>0</v>
      </c>
      <c r="O365" s="97"/>
      <c r="P365" s="97"/>
      <c r="Q365" s="97"/>
      <c r="R365" s="97">
        <f t="shared" si="13"/>
        <v>0</v>
      </c>
      <c r="S365" s="46"/>
    </row>
    <row r="366" spans="2:19" ht="13.2" x14ac:dyDescent="0.25">
      <c r="B366" s="203" t="s">
        <v>473</v>
      </c>
      <c r="C366" s="204" t="s">
        <v>473</v>
      </c>
      <c r="D366" s="204" t="s">
        <v>480</v>
      </c>
      <c r="E366" s="204" t="s">
        <v>446</v>
      </c>
      <c r="F366" s="204">
        <v>58</v>
      </c>
      <c r="G366" s="205" t="s">
        <v>421</v>
      </c>
      <c r="H366" s="205" t="s">
        <v>422</v>
      </c>
      <c r="I366" s="205" t="s">
        <v>537</v>
      </c>
      <c r="J366" s="178"/>
      <c r="K366" s="97"/>
      <c r="L366" s="97"/>
      <c r="M366" s="97"/>
      <c r="N366" s="97">
        <f t="shared" si="12"/>
        <v>0</v>
      </c>
      <c r="O366" s="97"/>
      <c r="P366" s="97"/>
      <c r="Q366" s="97"/>
      <c r="R366" s="97">
        <f t="shared" si="13"/>
        <v>0</v>
      </c>
      <c r="S366" s="46"/>
    </row>
    <row r="367" spans="2:19" ht="13.2" x14ac:dyDescent="0.25">
      <c r="B367" s="203" t="s">
        <v>473</v>
      </c>
      <c r="C367" s="204" t="s">
        <v>473</v>
      </c>
      <c r="D367" s="204" t="s">
        <v>480</v>
      </c>
      <c r="E367" s="204" t="s">
        <v>446</v>
      </c>
      <c r="F367" s="204">
        <v>58</v>
      </c>
      <c r="G367" s="205" t="s">
        <v>421</v>
      </c>
      <c r="H367" s="205" t="s">
        <v>422</v>
      </c>
      <c r="I367" s="205" t="s">
        <v>537</v>
      </c>
      <c r="J367" s="178"/>
      <c r="K367" s="97"/>
      <c r="L367" s="97"/>
      <c r="M367" s="97"/>
      <c r="N367" s="97">
        <f t="shared" si="12"/>
        <v>0</v>
      </c>
      <c r="O367" s="97"/>
      <c r="P367" s="97"/>
      <c r="Q367" s="97"/>
      <c r="R367" s="97">
        <f t="shared" si="13"/>
        <v>0</v>
      </c>
      <c r="S367" s="46"/>
    </row>
    <row r="368" spans="2:19" ht="13.2" x14ac:dyDescent="0.25">
      <c r="B368" s="203" t="s">
        <v>473</v>
      </c>
      <c r="C368" s="204" t="s">
        <v>473</v>
      </c>
      <c r="D368" s="204" t="s">
        <v>480</v>
      </c>
      <c r="E368" s="204" t="s">
        <v>446</v>
      </c>
      <c r="F368" s="204">
        <v>58</v>
      </c>
      <c r="G368" s="205" t="s">
        <v>421</v>
      </c>
      <c r="H368" s="205" t="s">
        <v>422</v>
      </c>
      <c r="I368" s="205" t="s">
        <v>537</v>
      </c>
      <c r="J368" s="178"/>
      <c r="K368" s="97"/>
      <c r="L368" s="97"/>
      <c r="M368" s="97"/>
      <c r="N368" s="97">
        <f t="shared" si="12"/>
        <v>0</v>
      </c>
      <c r="O368" s="97"/>
      <c r="P368" s="97"/>
      <c r="Q368" s="97"/>
      <c r="R368" s="97">
        <f t="shared" si="13"/>
        <v>0</v>
      </c>
      <c r="S368" s="46"/>
    </row>
    <row r="369" spans="2:19" ht="13.2" x14ac:dyDescent="0.25">
      <c r="B369" s="203" t="s">
        <v>473</v>
      </c>
      <c r="C369" s="204" t="s">
        <v>473</v>
      </c>
      <c r="D369" s="204" t="s">
        <v>480</v>
      </c>
      <c r="E369" s="204" t="s">
        <v>446</v>
      </c>
      <c r="F369" s="204">
        <v>58</v>
      </c>
      <c r="G369" s="205" t="s">
        <v>421</v>
      </c>
      <c r="H369" s="205" t="s">
        <v>422</v>
      </c>
      <c r="I369" s="205" t="s">
        <v>537</v>
      </c>
      <c r="J369" s="178"/>
      <c r="K369" s="97"/>
      <c r="L369" s="97"/>
      <c r="M369" s="97"/>
      <c r="N369" s="97">
        <f t="shared" si="12"/>
        <v>0</v>
      </c>
      <c r="O369" s="97"/>
      <c r="P369" s="97"/>
      <c r="Q369" s="97"/>
      <c r="R369" s="97">
        <f t="shared" si="13"/>
        <v>0</v>
      </c>
      <c r="S369" s="46"/>
    </row>
    <row r="370" spans="2:19" ht="13.2" x14ac:dyDescent="0.25">
      <c r="B370" s="203" t="s">
        <v>473</v>
      </c>
      <c r="C370" s="204" t="s">
        <v>473</v>
      </c>
      <c r="D370" s="204" t="s">
        <v>480</v>
      </c>
      <c r="E370" s="204" t="s">
        <v>446</v>
      </c>
      <c r="F370" s="204">
        <v>58</v>
      </c>
      <c r="G370" s="205" t="s">
        <v>421</v>
      </c>
      <c r="H370" s="205" t="s">
        <v>422</v>
      </c>
      <c r="I370" s="205" t="s">
        <v>537</v>
      </c>
      <c r="J370" s="178"/>
      <c r="K370" s="97"/>
      <c r="L370" s="97"/>
      <c r="M370" s="97"/>
      <c r="N370" s="97">
        <f t="shared" si="12"/>
        <v>0</v>
      </c>
      <c r="O370" s="97"/>
      <c r="P370" s="97"/>
      <c r="Q370" s="97"/>
      <c r="R370" s="97">
        <f t="shared" si="13"/>
        <v>0</v>
      </c>
      <c r="S370" s="46"/>
    </row>
    <row r="371" spans="2:19" ht="13.2" x14ac:dyDescent="0.25">
      <c r="B371" s="203" t="s">
        <v>473</v>
      </c>
      <c r="C371" s="204" t="s">
        <v>473</v>
      </c>
      <c r="D371" s="204" t="s">
        <v>480</v>
      </c>
      <c r="E371" s="204" t="s">
        <v>446</v>
      </c>
      <c r="F371" s="204">
        <v>58</v>
      </c>
      <c r="G371" s="205" t="s">
        <v>421</v>
      </c>
      <c r="H371" s="205" t="s">
        <v>422</v>
      </c>
      <c r="I371" s="205" t="s">
        <v>538</v>
      </c>
      <c r="J371" s="178"/>
      <c r="K371" s="97"/>
      <c r="L371" s="97"/>
      <c r="M371" s="97"/>
      <c r="N371" s="97">
        <f t="shared" si="12"/>
        <v>0</v>
      </c>
      <c r="O371" s="97"/>
      <c r="P371" s="97"/>
      <c r="Q371" s="97"/>
      <c r="R371" s="97">
        <f t="shared" si="13"/>
        <v>0</v>
      </c>
      <c r="S371" s="46"/>
    </row>
    <row r="372" spans="2:19" ht="13.2" x14ac:dyDescent="0.25">
      <c r="B372" s="203" t="s">
        <v>473</v>
      </c>
      <c r="C372" s="204" t="s">
        <v>473</v>
      </c>
      <c r="D372" s="204" t="s">
        <v>480</v>
      </c>
      <c r="E372" s="204" t="s">
        <v>446</v>
      </c>
      <c r="F372" s="204">
        <v>58</v>
      </c>
      <c r="G372" s="205" t="s">
        <v>421</v>
      </c>
      <c r="H372" s="205" t="s">
        <v>422</v>
      </c>
      <c r="I372" s="205" t="s">
        <v>538</v>
      </c>
      <c r="J372" s="178"/>
      <c r="K372" s="97"/>
      <c r="L372" s="97"/>
      <c r="M372" s="97"/>
      <c r="N372" s="97">
        <f t="shared" si="12"/>
        <v>0</v>
      </c>
      <c r="O372" s="97"/>
      <c r="P372" s="97"/>
      <c r="Q372" s="97"/>
      <c r="R372" s="97">
        <f t="shared" si="13"/>
        <v>0</v>
      </c>
      <c r="S372" s="46"/>
    </row>
    <row r="373" spans="2:19" ht="13.2" x14ac:dyDescent="0.25">
      <c r="B373" s="203" t="s">
        <v>473</v>
      </c>
      <c r="C373" s="204" t="s">
        <v>473</v>
      </c>
      <c r="D373" s="204" t="s">
        <v>474</v>
      </c>
      <c r="E373" s="204" t="s">
        <v>446</v>
      </c>
      <c r="F373" s="204">
        <v>58</v>
      </c>
      <c r="G373" s="205" t="s">
        <v>421</v>
      </c>
      <c r="H373" s="205" t="s">
        <v>422</v>
      </c>
      <c r="I373" s="205" t="s">
        <v>537</v>
      </c>
      <c r="J373" s="178"/>
      <c r="K373" s="97"/>
      <c r="L373" s="97"/>
      <c r="M373" s="97"/>
      <c r="N373" s="97">
        <f t="shared" si="12"/>
        <v>0</v>
      </c>
      <c r="O373" s="97"/>
      <c r="P373" s="97"/>
      <c r="Q373" s="97"/>
      <c r="R373" s="97">
        <f t="shared" si="13"/>
        <v>0</v>
      </c>
      <c r="S373" s="46"/>
    </row>
    <row r="374" spans="2:19" ht="13.2" x14ac:dyDescent="0.25">
      <c r="B374" s="203" t="s">
        <v>473</v>
      </c>
      <c r="C374" s="204" t="s">
        <v>473</v>
      </c>
      <c r="D374" s="204" t="s">
        <v>474</v>
      </c>
      <c r="E374" s="204" t="s">
        <v>446</v>
      </c>
      <c r="F374" s="204">
        <v>58</v>
      </c>
      <c r="G374" s="205" t="s">
        <v>421</v>
      </c>
      <c r="H374" s="205" t="s">
        <v>422</v>
      </c>
      <c r="I374" s="205" t="s">
        <v>537</v>
      </c>
      <c r="J374" s="178"/>
      <c r="K374" s="97"/>
      <c r="L374" s="97"/>
      <c r="M374" s="97"/>
      <c r="N374" s="97">
        <f t="shared" si="12"/>
        <v>0</v>
      </c>
      <c r="O374" s="97"/>
      <c r="P374" s="97"/>
      <c r="Q374" s="97"/>
      <c r="R374" s="97">
        <f t="shared" si="13"/>
        <v>0</v>
      </c>
      <c r="S374" s="46"/>
    </row>
    <row r="375" spans="2:19" ht="13.2" x14ac:dyDescent="0.25">
      <c r="B375" s="203" t="s">
        <v>473</v>
      </c>
      <c r="C375" s="204" t="s">
        <v>473</v>
      </c>
      <c r="D375" s="204" t="s">
        <v>474</v>
      </c>
      <c r="E375" s="204" t="s">
        <v>446</v>
      </c>
      <c r="F375" s="204">
        <v>58</v>
      </c>
      <c r="G375" s="205" t="s">
        <v>421</v>
      </c>
      <c r="H375" s="205" t="s">
        <v>422</v>
      </c>
      <c r="I375" s="205" t="s">
        <v>537</v>
      </c>
      <c r="J375" s="178"/>
      <c r="K375" s="97"/>
      <c r="L375" s="97"/>
      <c r="M375" s="97"/>
      <c r="N375" s="97">
        <f t="shared" si="12"/>
        <v>0</v>
      </c>
      <c r="O375" s="97"/>
      <c r="P375" s="97"/>
      <c r="Q375" s="97"/>
      <c r="R375" s="97">
        <f t="shared" si="13"/>
        <v>0</v>
      </c>
      <c r="S375" s="46"/>
    </row>
    <row r="376" spans="2:19" ht="13.2" x14ac:dyDescent="0.25">
      <c r="B376" s="203" t="s">
        <v>473</v>
      </c>
      <c r="C376" s="204" t="s">
        <v>473</v>
      </c>
      <c r="D376" s="204" t="s">
        <v>474</v>
      </c>
      <c r="E376" s="204" t="s">
        <v>446</v>
      </c>
      <c r="F376" s="204">
        <v>58</v>
      </c>
      <c r="G376" s="205" t="s">
        <v>421</v>
      </c>
      <c r="H376" s="205" t="s">
        <v>422</v>
      </c>
      <c r="I376" s="205" t="s">
        <v>537</v>
      </c>
      <c r="J376" s="178"/>
      <c r="K376" s="97"/>
      <c r="L376" s="97"/>
      <c r="M376" s="97"/>
      <c r="N376" s="97">
        <f t="shared" si="12"/>
        <v>0</v>
      </c>
      <c r="O376" s="97"/>
      <c r="P376" s="97"/>
      <c r="Q376" s="97"/>
      <c r="R376" s="97">
        <f t="shared" si="13"/>
        <v>0</v>
      </c>
      <c r="S376" s="46"/>
    </row>
    <row r="377" spans="2:19" ht="13.2" x14ac:dyDescent="0.25">
      <c r="B377" s="203" t="s">
        <v>473</v>
      </c>
      <c r="C377" s="204" t="s">
        <v>473</v>
      </c>
      <c r="D377" s="204" t="s">
        <v>474</v>
      </c>
      <c r="E377" s="204" t="s">
        <v>446</v>
      </c>
      <c r="F377" s="204">
        <v>58</v>
      </c>
      <c r="G377" s="205" t="s">
        <v>421</v>
      </c>
      <c r="H377" s="205" t="s">
        <v>422</v>
      </c>
      <c r="I377" s="205" t="s">
        <v>537</v>
      </c>
      <c r="J377" s="178"/>
      <c r="K377" s="97"/>
      <c r="L377" s="97"/>
      <c r="M377" s="97"/>
      <c r="N377" s="97">
        <f t="shared" si="12"/>
        <v>0</v>
      </c>
      <c r="O377" s="97"/>
      <c r="P377" s="97"/>
      <c r="Q377" s="97"/>
      <c r="R377" s="97">
        <f t="shared" si="13"/>
        <v>0</v>
      </c>
      <c r="S377" s="46"/>
    </row>
    <row r="378" spans="2:19" ht="13.2" x14ac:dyDescent="0.25">
      <c r="B378" s="200" t="s">
        <v>473</v>
      </c>
      <c r="C378" s="201" t="s">
        <v>473</v>
      </c>
      <c r="D378" s="201" t="s">
        <v>477</v>
      </c>
      <c r="E378" s="201" t="s">
        <v>446</v>
      </c>
      <c r="F378" s="201">
        <v>58</v>
      </c>
      <c r="G378" s="202" t="s">
        <v>421</v>
      </c>
      <c r="H378" s="202" t="s">
        <v>422</v>
      </c>
      <c r="I378" s="202" t="s">
        <v>537</v>
      </c>
      <c r="J378" s="38"/>
      <c r="K378" s="97"/>
      <c r="L378" s="97"/>
      <c r="M378" s="97"/>
      <c r="N378" s="97">
        <f t="shared" si="12"/>
        <v>0</v>
      </c>
      <c r="O378" s="97"/>
      <c r="P378" s="97"/>
      <c r="Q378" s="97"/>
      <c r="R378" s="97">
        <f t="shared" si="13"/>
        <v>0</v>
      </c>
      <c r="S378" s="46"/>
    </row>
    <row r="379" spans="2:19" ht="13.2" x14ac:dyDescent="0.25">
      <c r="B379" s="200" t="s">
        <v>473</v>
      </c>
      <c r="C379" s="201" t="s">
        <v>473</v>
      </c>
      <c r="D379" s="201" t="s">
        <v>477</v>
      </c>
      <c r="E379" s="201" t="s">
        <v>446</v>
      </c>
      <c r="F379" s="201">
        <v>58</v>
      </c>
      <c r="G379" s="202" t="s">
        <v>421</v>
      </c>
      <c r="H379" s="202" t="s">
        <v>422</v>
      </c>
      <c r="I379" s="202" t="s">
        <v>537</v>
      </c>
      <c r="J379" s="38"/>
      <c r="K379" s="97"/>
      <c r="L379" s="97"/>
      <c r="M379" s="97"/>
      <c r="N379" s="97">
        <f t="shared" si="12"/>
        <v>0</v>
      </c>
      <c r="O379" s="97"/>
      <c r="P379" s="97"/>
      <c r="Q379" s="97"/>
      <c r="R379" s="97">
        <f t="shared" si="13"/>
        <v>0</v>
      </c>
      <c r="S379" s="46"/>
    </row>
    <row r="380" spans="2:19" ht="13.2" x14ac:dyDescent="0.25">
      <c r="B380" s="200" t="s">
        <v>473</v>
      </c>
      <c r="C380" s="201" t="s">
        <v>473</v>
      </c>
      <c r="D380" s="201" t="s">
        <v>477</v>
      </c>
      <c r="E380" s="201" t="s">
        <v>446</v>
      </c>
      <c r="F380" s="201">
        <v>58</v>
      </c>
      <c r="G380" s="202" t="s">
        <v>421</v>
      </c>
      <c r="H380" s="202" t="s">
        <v>422</v>
      </c>
      <c r="I380" s="202" t="s">
        <v>537</v>
      </c>
      <c r="J380" s="38"/>
      <c r="K380" s="97"/>
      <c r="L380" s="97"/>
      <c r="M380" s="97"/>
      <c r="N380" s="97">
        <f t="shared" si="12"/>
        <v>0</v>
      </c>
      <c r="O380" s="97"/>
      <c r="P380" s="97"/>
      <c r="Q380" s="97"/>
      <c r="R380" s="97">
        <f t="shared" si="13"/>
        <v>0</v>
      </c>
      <c r="S380" s="46"/>
    </row>
    <row r="381" spans="2:19" ht="13.2" x14ac:dyDescent="0.25">
      <c r="B381" s="200" t="s">
        <v>473</v>
      </c>
      <c r="C381" s="201" t="s">
        <v>473</v>
      </c>
      <c r="D381" s="201" t="s">
        <v>477</v>
      </c>
      <c r="E381" s="201" t="s">
        <v>446</v>
      </c>
      <c r="F381" s="201">
        <v>58</v>
      </c>
      <c r="G381" s="202" t="s">
        <v>421</v>
      </c>
      <c r="H381" s="202" t="s">
        <v>422</v>
      </c>
      <c r="I381" s="202" t="s">
        <v>537</v>
      </c>
      <c r="J381" s="38"/>
      <c r="K381" s="97"/>
      <c r="L381" s="97"/>
      <c r="M381" s="97"/>
      <c r="N381" s="97">
        <f t="shared" si="12"/>
        <v>0</v>
      </c>
      <c r="O381" s="97"/>
      <c r="P381" s="97"/>
      <c r="Q381" s="97"/>
      <c r="R381" s="97">
        <f t="shared" si="13"/>
        <v>0</v>
      </c>
      <c r="S381" s="46"/>
    </row>
    <row r="382" spans="2:19" ht="13.2" x14ac:dyDescent="0.25">
      <c r="B382" s="200" t="s">
        <v>473</v>
      </c>
      <c r="C382" s="201" t="s">
        <v>473</v>
      </c>
      <c r="D382" s="201" t="s">
        <v>477</v>
      </c>
      <c r="E382" s="201" t="s">
        <v>446</v>
      </c>
      <c r="F382" s="201">
        <v>58</v>
      </c>
      <c r="G382" s="202" t="s">
        <v>421</v>
      </c>
      <c r="H382" s="202" t="s">
        <v>422</v>
      </c>
      <c r="I382" s="202" t="s">
        <v>537</v>
      </c>
      <c r="J382" s="38"/>
      <c r="K382" s="97"/>
      <c r="L382" s="97"/>
      <c r="M382" s="97"/>
      <c r="N382" s="97">
        <f t="shared" si="12"/>
        <v>0</v>
      </c>
      <c r="O382" s="97"/>
      <c r="P382" s="97"/>
      <c r="Q382" s="97"/>
      <c r="R382" s="97">
        <f t="shared" si="13"/>
        <v>0</v>
      </c>
      <c r="S382" s="46"/>
    </row>
    <row r="383" spans="2:19" ht="13.2" x14ac:dyDescent="0.25">
      <c r="B383" s="200" t="s">
        <v>473</v>
      </c>
      <c r="C383" s="201" t="s">
        <v>473</v>
      </c>
      <c r="D383" s="201" t="s">
        <v>477</v>
      </c>
      <c r="E383" s="201" t="s">
        <v>446</v>
      </c>
      <c r="F383" s="201">
        <v>58</v>
      </c>
      <c r="G383" s="202" t="s">
        <v>421</v>
      </c>
      <c r="H383" s="202" t="s">
        <v>422</v>
      </c>
      <c r="I383" s="202" t="s">
        <v>537</v>
      </c>
      <c r="J383" s="38"/>
      <c r="K383" s="97"/>
      <c r="L383" s="97"/>
      <c r="M383" s="97"/>
      <c r="N383" s="97">
        <f t="shared" si="12"/>
        <v>0</v>
      </c>
      <c r="O383" s="97"/>
      <c r="P383" s="97"/>
      <c r="Q383" s="97"/>
      <c r="R383" s="97">
        <f t="shared" si="13"/>
        <v>0</v>
      </c>
      <c r="S383" s="46"/>
    </row>
    <row r="384" spans="2:19" ht="13.2" x14ac:dyDescent="0.25">
      <c r="B384" s="200" t="s">
        <v>473</v>
      </c>
      <c r="C384" s="201" t="s">
        <v>473</v>
      </c>
      <c r="D384" s="201" t="s">
        <v>477</v>
      </c>
      <c r="E384" s="201" t="s">
        <v>446</v>
      </c>
      <c r="F384" s="201">
        <v>58</v>
      </c>
      <c r="G384" s="202" t="s">
        <v>421</v>
      </c>
      <c r="H384" s="202" t="s">
        <v>422</v>
      </c>
      <c r="I384" s="202" t="s">
        <v>537</v>
      </c>
      <c r="J384" s="38"/>
      <c r="K384" s="97"/>
      <c r="L384" s="97"/>
      <c r="M384" s="97"/>
      <c r="N384" s="97">
        <f t="shared" si="12"/>
        <v>0</v>
      </c>
      <c r="O384" s="97"/>
      <c r="P384" s="97"/>
      <c r="Q384" s="97"/>
      <c r="R384" s="97">
        <f t="shared" si="13"/>
        <v>0</v>
      </c>
      <c r="S384" s="46"/>
    </row>
    <row r="385" spans="2:19" ht="13.2" x14ac:dyDescent="0.25">
      <c r="B385" s="200" t="s">
        <v>473</v>
      </c>
      <c r="C385" s="201" t="s">
        <v>473</v>
      </c>
      <c r="D385" s="201" t="s">
        <v>477</v>
      </c>
      <c r="E385" s="201" t="s">
        <v>446</v>
      </c>
      <c r="F385" s="201">
        <v>58</v>
      </c>
      <c r="G385" s="202" t="s">
        <v>421</v>
      </c>
      <c r="H385" s="202" t="s">
        <v>422</v>
      </c>
      <c r="I385" s="202" t="s">
        <v>538</v>
      </c>
      <c r="J385" s="38"/>
      <c r="K385" s="97"/>
      <c r="L385" s="97"/>
      <c r="M385" s="97"/>
      <c r="N385" s="97">
        <f t="shared" si="12"/>
        <v>0</v>
      </c>
      <c r="O385" s="97"/>
      <c r="P385" s="97"/>
      <c r="Q385" s="97"/>
      <c r="R385" s="97">
        <f t="shared" si="13"/>
        <v>0</v>
      </c>
      <c r="S385" s="46"/>
    </row>
    <row r="386" spans="2:19" ht="13.2" x14ac:dyDescent="0.25">
      <c r="B386" s="200" t="s">
        <v>473</v>
      </c>
      <c r="C386" s="201" t="s">
        <v>473</v>
      </c>
      <c r="D386" s="201" t="s">
        <v>477</v>
      </c>
      <c r="E386" s="201" t="s">
        <v>446</v>
      </c>
      <c r="F386" s="201">
        <v>58</v>
      </c>
      <c r="G386" s="202" t="s">
        <v>421</v>
      </c>
      <c r="H386" s="202" t="s">
        <v>422</v>
      </c>
      <c r="I386" s="202" t="s">
        <v>538</v>
      </c>
      <c r="J386" s="38"/>
      <c r="K386" s="97"/>
      <c r="L386" s="97"/>
      <c r="M386" s="97"/>
      <c r="N386" s="97">
        <f t="shared" si="12"/>
        <v>0</v>
      </c>
      <c r="O386" s="97"/>
      <c r="P386" s="97"/>
      <c r="Q386" s="97"/>
      <c r="R386" s="97">
        <f t="shared" si="13"/>
        <v>0</v>
      </c>
      <c r="S386" s="46"/>
    </row>
    <row r="387" spans="2:19" ht="13.2" x14ac:dyDescent="0.25">
      <c r="B387" s="200" t="s">
        <v>473</v>
      </c>
      <c r="C387" s="201" t="s">
        <v>473</v>
      </c>
      <c r="D387" s="201" t="s">
        <v>477</v>
      </c>
      <c r="E387" s="201" t="s">
        <v>446</v>
      </c>
      <c r="F387" s="201">
        <v>58</v>
      </c>
      <c r="G387" s="202" t="s">
        <v>421</v>
      </c>
      <c r="H387" s="202" t="s">
        <v>422</v>
      </c>
      <c r="I387" s="202" t="s">
        <v>538</v>
      </c>
      <c r="J387" s="38"/>
      <c r="K387" s="97"/>
      <c r="L387" s="97"/>
      <c r="M387" s="97"/>
      <c r="N387" s="97">
        <f t="shared" si="12"/>
        <v>0</v>
      </c>
      <c r="O387" s="97"/>
      <c r="P387" s="97"/>
      <c r="Q387" s="97"/>
      <c r="R387" s="97">
        <f t="shared" si="13"/>
        <v>0</v>
      </c>
      <c r="S387" s="46"/>
    </row>
    <row r="388" spans="2:19" ht="13.2" x14ac:dyDescent="0.25">
      <c r="B388" s="200" t="s">
        <v>473</v>
      </c>
      <c r="C388" s="201" t="s">
        <v>473</v>
      </c>
      <c r="D388" s="201" t="s">
        <v>477</v>
      </c>
      <c r="E388" s="201" t="s">
        <v>446</v>
      </c>
      <c r="F388" s="201">
        <v>58</v>
      </c>
      <c r="G388" s="202" t="s">
        <v>421</v>
      </c>
      <c r="H388" s="202" t="s">
        <v>422</v>
      </c>
      <c r="I388" s="202" t="s">
        <v>538</v>
      </c>
      <c r="J388" s="38"/>
      <c r="K388" s="97"/>
      <c r="L388" s="97"/>
      <c r="M388" s="97"/>
      <c r="N388" s="97">
        <f t="shared" si="12"/>
        <v>0</v>
      </c>
      <c r="O388" s="97"/>
      <c r="P388" s="97"/>
      <c r="Q388" s="97"/>
      <c r="R388" s="97">
        <f t="shared" si="13"/>
        <v>0</v>
      </c>
      <c r="S388" s="46"/>
    </row>
    <row r="389" spans="2:19" ht="13.2" x14ac:dyDescent="0.25">
      <c r="B389" s="200" t="s">
        <v>473</v>
      </c>
      <c r="C389" s="201" t="s">
        <v>473</v>
      </c>
      <c r="D389" s="201" t="s">
        <v>477</v>
      </c>
      <c r="E389" s="201" t="s">
        <v>446</v>
      </c>
      <c r="F389" s="201">
        <v>58</v>
      </c>
      <c r="G389" s="202" t="s">
        <v>421</v>
      </c>
      <c r="H389" s="202" t="s">
        <v>422</v>
      </c>
      <c r="I389" s="202" t="s">
        <v>538</v>
      </c>
      <c r="J389" s="38"/>
      <c r="K389" s="97"/>
      <c r="L389" s="97"/>
      <c r="M389" s="97"/>
      <c r="N389" s="97">
        <f t="shared" si="12"/>
        <v>0</v>
      </c>
      <c r="O389" s="97"/>
      <c r="P389" s="97"/>
      <c r="Q389" s="97"/>
      <c r="R389" s="97">
        <f t="shared" si="13"/>
        <v>0</v>
      </c>
      <c r="S389" s="46"/>
    </row>
    <row r="390" spans="2:19" ht="13.2" x14ac:dyDescent="0.25">
      <c r="B390" s="200" t="s">
        <v>473</v>
      </c>
      <c r="C390" s="201" t="s">
        <v>473</v>
      </c>
      <c r="D390" s="201" t="s">
        <v>477</v>
      </c>
      <c r="E390" s="201" t="s">
        <v>446</v>
      </c>
      <c r="F390" s="201">
        <v>58</v>
      </c>
      <c r="G390" s="202" t="s">
        <v>421</v>
      </c>
      <c r="H390" s="202" t="s">
        <v>422</v>
      </c>
      <c r="I390" s="202" t="s">
        <v>538</v>
      </c>
      <c r="J390" s="38"/>
      <c r="K390" s="97"/>
      <c r="L390" s="97"/>
      <c r="M390" s="97"/>
      <c r="N390" s="97">
        <f t="shared" si="12"/>
        <v>0</v>
      </c>
      <c r="O390" s="97"/>
      <c r="P390" s="97"/>
      <c r="Q390" s="97"/>
      <c r="R390" s="97">
        <f t="shared" si="13"/>
        <v>0</v>
      </c>
      <c r="S390" s="46"/>
    </row>
    <row r="391" spans="2:19" ht="13.2" x14ac:dyDescent="0.25">
      <c r="B391" s="200" t="s">
        <v>473</v>
      </c>
      <c r="C391" s="201" t="s">
        <v>473</v>
      </c>
      <c r="D391" s="201" t="s">
        <v>480</v>
      </c>
      <c r="E391" s="201" t="s">
        <v>448</v>
      </c>
      <c r="F391" s="201">
        <v>61</v>
      </c>
      <c r="G391" s="202" t="s">
        <v>449</v>
      </c>
      <c r="H391" s="202" t="s">
        <v>450</v>
      </c>
      <c r="I391" s="202" t="s">
        <v>539</v>
      </c>
      <c r="J391" s="38"/>
      <c r="K391" s="97"/>
      <c r="L391" s="97"/>
      <c r="M391" s="97"/>
      <c r="N391" s="97">
        <f t="shared" si="12"/>
        <v>0</v>
      </c>
      <c r="O391" s="97"/>
      <c r="P391" s="97"/>
      <c r="Q391" s="97"/>
      <c r="R391" s="97">
        <f t="shared" si="13"/>
        <v>0</v>
      </c>
      <c r="S391" s="46"/>
    </row>
    <row r="392" spans="2:19" ht="13.2" x14ac:dyDescent="0.25">
      <c r="B392" s="200" t="s">
        <v>473</v>
      </c>
      <c r="C392" s="201" t="s">
        <v>473</v>
      </c>
      <c r="D392" s="201" t="s">
        <v>480</v>
      </c>
      <c r="E392" s="201" t="s">
        <v>448</v>
      </c>
      <c r="F392" s="201">
        <v>61</v>
      </c>
      <c r="G392" s="202" t="s">
        <v>449</v>
      </c>
      <c r="H392" s="202" t="s">
        <v>450</v>
      </c>
      <c r="I392" s="202" t="s">
        <v>539</v>
      </c>
      <c r="J392" s="38"/>
      <c r="K392" s="97"/>
      <c r="L392" s="97"/>
      <c r="M392" s="97"/>
      <c r="N392" s="97">
        <f t="shared" si="12"/>
        <v>0</v>
      </c>
      <c r="O392" s="97"/>
      <c r="P392" s="97"/>
      <c r="Q392" s="97"/>
      <c r="R392" s="97">
        <f t="shared" si="13"/>
        <v>0</v>
      </c>
      <c r="S392" s="46"/>
    </row>
    <row r="393" spans="2:19" ht="13.2" x14ac:dyDescent="0.25">
      <c r="B393" s="200" t="s">
        <v>473</v>
      </c>
      <c r="C393" s="201" t="s">
        <v>473</v>
      </c>
      <c r="D393" s="201" t="s">
        <v>474</v>
      </c>
      <c r="E393" s="201" t="s">
        <v>448</v>
      </c>
      <c r="F393" s="201">
        <v>61</v>
      </c>
      <c r="G393" s="202" t="s">
        <v>449</v>
      </c>
      <c r="H393" s="202" t="s">
        <v>450</v>
      </c>
      <c r="I393" s="202" t="s">
        <v>539</v>
      </c>
      <c r="J393" s="38"/>
      <c r="K393" s="97"/>
      <c r="L393" s="97"/>
      <c r="M393" s="97"/>
      <c r="N393" s="97">
        <f t="shared" si="12"/>
        <v>0</v>
      </c>
      <c r="O393" s="97"/>
      <c r="P393" s="97"/>
      <c r="Q393" s="97"/>
      <c r="R393" s="97">
        <f t="shared" si="13"/>
        <v>0</v>
      </c>
      <c r="S393" s="46"/>
    </row>
    <row r="394" spans="2:19" ht="13.2" x14ac:dyDescent="0.25">
      <c r="B394" s="200" t="s">
        <v>473</v>
      </c>
      <c r="C394" s="201" t="s">
        <v>473</v>
      </c>
      <c r="D394" s="201" t="s">
        <v>477</v>
      </c>
      <c r="E394" s="201" t="s">
        <v>448</v>
      </c>
      <c r="F394" s="201">
        <v>61</v>
      </c>
      <c r="G394" s="202" t="s">
        <v>449</v>
      </c>
      <c r="H394" s="202" t="s">
        <v>450</v>
      </c>
      <c r="I394" s="202" t="s">
        <v>539</v>
      </c>
      <c r="J394" s="38"/>
      <c r="K394" s="97"/>
      <c r="L394" s="97"/>
      <c r="M394" s="97"/>
      <c r="N394" s="97">
        <f t="shared" si="12"/>
        <v>0</v>
      </c>
      <c r="O394" s="97"/>
      <c r="P394" s="97"/>
      <c r="Q394" s="97"/>
      <c r="R394" s="97">
        <f t="shared" si="13"/>
        <v>0</v>
      </c>
      <c r="S394" s="46"/>
    </row>
    <row r="395" spans="2:19" ht="13.2" x14ac:dyDescent="0.25">
      <c r="B395" s="200" t="s">
        <v>473</v>
      </c>
      <c r="C395" s="201" t="s">
        <v>473</v>
      </c>
      <c r="D395" s="201" t="s">
        <v>477</v>
      </c>
      <c r="E395" s="201" t="s">
        <v>448</v>
      </c>
      <c r="F395" s="201">
        <v>61</v>
      </c>
      <c r="G395" s="202" t="s">
        <v>449</v>
      </c>
      <c r="H395" s="202" t="s">
        <v>450</v>
      </c>
      <c r="I395" s="202" t="s">
        <v>539</v>
      </c>
      <c r="J395" s="38"/>
      <c r="K395" s="97"/>
      <c r="L395" s="97"/>
      <c r="M395" s="97"/>
      <c r="N395" s="97">
        <f t="shared" si="12"/>
        <v>0</v>
      </c>
      <c r="O395" s="97"/>
      <c r="P395" s="97"/>
      <c r="Q395" s="97"/>
      <c r="R395" s="97">
        <f t="shared" si="13"/>
        <v>0</v>
      </c>
      <c r="S395" s="46"/>
    </row>
    <row r="396" spans="2:19" ht="13.2" x14ac:dyDescent="0.25">
      <c r="B396" s="200" t="s">
        <v>473</v>
      </c>
      <c r="C396" s="201" t="s">
        <v>473</v>
      </c>
      <c r="D396" s="201" t="s">
        <v>477</v>
      </c>
      <c r="E396" s="201" t="s">
        <v>448</v>
      </c>
      <c r="F396" s="201">
        <v>61</v>
      </c>
      <c r="G396" s="202" t="s">
        <v>449</v>
      </c>
      <c r="H396" s="202" t="s">
        <v>450</v>
      </c>
      <c r="I396" s="202" t="s">
        <v>540</v>
      </c>
      <c r="J396" s="38"/>
      <c r="K396" s="97"/>
      <c r="L396" s="97"/>
      <c r="M396" s="97"/>
      <c r="N396" s="97">
        <f t="shared" si="12"/>
        <v>0</v>
      </c>
      <c r="O396" s="97"/>
      <c r="P396" s="97"/>
      <c r="Q396" s="97"/>
      <c r="R396" s="97">
        <f t="shared" si="13"/>
        <v>0</v>
      </c>
      <c r="S396" s="46"/>
    </row>
    <row r="397" spans="2:19" ht="13.2" x14ac:dyDescent="0.25">
      <c r="B397" s="200" t="s">
        <v>473</v>
      </c>
      <c r="C397" s="201" t="s">
        <v>473</v>
      </c>
      <c r="D397" s="201" t="s">
        <v>477</v>
      </c>
      <c r="E397" s="201" t="s">
        <v>448</v>
      </c>
      <c r="F397" s="201">
        <v>61</v>
      </c>
      <c r="G397" s="202" t="s">
        <v>449</v>
      </c>
      <c r="H397" s="202" t="s">
        <v>450</v>
      </c>
      <c r="I397" s="202" t="s">
        <v>540</v>
      </c>
      <c r="J397" s="38"/>
      <c r="K397" s="97"/>
      <c r="L397" s="97"/>
      <c r="M397" s="97"/>
      <c r="N397" s="97">
        <f t="shared" si="12"/>
        <v>0</v>
      </c>
      <c r="O397" s="97"/>
      <c r="P397" s="97"/>
      <c r="Q397" s="97"/>
      <c r="R397" s="97">
        <f t="shared" si="13"/>
        <v>0</v>
      </c>
      <c r="S397" s="46"/>
    </row>
    <row r="398" spans="2:19" ht="13.2" x14ac:dyDescent="0.25">
      <c r="B398" s="200" t="s">
        <v>473</v>
      </c>
      <c r="C398" s="201" t="s">
        <v>473</v>
      </c>
      <c r="D398" s="201" t="s">
        <v>480</v>
      </c>
      <c r="E398" s="201" t="s">
        <v>448</v>
      </c>
      <c r="F398" s="201">
        <v>61</v>
      </c>
      <c r="G398" s="202" t="s">
        <v>449</v>
      </c>
      <c r="H398" s="202" t="s">
        <v>450</v>
      </c>
      <c r="I398" s="202" t="s">
        <v>541</v>
      </c>
      <c r="J398" s="38"/>
      <c r="K398" s="97"/>
      <c r="L398" s="97"/>
      <c r="M398" s="97"/>
      <c r="N398" s="97">
        <f t="shared" si="12"/>
        <v>0</v>
      </c>
      <c r="O398" s="97"/>
      <c r="P398" s="97"/>
      <c r="Q398" s="97"/>
      <c r="R398" s="97">
        <f t="shared" si="13"/>
        <v>0</v>
      </c>
      <c r="S398" s="46"/>
    </row>
    <row r="399" spans="2:19" ht="13.2" x14ac:dyDescent="0.25">
      <c r="B399" s="200" t="s">
        <v>473</v>
      </c>
      <c r="C399" s="201" t="s">
        <v>473</v>
      </c>
      <c r="D399" s="201" t="s">
        <v>474</v>
      </c>
      <c r="E399" s="201" t="s">
        <v>448</v>
      </c>
      <c r="F399" s="201">
        <v>61</v>
      </c>
      <c r="G399" s="202" t="s">
        <v>449</v>
      </c>
      <c r="H399" s="202" t="s">
        <v>450</v>
      </c>
      <c r="I399" s="202" t="s">
        <v>541</v>
      </c>
      <c r="J399" s="38"/>
      <c r="K399" s="97"/>
      <c r="L399" s="97"/>
      <c r="M399" s="97"/>
      <c r="N399" s="97">
        <f t="shared" si="12"/>
        <v>0</v>
      </c>
      <c r="O399" s="97"/>
      <c r="P399" s="97"/>
      <c r="Q399" s="97"/>
      <c r="R399" s="97">
        <f t="shared" si="13"/>
        <v>0</v>
      </c>
      <c r="S399" s="46"/>
    </row>
    <row r="400" spans="2:19" ht="26.4" customHeight="1" x14ac:dyDescent="0.25">
      <c r="B400" s="200" t="s">
        <v>473</v>
      </c>
      <c r="C400" s="201" t="s">
        <v>473</v>
      </c>
      <c r="D400" s="201" t="s">
        <v>477</v>
      </c>
      <c r="E400" s="201" t="s">
        <v>448</v>
      </c>
      <c r="F400" s="201">
        <v>61</v>
      </c>
      <c r="G400" s="202" t="s">
        <v>449</v>
      </c>
      <c r="H400" s="202" t="s">
        <v>450</v>
      </c>
      <c r="I400" s="202" t="s">
        <v>541</v>
      </c>
      <c r="J400" s="38"/>
      <c r="K400" s="97"/>
      <c r="L400" s="97"/>
      <c r="M400" s="97"/>
      <c r="N400" s="97">
        <f t="shared" si="12"/>
        <v>0</v>
      </c>
      <c r="O400" s="97"/>
      <c r="P400" s="97"/>
      <c r="Q400" s="97"/>
      <c r="R400" s="97">
        <f t="shared" si="13"/>
        <v>0</v>
      </c>
      <c r="S400" s="46"/>
    </row>
    <row r="401" spans="2:19" s="43" customFormat="1" ht="13.2" x14ac:dyDescent="0.25">
      <c r="B401" s="200" t="s">
        <v>473</v>
      </c>
      <c r="C401" s="201" t="s">
        <v>473</v>
      </c>
      <c r="D401" s="201" t="s">
        <v>480</v>
      </c>
      <c r="E401" s="201" t="s">
        <v>448</v>
      </c>
      <c r="F401" s="201">
        <v>61</v>
      </c>
      <c r="G401" s="202" t="s">
        <v>449</v>
      </c>
      <c r="H401" s="202" t="s">
        <v>450</v>
      </c>
      <c r="I401" s="202" t="s">
        <v>542</v>
      </c>
      <c r="J401" s="38"/>
      <c r="K401" s="97"/>
      <c r="L401" s="97"/>
      <c r="M401" s="97"/>
      <c r="N401" s="97">
        <f t="shared" si="12"/>
        <v>0</v>
      </c>
      <c r="O401" s="97"/>
      <c r="P401" s="97"/>
      <c r="Q401" s="97"/>
      <c r="R401" s="97">
        <f t="shared" si="13"/>
        <v>0</v>
      </c>
      <c r="S401" s="46"/>
    </row>
    <row r="402" spans="2:19" s="43" customFormat="1" ht="13.2" x14ac:dyDescent="0.25">
      <c r="B402" s="200" t="s">
        <v>473</v>
      </c>
      <c r="C402" s="201" t="s">
        <v>473</v>
      </c>
      <c r="D402" s="201" t="s">
        <v>480</v>
      </c>
      <c r="E402" s="201" t="s">
        <v>448</v>
      </c>
      <c r="F402" s="201">
        <v>61</v>
      </c>
      <c r="G402" s="202" t="s">
        <v>449</v>
      </c>
      <c r="H402" s="202" t="s">
        <v>450</v>
      </c>
      <c r="I402" s="202" t="s">
        <v>542</v>
      </c>
      <c r="J402" s="38"/>
      <c r="K402" s="97"/>
      <c r="L402" s="97"/>
      <c r="M402" s="97"/>
      <c r="N402" s="97">
        <f t="shared" si="12"/>
        <v>0</v>
      </c>
      <c r="O402" s="97"/>
      <c r="P402" s="97"/>
      <c r="Q402" s="97"/>
      <c r="R402" s="97">
        <f t="shared" si="13"/>
        <v>0</v>
      </c>
      <c r="S402" s="46"/>
    </row>
    <row r="403" spans="2:19" s="43" customFormat="1" ht="13.2" x14ac:dyDescent="0.25">
      <c r="B403" s="200" t="s">
        <v>473</v>
      </c>
      <c r="C403" s="201" t="s">
        <v>473</v>
      </c>
      <c r="D403" s="201" t="s">
        <v>480</v>
      </c>
      <c r="E403" s="201" t="s">
        <v>448</v>
      </c>
      <c r="F403" s="201">
        <v>61</v>
      </c>
      <c r="G403" s="202" t="s">
        <v>449</v>
      </c>
      <c r="H403" s="202" t="s">
        <v>450</v>
      </c>
      <c r="I403" s="202" t="s">
        <v>542</v>
      </c>
      <c r="J403" s="38"/>
      <c r="K403" s="97"/>
      <c r="L403" s="97"/>
      <c r="M403" s="97"/>
      <c r="N403" s="97">
        <f t="shared" si="12"/>
        <v>0</v>
      </c>
      <c r="O403" s="97"/>
      <c r="P403" s="97"/>
      <c r="Q403" s="97"/>
      <c r="R403" s="97">
        <f t="shared" si="13"/>
        <v>0</v>
      </c>
      <c r="S403" s="46"/>
    </row>
    <row r="404" spans="2:19" s="43" customFormat="1" ht="13.2" x14ac:dyDescent="0.25">
      <c r="B404" s="200" t="s">
        <v>473</v>
      </c>
      <c r="C404" s="201" t="s">
        <v>473</v>
      </c>
      <c r="D404" s="201" t="s">
        <v>480</v>
      </c>
      <c r="E404" s="201" t="s">
        <v>448</v>
      </c>
      <c r="F404" s="201">
        <v>61</v>
      </c>
      <c r="G404" s="202" t="s">
        <v>449</v>
      </c>
      <c r="H404" s="202" t="s">
        <v>450</v>
      </c>
      <c r="I404" s="202" t="s">
        <v>542</v>
      </c>
      <c r="J404" s="38"/>
      <c r="K404" s="97"/>
      <c r="L404" s="97"/>
      <c r="M404" s="97"/>
      <c r="N404" s="97">
        <f t="shared" si="12"/>
        <v>0</v>
      </c>
      <c r="O404" s="97"/>
      <c r="P404" s="97"/>
      <c r="Q404" s="97"/>
      <c r="R404" s="97">
        <f t="shared" si="13"/>
        <v>0</v>
      </c>
      <c r="S404" s="46"/>
    </row>
    <row r="405" spans="2:19" s="43" customFormat="1" ht="13.2" x14ac:dyDescent="0.25">
      <c r="B405" s="200" t="s">
        <v>473</v>
      </c>
      <c r="C405" s="201" t="s">
        <v>473</v>
      </c>
      <c r="D405" s="201" t="s">
        <v>480</v>
      </c>
      <c r="E405" s="201" t="s">
        <v>448</v>
      </c>
      <c r="F405" s="201">
        <v>61</v>
      </c>
      <c r="G405" s="202" t="s">
        <v>449</v>
      </c>
      <c r="H405" s="202" t="s">
        <v>450</v>
      </c>
      <c r="I405" s="202" t="s">
        <v>542</v>
      </c>
      <c r="J405" s="38"/>
      <c r="K405" s="97"/>
      <c r="L405" s="97"/>
      <c r="M405" s="97"/>
      <c r="N405" s="97">
        <f t="shared" si="12"/>
        <v>0</v>
      </c>
      <c r="O405" s="97"/>
      <c r="P405" s="97"/>
      <c r="Q405" s="97"/>
      <c r="R405" s="97">
        <f t="shared" si="13"/>
        <v>0</v>
      </c>
      <c r="S405" s="46"/>
    </row>
    <row r="406" spans="2:19" s="43" customFormat="1" ht="13.2" x14ac:dyDescent="0.25">
      <c r="B406" s="200" t="s">
        <v>473</v>
      </c>
      <c r="C406" s="201" t="s">
        <v>473</v>
      </c>
      <c r="D406" s="201" t="s">
        <v>474</v>
      </c>
      <c r="E406" s="201" t="s">
        <v>448</v>
      </c>
      <c r="F406" s="201">
        <v>61</v>
      </c>
      <c r="G406" s="202" t="s">
        <v>449</v>
      </c>
      <c r="H406" s="202" t="s">
        <v>450</v>
      </c>
      <c r="I406" s="202" t="s">
        <v>542</v>
      </c>
      <c r="J406" s="38"/>
      <c r="K406" s="97"/>
      <c r="L406" s="97"/>
      <c r="M406" s="97"/>
      <c r="N406" s="97">
        <f t="shared" si="12"/>
        <v>0</v>
      </c>
      <c r="O406" s="97"/>
      <c r="P406" s="97"/>
      <c r="Q406" s="97"/>
      <c r="R406" s="97">
        <f t="shared" si="13"/>
        <v>0</v>
      </c>
      <c r="S406" s="46"/>
    </row>
    <row r="407" spans="2:19" s="43" customFormat="1" ht="13.2" x14ac:dyDescent="0.25">
      <c r="B407" s="200" t="s">
        <v>473</v>
      </c>
      <c r="C407" s="201" t="s">
        <v>473</v>
      </c>
      <c r="D407" s="201" t="s">
        <v>474</v>
      </c>
      <c r="E407" s="201" t="s">
        <v>448</v>
      </c>
      <c r="F407" s="201">
        <v>61</v>
      </c>
      <c r="G407" s="202" t="s">
        <v>449</v>
      </c>
      <c r="H407" s="202" t="s">
        <v>450</v>
      </c>
      <c r="I407" s="202" t="s">
        <v>542</v>
      </c>
      <c r="J407" s="38"/>
      <c r="K407" s="97"/>
      <c r="L407" s="97"/>
      <c r="M407" s="97"/>
      <c r="N407" s="97">
        <f t="shared" si="12"/>
        <v>0</v>
      </c>
      <c r="O407" s="97"/>
      <c r="P407" s="97"/>
      <c r="Q407" s="97"/>
      <c r="R407" s="97">
        <f t="shared" si="13"/>
        <v>0</v>
      </c>
      <c r="S407" s="46"/>
    </row>
    <row r="408" spans="2:19" s="43" customFormat="1" ht="13.2" x14ac:dyDescent="0.25">
      <c r="B408" s="200" t="s">
        <v>473</v>
      </c>
      <c r="C408" s="201" t="s">
        <v>473</v>
      </c>
      <c r="D408" s="201" t="s">
        <v>474</v>
      </c>
      <c r="E408" s="201" t="s">
        <v>448</v>
      </c>
      <c r="F408" s="201">
        <v>61</v>
      </c>
      <c r="G408" s="202" t="s">
        <v>449</v>
      </c>
      <c r="H408" s="202" t="s">
        <v>450</v>
      </c>
      <c r="I408" s="202" t="s">
        <v>542</v>
      </c>
      <c r="J408" s="38"/>
      <c r="K408" s="97"/>
      <c r="L408" s="97"/>
      <c r="M408" s="97"/>
      <c r="N408" s="97">
        <f t="shared" si="12"/>
        <v>0</v>
      </c>
      <c r="O408" s="97"/>
      <c r="P408" s="97"/>
      <c r="Q408" s="97"/>
      <c r="R408" s="97">
        <f t="shared" si="13"/>
        <v>0</v>
      </c>
      <c r="S408" s="46"/>
    </row>
    <row r="409" spans="2:19" s="43" customFormat="1" ht="13.2" x14ac:dyDescent="0.25">
      <c r="B409" s="200" t="s">
        <v>473</v>
      </c>
      <c r="C409" s="201" t="s">
        <v>473</v>
      </c>
      <c r="D409" s="201" t="s">
        <v>477</v>
      </c>
      <c r="E409" s="201" t="s">
        <v>448</v>
      </c>
      <c r="F409" s="201">
        <v>61</v>
      </c>
      <c r="G409" s="202" t="s">
        <v>449</v>
      </c>
      <c r="H409" s="202" t="s">
        <v>450</v>
      </c>
      <c r="I409" s="202" t="s">
        <v>542</v>
      </c>
      <c r="J409" s="38"/>
      <c r="K409" s="97"/>
      <c r="L409" s="97"/>
      <c r="M409" s="97"/>
      <c r="N409" s="97">
        <f t="shared" si="12"/>
        <v>0</v>
      </c>
      <c r="O409" s="97"/>
      <c r="P409" s="97"/>
      <c r="Q409" s="97"/>
      <c r="R409" s="97">
        <f t="shared" si="13"/>
        <v>0</v>
      </c>
      <c r="S409" s="46"/>
    </row>
    <row r="410" spans="2:19" s="43" customFormat="1" ht="13.2" x14ac:dyDescent="0.25">
      <c r="B410" s="200" t="s">
        <v>473</v>
      </c>
      <c r="C410" s="201" t="s">
        <v>473</v>
      </c>
      <c r="D410" s="201" t="s">
        <v>477</v>
      </c>
      <c r="E410" s="201" t="s">
        <v>448</v>
      </c>
      <c r="F410" s="201">
        <v>61</v>
      </c>
      <c r="G410" s="202" t="s">
        <v>449</v>
      </c>
      <c r="H410" s="202" t="s">
        <v>450</v>
      </c>
      <c r="I410" s="202" t="s">
        <v>542</v>
      </c>
      <c r="J410" s="38"/>
      <c r="K410" s="97"/>
      <c r="L410" s="97"/>
      <c r="M410" s="97"/>
      <c r="N410" s="97">
        <f t="shared" si="12"/>
        <v>0</v>
      </c>
      <c r="O410" s="97"/>
      <c r="P410" s="97"/>
      <c r="Q410" s="97"/>
      <c r="R410" s="97">
        <f t="shared" si="13"/>
        <v>0</v>
      </c>
      <c r="S410" s="46"/>
    </row>
    <row r="411" spans="2:19" s="43" customFormat="1" ht="13.2" x14ac:dyDescent="0.25">
      <c r="B411" s="200" t="s">
        <v>473</v>
      </c>
      <c r="C411" s="201" t="s">
        <v>473</v>
      </c>
      <c r="D411" s="201" t="s">
        <v>477</v>
      </c>
      <c r="E411" s="201" t="s">
        <v>448</v>
      </c>
      <c r="F411" s="201">
        <v>61</v>
      </c>
      <c r="G411" s="202" t="s">
        <v>449</v>
      </c>
      <c r="H411" s="202" t="s">
        <v>450</v>
      </c>
      <c r="I411" s="202" t="s">
        <v>542</v>
      </c>
      <c r="J411" s="38"/>
      <c r="K411" s="97"/>
      <c r="L411" s="97"/>
      <c r="M411" s="97"/>
      <c r="N411" s="97">
        <f t="shared" si="12"/>
        <v>0</v>
      </c>
      <c r="O411" s="97"/>
      <c r="P411" s="97"/>
      <c r="Q411" s="97"/>
      <c r="R411" s="97">
        <f t="shared" si="13"/>
        <v>0</v>
      </c>
      <c r="S411" s="46"/>
    </row>
    <row r="412" spans="2:19" s="43" customFormat="1" ht="13.2" x14ac:dyDescent="0.25">
      <c r="B412" s="200" t="s">
        <v>473</v>
      </c>
      <c r="C412" s="201" t="s">
        <v>473</v>
      </c>
      <c r="D412" s="201" t="s">
        <v>477</v>
      </c>
      <c r="E412" s="201" t="s">
        <v>448</v>
      </c>
      <c r="F412" s="201">
        <v>61</v>
      </c>
      <c r="G412" s="202" t="s">
        <v>449</v>
      </c>
      <c r="H412" s="202" t="s">
        <v>450</v>
      </c>
      <c r="I412" s="202" t="s">
        <v>542</v>
      </c>
      <c r="J412" s="38"/>
      <c r="K412" s="97"/>
      <c r="L412" s="97"/>
      <c r="M412" s="97"/>
      <c r="N412" s="97">
        <f t="shared" si="12"/>
        <v>0</v>
      </c>
      <c r="O412" s="97"/>
      <c r="P412" s="97"/>
      <c r="Q412" s="97"/>
      <c r="R412" s="97">
        <f t="shared" si="13"/>
        <v>0</v>
      </c>
      <c r="S412" s="46"/>
    </row>
    <row r="413" spans="2:19" s="43" customFormat="1" ht="13.2" x14ac:dyDescent="0.25">
      <c r="B413" s="200" t="s">
        <v>473</v>
      </c>
      <c r="C413" s="201" t="s">
        <v>473</v>
      </c>
      <c r="D413" s="201" t="s">
        <v>477</v>
      </c>
      <c r="E413" s="201" t="s">
        <v>448</v>
      </c>
      <c r="F413" s="201">
        <v>61</v>
      </c>
      <c r="G413" s="202" t="s">
        <v>449</v>
      </c>
      <c r="H413" s="202" t="s">
        <v>450</v>
      </c>
      <c r="I413" s="202" t="s">
        <v>542</v>
      </c>
      <c r="J413" s="38"/>
      <c r="K413" s="97"/>
      <c r="L413" s="97"/>
      <c r="M413" s="97"/>
      <c r="N413" s="97">
        <f t="shared" si="12"/>
        <v>0</v>
      </c>
      <c r="O413" s="97"/>
      <c r="P413" s="97"/>
      <c r="Q413" s="97"/>
      <c r="R413" s="97">
        <f t="shared" si="13"/>
        <v>0</v>
      </c>
      <c r="S413" s="46"/>
    </row>
    <row r="414" spans="2:19" s="43" customFormat="1" ht="13.2" x14ac:dyDescent="0.25">
      <c r="B414" s="200" t="s">
        <v>473</v>
      </c>
      <c r="C414" s="201" t="s">
        <v>473</v>
      </c>
      <c r="D414" s="201" t="s">
        <v>480</v>
      </c>
      <c r="E414" s="201" t="s">
        <v>448</v>
      </c>
      <c r="F414" s="201">
        <v>61</v>
      </c>
      <c r="G414" s="202" t="s">
        <v>449</v>
      </c>
      <c r="H414" s="202" t="s">
        <v>450</v>
      </c>
      <c r="I414" s="202" t="s">
        <v>543</v>
      </c>
      <c r="J414" s="38"/>
      <c r="K414" s="97"/>
      <c r="L414" s="97"/>
      <c r="M414" s="97"/>
      <c r="N414" s="97">
        <f t="shared" si="12"/>
        <v>0</v>
      </c>
      <c r="O414" s="97"/>
      <c r="P414" s="97"/>
      <c r="Q414" s="97"/>
      <c r="R414" s="97">
        <f t="shared" si="13"/>
        <v>0</v>
      </c>
      <c r="S414" s="46"/>
    </row>
    <row r="415" spans="2:19" s="43" customFormat="1" ht="13.2" x14ac:dyDescent="0.25">
      <c r="B415" s="200" t="s">
        <v>473</v>
      </c>
      <c r="C415" s="201" t="s">
        <v>473</v>
      </c>
      <c r="D415" s="201" t="s">
        <v>480</v>
      </c>
      <c r="E415" s="201" t="s">
        <v>448</v>
      </c>
      <c r="F415" s="201">
        <v>61</v>
      </c>
      <c r="G415" s="202" t="s">
        <v>449</v>
      </c>
      <c r="H415" s="202" t="s">
        <v>450</v>
      </c>
      <c r="I415" s="202" t="s">
        <v>543</v>
      </c>
      <c r="J415" s="38"/>
      <c r="K415" s="97"/>
      <c r="L415" s="97"/>
      <c r="M415" s="97"/>
      <c r="N415" s="97">
        <f t="shared" si="12"/>
        <v>0</v>
      </c>
      <c r="O415" s="97"/>
      <c r="P415" s="97"/>
      <c r="Q415" s="97"/>
      <c r="R415" s="97">
        <f t="shared" si="13"/>
        <v>0</v>
      </c>
      <c r="S415" s="46"/>
    </row>
    <row r="416" spans="2:19" s="43" customFormat="1" ht="13.2" x14ac:dyDescent="0.25">
      <c r="B416" s="200" t="s">
        <v>473</v>
      </c>
      <c r="C416" s="201" t="s">
        <v>473</v>
      </c>
      <c r="D416" s="201" t="s">
        <v>474</v>
      </c>
      <c r="E416" s="201" t="s">
        <v>448</v>
      </c>
      <c r="F416" s="201">
        <v>61</v>
      </c>
      <c r="G416" s="202" t="s">
        <v>449</v>
      </c>
      <c r="H416" s="202" t="s">
        <v>450</v>
      </c>
      <c r="I416" s="202" t="s">
        <v>543</v>
      </c>
      <c r="J416" s="38"/>
      <c r="K416" s="97"/>
      <c r="L416" s="97"/>
      <c r="M416" s="97"/>
      <c r="N416" s="97">
        <f t="shared" ref="N416:N479" si="14">K416*M416</f>
        <v>0</v>
      </c>
      <c r="O416" s="97"/>
      <c r="P416" s="97"/>
      <c r="Q416" s="97"/>
      <c r="R416" s="97">
        <f t="shared" ref="R416:R479" si="15">O416*Q416</f>
        <v>0</v>
      </c>
      <c r="S416" s="46"/>
    </row>
    <row r="417" spans="2:19" s="43" customFormat="1" ht="13.2" x14ac:dyDescent="0.25">
      <c r="B417" s="200" t="s">
        <v>473</v>
      </c>
      <c r="C417" s="201" t="s">
        <v>473</v>
      </c>
      <c r="D417" s="201" t="s">
        <v>474</v>
      </c>
      <c r="E417" s="201" t="s">
        <v>448</v>
      </c>
      <c r="F417" s="201">
        <v>61</v>
      </c>
      <c r="G417" s="202" t="s">
        <v>449</v>
      </c>
      <c r="H417" s="202" t="s">
        <v>450</v>
      </c>
      <c r="I417" s="202" t="s">
        <v>543</v>
      </c>
      <c r="J417" s="38"/>
      <c r="K417" s="97"/>
      <c r="L417" s="97"/>
      <c r="M417" s="97"/>
      <c r="N417" s="97">
        <f t="shared" si="14"/>
        <v>0</v>
      </c>
      <c r="O417" s="97"/>
      <c r="P417" s="97"/>
      <c r="Q417" s="97"/>
      <c r="R417" s="97">
        <f t="shared" si="15"/>
        <v>0</v>
      </c>
      <c r="S417" s="46"/>
    </row>
    <row r="418" spans="2:19" s="43" customFormat="1" ht="13.2" x14ac:dyDescent="0.25">
      <c r="B418" s="200" t="s">
        <v>473</v>
      </c>
      <c r="C418" s="201" t="s">
        <v>473</v>
      </c>
      <c r="D418" s="201" t="s">
        <v>477</v>
      </c>
      <c r="E418" s="201" t="s">
        <v>448</v>
      </c>
      <c r="F418" s="201">
        <v>61</v>
      </c>
      <c r="G418" s="202" t="s">
        <v>449</v>
      </c>
      <c r="H418" s="202" t="s">
        <v>450</v>
      </c>
      <c r="I418" s="202" t="s">
        <v>543</v>
      </c>
      <c r="J418" s="38"/>
      <c r="K418" s="97"/>
      <c r="L418" s="97"/>
      <c r="M418" s="97"/>
      <c r="N418" s="97">
        <f t="shared" si="14"/>
        <v>0</v>
      </c>
      <c r="O418" s="97"/>
      <c r="P418" s="97"/>
      <c r="Q418" s="97"/>
      <c r="R418" s="97">
        <f t="shared" si="15"/>
        <v>0</v>
      </c>
      <c r="S418" s="46"/>
    </row>
    <row r="419" spans="2:19" s="43" customFormat="1" ht="13.2" x14ac:dyDescent="0.25">
      <c r="B419" s="200" t="s">
        <v>473</v>
      </c>
      <c r="C419" s="201" t="s">
        <v>473</v>
      </c>
      <c r="D419" s="201" t="s">
        <v>477</v>
      </c>
      <c r="E419" s="201" t="s">
        <v>448</v>
      </c>
      <c r="F419" s="201">
        <v>61</v>
      </c>
      <c r="G419" s="202" t="s">
        <v>449</v>
      </c>
      <c r="H419" s="202" t="s">
        <v>450</v>
      </c>
      <c r="I419" s="202" t="s">
        <v>543</v>
      </c>
      <c r="J419" s="38"/>
      <c r="K419" s="97"/>
      <c r="L419" s="97"/>
      <c r="M419" s="97"/>
      <c r="N419" s="97">
        <f t="shared" si="14"/>
        <v>0</v>
      </c>
      <c r="O419" s="97"/>
      <c r="P419" s="97"/>
      <c r="Q419" s="97"/>
      <c r="R419" s="97">
        <f t="shared" si="15"/>
        <v>0</v>
      </c>
      <c r="S419" s="46"/>
    </row>
    <row r="420" spans="2:19" s="43" customFormat="1" ht="13.2" x14ac:dyDescent="0.25">
      <c r="B420" s="200" t="s">
        <v>473</v>
      </c>
      <c r="C420" s="201" t="s">
        <v>473</v>
      </c>
      <c r="D420" s="201" t="s">
        <v>477</v>
      </c>
      <c r="E420" s="201" t="s">
        <v>448</v>
      </c>
      <c r="F420" s="201">
        <v>61</v>
      </c>
      <c r="G420" s="202" t="s">
        <v>449</v>
      </c>
      <c r="H420" s="202" t="s">
        <v>450</v>
      </c>
      <c r="I420" s="202" t="s">
        <v>543</v>
      </c>
      <c r="J420" s="38"/>
      <c r="K420" s="97"/>
      <c r="L420" s="97"/>
      <c r="M420" s="97"/>
      <c r="N420" s="97">
        <f t="shared" si="14"/>
        <v>0</v>
      </c>
      <c r="O420" s="97"/>
      <c r="P420" s="97"/>
      <c r="Q420" s="97"/>
      <c r="R420" s="97">
        <f t="shared" si="15"/>
        <v>0</v>
      </c>
      <c r="S420" s="46"/>
    </row>
    <row r="421" spans="2:19" s="43" customFormat="1" ht="13.2" x14ac:dyDescent="0.25">
      <c r="B421" s="200" t="s">
        <v>473</v>
      </c>
      <c r="C421" s="201" t="s">
        <v>473</v>
      </c>
      <c r="D421" s="201" t="s">
        <v>480</v>
      </c>
      <c r="E421" s="201" t="s">
        <v>544</v>
      </c>
      <c r="F421" s="201">
        <v>62</v>
      </c>
      <c r="G421" s="202" t="s">
        <v>449</v>
      </c>
      <c r="H421" s="202" t="s">
        <v>450</v>
      </c>
      <c r="I421" s="202" t="s">
        <v>545</v>
      </c>
      <c r="J421" s="38"/>
      <c r="K421" s="97"/>
      <c r="L421" s="97"/>
      <c r="M421" s="97"/>
      <c r="N421" s="97">
        <f t="shared" si="14"/>
        <v>0</v>
      </c>
      <c r="O421" s="97"/>
      <c r="P421" s="97"/>
      <c r="Q421" s="97"/>
      <c r="R421" s="97">
        <f t="shared" si="15"/>
        <v>0</v>
      </c>
      <c r="S421" s="46"/>
    </row>
    <row r="422" spans="2:19" s="43" customFormat="1" ht="13.2" x14ac:dyDescent="0.25">
      <c r="B422" s="200" t="s">
        <v>473</v>
      </c>
      <c r="C422" s="201" t="s">
        <v>473</v>
      </c>
      <c r="D422" s="201" t="s">
        <v>480</v>
      </c>
      <c r="E422" s="201" t="s">
        <v>544</v>
      </c>
      <c r="F422" s="201">
        <v>62</v>
      </c>
      <c r="G422" s="202" t="s">
        <v>449</v>
      </c>
      <c r="H422" s="202" t="s">
        <v>450</v>
      </c>
      <c r="I422" s="202" t="s">
        <v>546</v>
      </c>
      <c r="J422" s="38"/>
      <c r="K422" s="97"/>
      <c r="L422" s="97"/>
      <c r="M422" s="97"/>
      <c r="N422" s="97">
        <f t="shared" si="14"/>
        <v>0</v>
      </c>
      <c r="O422" s="97"/>
      <c r="P422" s="97"/>
      <c r="Q422" s="97"/>
      <c r="R422" s="97">
        <f t="shared" si="15"/>
        <v>0</v>
      </c>
      <c r="S422" s="46"/>
    </row>
    <row r="423" spans="2:19" s="43" customFormat="1" ht="13.2" x14ac:dyDescent="0.25">
      <c r="B423" s="200" t="s">
        <v>473</v>
      </c>
      <c r="C423" s="201" t="s">
        <v>473</v>
      </c>
      <c r="D423" s="201" t="s">
        <v>480</v>
      </c>
      <c r="E423" s="201" t="s">
        <v>544</v>
      </c>
      <c r="F423" s="201">
        <v>62</v>
      </c>
      <c r="G423" s="202" t="s">
        <v>449</v>
      </c>
      <c r="H423" s="202" t="s">
        <v>450</v>
      </c>
      <c r="I423" s="202" t="s">
        <v>546</v>
      </c>
      <c r="J423" s="38"/>
      <c r="K423" s="97"/>
      <c r="L423" s="97"/>
      <c r="M423" s="97"/>
      <c r="N423" s="97">
        <f t="shared" si="14"/>
        <v>0</v>
      </c>
      <c r="O423" s="97"/>
      <c r="P423" s="97"/>
      <c r="Q423" s="97"/>
      <c r="R423" s="97">
        <f t="shared" si="15"/>
        <v>0</v>
      </c>
      <c r="S423" s="46"/>
    </row>
    <row r="424" spans="2:19" s="43" customFormat="1" ht="13.2" x14ac:dyDescent="0.25">
      <c r="B424" s="200" t="s">
        <v>473</v>
      </c>
      <c r="C424" s="201" t="s">
        <v>473</v>
      </c>
      <c r="D424" s="201" t="s">
        <v>480</v>
      </c>
      <c r="E424" s="201" t="s">
        <v>544</v>
      </c>
      <c r="F424" s="201">
        <v>62</v>
      </c>
      <c r="G424" s="202" t="s">
        <v>449</v>
      </c>
      <c r="H424" s="202" t="s">
        <v>450</v>
      </c>
      <c r="I424" s="202" t="s">
        <v>546</v>
      </c>
      <c r="J424" s="38"/>
      <c r="K424" s="97"/>
      <c r="L424" s="97"/>
      <c r="M424" s="97"/>
      <c r="N424" s="97">
        <f t="shared" si="14"/>
        <v>0</v>
      </c>
      <c r="O424" s="97"/>
      <c r="P424" s="97"/>
      <c r="Q424" s="97"/>
      <c r="R424" s="97">
        <f t="shared" si="15"/>
        <v>0</v>
      </c>
      <c r="S424" s="46"/>
    </row>
    <row r="425" spans="2:19" s="43" customFormat="1" ht="13.2" x14ac:dyDescent="0.25">
      <c r="B425" s="200" t="s">
        <v>473</v>
      </c>
      <c r="C425" s="201" t="s">
        <v>473</v>
      </c>
      <c r="D425" s="201" t="s">
        <v>480</v>
      </c>
      <c r="E425" s="201" t="s">
        <v>544</v>
      </c>
      <c r="F425" s="201">
        <v>62</v>
      </c>
      <c r="G425" s="202" t="s">
        <v>449</v>
      </c>
      <c r="H425" s="202" t="s">
        <v>450</v>
      </c>
      <c r="I425" s="202" t="s">
        <v>546</v>
      </c>
      <c r="J425" s="38"/>
      <c r="K425" s="97"/>
      <c r="L425" s="97"/>
      <c r="M425" s="97"/>
      <c r="N425" s="97">
        <f t="shared" si="14"/>
        <v>0</v>
      </c>
      <c r="O425" s="97"/>
      <c r="P425" s="97"/>
      <c r="Q425" s="97"/>
      <c r="R425" s="97">
        <f t="shared" si="15"/>
        <v>0</v>
      </c>
      <c r="S425" s="46"/>
    </row>
    <row r="426" spans="2:19" s="43" customFormat="1" ht="13.2" x14ac:dyDescent="0.25">
      <c r="B426" s="200" t="s">
        <v>473</v>
      </c>
      <c r="C426" s="201" t="s">
        <v>473</v>
      </c>
      <c r="D426" s="201" t="s">
        <v>480</v>
      </c>
      <c r="E426" s="201" t="s">
        <v>544</v>
      </c>
      <c r="F426" s="201">
        <v>62</v>
      </c>
      <c r="G426" s="202" t="s">
        <v>449</v>
      </c>
      <c r="H426" s="202" t="s">
        <v>450</v>
      </c>
      <c r="I426" s="202" t="s">
        <v>546</v>
      </c>
      <c r="J426" s="38"/>
      <c r="K426" s="97"/>
      <c r="L426" s="97"/>
      <c r="M426" s="97"/>
      <c r="N426" s="97">
        <f t="shared" si="14"/>
        <v>0</v>
      </c>
      <c r="O426" s="97"/>
      <c r="P426" s="97"/>
      <c r="Q426" s="97"/>
      <c r="R426" s="97">
        <f t="shared" si="15"/>
        <v>0</v>
      </c>
      <c r="S426" s="46"/>
    </row>
    <row r="427" spans="2:19" s="43" customFormat="1" ht="13.2" x14ac:dyDescent="0.25">
      <c r="B427" s="200" t="s">
        <v>473</v>
      </c>
      <c r="C427" s="201" t="s">
        <v>473</v>
      </c>
      <c r="D427" s="201" t="s">
        <v>480</v>
      </c>
      <c r="E427" s="201" t="s">
        <v>544</v>
      </c>
      <c r="F427" s="201">
        <v>62</v>
      </c>
      <c r="G427" s="202" t="s">
        <v>449</v>
      </c>
      <c r="H427" s="202" t="s">
        <v>450</v>
      </c>
      <c r="I427" s="202" t="s">
        <v>546</v>
      </c>
      <c r="J427" s="38"/>
      <c r="K427" s="97"/>
      <c r="L427" s="97"/>
      <c r="M427" s="97"/>
      <c r="N427" s="97">
        <f t="shared" si="14"/>
        <v>0</v>
      </c>
      <c r="O427" s="97"/>
      <c r="P427" s="97"/>
      <c r="Q427" s="97"/>
      <c r="R427" s="97">
        <f t="shared" si="15"/>
        <v>0</v>
      </c>
      <c r="S427" s="46"/>
    </row>
    <row r="428" spans="2:19" s="43" customFormat="1" ht="13.2" x14ac:dyDescent="0.25">
      <c r="B428" s="200" t="s">
        <v>473</v>
      </c>
      <c r="C428" s="201" t="s">
        <v>473</v>
      </c>
      <c r="D428" s="201" t="s">
        <v>480</v>
      </c>
      <c r="E428" s="201" t="s">
        <v>544</v>
      </c>
      <c r="F428" s="201">
        <v>62</v>
      </c>
      <c r="G428" s="202" t="s">
        <v>449</v>
      </c>
      <c r="H428" s="202" t="s">
        <v>450</v>
      </c>
      <c r="I428" s="202" t="s">
        <v>546</v>
      </c>
      <c r="J428" s="38"/>
      <c r="K428" s="97"/>
      <c r="L428" s="97"/>
      <c r="M428" s="97"/>
      <c r="N428" s="97">
        <f t="shared" si="14"/>
        <v>0</v>
      </c>
      <c r="O428" s="97"/>
      <c r="P428" s="97"/>
      <c r="Q428" s="97"/>
      <c r="R428" s="97">
        <f t="shared" si="15"/>
        <v>0</v>
      </c>
      <c r="S428" s="46"/>
    </row>
    <row r="429" spans="2:19" s="43" customFormat="1" ht="13.2" x14ac:dyDescent="0.25">
      <c r="B429" s="200" t="s">
        <v>473</v>
      </c>
      <c r="C429" s="201" t="s">
        <v>473</v>
      </c>
      <c r="D429" s="201" t="s">
        <v>480</v>
      </c>
      <c r="E429" s="201" t="s">
        <v>544</v>
      </c>
      <c r="F429" s="201">
        <v>62</v>
      </c>
      <c r="G429" s="202" t="s">
        <v>449</v>
      </c>
      <c r="H429" s="202" t="s">
        <v>450</v>
      </c>
      <c r="I429" s="202" t="s">
        <v>546</v>
      </c>
      <c r="J429" s="38"/>
      <c r="K429" s="97"/>
      <c r="L429" s="97"/>
      <c r="M429" s="97"/>
      <c r="N429" s="97">
        <f t="shared" si="14"/>
        <v>0</v>
      </c>
      <c r="O429" s="97"/>
      <c r="P429" s="97"/>
      <c r="Q429" s="97"/>
      <c r="R429" s="97">
        <f t="shared" si="15"/>
        <v>0</v>
      </c>
      <c r="S429" s="46"/>
    </row>
    <row r="430" spans="2:19" s="43" customFormat="1" ht="13.2" x14ac:dyDescent="0.25">
      <c r="B430" s="200" t="s">
        <v>473</v>
      </c>
      <c r="C430" s="201" t="s">
        <v>473</v>
      </c>
      <c r="D430" s="201" t="s">
        <v>480</v>
      </c>
      <c r="E430" s="201" t="s">
        <v>544</v>
      </c>
      <c r="F430" s="201">
        <v>62</v>
      </c>
      <c r="G430" s="202" t="s">
        <v>449</v>
      </c>
      <c r="H430" s="202" t="s">
        <v>450</v>
      </c>
      <c r="I430" s="202" t="s">
        <v>546</v>
      </c>
      <c r="J430" s="38"/>
      <c r="K430" s="97"/>
      <c r="L430" s="97"/>
      <c r="M430" s="97"/>
      <c r="N430" s="97">
        <f t="shared" si="14"/>
        <v>0</v>
      </c>
      <c r="O430" s="97"/>
      <c r="P430" s="97"/>
      <c r="Q430" s="97"/>
      <c r="R430" s="97">
        <f t="shared" si="15"/>
        <v>0</v>
      </c>
      <c r="S430" s="46"/>
    </row>
    <row r="431" spans="2:19" s="43" customFormat="1" ht="13.2" x14ac:dyDescent="0.25">
      <c r="B431" s="200" t="s">
        <v>473</v>
      </c>
      <c r="C431" s="201" t="s">
        <v>473</v>
      </c>
      <c r="D431" s="201" t="s">
        <v>474</v>
      </c>
      <c r="E431" s="201" t="s">
        <v>544</v>
      </c>
      <c r="F431" s="201">
        <v>62</v>
      </c>
      <c r="G431" s="202" t="s">
        <v>449</v>
      </c>
      <c r="H431" s="202" t="s">
        <v>450</v>
      </c>
      <c r="I431" s="202" t="s">
        <v>546</v>
      </c>
      <c r="J431" s="38"/>
      <c r="K431" s="97"/>
      <c r="L431" s="97"/>
      <c r="M431" s="97"/>
      <c r="N431" s="97">
        <f t="shared" si="14"/>
        <v>0</v>
      </c>
      <c r="O431" s="97"/>
      <c r="P431" s="97"/>
      <c r="Q431" s="97"/>
      <c r="R431" s="97">
        <f t="shared" si="15"/>
        <v>0</v>
      </c>
      <c r="S431" s="46"/>
    </row>
    <row r="432" spans="2:19" s="43" customFormat="1" ht="13.2" x14ac:dyDescent="0.25">
      <c r="B432" s="200" t="s">
        <v>473</v>
      </c>
      <c r="C432" s="201" t="s">
        <v>473</v>
      </c>
      <c r="D432" s="201" t="s">
        <v>474</v>
      </c>
      <c r="E432" s="201" t="s">
        <v>544</v>
      </c>
      <c r="F432" s="201">
        <v>62</v>
      </c>
      <c r="G432" s="202" t="s">
        <v>449</v>
      </c>
      <c r="H432" s="202" t="s">
        <v>450</v>
      </c>
      <c r="I432" s="202" t="s">
        <v>546</v>
      </c>
      <c r="J432" s="38"/>
      <c r="K432" s="97"/>
      <c r="L432" s="97"/>
      <c r="M432" s="97"/>
      <c r="N432" s="97">
        <f t="shared" si="14"/>
        <v>0</v>
      </c>
      <c r="O432" s="97"/>
      <c r="P432" s="97"/>
      <c r="Q432" s="97"/>
      <c r="R432" s="97">
        <f t="shared" si="15"/>
        <v>0</v>
      </c>
      <c r="S432" s="46"/>
    </row>
    <row r="433" spans="2:19" s="43" customFormat="1" ht="13.2" x14ac:dyDescent="0.25">
      <c r="B433" s="200" t="s">
        <v>473</v>
      </c>
      <c r="C433" s="201" t="s">
        <v>473</v>
      </c>
      <c r="D433" s="201" t="s">
        <v>474</v>
      </c>
      <c r="E433" s="201" t="s">
        <v>544</v>
      </c>
      <c r="F433" s="201">
        <v>62</v>
      </c>
      <c r="G433" s="202" t="s">
        <v>449</v>
      </c>
      <c r="H433" s="202" t="s">
        <v>450</v>
      </c>
      <c r="I433" s="202" t="s">
        <v>546</v>
      </c>
      <c r="J433" s="38"/>
      <c r="K433" s="97"/>
      <c r="L433" s="97"/>
      <c r="M433" s="97"/>
      <c r="N433" s="97">
        <f t="shared" si="14"/>
        <v>0</v>
      </c>
      <c r="O433" s="97"/>
      <c r="P433" s="97"/>
      <c r="Q433" s="97"/>
      <c r="R433" s="97">
        <f t="shared" si="15"/>
        <v>0</v>
      </c>
      <c r="S433" s="46"/>
    </row>
    <row r="434" spans="2:19" s="43" customFormat="1" ht="13.2" x14ac:dyDescent="0.25">
      <c r="B434" s="200" t="s">
        <v>473</v>
      </c>
      <c r="C434" s="201" t="s">
        <v>473</v>
      </c>
      <c r="D434" s="201" t="s">
        <v>474</v>
      </c>
      <c r="E434" s="201" t="s">
        <v>544</v>
      </c>
      <c r="F434" s="201">
        <v>62</v>
      </c>
      <c r="G434" s="202" t="s">
        <v>449</v>
      </c>
      <c r="H434" s="202" t="s">
        <v>450</v>
      </c>
      <c r="I434" s="202" t="s">
        <v>546</v>
      </c>
      <c r="J434" s="38"/>
      <c r="K434" s="97"/>
      <c r="L434" s="97"/>
      <c r="M434" s="97"/>
      <c r="N434" s="97">
        <f t="shared" si="14"/>
        <v>0</v>
      </c>
      <c r="O434" s="97"/>
      <c r="P434" s="97"/>
      <c r="Q434" s="97"/>
      <c r="R434" s="97">
        <f t="shared" si="15"/>
        <v>0</v>
      </c>
      <c r="S434" s="46"/>
    </row>
    <row r="435" spans="2:19" s="43" customFormat="1" ht="13.2" x14ac:dyDescent="0.25">
      <c r="B435" s="200" t="s">
        <v>473</v>
      </c>
      <c r="C435" s="201" t="s">
        <v>473</v>
      </c>
      <c r="D435" s="201" t="s">
        <v>474</v>
      </c>
      <c r="E435" s="201" t="s">
        <v>544</v>
      </c>
      <c r="F435" s="201">
        <v>62</v>
      </c>
      <c r="G435" s="202" t="s">
        <v>449</v>
      </c>
      <c r="H435" s="202" t="s">
        <v>450</v>
      </c>
      <c r="I435" s="202" t="s">
        <v>546</v>
      </c>
      <c r="J435" s="38"/>
      <c r="K435" s="97"/>
      <c r="L435" s="97"/>
      <c r="M435" s="97"/>
      <c r="N435" s="97">
        <f t="shared" si="14"/>
        <v>0</v>
      </c>
      <c r="O435" s="97"/>
      <c r="P435" s="97"/>
      <c r="Q435" s="97"/>
      <c r="R435" s="97">
        <f t="shared" si="15"/>
        <v>0</v>
      </c>
      <c r="S435" s="46"/>
    </row>
    <row r="436" spans="2:19" s="43" customFormat="1" ht="13.2" x14ac:dyDescent="0.25">
      <c r="B436" s="200" t="s">
        <v>473</v>
      </c>
      <c r="C436" s="201" t="s">
        <v>473</v>
      </c>
      <c r="D436" s="201" t="s">
        <v>474</v>
      </c>
      <c r="E436" s="201" t="s">
        <v>544</v>
      </c>
      <c r="F436" s="201">
        <v>62</v>
      </c>
      <c r="G436" s="202" t="s">
        <v>449</v>
      </c>
      <c r="H436" s="202" t="s">
        <v>450</v>
      </c>
      <c r="I436" s="202" t="s">
        <v>545</v>
      </c>
      <c r="J436" s="38"/>
      <c r="K436" s="97"/>
      <c r="L436" s="97"/>
      <c r="M436" s="97"/>
      <c r="N436" s="97">
        <f t="shared" si="14"/>
        <v>0</v>
      </c>
      <c r="O436" s="97"/>
      <c r="P436" s="97"/>
      <c r="Q436" s="97"/>
      <c r="R436" s="97">
        <f t="shared" si="15"/>
        <v>0</v>
      </c>
      <c r="S436" s="46"/>
    </row>
    <row r="437" spans="2:19" s="43" customFormat="1" ht="13.2" x14ac:dyDescent="0.25">
      <c r="B437" s="200" t="s">
        <v>473</v>
      </c>
      <c r="C437" s="201" t="s">
        <v>473</v>
      </c>
      <c r="D437" s="201" t="s">
        <v>477</v>
      </c>
      <c r="E437" s="201" t="s">
        <v>544</v>
      </c>
      <c r="F437" s="201">
        <v>62</v>
      </c>
      <c r="G437" s="202" t="s">
        <v>449</v>
      </c>
      <c r="H437" s="202" t="s">
        <v>450</v>
      </c>
      <c r="I437" s="202" t="s">
        <v>546</v>
      </c>
      <c r="J437" s="38"/>
      <c r="K437" s="97"/>
      <c r="L437" s="97"/>
      <c r="M437" s="97"/>
      <c r="N437" s="97">
        <f t="shared" si="14"/>
        <v>0</v>
      </c>
      <c r="O437" s="97"/>
      <c r="P437" s="97"/>
      <c r="Q437" s="97"/>
      <c r="R437" s="97">
        <f t="shared" si="15"/>
        <v>0</v>
      </c>
      <c r="S437" s="46"/>
    </row>
    <row r="438" spans="2:19" s="43" customFormat="1" ht="13.2" x14ac:dyDescent="0.25">
      <c r="B438" s="200" t="s">
        <v>473</v>
      </c>
      <c r="C438" s="201" t="s">
        <v>473</v>
      </c>
      <c r="D438" s="201" t="s">
        <v>477</v>
      </c>
      <c r="E438" s="201" t="s">
        <v>544</v>
      </c>
      <c r="F438" s="201">
        <v>62</v>
      </c>
      <c r="G438" s="202" t="s">
        <v>449</v>
      </c>
      <c r="H438" s="202" t="s">
        <v>450</v>
      </c>
      <c r="I438" s="202" t="s">
        <v>546</v>
      </c>
      <c r="J438" s="38"/>
      <c r="K438" s="97"/>
      <c r="L438" s="97"/>
      <c r="M438" s="97"/>
      <c r="N438" s="97">
        <f t="shared" si="14"/>
        <v>0</v>
      </c>
      <c r="O438" s="97"/>
      <c r="P438" s="97"/>
      <c r="Q438" s="97"/>
      <c r="R438" s="97">
        <f t="shared" si="15"/>
        <v>0</v>
      </c>
      <c r="S438" s="46"/>
    </row>
    <row r="439" spans="2:19" s="43" customFormat="1" ht="13.2" x14ac:dyDescent="0.25">
      <c r="B439" s="200" t="s">
        <v>473</v>
      </c>
      <c r="C439" s="201" t="s">
        <v>473</v>
      </c>
      <c r="D439" s="201" t="s">
        <v>477</v>
      </c>
      <c r="E439" s="201" t="s">
        <v>544</v>
      </c>
      <c r="F439" s="201">
        <v>62</v>
      </c>
      <c r="G439" s="202" t="s">
        <v>449</v>
      </c>
      <c r="H439" s="202" t="s">
        <v>450</v>
      </c>
      <c r="I439" s="202" t="s">
        <v>546</v>
      </c>
      <c r="J439" s="38"/>
      <c r="K439" s="97"/>
      <c r="L439" s="97"/>
      <c r="M439" s="97"/>
      <c r="N439" s="97">
        <f t="shared" si="14"/>
        <v>0</v>
      </c>
      <c r="O439" s="97"/>
      <c r="P439" s="97"/>
      <c r="Q439" s="97"/>
      <c r="R439" s="97">
        <f t="shared" si="15"/>
        <v>0</v>
      </c>
      <c r="S439" s="46"/>
    </row>
    <row r="440" spans="2:19" s="43" customFormat="1" ht="13.2" x14ac:dyDescent="0.25">
      <c r="B440" s="200" t="s">
        <v>473</v>
      </c>
      <c r="C440" s="201" t="s">
        <v>473</v>
      </c>
      <c r="D440" s="201" t="s">
        <v>477</v>
      </c>
      <c r="E440" s="201" t="s">
        <v>544</v>
      </c>
      <c r="F440" s="201">
        <v>62</v>
      </c>
      <c r="G440" s="202" t="s">
        <v>449</v>
      </c>
      <c r="H440" s="202" t="s">
        <v>450</v>
      </c>
      <c r="I440" s="202" t="s">
        <v>546</v>
      </c>
      <c r="J440" s="38"/>
      <c r="K440" s="97"/>
      <c r="L440" s="97"/>
      <c r="M440" s="97"/>
      <c r="N440" s="97">
        <f t="shared" si="14"/>
        <v>0</v>
      </c>
      <c r="O440" s="97"/>
      <c r="P440" s="97"/>
      <c r="Q440" s="97"/>
      <c r="R440" s="97">
        <f t="shared" si="15"/>
        <v>0</v>
      </c>
      <c r="S440" s="46"/>
    </row>
    <row r="441" spans="2:19" s="43" customFormat="1" ht="13.2" x14ac:dyDescent="0.25">
      <c r="B441" s="200" t="s">
        <v>473</v>
      </c>
      <c r="C441" s="201" t="s">
        <v>473</v>
      </c>
      <c r="D441" s="201" t="s">
        <v>477</v>
      </c>
      <c r="E441" s="201" t="s">
        <v>544</v>
      </c>
      <c r="F441" s="201">
        <v>62</v>
      </c>
      <c r="G441" s="202" t="s">
        <v>449</v>
      </c>
      <c r="H441" s="202" t="s">
        <v>450</v>
      </c>
      <c r="I441" s="202" t="s">
        <v>546</v>
      </c>
      <c r="J441" s="38"/>
      <c r="K441" s="97"/>
      <c r="L441" s="97"/>
      <c r="M441" s="97"/>
      <c r="N441" s="97">
        <f t="shared" si="14"/>
        <v>0</v>
      </c>
      <c r="O441" s="97"/>
      <c r="P441" s="97"/>
      <c r="Q441" s="97"/>
      <c r="R441" s="97">
        <f t="shared" si="15"/>
        <v>0</v>
      </c>
      <c r="S441" s="46"/>
    </row>
    <row r="442" spans="2:19" s="43" customFormat="1" ht="13.2" x14ac:dyDescent="0.25">
      <c r="B442" s="200" t="s">
        <v>473</v>
      </c>
      <c r="C442" s="201" t="s">
        <v>473</v>
      </c>
      <c r="D442" s="201" t="s">
        <v>477</v>
      </c>
      <c r="E442" s="201" t="s">
        <v>544</v>
      </c>
      <c r="F442" s="201">
        <v>62</v>
      </c>
      <c r="G442" s="202" t="s">
        <v>449</v>
      </c>
      <c r="H442" s="202" t="s">
        <v>450</v>
      </c>
      <c r="I442" s="202" t="s">
        <v>546</v>
      </c>
      <c r="J442" s="38"/>
      <c r="K442" s="97"/>
      <c r="L442" s="97"/>
      <c r="M442" s="97"/>
      <c r="N442" s="97">
        <f t="shared" si="14"/>
        <v>0</v>
      </c>
      <c r="O442" s="97"/>
      <c r="P442" s="97"/>
      <c r="Q442" s="97"/>
      <c r="R442" s="97">
        <f t="shared" si="15"/>
        <v>0</v>
      </c>
      <c r="S442" s="46"/>
    </row>
    <row r="443" spans="2:19" s="43" customFormat="1" ht="13.2" x14ac:dyDescent="0.25">
      <c r="B443" s="200" t="s">
        <v>473</v>
      </c>
      <c r="C443" s="201" t="s">
        <v>473</v>
      </c>
      <c r="D443" s="201" t="s">
        <v>477</v>
      </c>
      <c r="E443" s="201" t="s">
        <v>544</v>
      </c>
      <c r="F443" s="201">
        <v>62</v>
      </c>
      <c r="G443" s="202" t="s">
        <v>449</v>
      </c>
      <c r="H443" s="202" t="s">
        <v>450</v>
      </c>
      <c r="I443" s="202" t="s">
        <v>545</v>
      </c>
      <c r="J443" s="38"/>
      <c r="K443" s="97"/>
      <c r="L443" s="97"/>
      <c r="M443" s="97"/>
      <c r="N443" s="97">
        <f t="shared" si="14"/>
        <v>0</v>
      </c>
      <c r="O443" s="97"/>
      <c r="P443" s="97"/>
      <c r="Q443" s="97"/>
      <c r="R443" s="97">
        <f t="shared" si="15"/>
        <v>0</v>
      </c>
      <c r="S443" s="46"/>
    </row>
    <row r="444" spans="2:19" s="43" customFormat="1" ht="13.2" x14ac:dyDescent="0.25">
      <c r="B444" s="200" t="s">
        <v>473</v>
      </c>
      <c r="C444" s="201" t="s">
        <v>473</v>
      </c>
      <c r="D444" s="201" t="s">
        <v>474</v>
      </c>
      <c r="E444" s="201" t="s">
        <v>544</v>
      </c>
      <c r="F444" s="201">
        <v>62</v>
      </c>
      <c r="G444" s="202" t="s">
        <v>449</v>
      </c>
      <c r="H444" s="202" t="s">
        <v>450</v>
      </c>
      <c r="I444" s="202" t="s">
        <v>547</v>
      </c>
      <c r="J444" s="38"/>
      <c r="K444" s="97"/>
      <c r="L444" s="97"/>
      <c r="M444" s="97"/>
      <c r="N444" s="97">
        <f t="shared" si="14"/>
        <v>0</v>
      </c>
      <c r="O444" s="97"/>
      <c r="P444" s="97"/>
      <c r="Q444" s="97"/>
      <c r="R444" s="97">
        <f t="shared" si="15"/>
        <v>0</v>
      </c>
      <c r="S444" s="46"/>
    </row>
    <row r="445" spans="2:19" s="43" customFormat="1" ht="13.2" x14ac:dyDescent="0.25">
      <c r="B445" s="200" t="s">
        <v>473</v>
      </c>
      <c r="C445" s="201" t="s">
        <v>473</v>
      </c>
      <c r="D445" s="201" t="s">
        <v>474</v>
      </c>
      <c r="E445" s="201" t="s">
        <v>544</v>
      </c>
      <c r="F445" s="201">
        <v>62</v>
      </c>
      <c r="G445" s="202" t="s">
        <v>449</v>
      </c>
      <c r="H445" s="202" t="s">
        <v>450</v>
      </c>
      <c r="I445" s="202" t="s">
        <v>547</v>
      </c>
      <c r="J445" s="38"/>
      <c r="K445" s="97"/>
      <c r="L445" s="97"/>
      <c r="M445" s="97"/>
      <c r="N445" s="97">
        <f t="shared" si="14"/>
        <v>0</v>
      </c>
      <c r="O445" s="97"/>
      <c r="P445" s="97"/>
      <c r="Q445" s="97"/>
      <c r="R445" s="97">
        <f t="shared" si="15"/>
        <v>0</v>
      </c>
      <c r="S445" s="46"/>
    </row>
    <row r="446" spans="2:19" s="43" customFormat="1" ht="13.2" x14ac:dyDescent="0.25">
      <c r="B446" s="200" t="s">
        <v>473</v>
      </c>
      <c r="C446" s="201" t="s">
        <v>473</v>
      </c>
      <c r="D446" s="201" t="s">
        <v>480</v>
      </c>
      <c r="E446" s="201" t="s">
        <v>452</v>
      </c>
      <c r="F446" s="201">
        <v>63</v>
      </c>
      <c r="G446" s="202" t="s">
        <v>449</v>
      </c>
      <c r="H446" s="202" t="s">
        <v>450</v>
      </c>
      <c r="I446" s="202" t="s">
        <v>548</v>
      </c>
      <c r="J446" s="38"/>
      <c r="K446" s="97"/>
      <c r="L446" s="97"/>
      <c r="M446" s="97"/>
      <c r="N446" s="97">
        <f t="shared" si="14"/>
        <v>0</v>
      </c>
      <c r="O446" s="97"/>
      <c r="P446" s="97"/>
      <c r="Q446" s="97"/>
      <c r="R446" s="97">
        <f t="shared" si="15"/>
        <v>0</v>
      </c>
      <c r="S446" s="46"/>
    </row>
    <row r="447" spans="2:19" s="43" customFormat="1" ht="13.2" x14ac:dyDescent="0.25">
      <c r="B447" s="200" t="s">
        <v>473</v>
      </c>
      <c r="C447" s="201" t="s">
        <v>473</v>
      </c>
      <c r="D447" s="201" t="s">
        <v>480</v>
      </c>
      <c r="E447" s="201" t="s">
        <v>452</v>
      </c>
      <c r="F447" s="201">
        <v>63</v>
      </c>
      <c r="G447" s="202" t="s">
        <v>449</v>
      </c>
      <c r="H447" s="202" t="s">
        <v>450</v>
      </c>
      <c r="I447" s="202" t="s">
        <v>454</v>
      </c>
      <c r="J447" s="38"/>
      <c r="K447" s="97"/>
      <c r="L447" s="97"/>
      <c r="M447" s="97"/>
      <c r="N447" s="97">
        <f t="shared" si="14"/>
        <v>0</v>
      </c>
      <c r="O447" s="97"/>
      <c r="P447" s="97"/>
      <c r="Q447" s="97"/>
      <c r="R447" s="97">
        <f t="shared" si="15"/>
        <v>0</v>
      </c>
      <c r="S447" s="46"/>
    </row>
    <row r="448" spans="2:19" s="43" customFormat="1" ht="13.2" x14ac:dyDescent="0.25">
      <c r="B448" s="200" t="s">
        <v>473</v>
      </c>
      <c r="C448" s="201" t="s">
        <v>473</v>
      </c>
      <c r="D448" s="201" t="s">
        <v>480</v>
      </c>
      <c r="E448" s="201" t="s">
        <v>452</v>
      </c>
      <c r="F448" s="201">
        <v>63</v>
      </c>
      <c r="G448" s="202" t="s">
        <v>449</v>
      </c>
      <c r="H448" s="202" t="s">
        <v>450</v>
      </c>
      <c r="I448" s="202" t="s">
        <v>454</v>
      </c>
      <c r="J448" s="38"/>
      <c r="K448" s="97"/>
      <c r="L448" s="97"/>
      <c r="M448" s="97"/>
      <c r="N448" s="97">
        <f t="shared" si="14"/>
        <v>0</v>
      </c>
      <c r="O448" s="97"/>
      <c r="P448" s="97"/>
      <c r="Q448" s="97"/>
      <c r="R448" s="97">
        <f t="shared" si="15"/>
        <v>0</v>
      </c>
      <c r="S448" s="46"/>
    </row>
    <row r="449" spans="2:19" s="43" customFormat="1" ht="13.2" x14ac:dyDescent="0.25">
      <c r="B449" s="200" t="s">
        <v>473</v>
      </c>
      <c r="C449" s="201" t="s">
        <v>473</v>
      </c>
      <c r="D449" s="201" t="s">
        <v>480</v>
      </c>
      <c r="E449" s="201" t="s">
        <v>452</v>
      </c>
      <c r="F449" s="201">
        <v>63</v>
      </c>
      <c r="G449" s="202" t="s">
        <v>449</v>
      </c>
      <c r="H449" s="202" t="s">
        <v>450</v>
      </c>
      <c r="I449" s="202" t="s">
        <v>454</v>
      </c>
      <c r="J449" s="38"/>
      <c r="K449" s="97"/>
      <c r="L449" s="97"/>
      <c r="M449" s="97"/>
      <c r="N449" s="97">
        <f t="shared" si="14"/>
        <v>0</v>
      </c>
      <c r="O449" s="97"/>
      <c r="P449" s="97"/>
      <c r="Q449" s="97"/>
      <c r="R449" s="97">
        <f t="shared" si="15"/>
        <v>0</v>
      </c>
      <c r="S449" s="46"/>
    </row>
    <row r="450" spans="2:19" s="43" customFormat="1" ht="13.2" x14ac:dyDescent="0.25">
      <c r="B450" s="200" t="s">
        <v>473</v>
      </c>
      <c r="C450" s="201" t="s">
        <v>473</v>
      </c>
      <c r="D450" s="201" t="s">
        <v>480</v>
      </c>
      <c r="E450" s="201" t="s">
        <v>452</v>
      </c>
      <c r="F450" s="201">
        <v>63</v>
      </c>
      <c r="G450" s="202" t="s">
        <v>449</v>
      </c>
      <c r="H450" s="202" t="s">
        <v>450</v>
      </c>
      <c r="I450" s="202" t="s">
        <v>454</v>
      </c>
      <c r="J450" s="38"/>
      <c r="K450" s="97"/>
      <c r="L450" s="97"/>
      <c r="M450" s="97"/>
      <c r="N450" s="97">
        <f t="shared" si="14"/>
        <v>0</v>
      </c>
      <c r="O450" s="97"/>
      <c r="P450" s="97"/>
      <c r="Q450" s="97"/>
      <c r="R450" s="97">
        <f t="shared" si="15"/>
        <v>0</v>
      </c>
      <c r="S450" s="46"/>
    </row>
    <row r="451" spans="2:19" s="43" customFormat="1" ht="13.2" x14ac:dyDescent="0.25">
      <c r="B451" s="200" t="s">
        <v>473</v>
      </c>
      <c r="C451" s="201" t="s">
        <v>473</v>
      </c>
      <c r="D451" s="201" t="s">
        <v>480</v>
      </c>
      <c r="E451" s="201" t="s">
        <v>452</v>
      </c>
      <c r="F451" s="201">
        <v>63</v>
      </c>
      <c r="G451" s="202" t="s">
        <v>449</v>
      </c>
      <c r="H451" s="202" t="s">
        <v>450</v>
      </c>
      <c r="I451" s="202" t="s">
        <v>454</v>
      </c>
      <c r="J451" s="38"/>
      <c r="K451" s="97"/>
      <c r="L451" s="97"/>
      <c r="M451" s="97"/>
      <c r="N451" s="97">
        <f t="shared" si="14"/>
        <v>0</v>
      </c>
      <c r="O451" s="97"/>
      <c r="P451" s="97"/>
      <c r="Q451" s="97"/>
      <c r="R451" s="97">
        <f t="shared" si="15"/>
        <v>0</v>
      </c>
      <c r="S451" s="46"/>
    </row>
    <row r="452" spans="2:19" s="43" customFormat="1" ht="13.2" x14ac:dyDescent="0.25">
      <c r="B452" s="200" t="s">
        <v>473</v>
      </c>
      <c r="C452" s="201" t="s">
        <v>473</v>
      </c>
      <c r="D452" s="201" t="s">
        <v>480</v>
      </c>
      <c r="E452" s="201" t="s">
        <v>452</v>
      </c>
      <c r="F452" s="201">
        <v>63</v>
      </c>
      <c r="G452" s="202" t="s">
        <v>449</v>
      </c>
      <c r="H452" s="202" t="s">
        <v>450</v>
      </c>
      <c r="I452" s="202" t="s">
        <v>549</v>
      </c>
      <c r="J452" s="38"/>
      <c r="K452" s="97"/>
      <c r="L452" s="97"/>
      <c r="M452" s="97"/>
      <c r="N452" s="97">
        <f t="shared" si="14"/>
        <v>0</v>
      </c>
      <c r="O452" s="97"/>
      <c r="P452" s="97"/>
      <c r="Q452" s="97"/>
      <c r="R452" s="97">
        <f t="shared" si="15"/>
        <v>0</v>
      </c>
      <c r="S452" s="46"/>
    </row>
    <row r="453" spans="2:19" s="43" customFormat="1" ht="13.2" x14ac:dyDescent="0.25">
      <c r="B453" s="200" t="s">
        <v>473</v>
      </c>
      <c r="C453" s="201" t="s">
        <v>473</v>
      </c>
      <c r="D453" s="201" t="s">
        <v>480</v>
      </c>
      <c r="E453" s="201" t="s">
        <v>452</v>
      </c>
      <c r="F453" s="201">
        <v>63</v>
      </c>
      <c r="G453" s="202" t="s">
        <v>449</v>
      </c>
      <c r="H453" s="202" t="s">
        <v>450</v>
      </c>
      <c r="I453" s="202" t="s">
        <v>549</v>
      </c>
      <c r="J453" s="38"/>
      <c r="K453" s="97"/>
      <c r="L453" s="97"/>
      <c r="M453" s="97"/>
      <c r="N453" s="97">
        <f t="shared" si="14"/>
        <v>0</v>
      </c>
      <c r="O453" s="97"/>
      <c r="P453" s="97"/>
      <c r="Q453" s="97"/>
      <c r="R453" s="97">
        <f t="shared" si="15"/>
        <v>0</v>
      </c>
      <c r="S453" s="46"/>
    </row>
    <row r="454" spans="2:19" s="43" customFormat="1" ht="13.2" x14ac:dyDescent="0.25">
      <c r="B454" s="200" t="s">
        <v>473</v>
      </c>
      <c r="C454" s="201" t="s">
        <v>473</v>
      </c>
      <c r="D454" s="201" t="s">
        <v>480</v>
      </c>
      <c r="E454" s="201" t="s">
        <v>452</v>
      </c>
      <c r="F454" s="201">
        <v>63</v>
      </c>
      <c r="G454" s="202" t="s">
        <v>449</v>
      </c>
      <c r="H454" s="202" t="s">
        <v>450</v>
      </c>
      <c r="I454" s="202" t="s">
        <v>549</v>
      </c>
      <c r="J454" s="38"/>
      <c r="K454" s="97"/>
      <c r="L454" s="97"/>
      <c r="M454" s="97"/>
      <c r="N454" s="97">
        <f t="shared" si="14"/>
        <v>0</v>
      </c>
      <c r="O454" s="97"/>
      <c r="P454" s="97"/>
      <c r="Q454" s="97"/>
      <c r="R454" s="97">
        <f t="shared" si="15"/>
        <v>0</v>
      </c>
      <c r="S454" s="46"/>
    </row>
    <row r="455" spans="2:19" s="43" customFormat="1" ht="13.2" x14ac:dyDescent="0.25">
      <c r="B455" s="200" t="s">
        <v>473</v>
      </c>
      <c r="C455" s="201" t="s">
        <v>473</v>
      </c>
      <c r="D455" s="201" t="s">
        <v>480</v>
      </c>
      <c r="E455" s="201" t="s">
        <v>452</v>
      </c>
      <c r="F455" s="201">
        <v>63</v>
      </c>
      <c r="G455" s="202" t="s">
        <v>449</v>
      </c>
      <c r="H455" s="202" t="s">
        <v>450</v>
      </c>
      <c r="I455" s="202" t="s">
        <v>549</v>
      </c>
      <c r="J455" s="38"/>
      <c r="K455" s="97"/>
      <c r="L455" s="97"/>
      <c r="M455" s="97"/>
      <c r="N455" s="97">
        <f t="shared" si="14"/>
        <v>0</v>
      </c>
      <c r="O455" s="97"/>
      <c r="P455" s="97"/>
      <c r="Q455" s="97"/>
      <c r="R455" s="97">
        <f t="shared" si="15"/>
        <v>0</v>
      </c>
      <c r="S455" s="46"/>
    </row>
    <row r="456" spans="2:19" s="43" customFormat="1" ht="13.2" x14ac:dyDescent="0.25">
      <c r="B456" s="200" t="s">
        <v>473</v>
      </c>
      <c r="C456" s="201" t="s">
        <v>473</v>
      </c>
      <c r="D456" s="201" t="s">
        <v>480</v>
      </c>
      <c r="E456" s="201" t="s">
        <v>452</v>
      </c>
      <c r="F456" s="201">
        <v>63</v>
      </c>
      <c r="G456" s="202" t="s">
        <v>449</v>
      </c>
      <c r="H456" s="202" t="s">
        <v>450</v>
      </c>
      <c r="I456" s="202" t="s">
        <v>549</v>
      </c>
      <c r="J456" s="38"/>
      <c r="K456" s="97"/>
      <c r="L456" s="97"/>
      <c r="M456" s="97"/>
      <c r="N456" s="97">
        <f t="shared" si="14"/>
        <v>0</v>
      </c>
      <c r="O456" s="97"/>
      <c r="P456" s="97"/>
      <c r="Q456" s="97"/>
      <c r="R456" s="97">
        <f t="shared" si="15"/>
        <v>0</v>
      </c>
      <c r="S456" s="46"/>
    </row>
    <row r="457" spans="2:19" s="43" customFormat="1" ht="13.2" x14ac:dyDescent="0.25">
      <c r="B457" s="200" t="s">
        <v>473</v>
      </c>
      <c r="C457" s="201" t="s">
        <v>473</v>
      </c>
      <c r="D457" s="201" t="s">
        <v>480</v>
      </c>
      <c r="E457" s="201" t="s">
        <v>452</v>
      </c>
      <c r="F457" s="201">
        <v>63</v>
      </c>
      <c r="G457" s="202" t="s">
        <v>449</v>
      </c>
      <c r="H457" s="202" t="s">
        <v>450</v>
      </c>
      <c r="I457" s="202" t="s">
        <v>549</v>
      </c>
      <c r="J457" s="38"/>
      <c r="K457" s="97"/>
      <c r="L457" s="97"/>
      <c r="M457" s="97"/>
      <c r="N457" s="97">
        <f t="shared" si="14"/>
        <v>0</v>
      </c>
      <c r="O457" s="97"/>
      <c r="P457" s="97"/>
      <c r="Q457" s="97"/>
      <c r="R457" s="97">
        <f t="shared" si="15"/>
        <v>0</v>
      </c>
      <c r="S457" s="46"/>
    </row>
    <row r="458" spans="2:19" s="43" customFormat="1" ht="13.2" x14ac:dyDescent="0.25">
      <c r="B458" s="200" t="s">
        <v>473</v>
      </c>
      <c r="C458" s="201" t="s">
        <v>473</v>
      </c>
      <c r="D458" s="201" t="s">
        <v>480</v>
      </c>
      <c r="E458" s="201" t="s">
        <v>452</v>
      </c>
      <c r="F458" s="201">
        <v>63</v>
      </c>
      <c r="G458" s="202" t="s">
        <v>449</v>
      </c>
      <c r="H458" s="202" t="s">
        <v>450</v>
      </c>
      <c r="I458" s="202" t="s">
        <v>549</v>
      </c>
      <c r="J458" s="38"/>
      <c r="K458" s="97"/>
      <c r="L458" s="97"/>
      <c r="M458" s="97"/>
      <c r="N458" s="97">
        <f t="shared" si="14"/>
        <v>0</v>
      </c>
      <c r="O458" s="97"/>
      <c r="P458" s="97"/>
      <c r="Q458" s="97"/>
      <c r="R458" s="97">
        <f t="shared" si="15"/>
        <v>0</v>
      </c>
      <c r="S458" s="46"/>
    </row>
    <row r="459" spans="2:19" s="43" customFormat="1" ht="13.2" x14ac:dyDescent="0.25">
      <c r="B459" s="200" t="s">
        <v>473</v>
      </c>
      <c r="C459" s="201" t="s">
        <v>473</v>
      </c>
      <c r="D459" s="201" t="s">
        <v>480</v>
      </c>
      <c r="E459" s="201" t="s">
        <v>452</v>
      </c>
      <c r="F459" s="201">
        <v>63</v>
      </c>
      <c r="G459" s="202" t="s">
        <v>449</v>
      </c>
      <c r="H459" s="202" t="s">
        <v>450</v>
      </c>
      <c r="I459" s="202" t="s">
        <v>549</v>
      </c>
      <c r="J459" s="38"/>
      <c r="K459" s="97"/>
      <c r="L459" s="97"/>
      <c r="M459" s="97"/>
      <c r="N459" s="97">
        <f t="shared" si="14"/>
        <v>0</v>
      </c>
      <c r="O459" s="97"/>
      <c r="P459" s="97"/>
      <c r="Q459" s="97"/>
      <c r="R459" s="97">
        <f t="shared" si="15"/>
        <v>0</v>
      </c>
      <c r="S459" s="46"/>
    </row>
    <row r="460" spans="2:19" s="43" customFormat="1" ht="13.2" x14ac:dyDescent="0.25">
      <c r="B460" s="200" t="s">
        <v>473</v>
      </c>
      <c r="C460" s="201" t="s">
        <v>473</v>
      </c>
      <c r="D460" s="201" t="s">
        <v>480</v>
      </c>
      <c r="E460" s="201" t="s">
        <v>452</v>
      </c>
      <c r="F460" s="201">
        <v>63</v>
      </c>
      <c r="G460" s="202" t="s">
        <v>449</v>
      </c>
      <c r="H460" s="202" t="s">
        <v>450</v>
      </c>
      <c r="I460" s="202" t="s">
        <v>550</v>
      </c>
      <c r="J460" s="38"/>
      <c r="K460" s="97"/>
      <c r="L460" s="97"/>
      <c r="M460" s="97"/>
      <c r="N460" s="97">
        <f t="shared" si="14"/>
        <v>0</v>
      </c>
      <c r="O460" s="97"/>
      <c r="P460" s="97"/>
      <c r="Q460" s="97"/>
      <c r="R460" s="97">
        <f t="shared" si="15"/>
        <v>0</v>
      </c>
      <c r="S460" s="46"/>
    </row>
    <row r="461" spans="2:19" s="43" customFormat="1" ht="13.2" x14ac:dyDescent="0.25">
      <c r="B461" s="200" t="s">
        <v>473</v>
      </c>
      <c r="C461" s="201" t="s">
        <v>473</v>
      </c>
      <c r="D461" s="201" t="s">
        <v>480</v>
      </c>
      <c r="E461" s="201" t="s">
        <v>452</v>
      </c>
      <c r="F461" s="201">
        <v>63</v>
      </c>
      <c r="G461" s="202" t="s">
        <v>449</v>
      </c>
      <c r="H461" s="202" t="s">
        <v>450</v>
      </c>
      <c r="I461" s="202" t="s">
        <v>550</v>
      </c>
      <c r="J461" s="38"/>
      <c r="K461" s="97"/>
      <c r="L461" s="97"/>
      <c r="M461" s="97"/>
      <c r="N461" s="97">
        <f t="shared" si="14"/>
        <v>0</v>
      </c>
      <c r="O461" s="97"/>
      <c r="P461" s="97"/>
      <c r="Q461" s="97"/>
      <c r="R461" s="97">
        <f t="shared" si="15"/>
        <v>0</v>
      </c>
      <c r="S461" s="46"/>
    </row>
    <row r="462" spans="2:19" s="43" customFormat="1" ht="13.2" x14ac:dyDescent="0.25">
      <c r="B462" s="200" t="s">
        <v>473</v>
      </c>
      <c r="C462" s="201" t="s">
        <v>473</v>
      </c>
      <c r="D462" s="201" t="s">
        <v>480</v>
      </c>
      <c r="E462" s="201" t="s">
        <v>452</v>
      </c>
      <c r="F462" s="201">
        <v>63</v>
      </c>
      <c r="G462" s="202" t="s">
        <v>449</v>
      </c>
      <c r="H462" s="202" t="s">
        <v>450</v>
      </c>
      <c r="I462" s="202" t="s">
        <v>550</v>
      </c>
      <c r="J462" s="38"/>
      <c r="K462" s="97"/>
      <c r="L462" s="97"/>
      <c r="M462" s="97"/>
      <c r="N462" s="97">
        <f t="shared" si="14"/>
        <v>0</v>
      </c>
      <c r="O462" s="97"/>
      <c r="P462" s="97"/>
      <c r="Q462" s="97"/>
      <c r="R462" s="97">
        <f t="shared" si="15"/>
        <v>0</v>
      </c>
      <c r="S462" s="46"/>
    </row>
    <row r="463" spans="2:19" s="43" customFormat="1" ht="13.2" x14ac:dyDescent="0.25">
      <c r="B463" s="200" t="s">
        <v>473</v>
      </c>
      <c r="C463" s="201" t="s">
        <v>473</v>
      </c>
      <c r="D463" s="201" t="s">
        <v>474</v>
      </c>
      <c r="E463" s="201" t="s">
        <v>452</v>
      </c>
      <c r="F463" s="201">
        <v>63</v>
      </c>
      <c r="G463" s="202" t="s">
        <v>449</v>
      </c>
      <c r="H463" s="202" t="s">
        <v>450</v>
      </c>
      <c r="I463" s="202" t="s">
        <v>548</v>
      </c>
      <c r="J463" s="38"/>
      <c r="K463" s="97"/>
      <c r="L463" s="97"/>
      <c r="M463" s="97"/>
      <c r="N463" s="97">
        <f t="shared" si="14"/>
        <v>0</v>
      </c>
      <c r="O463" s="97"/>
      <c r="P463" s="97"/>
      <c r="Q463" s="97"/>
      <c r="R463" s="97">
        <f t="shared" si="15"/>
        <v>0</v>
      </c>
      <c r="S463" s="46"/>
    </row>
    <row r="464" spans="2:19" s="43" customFormat="1" ht="13.2" x14ac:dyDescent="0.25">
      <c r="B464" s="200" t="s">
        <v>473</v>
      </c>
      <c r="C464" s="201" t="s">
        <v>473</v>
      </c>
      <c r="D464" s="201" t="s">
        <v>474</v>
      </c>
      <c r="E464" s="201" t="s">
        <v>452</v>
      </c>
      <c r="F464" s="201">
        <v>63</v>
      </c>
      <c r="G464" s="202" t="s">
        <v>449</v>
      </c>
      <c r="H464" s="202" t="s">
        <v>450</v>
      </c>
      <c r="I464" s="202" t="s">
        <v>454</v>
      </c>
      <c r="J464" s="38"/>
      <c r="K464" s="97"/>
      <c r="L464" s="97"/>
      <c r="M464" s="97"/>
      <c r="N464" s="97">
        <f t="shared" si="14"/>
        <v>0</v>
      </c>
      <c r="O464" s="97"/>
      <c r="P464" s="97"/>
      <c r="Q464" s="97"/>
      <c r="R464" s="97">
        <f t="shared" si="15"/>
        <v>0</v>
      </c>
      <c r="S464" s="46"/>
    </row>
    <row r="465" spans="2:19" s="43" customFormat="1" ht="13.2" x14ac:dyDescent="0.25">
      <c r="B465" s="200" t="s">
        <v>473</v>
      </c>
      <c r="C465" s="201" t="s">
        <v>473</v>
      </c>
      <c r="D465" s="201" t="s">
        <v>474</v>
      </c>
      <c r="E465" s="201" t="s">
        <v>452</v>
      </c>
      <c r="F465" s="201">
        <v>63</v>
      </c>
      <c r="G465" s="202" t="s">
        <v>449</v>
      </c>
      <c r="H465" s="202" t="s">
        <v>450</v>
      </c>
      <c r="I465" s="202" t="s">
        <v>454</v>
      </c>
      <c r="J465" s="38"/>
      <c r="K465" s="97"/>
      <c r="L465" s="97"/>
      <c r="M465" s="97"/>
      <c r="N465" s="97">
        <f t="shared" si="14"/>
        <v>0</v>
      </c>
      <c r="O465" s="97"/>
      <c r="P465" s="97"/>
      <c r="Q465" s="97"/>
      <c r="R465" s="97">
        <f t="shared" si="15"/>
        <v>0</v>
      </c>
      <c r="S465" s="46"/>
    </row>
    <row r="466" spans="2:19" s="43" customFormat="1" ht="13.2" x14ac:dyDescent="0.25">
      <c r="B466" s="200" t="s">
        <v>473</v>
      </c>
      <c r="C466" s="201" t="s">
        <v>473</v>
      </c>
      <c r="D466" s="201" t="s">
        <v>474</v>
      </c>
      <c r="E466" s="201" t="s">
        <v>452</v>
      </c>
      <c r="F466" s="201">
        <v>63</v>
      </c>
      <c r="G466" s="202" t="s">
        <v>449</v>
      </c>
      <c r="H466" s="202" t="s">
        <v>450</v>
      </c>
      <c r="I466" s="202" t="s">
        <v>549</v>
      </c>
      <c r="J466" s="38"/>
      <c r="K466" s="97"/>
      <c r="L466" s="97"/>
      <c r="M466" s="97"/>
      <c r="N466" s="97">
        <f t="shared" si="14"/>
        <v>0</v>
      </c>
      <c r="O466" s="97"/>
      <c r="P466" s="97"/>
      <c r="Q466" s="97"/>
      <c r="R466" s="97">
        <f t="shared" si="15"/>
        <v>0</v>
      </c>
      <c r="S466" s="46"/>
    </row>
    <row r="467" spans="2:19" s="43" customFormat="1" ht="13.2" x14ac:dyDescent="0.25">
      <c r="B467" s="200" t="s">
        <v>473</v>
      </c>
      <c r="C467" s="201" t="s">
        <v>473</v>
      </c>
      <c r="D467" s="201" t="s">
        <v>474</v>
      </c>
      <c r="E467" s="201" t="s">
        <v>452</v>
      </c>
      <c r="F467" s="201">
        <v>63</v>
      </c>
      <c r="G467" s="202" t="s">
        <v>449</v>
      </c>
      <c r="H467" s="202" t="s">
        <v>450</v>
      </c>
      <c r="I467" s="202" t="s">
        <v>549</v>
      </c>
      <c r="J467" s="38"/>
      <c r="K467" s="97"/>
      <c r="L467" s="97"/>
      <c r="M467" s="97"/>
      <c r="N467" s="97">
        <f t="shared" si="14"/>
        <v>0</v>
      </c>
      <c r="O467" s="97"/>
      <c r="P467" s="97"/>
      <c r="Q467" s="97"/>
      <c r="R467" s="97">
        <f t="shared" si="15"/>
        <v>0</v>
      </c>
      <c r="S467" s="46"/>
    </row>
    <row r="468" spans="2:19" s="43" customFormat="1" ht="13.2" x14ac:dyDescent="0.25">
      <c r="B468" s="200" t="s">
        <v>473</v>
      </c>
      <c r="C468" s="201" t="s">
        <v>473</v>
      </c>
      <c r="D468" s="201" t="s">
        <v>474</v>
      </c>
      <c r="E468" s="201" t="s">
        <v>452</v>
      </c>
      <c r="F468" s="201">
        <v>63</v>
      </c>
      <c r="G468" s="202" t="s">
        <v>449</v>
      </c>
      <c r="H468" s="202" t="s">
        <v>450</v>
      </c>
      <c r="I468" s="202" t="s">
        <v>549</v>
      </c>
      <c r="J468" s="38"/>
      <c r="K468" s="97"/>
      <c r="L468" s="97"/>
      <c r="M468" s="97"/>
      <c r="N468" s="97">
        <f t="shared" si="14"/>
        <v>0</v>
      </c>
      <c r="O468" s="97"/>
      <c r="P468" s="97"/>
      <c r="Q468" s="97"/>
      <c r="R468" s="97">
        <f t="shared" si="15"/>
        <v>0</v>
      </c>
      <c r="S468" s="46"/>
    </row>
    <row r="469" spans="2:19" s="43" customFormat="1" ht="13.2" x14ac:dyDescent="0.25">
      <c r="B469" s="200" t="s">
        <v>473</v>
      </c>
      <c r="C469" s="201" t="s">
        <v>473</v>
      </c>
      <c r="D469" s="201" t="s">
        <v>474</v>
      </c>
      <c r="E469" s="201" t="s">
        <v>452</v>
      </c>
      <c r="F469" s="201">
        <v>63</v>
      </c>
      <c r="G469" s="202" t="s">
        <v>449</v>
      </c>
      <c r="H469" s="202" t="s">
        <v>450</v>
      </c>
      <c r="I469" s="202" t="s">
        <v>549</v>
      </c>
      <c r="J469" s="38"/>
      <c r="K469" s="97"/>
      <c r="L469" s="97"/>
      <c r="M469" s="97"/>
      <c r="N469" s="97">
        <f t="shared" si="14"/>
        <v>0</v>
      </c>
      <c r="O469" s="97"/>
      <c r="P469" s="97"/>
      <c r="Q469" s="97"/>
      <c r="R469" s="97">
        <f t="shared" si="15"/>
        <v>0</v>
      </c>
      <c r="S469" s="46"/>
    </row>
    <row r="470" spans="2:19" s="43" customFormat="1" ht="13.2" x14ac:dyDescent="0.25">
      <c r="B470" s="200" t="s">
        <v>473</v>
      </c>
      <c r="C470" s="201" t="s">
        <v>473</v>
      </c>
      <c r="D470" s="201" t="s">
        <v>474</v>
      </c>
      <c r="E470" s="201" t="s">
        <v>452</v>
      </c>
      <c r="F470" s="201">
        <v>63</v>
      </c>
      <c r="G470" s="202" t="s">
        <v>449</v>
      </c>
      <c r="H470" s="202" t="s">
        <v>450</v>
      </c>
      <c r="I470" s="202" t="s">
        <v>549</v>
      </c>
      <c r="J470" s="38"/>
      <c r="K470" s="97"/>
      <c r="L470" s="97"/>
      <c r="M470" s="97"/>
      <c r="N470" s="97">
        <f t="shared" si="14"/>
        <v>0</v>
      </c>
      <c r="O470" s="97"/>
      <c r="P470" s="97"/>
      <c r="Q470" s="97"/>
      <c r="R470" s="97">
        <f t="shared" si="15"/>
        <v>0</v>
      </c>
      <c r="S470" s="46"/>
    </row>
    <row r="471" spans="2:19" s="43" customFormat="1" ht="13.2" x14ac:dyDescent="0.25">
      <c r="B471" s="200" t="s">
        <v>473</v>
      </c>
      <c r="C471" s="201" t="s">
        <v>473</v>
      </c>
      <c r="D471" s="201" t="s">
        <v>474</v>
      </c>
      <c r="E471" s="201" t="s">
        <v>452</v>
      </c>
      <c r="F471" s="201">
        <v>63</v>
      </c>
      <c r="G471" s="202" t="s">
        <v>449</v>
      </c>
      <c r="H471" s="202" t="s">
        <v>450</v>
      </c>
      <c r="I471" s="202" t="s">
        <v>550</v>
      </c>
      <c r="J471" s="38"/>
      <c r="K471" s="97"/>
      <c r="L471" s="97"/>
      <c r="M471" s="97"/>
      <c r="N471" s="97">
        <f t="shared" si="14"/>
        <v>0</v>
      </c>
      <c r="O471" s="97"/>
      <c r="P471" s="97"/>
      <c r="Q471" s="97"/>
      <c r="R471" s="97">
        <f t="shared" si="15"/>
        <v>0</v>
      </c>
      <c r="S471" s="46"/>
    </row>
    <row r="472" spans="2:19" s="43" customFormat="1" ht="13.2" x14ac:dyDescent="0.25">
      <c r="B472" s="200" t="s">
        <v>473</v>
      </c>
      <c r="C472" s="201" t="s">
        <v>473</v>
      </c>
      <c r="D472" s="201" t="s">
        <v>474</v>
      </c>
      <c r="E472" s="201" t="s">
        <v>452</v>
      </c>
      <c r="F472" s="201">
        <v>63</v>
      </c>
      <c r="G472" s="202" t="s">
        <v>449</v>
      </c>
      <c r="H472" s="202" t="s">
        <v>450</v>
      </c>
      <c r="I472" s="202" t="s">
        <v>550</v>
      </c>
      <c r="J472" s="38"/>
      <c r="K472" s="97"/>
      <c r="L472" s="97"/>
      <c r="M472" s="97"/>
      <c r="N472" s="97">
        <f t="shared" si="14"/>
        <v>0</v>
      </c>
      <c r="O472" s="97"/>
      <c r="P472" s="97"/>
      <c r="Q472" s="97"/>
      <c r="R472" s="97">
        <f t="shared" si="15"/>
        <v>0</v>
      </c>
      <c r="S472" s="46"/>
    </row>
    <row r="473" spans="2:19" s="43" customFormat="1" ht="13.2" x14ac:dyDescent="0.25">
      <c r="B473" s="200" t="s">
        <v>473</v>
      </c>
      <c r="C473" s="201" t="s">
        <v>473</v>
      </c>
      <c r="D473" s="201" t="s">
        <v>474</v>
      </c>
      <c r="E473" s="201" t="s">
        <v>452</v>
      </c>
      <c r="F473" s="201">
        <v>63</v>
      </c>
      <c r="G473" s="202" t="s">
        <v>449</v>
      </c>
      <c r="H473" s="202" t="s">
        <v>450</v>
      </c>
      <c r="I473" s="202" t="s">
        <v>550</v>
      </c>
      <c r="J473" s="38"/>
      <c r="K473" s="97"/>
      <c r="L473" s="97"/>
      <c r="M473" s="97"/>
      <c r="N473" s="97">
        <f t="shared" si="14"/>
        <v>0</v>
      </c>
      <c r="O473" s="97"/>
      <c r="P473" s="97"/>
      <c r="Q473" s="97"/>
      <c r="R473" s="97">
        <f t="shared" si="15"/>
        <v>0</v>
      </c>
      <c r="S473" s="46"/>
    </row>
    <row r="474" spans="2:19" ht="13.2" x14ac:dyDescent="0.25">
      <c r="B474" s="200" t="s">
        <v>473</v>
      </c>
      <c r="C474" s="201" t="s">
        <v>473</v>
      </c>
      <c r="D474" s="201" t="s">
        <v>477</v>
      </c>
      <c r="E474" s="201" t="s">
        <v>452</v>
      </c>
      <c r="F474" s="201">
        <v>63</v>
      </c>
      <c r="G474" s="202" t="s">
        <v>449</v>
      </c>
      <c r="H474" s="202" t="s">
        <v>450</v>
      </c>
      <c r="I474" s="202" t="s">
        <v>548</v>
      </c>
      <c r="J474" s="38"/>
      <c r="K474" s="97"/>
      <c r="L474" s="97"/>
      <c r="M474" s="97"/>
      <c r="N474" s="97">
        <f t="shared" si="14"/>
        <v>0</v>
      </c>
      <c r="O474" s="97"/>
      <c r="P474" s="97"/>
      <c r="Q474" s="97"/>
      <c r="R474" s="97">
        <f t="shared" si="15"/>
        <v>0</v>
      </c>
      <c r="S474" s="46"/>
    </row>
    <row r="475" spans="2:19" ht="13.2" x14ac:dyDescent="0.25">
      <c r="B475" s="200" t="s">
        <v>473</v>
      </c>
      <c r="C475" s="201" t="s">
        <v>473</v>
      </c>
      <c r="D475" s="201" t="s">
        <v>477</v>
      </c>
      <c r="E475" s="201" t="s">
        <v>452</v>
      </c>
      <c r="F475" s="201">
        <v>63</v>
      </c>
      <c r="G475" s="202" t="s">
        <v>449</v>
      </c>
      <c r="H475" s="202" t="s">
        <v>450</v>
      </c>
      <c r="I475" s="202" t="s">
        <v>454</v>
      </c>
      <c r="J475" s="38"/>
      <c r="K475" s="97"/>
      <c r="L475" s="97"/>
      <c r="M475" s="97"/>
      <c r="N475" s="97">
        <f t="shared" si="14"/>
        <v>0</v>
      </c>
      <c r="O475" s="97"/>
      <c r="P475" s="97"/>
      <c r="Q475" s="97"/>
      <c r="R475" s="97">
        <f t="shared" si="15"/>
        <v>0</v>
      </c>
      <c r="S475" s="46"/>
    </row>
    <row r="476" spans="2:19" ht="13.2" x14ac:dyDescent="0.25">
      <c r="B476" s="200" t="s">
        <v>473</v>
      </c>
      <c r="C476" s="201" t="s">
        <v>473</v>
      </c>
      <c r="D476" s="201" t="s">
        <v>477</v>
      </c>
      <c r="E476" s="201" t="s">
        <v>452</v>
      </c>
      <c r="F476" s="201">
        <v>63</v>
      </c>
      <c r="G476" s="202" t="s">
        <v>449</v>
      </c>
      <c r="H476" s="202" t="s">
        <v>450</v>
      </c>
      <c r="I476" s="202" t="s">
        <v>454</v>
      </c>
      <c r="J476" s="38"/>
      <c r="K476" s="97"/>
      <c r="L476" s="97"/>
      <c r="M476" s="97"/>
      <c r="N476" s="97">
        <f t="shared" si="14"/>
        <v>0</v>
      </c>
      <c r="O476" s="97"/>
      <c r="P476" s="97"/>
      <c r="Q476" s="97"/>
      <c r="R476" s="97">
        <f t="shared" si="15"/>
        <v>0</v>
      </c>
      <c r="S476" s="46"/>
    </row>
    <row r="477" spans="2:19" ht="13.2" x14ac:dyDescent="0.25">
      <c r="B477" s="200" t="s">
        <v>473</v>
      </c>
      <c r="C477" s="201" t="s">
        <v>473</v>
      </c>
      <c r="D477" s="201" t="s">
        <v>477</v>
      </c>
      <c r="E477" s="201" t="s">
        <v>452</v>
      </c>
      <c r="F477" s="201">
        <v>63</v>
      </c>
      <c r="G477" s="202" t="s">
        <v>449</v>
      </c>
      <c r="H477" s="202" t="s">
        <v>450</v>
      </c>
      <c r="I477" s="202" t="s">
        <v>549</v>
      </c>
      <c r="J477" s="38"/>
      <c r="K477" s="97"/>
      <c r="L477" s="97"/>
      <c r="M477" s="97"/>
      <c r="N477" s="97">
        <f t="shared" si="14"/>
        <v>0</v>
      </c>
      <c r="O477" s="97"/>
      <c r="P477" s="97"/>
      <c r="Q477" s="97"/>
      <c r="R477" s="97">
        <f t="shared" si="15"/>
        <v>0</v>
      </c>
      <c r="S477" s="46"/>
    </row>
    <row r="478" spans="2:19" ht="13.2" x14ac:dyDescent="0.25">
      <c r="B478" s="200" t="s">
        <v>473</v>
      </c>
      <c r="C478" s="201" t="s">
        <v>473</v>
      </c>
      <c r="D478" s="201" t="s">
        <v>477</v>
      </c>
      <c r="E478" s="201" t="s">
        <v>452</v>
      </c>
      <c r="F478" s="201">
        <v>63</v>
      </c>
      <c r="G478" s="202" t="s">
        <v>449</v>
      </c>
      <c r="H478" s="202" t="s">
        <v>450</v>
      </c>
      <c r="I478" s="202" t="s">
        <v>549</v>
      </c>
      <c r="J478" s="38"/>
      <c r="K478" s="97"/>
      <c r="L478" s="97"/>
      <c r="M478" s="97"/>
      <c r="N478" s="97">
        <f t="shared" si="14"/>
        <v>0</v>
      </c>
      <c r="O478" s="97"/>
      <c r="P478" s="97"/>
      <c r="Q478" s="97"/>
      <c r="R478" s="97">
        <f t="shared" si="15"/>
        <v>0</v>
      </c>
      <c r="S478" s="46"/>
    </row>
    <row r="479" spans="2:19" ht="13.2" x14ac:dyDescent="0.25">
      <c r="B479" s="200" t="s">
        <v>473</v>
      </c>
      <c r="C479" s="201" t="s">
        <v>473</v>
      </c>
      <c r="D479" s="201" t="s">
        <v>477</v>
      </c>
      <c r="E479" s="201" t="s">
        <v>452</v>
      </c>
      <c r="F479" s="201">
        <v>63</v>
      </c>
      <c r="G479" s="202" t="s">
        <v>449</v>
      </c>
      <c r="H479" s="202" t="s">
        <v>450</v>
      </c>
      <c r="I479" s="202" t="s">
        <v>549</v>
      </c>
      <c r="J479" s="38"/>
      <c r="K479" s="97"/>
      <c r="L479" s="97"/>
      <c r="M479" s="97"/>
      <c r="N479" s="97">
        <f t="shared" si="14"/>
        <v>0</v>
      </c>
      <c r="O479" s="97"/>
      <c r="P479" s="97"/>
      <c r="Q479" s="97"/>
      <c r="R479" s="97">
        <f t="shared" si="15"/>
        <v>0</v>
      </c>
      <c r="S479" s="46"/>
    </row>
    <row r="480" spans="2:19" ht="13.2" x14ac:dyDescent="0.25">
      <c r="B480" s="200" t="s">
        <v>473</v>
      </c>
      <c r="C480" s="201" t="s">
        <v>473</v>
      </c>
      <c r="D480" s="201" t="s">
        <v>477</v>
      </c>
      <c r="E480" s="201" t="s">
        <v>452</v>
      </c>
      <c r="F480" s="201">
        <v>63</v>
      </c>
      <c r="G480" s="202" t="s">
        <v>449</v>
      </c>
      <c r="H480" s="202" t="s">
        <v>450</v>
      </c>
      <c r="I480" s="202" t="s">
        <v>549</v>
      </c>
      <c r="J480" s="38"/>
      <c r="K480" s="97"/>
      <c r="L480" s="97"/>
      <c r="M480" s="97"/>
      <c r="N480" s="97">
        <f t="shared" ref="N480:N543" si="16">K480*M480</f>
        <v>0</v>
      </c>
      <c r="O480" s="97"/>
      <c r="P480" s="97"/>
      <c r="Q480" s="97"/>
      <c r="R480" s="97">
        <f t="shared" ref="R480:R543" si="17">O480*Q480</f>
        <v>0</v>
      </c>
      <c r="S480" s="46"/>
    </row>
    <row r="481" spans="2:19" ht="13.2" x14ac:dyDescent="0.25">
      <c r="B481" s="200" t="s">
        <v>473</v>
      </c>
      <c r="C481" s="201" t="s">
        <v>473</v>
      </c>
      <c r="D481" s="201" t="s">
        <v>477</v>
      </c>
      <c r="E481" s="201" t="s">
        <v>452</v>
      </c>
      <c r="F481" s="201">
        <v>63</v>
      </c>
      <c r="G481" s="202" t="s">
        <v>449</v>
      </c>
      <c r="H481" s="202" t="s">
        <v>450</v>
      </c>
      <c r="I481" s="202" t="s">
        <v>549</v>
      </c>
      <c r="J481" s="38"/>
      <c r="K481" s="97"/>
      <c r="L481" s="97"/>
      <c r="M481" s="97"/>
      <c r="N481" s="97">
        <f t="shared" si="16"/>
        <v>0</v>
      </c>
      <c r="O481" s="97"/>
      <c r="P481" s="97"/>
      <c r="Q481" s="97"/>
      <c r="R481" s="97">
        <f t="shared" si="17"/>
        <v>0</v>
      </c>
      <c r="S481" s="46"/>
    </row>
    <row r="482" spans="2:19" ht="13.2" x14ac:dyDescent="0.25">
      <c r="B482" s="200" t="s">
        <v>473</v>
      </c>
      <c r="C482" s="201" t="s">
        <v>473</v>
      </c>
      <c r="D482" s="201" t="s">
        <v>477</v>
      </c>
      <c r="E482" s="201" t="s">
        <v>452</v>
      </c>
      <c r="F482" s="201">
        <v>63</v>
      </c>
      <c r="G482" s="202" t="s">
        <v>449</v>
      </c>
      <c r="H482" s="202" t="s">
        <v>450</v>
      </c>
      <c r="I482" s="202" t="s">
        <v>549</v>
      </c>
      <c r="J482" s="38"/>
      <c r="K482" s="97"/>
      <c r="L482" s="97"/>
      <c r="M482" s="97"/>
      <c r="N482" s="97">
        <f t="shared" si="16"/>
        <v>0</v>
      </c>
      <c r="O482" s="97"/>
      <c r="P482" s="97"/>
      <c r="Q482" s="97"/>
      <c r="R482" s="97">
        <f t="shared" si="17"/>
        <v>0</v>
      </c>
      <c r="S482" s="46"/>
    </row>
    <row r="483" spans="2:19" ht="13.2" x14ac:dyDescent="0.25">
      <c r="B483" s="200" t="s">
        <v>473</v>
      </c>
      <c r="C483" s="201" t="s">
        <v>473</v>
      </c>
      <c r="D483" s="201" t="s">
        <v>477</v>
      </c>
      <c r="E483" s="201" t="s">
        <v>452</v>
      </c>
      <c r="F483" s="201">
        <v>63</v>
      </c>
      <c r="G483" s="202" t="s">
        <v>449</v>
      </c>
      <c r="H483" s="202" t="s">
        <v>450</v>
      </c>
      <c r="I483" s="202" t="s">
        <v>549</v>
      </c>
      <c r="J483" s="38"/>
      <c r="K483" s="97"/>
      <c r="L483" s="97"/>
      <c r="M483" s="97"/>
      <c r="N483" s="97">
        <f t="shared" si="16"/>
        <v>0</v>
      </c>
      <c r="O483" s="97"/>
      <c r="P483" s="97"/>
      <c r="Q483" s="97"/>
      <c r="R483" s="97">
        <f t="shared" si="17"/>
        <v>0</v>
      </c>
      <c r="S483" s="46"/>
    </row>
    <row r="484" spans="2:19" ht="13.2" x14ac:dyDescent="0.25">
      <c r="B484" s="200" t="s">
        <v>473</v>
      </c>
      <c r="C484" s="201" t="s">
        <v>473</v>
      </c>
      <c r="D484" s="201" t="s">
        <v>477</v>
      </c>
      <c r="E484" s="201" t="s">
        <v>452</v>
      </c>
      <c r="F484" s="201">
        <v>63</v>
      </c>
      <c r="G484" s="202" t="s">
        <v>449</v>
      </c>
      <c r="H484" s="202" t="s">
        <v>450</v>
      </c>
      <c r="I484" s="202" t="s">
        <v>549</v>
      </c>
      <c r="J484" s="38"/>
      <c r="K484" s="97"/>
      <c r="L484" s="97"/>
      <c r="M484" s="97"/>
      <c r="N484" s="97">
        <f t="shared" si="16"/>
        <v>0</v>
      </c>
      <c r="O484" s="97"/>
      <c r="P484" s="97"/>
      <c r="Q484" s="97"/>
      <c r="R484" s="97">
        <f t="shared" si="17"/>
        <v>0</v>
      </c>
      <c r="S484" s="46"/>
    </row>
    <row r="485" spans="2:19" ht="13.2" x14ac:dyDescent="0.25">
      <c r="B485" s="200" t="s">
        <v>473</v>
      </c>
      <c r="C485" s="201" t="s">
        <v>473</v>
      </c>
      <c r="D485" s="201" t="s">
        <v>477</v>
      </c>
      <c r="E485" s="201" t="s">
        <v>452</v>
      </c>
      <c r="F485" s="201">
        <v>63</v>
      </c>
      <c r="G485" s="202" t="s">
        <v>449</v>
      </c>
      <c r="H485" s="202" t="s">
        <v>450</v>
      </c>
      <c r="I485" s="202" t="s">
        <v>549</v>
      </c>
      <c r="J485" s="38"/>
      <c r="K485" s="97"/>
      <c r="L485" s="97"/>
      <c r="M485" s="97"/>
      <c r="N485" s="97">
        <f t="shared" si="16"/>
        <v>0</v>
      </c>
      <c r="O485" s="97"/>
      <c r="P485" s="97"/>
      <c r="Q485" s="97"/>
      <c r="R485" s="97">
        <f t="shared" si="17"/>
        <v>0</v>
      </c>
      <c r="S485" s="46"/>
    </row>
    <row r="486" spans="2:19" ht="13.2" x14ac:dyDescent="0.25">
      <c r="B486" s="200" t="s">
        <v>473</v>
      </c>
      <c r="C486" s="201" t="s">
        <v>473</v>
      </c>
      <c r="D486" s="201" t="s">
        <v>477</v>
      </c>
      <c r="E486" s="201" t="s">
        <v>452</v>
      </c>
      <c r="F486" s="201">
        <v>63</v>
      </c>
      <c r="G486" s="202" t="s">
        <v>449</v>
      </c>
      <c r="H486" s="202" t="s">
        <v>450</v>
      </c>
      <c r="I486" s="202" t="s">
        <v>549</v>
      </c>
      <c r="J486" s="38"/>
      <c r="K486" s="97"/>
      <c r="L486" s="97"/>
      <c r="M486" s="97"/>
      <c r="N486" s="97">
        <f t="shared" si="16"/>
        <v>0</v>
      </c>
      <c r="O486" s="97"/>
      <c r="P486" s="97"/>
      <c r="Q486" s="97"/>
      <c r="R486" s="97">
        <f t="shared" si="17"/>
        <v>0</v>
      </c>
      <c r="S486" s="46"/>
    </row>
    <row r="487" spans="2:19" ht="13.2" x14ac:dyDescent="0.25">
      <c r="B487" s="200" t="s">
        <v>473</v>
      </c>
      <c r="C487" s="201" t="s">
        <v>473</v>
      </c>
      <c r="D487" s="201" t="s">
        <v>477</v>
      </c>
      <c r="E487" s="201" t="s">
        <v>452</v>
      </c>
      <c r="F487" s="201">
        <v>63</v>
      </c>
      <c r="G487" s="202" t="s">
        <v>449</v>
      </c>
      <c r="H487" s="202" t="s">
        <v>450</v>
      </c>
      <c r="I487" s="202" t="s">
        <v>549</v>
      </c>
      <c r="J487" s="38"/>
      <c r="K487" s="97"/>
      <c r="L487" s="97"/>
      <c r="M487" s="97"/>
      <c r="N487" s="97">
        <f t="shared" si="16"/>
        <v>0</v>
      </c>
      <c r="O487" s="97"/>
      <c r="P487" s="97"/>
      <c r="Q487" s="97"/>
      <c r="R487" s="97">
        <f t="shared" si="17"/>
        <v>0</v>
      </c>
      <c r="S487" s="46"/>
    </row>
    <row r="488" spans="2:19" ht="13.2" x14ac:dyDescent="0.25">
      <c r="B488" s="200" t="s">
        <v>473</v>
      </c>
      <c r="C488" s="201" t="s">
        <v>473</v>
      </c>
      <c r="D488" s="201" t="s">
        <v>477</v>
      </c>
      <c r="E488" s="201" t="s">
        <v>452</v>
      </c>
      <c r="F488" s="201">
        <v>63</v>
      </c>
      <c r="G488" s="202" t="s">
        <v>449</v>
      </c>
      <c r="H488" s="202" t="s">
        <v>450</v>
      </c>
      <c r="I488" s="202" t="s">
        <v>549</v>
      </c>
      <c r="J488" s="38"/>
      <c r="K488" s="97"/>
      <c r="L488" s="97"/>
      <c r="M488" s="97"/>
      <c r="N488" s="97">
        <f t="shared" si="16"/>
        <v>0</v>
      </c>
      <c r="O488" s="97"/>
      <c r="P488" s="97"/>
      <c r="Q488" s="97"/>
      <c r="R488" s="97">
        <f t="shared" si="17"/>
        <v>0</v>
      </c>
      <c r="S488" s="46"/>
    </row>
    <row r="489" spans="2:19" ht="13.2" x14ac:dyDescent="0.25">
      <c r="B489" s="200" t="s">
        <v>473</v>
      </c>
      <c r="C489" s="201" t="s">
        <v>473</v>
      </c>
      <c r="D489" s="201" t="s">
        <v>477</v>
      </c>
      <c r="E489" s="201" t="s">
        <v>452</v>
      </c>
      <c r="F489" s="201">
        <v>63</v>
      </c>
      <c r="G489" s="202" t="s">
        <v>449</v>
      </c>
      <c r="H489" s="202" t="s">
        <v>450</v>
      </c>
      <c r="I489" s="202" t="s">
        <v>550</v>
      </c>
      <c r="J489" s="38"/>
      <c r="K489" s="97"/>
      <c r="L489" s="97"/>
      <c r="M489" s="97"/>
      <c r="N489" s="97">
        <f t="shared" si="16"/>
        <v>0</v>
      </c>
      <c r="O489" s="97"/>
      <c r="P489" s="97"/>
      <c r="Q489" s="97"/>
      <c r="R489" s="97">
        <f t="shared" si="17"/>
        <v>0</v>
      </c>
      <c r="S489" s="46"/>
    </row>
    <row r="490" spans="2:19" ht="13.2" x14ac:dyDescent="0.25">
      <c r="B490" s="200" t="s">
        <v>473</v>
      </c>
      <c r="C490" s="201" t="s">
        <v>473</v>
      </c>
      <c r="D490" s="201" t="s">
        <v>477</v>
      </c>
      <c r="E490" s="201" t="s">
        <v>452</v>
      </c>
      <c r="F490" s="201">
        <v>63</v>
      </c>
      <c r="G490" s="202" t="s">
        <v>449</v>
      </c>
      <c r="H490" s="202" t="s">
        <v>450</v>
      </c>
      <c r="I490" s="202" t="s">
        <v>550</v>
      </c>
      <c r="J490" s="38"/>
      <c r="K490" s="97"/>
      <c r="L490" s="97"/>
      <c r="M490" s="97"/>
      <c r="N490" s="97">
        <f t="shared" si="16"/>
        <v>0</v>
      </c>
      <c r="O490" s="97"/>
      <c r="P490" s="97"/>
      <c r="Q490" s="97"/>
      <c r="R490" s="97">
        <f t="shared" si="17"/>
        <v>0</v>
      </c>
      <c r="S490" s="46"/>
    </row>
    <row r="491" spans="2:19" ht="13.2" x14ac:dyDescent="0.25">
      <c r="B491" s="200" t="s">
        <v>473</v>
      </c>
      <c r="C491" s="201" t="s">
        <v>473</v>
      </c>
      <c r="D491" s="201" t="s">
        <v>477</v>
      </c>
      <c r="E491" s="201" t="s">
        <v>452</v>
      </c>
      <c r="F491" s="201">
        <v>63</v>
      </c>
      <c r="G491" s="202" t="s">
        <v>449</v>
      </c>
      <c r="H491" s="202" t="s">
        <v>450</v>
      </c>
      <c r="I491" s="202" t="s">
        <v>550</v>
      </c>
      <c r="J491" s="38"/>
      <c r="K491" s="97"/>
      <c r="L491" s="97"/>
      <c r="M491" s="97"/>
      <c r="N491" s="97">
        <f t="shared" si="16"/>
        <v>0</v>
      </c>
      <c r="O491" s="97"/>
      <c r="P491" s="97"/>
      <c r="Q491" s="97"/>
      <c r="R491" s="97">
        <f t="shared" si="17"/>
        <v>0</v>
      </c>
      <c r="S491" s="46"/>
    </row>
    <row r="492" spans="2:19" ht="13.2" x14ac:dyDescent="0.25">
      <c r="B492" s="200" t="s">
        <v>473</v>
      </c>
      <c r="C492" s="201" t="s">
        <v>473</v>
      </c>
      <c r="D492" s="201" t="s">
        <v>480</v>
      </c>
      <c r="E492" s="201" t="s">
        <v>452</v>
      </c>
      <c r="F492" s="201">
        <v>63</v>
      </c>
      <c r="G492" s="202" t="s">
        <v>449</v>
      </c>
      <c r="H492" s="202" t="s">
        <v>450</v>
      </c>
      <c r="I492" s="202" t="s">
        <v>551</v>
      </c>
      <c r="J492" s="38"/>
      <c r="K492" s="97"/>
      <c r="L492" s="97"/>
      <c r="M492" s="97"/>
      <c r="N492" s="97">
        <f t="shared" si="16"/>
        <v>0</v>
      </c>
      <c r="O492" s="97"/>
      <c r="P492" s="97"/>
      <c r="Q492" s="97"/>
      <c r="R492" s="97">
        <f t="shared" si="17"/>
        <v>0</v>
      </c>
      <c r="S492" s="46"/>
    </row>
    <row r="493" spans="2:19" ht="13.2" x14ac:dyDescent="0.25">
      <c r="B493" s="200" t="s">
        <v>473</v>
      </c>
      <c r="C493" s="201" t="s">
        <v>473</v>
      </c>
      <c r="D493" s="201" t="s">
        <v>480</v>
      </c>
      <c r="E493" s="201" t="s">
        <v>452</v>
      </c>
      <c r="F493" s="201">
        <v>63</v>
      </c>
      <c r="G493" s="202" t="s">
        <v>449</v>
      </c>
      <c r="H493" s="202" t="s">
        <v>450</v>
      </c>
      <c r="I493" s="202" t="s">
        <v>551</v>
      </c>
      <c r="J493" s="38"/>
      <c r="K493" s="97"/>
      <c r="L493" s="97"/>
      <c r="M493" s="97"/>
      <c r="N493" s="97">
        <f t="shared" si="16"/>
        <v>0</v>
      </c>
      <c r="O493" s="97"/>
      <c r="P493" s="97"/>
      <c r="Q493" s="97"/>
      <c r="R493" s="97">
        <f t="shared" si="17"/>
        <v>0</v>
      </c>
      <c r="S493" s="46"/>
    </row>
    <row r="494" spans="2:19" ht="13.2" x14ac:dyDescent="0.25">
      <c r="B494" s="200" t="s">
        <v>473</v>
      </c>
      <c r="C494" s="201" t="s">
        <v>473</v>
      </c>
      <c r="D494" s="201" t="s">
        <v>480</v>
      </c>
      <c r="E494" s="201" t="s">
        <v>452</v>
      </c>
      <c r="F494" s="201">
        <v>63</v>
      </c>
      <c r="G494" s="202" t="s">
        <v>449</v>
      </c>
      <c r="H494" s="202" t="s">
        <v>450</v>
      </c>
      <c r="I494" s="202" t="s">
        <v>551</v>
      </c>
      <c r="J494" s="38"/>
      <c r="K494" s="97"/>
      <c r="L494" s="97"/>
      <c r="M494" s="97"/>
      <c r="N494" s="97">
        <f t="shared" si="16"/>
        <v>0</v>
      </c>
      <c r="O494" s="97"/>
      <c r="P494" s="97"/>
      <c r="Q494" s="97"/>
      <c r="R494" s="97">
        <f t="shared" si="17"/>
        <v>0</v>
      </c>
      <c r="S494" s="46"/>
    </row>
    <row r="495" spans="2:19" ht="13.2" x14ac:dyDescent="0.25">
      <c r="B495" s="200" t="s">
        <v>473</v>
      </c>
      <c r="C495" s="201" t="s">
        <v>473</v>
      </c>
      <c r="D495" s="201" t="s">
        <v>480</v>
      </c>
      <c r="E495" s="201" t="s">
        <v>452</v>
      </c>
      <c r="F495" s="201">
        <v>63</v>
      </c>
      <c r="G495" s="202" t="s">
        <v>449</v>
      </c>
      <c r="H495" s="202" t="s">
        <v>450</v>
      </c>
      <c r="I495" s="202" t="s">
        <v>551</v>
      </c>
      <c r="J495" s="38"/>
      <c r="K495" s="97"/>
      <c r="L495" s="97"/>
      <c r="M495" s="97"/>
      <c r="N495" s="97">
        <f t="shared" si="16"/>
        <v>0</v>
      </c>
      <c r="O495" s="97"/>
      <c r="P495" s="97"/>
      <c r="Q495" s="97"/>
      <c r="R495" s="97">
        <f t="shared" si="17"/>
        <v>0</v>
      </c>
      <c r="S495" s="46"/>
    </row>
    <row r="496" spans="2:19" ht="13.2" x14ac:dyDescent="0.25">
      <c r="B496" s="200" t="s">
        <v>473</v>
      </c>
      <c r="C496" s="201" t="s">
        <v>473</v>
      </c>
      <c r="D496" s="201" t="s">
        <v>480</v>
      </c>
      <c r="E496" s="201" t="s">
        <v>452</v>
      </c>
      <c r="F496" s="201">
        <v>63</v>
      </c>
      <c r="G496" s="202" t="s">
        <v>449</v>
      </c>
      <c r="H496" s="202" t="s">
        <v>450</v>
      </c>
      <c r="I496" s="202" t="s">
        <v>551</v>
      </c>
      <c r="J496" s="38"/>
      <c r="K496" s="97"/>
      <c r="L496" s="97"/>
      <c r="M496" s="97"/>
      <c r="N496" s="97">
        <f t="shared" si="16"/>
        <v>0</v>
      </c>
      <c r="O496" s="97"/>
      <c r="P496" s="97"/>
      <c r="Q496" s="97"/>
      <c r="R496" s="97">
        <f t="shared" si="17"/>
        <v>0</v>
      </c>
      <c r="S496" s="46"/>
    </row>
    <row r="497" spans="2:19" ht="13.2" x14ac:dyDescent="0.25">
      <c r="B497" s="200" t="s">
        <v>473</v>
      </c>
      <c r="C497" s="201" t="s">
        <v>473</v>
      </c>
      <c r="D497" s="201" t="s">
        <v>480</v>
      </c>
      <c r="E497" s="201" t="s">
        <v>452</v>
      </c>
      <c r="F497" s="201">
        <v>63</v>
      </c>
      <c r="G497" s="202" t="s">
        <v>449</v>
      </c>
      <c r="H497" s="202" t="s">
        <v>450</v>
      </c>
      <c r="I497" s="202" t="s">
        <v>551</v>
      </c>
      <c r="J497" s="38"/>
      <c r="K497" s="97"/>
      <c r="L497" s="97"/>
      <c r="M497" s="97"/>
      <c r="N497" s="97">
        <f t="shared" si="16"/>
        <v>0</v>
      </c>
      <c r="O497" s="97"/>
      <c r="P497" s="97"/>
      <c r="Q497" s="97"/>
      <c r="R497" s="97">
        <f t="shared" si="17"/>
        <v>0</v>
      </c>
      <c r="S497" s="46"/>
    </row>
    <row r="498" spans="2:19" ht="13.2" x14ac:dyDescent="0.25">
      <c r="B498" s="200" t="s">
        <v>473</v>
      </c>
      <c r="C498" s="201" t="s">
        <v>473</v>
      </c>
      <c r="D498" s="201" t="s">
        <v>480</v>
      </c>
      <c r="E498" s="201" t="s">
        <v>452</v>
      </c>
      <c r="F498" s="201">
        <v>63</v>
      </c>
      <c r="G498" s="202" t="s">
        <v>449</v>
      </c>
      <c r="H498" s="202" t="s">
        <v>450</v>
      </c>
      <c r="I498" s="202" t="s">
        <v>551</v>
      </c>
      <c r="J498" s="38"/>
      <c r="K498" s="97"/>
      <c r="L498" s="97"/>
      <c r="M498" s="97"/>
      <c r="N498" s="97">
        <f t="shared" si="16"/>
        <v>0</v>
      </c>
      <c r="O498" s="97"/>
      <c r="P498" s="97"/>
      <c r="Q498" s="97"/>
      <c r="R498" s="97">
        <f t="shared" si="17"/>
        <v>0</v>
      </c>
      <c r="S498" s="46"/>
    </row>
    <row r="499" spans="2:19" ht="13.2" x14ac:dyDescent="0.25">
      <c r="B499" s="200" t="s">
        <v>473</v>
      </c>
      <c r="C499" s="201" t="s">
        <v>473</v>
      </c>
      <c r="D499" s="201" t="s">
        <v>480</v>
      </c>
      <c r="E499" s="201" t="s">
        <v>452</v>
      </c>
      <c r="F499" s="201">
        <v>63</v>
      </c>
      <c r="G499" s="202" t="s">
        <v>449</v>
      </c>
      <c r="H499" s="202" t="s">
        <v>450</v>
      </c>
      <c r="I499" s="202" t="s">
        <v>551</v>
      </c>
      <c r="J499" s="38"/>
      <c r="K499" s="97"/>
      <c r="L499" s="97"/>
      <c r="M499" s="97"/>
      <c r="N499" s="97">
        <f t="shared" si="16"/>
        <v>0</v>
      </c>
      <c r="O499" s="97"/>
      <c r="P499" s="97"/>
      <c r="Q499" s="97"/>
      <c r="R499" s="97">
        <f t="shared" si="17"/>
        <v>0</v>
      </c>
      <c r="S499" s="46"/>
    </row>
    <row r="500" spans="2:19" ht="13.2" x14ac:dyDescent="0.25">
      <c r="B500" s="200" t="s">
        <v>473</v>
      </c>
      <c r="C500" s="201" t="s">
        <v>473</v>
      </c>
      <c r="D500" s="201" t="s">
        <v>480</v>
      </c>
      <c r="E500" s="201" t="s">
        <v>452</v>
      </c>
      <c r="F500" s="201">
        <v>63</v>
      </c>
      <c r="G500" s="202" t="s">
        <v>449</v>
      </c>
      <c r="H500" s="202" t="s">
        <v>450</v>
      </c>
      <c r="I500" s="202" t="s">
        <v>551</v>
      </c>
      <c r="J500" s="38"/>
      <c r="K500" s="97"/>
      <c r="L500" s="97"/>
      <c r="M500" s="97"/>
      <c r="N500" s="97">
        <f t="shared" si="16"/>
        <v>0</v>
      </c>
      <c r="O500" s="97"/>
      <c r="P500" s="97"/>
      <c r="Q500" s="97"/>
      <c r="R500" s="97">
        <f t="shared" si="17"/>
        <v>0</v>
      </c>
      <c r="S500" s="46"/>
    </row>
    <row r="501" spans="2:19" ht="13.2" x14ac:dyDescent="0.25">
      <c r="B501" s="200" t="s">
        <v>473</v>
      </c>
      <c r="C501" s="201" t="s">
        <v>473</v>
      </c>
      <c r="D501" s="201" t="s">
        <v>480</v>
      </c>
      <c r="E501" s="201" t="s">
        <v>452</v>
      </c>
      <c r="F501" s="201">
        <v>63</v>
      </c>
      <c r="G501" s="202" t="s">
        <v>449</v>
      </c>
      <c r="H501" s="202" t="s">
        <v>450</v>
      </c>
      <c r="I501" s="202" t="s">
        <v>551</v>
      </c>
      <c r="J501" s="38"/>
      <c r="K501" s="97"/>
      <c r="L501" s="97"/>
      <c r="M501" s="97"/>
      <c r="N501" s="97">
        <f t="shared" si="16"/>
        <v>0</v>
      </c>
      <c r="O501" s="97"/>
      <c r="P501" s="97"/>
      <c r="Q501" s="97"/>
      <c r="R501" s="97">
        <f t="shared" si="17"/>
        <v>0</v>
      </c>
      <c r="S501" s="46"/>
    </row>
    <row r="502" spans="2:19" ht="13.2" x14ac:dyDescent="0.25">
      <c r="B502" s="200" t="s">
        <v>473</v>
      </c>
      <c r="C502" s="201" t="s">
        <v>473</v>
      </c>
      <c r="D502" s="201" t="s">
        <v>480</v>
      </c>
      <c r="E502" s="201" t="s">
        <v>452</v>
      </c>
      <c r="F502" s="201">
        <v>63</v>
      </c>
      <c r="G502" s="202" t="s">
        <v>449</v>
      </c>
      <c r="H502" s="202" t="s">
        <v>450</v>
      </c>
      <c r="I502" s="202" t="s">
        <v>551</v>
      </c>
      <c r="J502" s="38"/>
      <c r="K502" s="97"/>
      <c r="L502" s="97"/>
      <c r="M502" s="97"/>
      <c r="N502" s="97">
        <f t="shared" si="16"/>
        <v>0</v>
      </c>
      <c r="O502" s="97"/>
      <c r="P502" s="97"/>
      <c r="Q502" s="97"/>
      <c r="R502" s="97">
        <f t="shared" si="17"/>
        <v>0</v>
      </c>
      <c r="S502" s="46"/>
    </row>
    <row r="503" spans="2:19" ht="13.2" x14ac:dyDescent="0.25">
      <c r="B503" s="200" t="s">
        <v>473</v>
      </c>
      <c r="C503" s="201" t="s">
        <v>473</v>
      </c>
      <c r="D503" s="201" t="s">
        <v>480</v>
      </c>
      <c r="E503" s="201" t="s">
        <v>452</v>
      </c>
      <c r="F503" s="201">
        <v>63</v>
      </c>
      <c r="G503" s="202" t="s">
        <v>449</v>
      </c>
      <c r="H503" s="202" t="s">
        <v>450</v>
      </c>
      <c r="I503" s="202" t="s">
        <v>551</v>
      </c>
      <c r="J503" s="38"/>
      <c r="K503" s="97"/>
      <c r="L503" s="97"/>
      <c r="M503" s="97"/>
      <c r="N503" s="97">
        <f t="shared" si="16"/>
        <v>0</v>
      </c>
      <c r="O503" s="97"/>
      <c r="P503" s="97"/>
      <c r="Q503" s="97"/>
      <c r="R503" s="97">
        <f t="shared" si="17"/>
        <v>0</v>
      </c>
      <c r="S503" s="46"/>
    </row>
    <row r="504" spans="2:19" ht="13.2" x14ac:dyDescent="0.25">
      <c r="B504" s="200" t="s">
        <v>473</v>
      </c>
      <c r="C504" s="201" t="s">
        <v>473</v>
      </c>
      <c r="D504" s="201" t="s">
        <v>480</v>
      </c>
      <c r="E504" s="201" t="s">
        <v>452</v>
      </c>
      <c r="F504" s="201">
        <v>63</v>
      </c>
      <c r="G504" s="202" t="s">
        <v>449</v>
      </c>
      <c r="H504" s="202" t="s">
        <v>450</v>
      </c>
      <c r="I504" s="202" t="s">
        <v>551</v>
      </c>
      <c r="J504" s="38"/>
      <c r="K504" s="97"/>
      <c r="L504" s="97"/>
      <c r="M504" s="97"/>
      <c r="N504" s="97">
        <f t="shared" si="16"/>
        <v>0</v>
      </c>
      <c r="O504" s="97"/>
      <c r="P504" s="97"/>
      <c r="Q504" s="97"/>
      <c r="R504" s="97">
        <f t="shared" si="17"/>
        <v>0</v>
      </c>
      <c r="S504" s="46"/>
    </row>
    <row r="505" spans="2:19" ht="13.2" x14ac:dyDescent="0.25">
      <c r="B505" s="200" t="s">
        <v>473</v>
      </c>
      <c r="C505" s="201" t="s">
        <v>473</v>
      </c>
      <c r="D505" s="201" t="s">
        <v>474</v>
      </c>
      <c r="E505" s="201" t="s">
        <v>452</v>
      </c>
      <c r="F505" s="201">
        <v>63</v>
      </c>
      <c r="G505" s="202" t="s">
        <v>449</v>
      </c>
      <c r="H505" s="202" t="s">
        <v>450</v>
      </c>
      <c r="I505" s="202" t="s">
        <v>551</v>
      </c>
      <c r="J505" s="38"/>
      <c r="K505" s="97"/>
      <c r="L505" s="97"/>
      <c r="M505" s="97"/>
      <c r="N505" s="97">
        <f t="shared" si="16"/>
        <v>0</v>
      </c>
      <c r="O505" s="97"/>
      <c r="P505" s="97"/>
      <c r="Q505" s="97"/>
      <c r="R505" s="97">
        <f t="shared" si="17"/>
        <v>0</v>
      </c>
      <c r="S505" s="46"/>
    </row>
    <row r="506" spans="2:19" ht="13.2" x14ac:dyDescent="0.25">
      <c r="B506" s="200" t="s">
        <v>473</v>
      </c>
      <c r="C506" s="201" t="s">
        <v>473</v>
      </c>
      <c r="D506" s="201" t="s">
        <v>474</v>
      </c>
      <c r="E506" s="201" t="s">
        <v>452</v>
      </c>
      <c r="F506" s="201">
        <v>63</v>
      </c>
      <c r="G506" s="202" t="s">
        <v>449</v>
      </c>
      <c r="H506" s="202" t="s">
        <v>450</v>
      </c>
      <c r="I506" s="202" t="s">
        <v>551</v>
      </c>
      <c r="J506" s="38"/>
      <c r="K506" s="97"/>
      <c r="L506" s="97"/>
      <c r="M506" s="97"/>
      <c r="N506" s="97">
        <f t="shared" si="16"/>
        <v>0</v>
      </c>
      <c r="O506" s="97"/>
      <c r="P506" s="97"/>
      <c r="Q506" s="97"/>
      <c r="R506" s="97">
        <f t="shared" si="17"/>
        <v>0</v>
      </c>
      <c r="S506" s="46"/>
    </row>
    <row r="507" spans="2:19" ht="13.2" x14ac:dyDescent="0.25">
      <c r="B507" s="200" t="s">
        <v>473</v>
      </c>
      <c r="C507" s="201" t="s">
        <v>473</v>
      </c>
      <c r="D507" s="201" t="s">
        <v>474</v>
      </c>
      <c r="E507" s="201" t="s">
        <v>452</v>
      </c>
      <c r="F507" s="201">
        <v>63</v>
      </c>
      <c r="G507" s="202" t="s">
        <v>449</v>
      </c>
      <c r="H507" s="202" t="s">
        <v>450</v>
      </c>
      <c r="I507" s="202" t="s">
        <v>551</v>
      </c>
      <c r="J507" s="38"/>
      <c r="K507" s="97"/>
      <c r="L507" s="97"/>
      <c r="M507" s="97"/>
      <c r="N507" s="97">
        <f t="shared" si="16"/>
        <v>0</v>
      </c>
      <c r="O507" s="97"/>
      <c r="P507" s="97"/>
      <c r="Q507" s="97"/>
      <c r="R507" s="97">
        <f t="shared" si="17"/>
        <v>0</v>
      </c>
      <c r="S507" s="46"/>
    </row>
    <row r="508" spans="2:19" ht="13.2" x14ac:dyDescent="0.25">
      <c r="B508" s="200" t="s">
        <v>473</v>
      </c>
      <c r="C508" s="201" t="s">
        <v>473</v>
      </c>
      <c r="D508" s="201" t="s">
        <v>474</v>
      </c>
      <c r="E508" s="201" t="s">
        <v>452</v>
      </c>
      <c r="F508" s="201">
        <v>63</v>
      </c>
      <c r="G508" s="202" t="s">
        <v>449</v>
      </c>
      <c r="H508" s="202" t="s">
        <v>450</v>
      </c>
      <c r="I508" s="202" t="s">
        <v>551</v>
      </c>
      <c r="J508" s="38"/>
      <c r="K508" s="97"/>
      <c r="L508" s="97"/>
      <c r="M508" s="97"/>
      <c r="N508" s="97">
        <f t="shared" si="16"/>
        <v>0</v>
      </c>
      <c r="O508" s="97"/>
      <c r="P508" s="97"/>
      <c r="Q508" s="97"/>
      <c r="R508" s="97">
        <f t="shared" si="17"/>
        <v>0</v>
      </c>
      <c r="S508" s="46"/>
    </row>
    <row r="509" spans="2:19" ht="13.2" x14ac:dyDescent="0.25">
      <c r="B509" s="200" t="s">
        <v>473</v>
      </c>
      <c r="C509" s="201" t="s">
        <v>473</v>
      </c>
      <c r="D509" s="201" t="s">
        <v>474</v>
      </c>
      <c r="E509" s="201" t="s">
        <v>452</v>
      </c>
      <c r="F509" s="201">
        <v>63</v>
      </c>
      <c r="G509" s="202" t="s">
        <v>449</v>
      </c>
      <c r="H509" s="202" t="s">
        <v>450</v>
      </c>
      <c r="I509" s="202" t="s">
        <v>551</v>
      </c>
      <c r="J509" s="38"/>
      <c r="K509" s="97"/>
      <c r="L509" s="97"/>
      <c r="M509" s="97"/>
      <c r="N509" s="97">
        <f t="shared" si="16"/>
        <v>0</v>
      </c>
      <c r="O509" s="97"/>
      <c r="P509" s="97"/>
      <c r="Q509" s="97"/>
      <c r="R509" s="97">
        <f t="shared" si="17"/>
        <v>0</v>
      </c>
      <c r="S509" s="46"/>
    </row>
    <row r="510" spans="2:19" ht="13.2" x14ac:dyDescent="0.25">
      <c r="B510" s="200" t="s">
        <v>473</v>
      </c>
      <c r="C510" s="201" t="s">
        <v>473</v>
      </c>
      <c r="D510" s="201" t="s">
        <v>474</v>
      </c>
      <c r="E510" s="201" t="s">
        <v>452</v>
      </c>
      <c r="F510" s="201">
        <v>63</v>
      </c>
      <c r="G510" s="202" t="s">
        <v>449</v>
      </c>
      <c r="H510" s="202" t="s">
        <v>450</v>
      </c>
      <c r="I510" s="202" t="s">
        <v>551</v>
      </c>
      <c r="J510" s="38"/>
      <c r="K510" s="97"/>
      <c r="L510" s="97"/>
      <c r="M510" s="97"/>
      <c r="N510" s="97">
        <f t="shared" si="16"/>
        <v>0</v>
      </c>
      <c r="O510" s="97"/>
      <c r="P510" s="97"/>
      <c r="Q510" s="97"/>
      <c r="R510" s="97">
        <f t="shared" si="17"/>
        <v>0</v>
      </c>
      <c r="S510" s="46"/>
    </row>
    <row r="511" spans="2:19" ht="13.2" x14ac:dyDescent="0.25">
      <c r="B511" s="200" t="s">
        <v>473</v>
      </c>
      <c r="C511" s="201" t="s">
        <v>473</v>
      </c>
      <c r="D511" s="201" t="s">
        <v>474</v>
      </c>
      <c r="E511" s="201" t="s">
        <v>452</v>
      </c>
      <c r="F511" s="201">
        <v>63</v>
      </c>
      <c r="G511" s="202" t="s">
        <v>449</v>
      </c>
      <c r="H511" s="202" t="s">
        <v>450</v>
      </c>
      <c r="I511" s="202" t="s">
        <v>551</v>
      </c>
      <c r="J511" s="38"/>
      <c r="K511" s="97"/>
      <c r="L511" s="97"/>
      <c r="M511" s="97"/>
      <c r="N511" s="97">
        <f t="shared" si="16"/>
        <v>0</v>
      </c>
      <c r="O511" s="97"/>
      <c r="P511" s="97"/>
      <c r="Q511" s="97"/>
      <c r="R511" s="97">
        <f t="shared" si="17"/>
        <v>0</v>
      </c>
      <c r="S511" s="46"/>
    </row>
    <row r="512" spans="2:19" ht="13.2" x14ac:dyDescent="0.25">
      <c r="B512" s="200" t="s">
        <v>473</v>
      </c>
      <c r="C512" s="201" t="s">
        <v>473</v>
      </c>
      <c r="D512" s="201" t="s">
        <v>474</v>
      </c>
      <c r="E512" s="201" t="s">
        <v>452</v>
      </c>
      <c r="F512" s="201">
        <v>63</v>
      </c>
      <c r="G512" s="202" t="s">
        <v>449</v>
      </c>
      <c r="H512" s="202" t="s">
        <v>450</v>
      </c>
      <c r="I512" s="202" t="s">
        <v>551</v>
      </c>
      <c r="J512" s="38"/>
      <c r="K512" s="97"/>
      <c r="L512" s="97"/>
      <c r="M512" s="97"/>
      <c r="N512" s="97">
        <f t="shared" si="16"/>
        <v>0</v>
      </c>
      <c r="O512" s="97"/>
      <c r="P512" s="97"/>
      <c r="Q512" s="97"/>
      <c r="R512" s="97">
        <f t="shared" si="17"/>
        <v>0</v>
      </c>
      <c r="S512" s="46"/>
    </row>
    <row r="513" spans="2:19" ht="13.2" x14ac:dyDescent="0.25">
      <c r="B513" s="200" t="s">
        <v>473</v>
      </c>
      <c r="C513" s="201" t="s">
        <v>473</v>
      </c>
      <c r="D513" s="201" t="s">
        <v>474</v>
      </c>
      <c r="E513" s="201" t="s">
        <v>452</v>
      </c>
      <c r="F513" s="201">
        <v>63</v>
      </c>
      <c r="G513" s="202" t="s">
        <v>449</v>
      </c>
      <c r="H513" s="202" t="s">
        <v>450</v>
      </c>
      <c r="I513" s="202" t="s">
        <v>551</v>
      </c>
      <c r="J513" s="38"/>
      <c r="K513" s="97"/>
      <c r="L513" s="97"/>
      <c r="M513" s="97"/>
      <c r="N513" s="97">
        <f t="shared" si="16"/>
        <v>0</v>
      </c>
      <c r="O513" s="97"/>
      <c r="P513" s="97"/>
      <c r="Q513" s="97"/>
      <c r="R513" s="97">
        <f t="shared" si="17"/>
        <v>0</v>
      </c>
      <c r="S513" s="46"/>
    </row>
    <row r="514" spans="2:19" ht="13.2" x14ac:dyDescent="0.25">
      <c r="B514" s="200" t="s">
        <v>473</v>
      </c>
      <c r="C514" s="201" t="s">
        <v>473</v>
      </c>
      <c r="D514" s="201" t="s">
        <v>474</v>
      </c>
      <c r="E514" s="201" t="s">
        <v>452</v>
      </c>
      <c r="F514" s="201">
        <v>63</v>
      </c>
      <c r="G514" s="202" t="s">
        <v>449</v>
      </c>
      <c r="H514" s="202" t="s">
        <v>450</v>
      </c>
      <c r="I514" s="202" t="s">
        <v>551</v>
      </c>
      <c r="J514" s="38"/>
      <c r="K514" s="97"/>
      <c r="L514" s="97"/>
      <c r="M514" s="97"/>
      <c r="N514" s="97">
        <f t="shared" si="16"/>
        <v>0</v>
      </c>
      <c r="O514" s="97"/>
      <c r="P514" s="97"/>
      <c r="Q514" s="97"/>
      <c r="R514" s="97">
        <f t="shared" si="17"/>
        <v>0</v>
      </c>
      <c r="S514" s="46"/>
    </row>
    <row r="515" spans="2:19" ht="13.2" x14ac:dyDescent="0.25">
      <c r="B515" s="200" t="s">
        <v>473</v>
      </c>
      <c r="C515" s="201" t="s">
        <v>473</v>
      </c>
      <c r="D515" s="201" t="s">
        <v>474</v>
      </c>
      <c r="E515" s="201" t="s">
        <v>452</v>
      </c>
      <c r="F515" s="201">
        <v>63</v>
      </c>
      <c r="G515" s="202" t="s">
        <v>449</v>
      </c>
      <c r="H515" s="202" t="s">
        <v>450</v>
      </c>
      <c r="I515" s="202" t="s">
        <v>551</v>
      </c>
      <c r="J515" s="38"/>
      <c r="K515" s="97"/>
      <c r="L515" s="97"/>
      <c r="M515" s="97"/>
      <c r="N515" s="97">
        <f t="shared" si="16"/>
        <v>0</v>
      </c>
      <c r="O515" s="97"/>
      <c r="P515" s="97"/>
      <c r="Q515" s="97"/>
      <c r="R515" s="97">
        <f t="shared" si="17"/>
        <v>0</v>
      </c>
      <c r="S515" s="46"/>
    </row>
    <row r="516" spans="2:19" ht="13.2" x14ac:dyDescent="0.25">
      <c r="B516" s="200" t="s">
        <v>473</v>
      </c>
      <c r="C516" s="201" t="s">
        <v>473</v>
      </c>
      <c r="D516" s="201" t="s">
        <v>474</v>
      </c>
      <c r="E516" s="201" t="s">
        <v>452</v>
      </c>
      <c r="F516" s="201">
        <v>63</v>
      </c>
      <c r="G516" s="202" t="s">
        <v>449</v>
      </c>
      <c r="H516" s="202" t="s">
        <v>450</v>
      </c>
      <c r="I516" s="202" t="s">
        <v>551</v>
      </c>
      <c r="J516" s="38"/>
      <c r="K516" s="97"/>
      <c r="L516" s="97"/>
      <c r="M516" s="97"/>
      <c r="N516" s="97">
        <f t="shared" si="16"/>
        <v>0</v>
      </c>
      <c r="O516" s="97"/>
      <c r="P516" s="97"/>
      <c r="Q516" s="97"/>
      <c r="R516" s="97">
        <f t="shared" si="17"/>
        <v>0</v>
      </c>
      <c r="S516" s="46"/>
    </row>
    <row r="517" spans="2:19" ht="13.2" x14ac:dyDescent="0.25">
      <c r="B517" s="200" t="s">
        <v>473</v>
      </c>
      <c r="C517" s="201" t="s">
        <v>473</v>
      </c>
      <c r="D517" s="201" t="s">
        <v>474</v>
      </c>
      <c r="E517" s="201" t="s">
        <v>452</v>
      </c>
      <c r="F517" s="201">
        <v>63</v>
      </c>
      <c r="G517" s="202" t="s">
        <v>449</v>
      </c>
      <c r="H517" s="202" t="s">
        <v>450</v>
      </c>
      <c r="I517" s="202" t="s">
        <v>551</v>
      </c>
      <c r="J517" s="38"/>
      <c r="K517" s="97"/>
      <c r="L517" s="97"/>
      <c r="M517" s="97"/>
      <c r="N517" s="97">
        <f t="shared" si="16"/>
        <v>0</v>
      </c>
      <c r="O517" s="97"/>
      <c r="P517" s="97"/>
      <c r="Q517" s="97"/>
      <c r="R517" s="97">
        <f t="shared" si="17"/>
        <v>0</v>
      </c>
      <c r="S517" s="46"/>
    </row>
    <row r="518" spans="2:19" ht="13.2" x14ac:dyDescent="0.25">
      <c r="B518" s="200" t="s">
        <v>473</v>
      </c>
      <c r="C518" s="201" t="s">
        <v>473</v>
      </c>
      <c r="D518" s="201" t="s">
        <v>474</v>
      </c>
      <c r="E518" s="201" t="s">
        <v>452</v>
      </c>
      <c r="F518" s="201">
        <v>63</v>
      </c>
      <c r="G518" s="202" t="s">
        <v>449</v>
      </c>
      <c r="H518" s="202" t="s">
        <v>450</v>
      </c>
      <c r="I518" s="202" t="s">
        <v>551</v>
      </c>
      <c r="J518" s="38"/>
      <c r="K518" s="97"/>
      <c r="L518" s="97"/>
      <c r="M518" s="97"/>
      <c r="N518" s="97">
        <f t="shared" si="16"/>
        <v>0</v>
      </c>
      <c r="O518" s="97"/>
      <c r="P518" s="97"/>
      <c r="Q518" s="97"/>
      <c r="R518" s="97">
        <f t="shared" si="17"/>
        <v>0</v>
      </c>
      <c r="S518" s="46"/>
    </row>
    <row r="519" spans="2:19" ht="13.2" x14ac:dyDescent="0.25">
      <c r="B519" s="200" t="s">
        <v>473</v>
      </c>
      <c r="C519" s="201" t="s">
        <v>473</v>
      </c>
      <c r="D519" s="201" t="s">
        <v>477</v>
      </c>
      <c r="E519" s="201" t="s">
        <v>452</v>
      </c>
      <c r="F519" s="201">
        <v>63</v>
      </c>
      <c r="G519" s="202" t="s">
        <v>449</v>
      </c>
      <c r="H519" s="202" t="s">
        <v>450</v>
      </c>
      <c r="I519" s="202" t="s">
        <v>551</v>
      </c>
      <c r="J519" s="38"/>
      <c r="K519" s="97"/>
      <c r="L519" s="97"/>
      <c r="M519" s="97"/>
      <c r="N519" s="97">
        <f t="shared" si="16"/>
        <v>0</v>
      </c>
      <c r="O519" s="97"/>
      <c r="P519" s="97"/>
      <c r="Q519" s="97"/>
      <c r="R519" s="97">
        <f t="shared" si="17"/>
        <v>0</v>
      </c>
      <c r="S519" s="46"/>
    </row>
    <row r="520" spans="2:19" ht="13.2" x14ac:dyDescent="0.25">
      <c r="B520" s="200" t="s">
        <v>473</v>
      </c>
      <c r="C520" s="201" t="s">
        <v>473</v>
      </c>
      <c r="D520" s="201" t="s">
        <v>477</v>
      </c>
      <c r="E520" s="201" t="s">
        <v>452</v>
      </c>
      <c r="F520" s="201">
        <v>63</v>
      </c>
      <c r="G520" s="202" t="s">
        <v>449</v>
      </c>
      <c r="H520" s="202" t="s">
        <v>450</v>
      </c>
      <c r="I520" s="202" t="s">
        <v>551</v>
      </c>
      <c r="J520" s="38"/>
      <c r="K520" s="97"/>
      <c r="L520" s="97"/>
      <c r="M520" s="97"/>
      <c r="N520" s="97">
        <f t="shared" si="16"/>
        <v>0</v>
      </c>
      <c r="O520" s="97"/>
      <c r="P520" s="97"/>
      <c r="Q520" s="97"/>
      <c r="R520" s="97">
        <f t="shared" si="17"/>
        <v>0</v>
      </c>
      <c r="S520" s="46"/>
    </row>
    <row r="521" spans="2:19" ht="13.2" x14ac:dyDescent="0.25">
      <c r="B521" s="200" t="s">
        <v>473</v>
      </c>
      <c r="C521" s="201" t="s">
        <v>473</v>
      </c>
      <c r="D521" s="201" t="s">
        <v>477</v>
      </c>
      <c r="E521" s="201" t="s">
        <v>452</v>
      </c>
      <c r="F521" s="201">
        <v>63</v>
      </c>
      <c r="G521" s="202" t="s">
        <v>449</v>
      </c>
      <c r="H521" s="202" t="s">
        <v>450</v>
      </c>
      <c r="I521" s="202" t="s">
        <v>551</v>
      </c>
      <c r="J521" s="38"/>
      <c r="K521" s="97"/>
      <c r="L521" s="97"/>
      <c r="M521" s="97"/>
      <c r="N521" s="97">
        <f t="shared" si="16"/>
        <v>0</v>
      </c>
      <c r="O521" s="97"/>
      <c r="P521" s="97"/>
      <c r="Q521" s="97"/>
      <c r="R521" s="97">
        <f t="shared" si="17"/>
        <v>0</v>
      </c>
      <c r="S521" s="46"/>
    </row>
    <row r="522" spans="2:19" ht="13.2" x14ac:dyDescent="0.25">
      <c r="B522" s="200" t="s">
        <v>473</v>
      </c>
      <c r="C522" s="201" t="s">
        <v>473</v>
      </c>
      <c r="D522" s="201" t="s">
        <v>477</v>
      </c>
      <c r="E522" s="201" t="s">
        <v>452</v>
      </c>
      <c r="F522" s="201">
        <v>63</v>
      </c>
      <c r="G522" s="202" t="s">
        <v>449</v>
      </c>
      <c r="H522" s="202" t="s">
        <v>450</v>
      </c>
      <c r="I522" s="202" t="s">
        <v>551</v>
      </c>
      <c r="J522" s="38"/>
      <c r="K522" s="97"/>
      <c r="L522" s="97"/>
      <c r="M522" s="97"/>
      <c r="N522" s="97">
        <f t="shared" si="16"/>
        <v>0</v>
      </c>
      <c r="O522" s="97"/>
      <c r="P522" s="97"/>
      <c r="Q522" s="97"/>
      <c r="R522" s="97">
        <f t="shared" si="17"/>
        <v>0</v>
      </c>
      <c r="S522" s="46"/>
    </row>
    <row r="523" spans="2:19" ht="13.2" x14ac:dyDescent="0.25">
      <c r="B523" s="200" t="s">
        <v>473</v>
      </c>
      <c r="C523" s="201" t="s">
        <v>473</v>
      </c>
      <c r="D523" s="201" t="s">
        <v>477</v>
      </c>
      <c r="E523" s="201" t="s">
        <v>452</v>
      </c>
      <c r="F523" s="201">
        <v>63</v>
      </c>
      <c r="G523" s="202" t="s">
        <v>449</v>
      </c>
      <c r="H523" s="202" t="s">
        <v>450</v>
      </c>
      <c r="I523" s="202" t="s">
        <v>551</v>
      </c>
      <c r="J523" s="38"/>
      <c r="K523" s="97"/>
      <c r="L523" s="97"/>
      <c r="M523" s="97"/>
      <c r="N523" s="97">
        <f t="shared" si="16"/>
        <v>0</v>
      </c>
      <c r="O523" s="97"/>
      <c r="P523" s="97"/>
      <c r="Q523" s="97"/>
      <c r="R523" s="97">
        <f t="shared" si="17"/>
        <v>0</v>
      </c>
      <c r="S523" s="46"/>
    </row>
    <row r="524" spans="2:19" ht="13.2" x14ac:dyDescent="0.25">
      <c r="B524" s="200" t="s">
        <v>473</v>
      </c>
      <c r="C524" s="201" t="s">
        <v>473</v>
      </c>
      <c r="D524" s="201" t="s">
        <v>477</v>
      </c>
      <c r="E524" s="201" t="s">
        <v>452</v>
      </c>
      <c r="F524" s="201">
        <v>63</v>
      </c>
      <c r="G524" s="202" t="s">
        <v>449</v>
      </c>
      <c r="H524" s="202" t="s">
        <v>450</v>
      </c>
      <c r="I524" s="202" t="s">
        <v>551</v>
      </c>
      <c r="J524" s="38"/>
      <c r="K524" s="97"/>
      <c r="L524" s="97"/>
      <c r="M524" s="97"/>
      <c r="N524" s="97">
        <f t="shared" si="16"/>
        <v>0</v>
      </c>
      <c r="O524" s="97"/>
      <c r="P524" s="97"/>
      <c r="Q524" s="97"/>
      <c r="R524" s="97">
        <f t="shared" si="17"/>
        <v>0</v>
      </c>
      <c r="S524" s="46"/>
    </row>
    <row r="525" spans="2:19" ht="13.2" x14ac:dyDescent="0.25">
      <c r="B525" s="200" t="s">
        <v>473</v>
      </c>
      <c r="C525" s="201" t="s">
        <v>473</v>
      </c>
      <c r="D525" s="201" t="s">
        <v>477</v>
      </c>
      <c r="E525" s="201" t="s">
        <v>452</v>
      </c>
      <c r="F525" s="201">
        <v>63</v>
      </c>
      <c r="G525" s="202" t="s">
        <v>449</v>
      </c>
      <c r="H525" s="202" t="s">
        <v>450</v>
      </c>
      <c r="I525" s="202" t="s">
        <v>551</v>
      </c>
      <c r="J525" s="38"/>
      <c r="K525" s="97"/>
      <c r="L525" s="97"/>
      <c r="M525" s="97"/>
      <c r="N525" s="97">
        <f t="shared" si="16"/>
        <v>0</v>
      </c>
      <c r="O525" s="97"/>
      <c r="P525" s="97"/>
      <c r="Q525" s="97"/>
      <c r="R525" s="97">
        <f t="shared" si="17"/>
        <v>0</v>
      </c>
      <c r="S525" s="46"/>
    </row>
    <row r="526" spans="2:19" ht="13.2" x14ac:dyDescent="0.25">
      <c r="B526" s="200" t="s">
        <v>473</v>
      </c>
      <c r="C526" s="201" t="s">
        <v>473</v>
      </c>
      <c r="D526" s="201" t="s">
        <v>477</v>
      </c>
      <c r="E526" s="201" t="s">
        <v>452</v>
      </c>
      <c r="F526" s="201">
        <v>63</v>
      </c>
      <c r="G526" s="202" t="s">
        <v>449</v>
      </c>
      <c r="H526" s="202" t="s">
        <v>450</v>
      </c>
      <c r="I526" s="202" t="s">
        <v>551</v>
      </c>
      <c r="J526" s="38"/>
      <c r="K526" s="97"/>
      <c r="L526" s="97"/>
      <c r="M526" s="97"/>
      <c r="N526" s="97">
        <f t="shared" si="16"/>
        <v>0</v>
      </c>
      <c r="O526" s="97"/>
      <c r="P526" s="97"/>
      <c r="Q526" s="97"/>
      <c r="R526" s="97">
        <f t="shared" si="17"/>
        <v>0</v>
      </c>
      <c r="S526" s="46"/>
    </row>
    <row r="527" spans="2:19" ht="13.2" x14ac:dyDescent="0.25">
      <c r="B527" s="200" t="s">
        <v>473</v>
      </c>
      <c r="C527" s="201" t="s">
        <v>473</v>
      </c>
      <c r="D527" s="201" t="s">
        <v>477</v>
      </c>
      <c r="E527" s="201" t="s">
        <v>452</v>
      </c>
      <c r="F527" s="201">
        <v>63</v>
      </c>
      <c r="G527" s="202" t="s">
        <v>449</v>
      </c>
      <c r="H527" s="202" t="s">
        <v>450</v>
      </c>
      <c r="I527" s="202" t="s">
        <v>551</v>
      </c>
      <c r="J527" s="38"/>
      <c r="K527" s="97"/>
      <c r="L527" s="97"/>
      <c r="M527" s="97"/>
      <c r="N527" s="97">
        <f t="shared" si="16"/>
        <v>0</v>
      </c>
      <c r="O527" s="97"/>
      <c r="P527" s="97"/>
      <c r="Q527" s="97"/>
      <c r="R527" s="97">
        <f t="shared" si="17"/>
        <v>0</v>
      </c>
      <c r="S527" s="46"/>
    </row>
    <row r="528" spans="2:19" ht="13.2" x14ac:dyDescent="0.25">
      <c r="B528" s="200" t="s">
        <v>473</v>
      </c>
      <c r="C528" s="201" t="s">
        <v>473</v>
      </c>
      <c r="D528" s="201" t="s">
        <v>552</v>
      </c>
      <c r="E528" s="201" t="s">
        <v>458</v>
      </c>
      <c r="F528" s="201">
        <v>64</v>
      </c>
      <c r="G528" s="202" t="s">
        <v>449</v>
      </c>
      <c r="H528" s="202" t="s">
        <v>450</v>
      </c>
      <c r="I528" s="202" t="s">
        <v>553</v>
      </c>
      <c r="J528" s="38"/>
      <c r="K528" s="97"/>
      <c r="L528" s="97"/>
      <c r="M528" s="97"/>
      <c r="N528" s="97">
        <f t="shared" si="16"/>
        <v>0</v>
      </c>
      <c r="O528" s="97"/>
      <c r="P528" s="97"/>
      <c r="Q528" s="97"/>
      <c r="R528" s="97">
        <f t="shared" si="17"/>
        <v>0</v>
      </c>
      <c r="S528" s="46"/>
    </row>
    <row r="529" spans="2:19" ht="13.2" x14ac:dyDescent="0.25">
      <c r="B529" s="200" t="s">
        <v>473</v>
      </c>
      <c r="C529" s="201" t="s">
        <v>473</v>
      </c>
      <c r="D529" s="201" t="s">
        <v>552</v>
      </c>
      <c r="E529" s="201" t="s">
        <v>458</v>
      </c>
      <c r="F529" s="201">
        <v>64</v>
      </c>
      <c r="G529" s="202" t="s">
        <v>449</v>
      </c>
      <c r="H529" s="202" t="s">
        <v>450</v>
      </c>
      <c r="I529" s="202" t="s">
        <v>553</v>
      </c>
      <c r="J529" s="38"/>
      <c r="K529" s="97"/>
      <c r="L529" s="97"/>
      <c r="M529" s="97"/>
      <c r="N529" s="97">
        <f t="shared" si="16"/>
        <v>0</v>
      </c>
      <c r="O529" s="97"/>
      <c r="P529" s="97"/>
      <c r="Q529" s="97"/>
      <c r="R529" s="97">
        <f t="shared" si="17"/>
        <v>0</v>
      </c>
      <c r="S529" s="46"/>
    </row>
    <row r="530" spans="2:19" ht="13.2" x14ac:dyDescent="0.25">
      <c r="B530" s="200" t="s">
        <v>473</v>
      </c>
      <c r="C530" s="201" t="s">
        <v>473</v>
      </c>
      <c r="D530" s="201" t="s">
        <v>552</v>
      </c>
      <c r="E530" s="201" t="s">
        <v>458</v>
      </c>
      <c r="F530" s="201">
        <v>64</v>
      </c>
      <c r="G530" s="202" t="s">
        <v>449</v>
      </c>
      <c r="H530" s="202" t="s">
        <v>450</v>
      </c>
      <c r="I530" s="202" t="s">
        <v>554</v>
      </c>
      <c r="J530" s="38"/>
      <c r="K530" s="210"/>
      <c r="L530" s="210"/>
      <c r="M530" s="210"/>
      <c r="N530" s="210"/>
      <c r="O530" s="210"/>
      <c r="P530" s="210"/>
      <c r="Q530" s="210"/>
      <c r="R530" s="210"/>
      <c r="S530" s="209" t="s">
        <v>555</v>
      </c>
    </row>
    <row r="531" spans="2:19" ht="13.2" x14ac:dyDescent="0.25">
      <c r="B531" s="200" t="s">
        <v>473</v>
      </c>
      <c r="C531" s="201" t="s">
        <v>473</v>
      </c>
      <c r="D531" s="201" t="s">
        <v>552</v>
      </c>
      <c r="E531" s="201" t="s">
        <v>458</v>
      </c>
      <c r="F531" s="201">
        <v>64</v>
      </c>
      <c r="G531" s="202" t="s">
        <v>449</v>
      </c>
      <c r="H531" s="202" t="s">
        <v>450</v>
      </c>
      <c r="I531" s="202" t="s">
        <v>554</v>
      </c>
      <c r="J531" s="38"/>
      <c r="K531" s="210"/>
      <c r="L531" s="210"/>
      <c r="M531" s="210"/>
      <c r="N531" s="210"/>
      <c r="O531" s="210"/>
      <c r="P531" s="210"/>
      <c r="Q531" s="210"/>
      <c r="R531" s="210"/>
      <c r="S531" s="209" t="s">
        <v>555</v>
      </c>
    </row>
    <row r="532" spans="2:19" ht="13.2" x14ac:dyDescent="0.25">
      <c r="B532" s="200" t="s">
        <v>473</v>
      </c>
      <c r="C532" s="201" t="s">
        <v>473</v>
      </c>
      <c r="D532" s="201" t="s">
        <v>480</v>
      </c>
      <c r="E532" s="201" t="s">
        <v>458</v>
      </c>
      <c r="F532" s="201">
        <v>64</v>
      </c>
      <c r="G532" s="202" t="s">
        <v>449</v>
      </c>
      <c r="H532" s="202" t="s">
        <v>450</v>
      </c>
      <c r="I532" s="202" t="s">
        <v>556</v>
      </c>
      <c r="J532" s="38"/>
      <c r="K532" s="210"/>
      <c r="L532" s="210"/>
      <c r="M532" s="210"/>
      <c r="N532" s="210"/>
      <c r="O532" s="210"/>
      <c r="P532" s="210"/>
      <c r="Q532" s="210"/>
      <c r="R532" s="210"/>
      <c r="S532" s="209" t="s">
        <v>555</v>
      </c>
    </row>
    <row r="533" spans="2:19" ht="13.2" x14ac:dyDescent="0.25">
      <c r="B533" s="200" t="s">
        <v>473</v>
      </c>
      <c r="C533" s="201" t="s">
        <v>473</v>
      </c>
      <c r="D533" s="201" t="s">
        <v>480</v>
      </c>
      <c r="E533" s="201" t="s">
        <v>458</v>
      </c>
      <c r="F533" s="201">
        <v>64</v>
      </c>
      <c r="G533" s="202" t="s">
        <v>449</v>
      </c>
      <c r="H533" s="202" t="s">
        <v>450</v>
      </c>
      <c r="I533" s="202" t="s">
        <v>556</v>
      </c>
      <c r="J533" s="38"/>
      <c r="K533" s="210"/>
      <c r="L533" s="210"/>
      <c r="M533" s="210"/>
      <c r="N533" s="210"/>
      <c r="O533" s="210"/>
      <c r="P533" s="210"/>
      <c r="Q533" s="210"/>
      <c r="R533" s="210"/>
      <c r="S533" s="209" t="s">
        <v>555</v>
      </c>
    </row>
    <row r="534" spans="2:19" ht="13.2" x14ac:dyDescent="0.25">
      <c r="B534" s="200" t="s">
        <v>473</v>
      </c>
      <c r="C534" s="201" t="s">
        <v>473</v>
      </c>
      <c r="D534" s="201" t="s">
        <v>474</v>
      </c>
      <c r="E534" s="201" t="s">
        <v>458</v>
      </c>
      <c r="F534" s="201">
        <v>64</v>
      </c>
      <c r="G534" s="202" t="s">
        <v>449</v>
      </c>
      <c r="H534" s="202" t="s">
        <v>450</v>
      </c>
      <c r="I534" s="202" t="s">
        <v>556</v>
      </c>
      <c r="J534" s="38"/>
      <c r="K534" s="210"/>
      <c r="L534" s="210"/>
      <c r="M534" s="210"/>
      <c r="N534" s="210"/>
      <c r="O534" s="210"/>
      <c r="P534" s="210"/>
      <c r="Q534" s="210"/>
      <c r="R534" s="210"/>
      <c r="S534" s="209" t="s">
        <v>555</v>
      </c>
    </row>
    <row r="535" spans="2:19" ht="13.2" x14ac:dyDescent="0.25">
      <c r="B535" s="200" t="s">
        <v>473</v>
      </c>
      <c r="C535" s="201" t="s">
        <v>473</v>
      </c>
      <c r="D535" s="201" t="s">
        <v>477</v>
      </c>
      <c r="E535" s="201" t="s">
        <v>458</v>
      </c>
      <c r="F535" s="201">
        <v>64</v>
      </c>
      <c r="G535" s="202" t="s">
        <v>449</v>
      </c>
      <c r="H535" s="202" t="s">
        <v>450</v>
      </c>
      <c r="I535" s="202" t="s">
        <v>556</v>
      </c>
      <c r="J535" s="38"/>
      <c r="K535" s="210"/>
      <c r="L535" s="210"/>
      <c r="M535" s="210"/>
      <c r="N535" s="210"/>
      <c r="O535" s="210"/>
      <c r="P535" s="210"/>
      <c r="Q535" s="210"/>
      <c r="R535" s="210"/>
      <c r="S535" s="209" t="s">
        <v>555</v>
      </c>
    </row>
    <row r="536" spans="2:19" ht="13.2" x14ac:dyDescent="0.25">
      <c r="B536" s="200" t="s">
        <v>473</v>
      </c>
      <c r="C536" s="201" t="s">
        <v>473</v>
      </c>
      <c r="D536" s="201" t="s">
        <v>477</v>
      </c>
      <c r="E536" s="201" t="s">
        <v>458</v>
      </c>
      <c r="F536" s="201">
        <v>64</v>
      </c>
      <c r="G536" s="202" t="s">
        <v>449</v>
      </c>
      <c r="H536" s="202" t="s">
        <v>450</v>
      </c>
      <c r="I536" s="202" t="s">
        <v>557</v>
      </c>
      <c r="J536" s="38"/>
      <c r="K536" s="97"/>
      <c r="L536" s="97"/>
      <c r="M536" s="97"/>
      <c r="N536" s="97">
        <f t="shared" ref="N536:N537" si="18">K536*M536</f>
        <v>0</v>
      </c>
      <c r="O536" s="97"/>
      <c r="P536" s="97"/>
      <c r="Q536" s="97"/>
      <c r="R536" s="97">
        <f t="shared" ref="R536:R537" si="19">O536*Q536</f>
        <v>0</v>
      </c>
      <c r="S536" s="46"/>
    </row>
    <row r="537" spans="2:19" ht="13.2" x14ac:dyDescent="0.25">
      <c r="B537" s="200" t="s">
        <v>473</v>
      </c>
      <c r="C537" s="201" t="s">
        <v>473</v>
      </c>
      <c r="D537" s="201" t="s">
        <v>477</v>
      </c>
      <c r="E537" s="201" t="s">
        <v>458</v>
      </c>
      <c r="F537" s="201">
        <v>64</v>
      </c>
      <c r="G537" s="202" t="s">
        <v>449</v>
      </c>
      <c r="H537" s="202" t="s">
        <v>450</v>
      </c>
      <c r="I537" s="202" t="s">
        <v>557</v>
      </c>
      <c r="J537" s="38"/>
      <c r="K537" s="97"/>
      <c r="L537" s="97"/>
      <c r="M537" s="97"/>
      <c r="N537" s="97">
        <f t="shared" si="18"/>
        <v>0</v>
      </c>
      <c r="O537" s="97"/>
      <c r="P537" s="97"/>
      <c r="Q537" s="97"/>
      <c r="R537" s="97">
        <f t="shared" si="19"/>
        <v>0</v>
      </c>
      <c r="S537" s="46"/>
    </row>
    <row r="538" spans="2:19" ht="13.2" x14ac:dyDescent="0.25">
      <c r="B538" s="200" t="s">
        <v>473</v>
      </c>
      <c r="C538" s="201" t="s">
        <v>473</v>
      </c>
      <c r="D538" s="201" t="s">
        <v>552</v>
      </c>
      <c r="E538" s="201" t="s">
        <v>460</v>
      </c>
      <c r="F538" s="201">
        <v>65</v>
      </c>
      <c r="G538" s="202" t="s">
        <v>449</v>
      </c>
      <c r="H538" s="202" t="s">
        <v>450</v>
      </c>
      <c r="I538" s="202" t="s">
        <v>558</v>
      </c>
      <c r="J538" s="38"/>
      <c r="K538" s="97"/>
      <c r="L538" s="97"/>
      <c r="M538" s="97"/>
      <c r="N538" s="97">
        <f t="shared" si="16"/>
        <v>0</v>
      </c>
      <c r="O538" s="97"/>
      <c r="P538" s="97"/>
      <c r="Q538" s="97"/>
      <c r="R538" s="97">
        <f t="shared" si="17"/>
        <v>0</v>
      </c>
      <c r="S538" s="46"/>
    </row>
    <row r="539" spans="2:19" ht="13.2" x14ac:dyDescent="0.25">
      <c r="B539" s="200" t="s">
        <v>473</v>
      </c>
      <c r="C539" s="201" t="s">
        <v>473</v>
      </c>
      <c r="D539" s="201" t="s">
        <v>552</v>
      </c>
      <c r="E539" s="201" t="s">
        <v>460</v>
      </c>
      <c r="F539" s="201">
        <v>65</v>
      </c>
      <c r="G539" s="202" t="s">
        <v>449</v>
      </c>
      <c r="H539" s="202" t="s">
        <v>450</v>
      </c>
      <c r="I539" s="202" t="s">
        <v>558</v>
      </c>
      <c r="J539" s="38"/>
      <c r="K539" s="97"/>
      <c r="L539" s="97"/>
      <c r="M539" s="97"/>
      <c r="N539" s="97">
        <f t="shared" si="16"/>
        <v>0</v>
      </c>
      <c r="O539" s="97"/>
      <c r="P539" s="97"/>
      <c r="Q539" s="97"/>
      <c r="R539" s="97">
        <f t="shared" si="17"/>
        <v>0</v>
      </c>
      <c r="S539" s="46"/>
    </row>
    <row r="540" spans="2:19" ht="13.2" x14ac:dyDescent="0.25">
      <c r="B540" s="200" t="s">
        <v>473</v>
      </c>
      <c r="C540" s="201" t="s">
        <v>473</v>
      </c>
      <c r="D540" s="201" t="s">
        <v>474</v>
      </c>
      <c r="E540" s="201" t="s">
        <v>460</v>
      </c>
      <c r="F540" s="201">
        <v>65</v>
      </c>
      <c r="G540" s="202" t="s">
        <v>449</v>
      </c>
      <c r="H540" s="202" t="s">
        <v>450</v>
      </c>
      <c r="I540" s="202" t="s">
        <v>559</v>
      </c>
      <c r="J540" s="38"/>
      <c r="K540" s="97"/>
      <c r="L540" s="97"/>
      <c r="M540" s="97"/>
      <c r="N540" s="97">
        <f t="shared" si="16"/>
        <v>0</v>
      </c>
      <c r="O540" s="97"/>
      <c r="P540" s="97"/>
      <c r="Q540" s="97"/>
      <c r="R540" s="97">
        <f t="shared" si="17"/>
        <v>0</v>
      </c>
      <c r="S540" s="46"/>
    </row>
    <row r="541" spans="2:19" ht="13.2" x14ac:dyDescent="0.25">
      <c r="B541" s="200" t="s">
        <v>473</v>
      </c>
      <c r="C541" s="201" t="s">
        <v>473</v>
      </c>
      <c r="D541" s="201" t="s">
        <v>474</v>
      </c>
      <c r="E541" s="201" t="s">
        <v>460</v>
      </c>
      <c r="F541" s="201">
        <v>65</v>
      </c>
      <c r="G541" s="202" t="s">
        <v>449</v>
      </c>
      <c r="H541" s="202" t="s">
        <v>450</v>
      </c>
      <c r="I541" s="202" t="s">
        <v>559</v>
      </c>
      <c r="J541" s="38"/>
      <c r="K541" s="97"/>
      <c r="L541" s="97"/>
      <c r="M541" s="97"/>
      <c r="N541" s="97">
        <f t="shared" si="16"/>
        <v>0</v>
      </c>
      <c r="O541" s="97"/>
      <c r="P541" s="97"/>
      <c r="Q541" s="97"/>
      <c r="R541" s="97">
        <f t="shared" si="17"/>
        <v>0</v>
      </c>
      <c r="S541" s="46"/>
    </row>
    <row r="542" spans="2:19" ht="13.2" x14ac:dyDescent="0.25">
      <c r="B542" s="200" t="s">
        <v>473</v>
      </c>
      <c r="C542" s="201" t="s">
        <v>473</v>
      </c>
      <c r="D542" s="201" t="s">
        <v>474</v>
      </c>
      <c r="E542" s="201" t="s">
        <v>460</v>
      </c>
      <c r="F542" s="201">
        <v>65</v>
      </c>
      <c r="G542" s="202" t="s">
        <v>449</v>
      </c>
      <c r="H542" s="202" t="s">
        <v>450</v>
      </c>
      <c r="I542" s="202" t="s">
        <v>560</v>
      </c>
      <c r="J542" s="38"/>
      <c r="K542" s="97"/>
      <c r="L542" s="97"/>
      <c r="M542" s="97"/>
      <c r="N542" s="97">
        <f t="shared" si="16"/>
        <v>0</v>
      </c>
      <c r="O542" s="97"/>
      <c r="P542" s="97"/>
      <c r="Q542" s="97"/>
      <c r="R542" s="97">
        <f t="shared" si="17"/>
        <v>0</v>
      </c>
      <c r="S542" s="46"/>
    </row>
    <row r="543" spans="2:19" ht="13.2" x14ac:dyDescent="0.25">
      <c r="B543" s="200" t="s">
        <v>473</v>
      </c>
      <c r="C543" s="201" t="s">
        <v>473</v>
      </c>
      <c r="D543" s="201" t="s">
        <v>474</v>
      </c>
      <c r="E543" s="201" t="s">
        <v>460</v>
      </c>
      <c r="F543" s="201">
        <v>65</v>
      </c>
      <c r="G543" s="202" t="s">
        <v>449</v>
      </c>
      <c r="H543" s="202" t="s">
        <v>450</v>
      </c>
      <c r="I543" s="202" t="s">
        <v>560</v>
      </c>
      <c r="J543" s="38"/>
      <c r="K543" s="97"/>
      <c r="L543" s="97"/>
      <c r="M543" s="97"/>
      <c r="N543" s="97">
        <f t="shared" si="16"/>
        <v>0</v>
      </c>
      <c r="O543" s="97"/>
      <c r="P543" s="97"/>
      <c r="Q543" s="97"/>
      <c r="R543" s="97">
        <f t="shared" si="17"/>
        <v>0</v>
      </c>
      <c r="S543" s="46"/>
    </row>
    <row r="544" spans="2:19" ht="13.2" x14ac:dyDescent="0.25">
      <c r="B544" s="200" t="s">
        <v>473</v>
      </c>
      <c r="C544" s="201" t="s">
        <v>473</v>
      </c>
      <c r="D544" s="201" t="s">
        <v>480</v>
      </c>
      <c r="E544" s="201" t="s">
        <v>460</v>
      </c>
      <c r="F544" s="201">
        <v>65</v>
      </c>
      <c r="G544" s="202" t="s">
        <v>449</v>
      </c>
      <c r="H544" s="202" t="s">
        <v>450</v>
      </c>
      <c r="I544" s="202" t="s">
        <v>561</v>
      </c>
      <c r="J544" s="38"/>
      <c r="K544" s="97"/>
      <c r="L544" s="97"/>
      <c r="M544" s="97"/>
      <c r="N544" s="97">
        <f t="shared" ref="N544:N607" si="20">K544*M544</f>
        <v>0</v>
      </c>
      <c r="O544" s="97"/>
      <c r="P544" s="97"/>
      <c r="Q544" s="97"/>
      <c r="R544" s="97">
        <f t="shared" ref="R544:R607" si="21">O544*Q544</f>
        <v>0</v>
      </c>
      <c r="S544" s="46"/>
    </row>
    <row r="545" spans="2:19" ht="13.2" x14ac:dyDescent="0.25">
      <c r="B545" s="200" t="s">
        <v>473</v>
      </c>
      <c r="C545" s="201" t="s">
        <v>473</v>
      </c>
      <c r="D545" s="201" t="s">
        <v>480</v>
      </c>
      <c r="E545" s="201" t="s">
        <v>460</v>
      </c>
      <c r="F545" s="201">
        <v>65</v>
      </c>
      <c r="G545" s="202" t="s">
        <v>449</v>
      </c>
      <c r="H545" s="202" t="s">
        <v>450</v>
      </c>
      <c r="I545" s="202" t="s">
        <v>561</v>
      </c>
      <c r="J545" s="38"/>
      <c r="K545" s="97"/>
      <c r="L545" s="97"/>
      <c r="M545" s="97"/>
      <c r="N545" s="97">
        <f t="shared" si="20"/>
        <v>0</v>
      </c>
      <c r="O545" s="97"/>
      <c r="P545" s="97"/>
      <c r="Q545" s="97"/>
      <c r="R545" s="97">
        <f t="shared" si="21"/>
        <v>0</v>
      </c>
      <c r="S545" s="46"/>
    </row>
    <row r="546" spans="2:19" ht="13.2" x14ac:dyDescent="0.25">
      <c r="B546" s="200" t="s">
        <v>473</v>
      </c>
      <c r="C546" s="201" t="s">
        <v>473</v>
      </c>
      <c r="D546" s="201" t="s">
        <v>474</v>
      </c>
      <c r="E546" s="201" t="s">
        <v>460</v>
      </c>
      <c r="F546" s="201">
        <v>65</v>
      </c>
      <c r="G546" s="202" t="s">
        <v>449</v>
      </c>
      <c r="H546" s="202" t="s">
        <v>450</v>
      </c>
      <c r="I546" s="202" t="s">
        <v>561</v>
      </c>
      <c r="J546" s="38"/>
      <c r="K546" s="97"/>
      <c r="L546" s="97"/>
      <c r="M546" s="97"/>
      <c r="N546" s="97">
        <f t="shared" si="20"/>
        <v>0</v>
      </c>
      <c r="O546" s="97"/>
      <c r="P546" s="97"/>
      <c r="Q546" s="97"/>
      <c r="R546" s="97">
        <f t="shared" si="21"/>
        <v>0</v>
      </c>
      <c r="S546" s="46"/>
    </row>
    <row r="547" spans="2:19" ht="13.2" x14ac:dyDescent="0.25">
      <c r="B547" s="200" t="s">
        <v>473</v>
      </c>
      <c r="C547" s="201" t="s">
        <v>473</v>
      </c>
      <c r="D547" s="201" t="s">
        <v>474</v>
      </c>
      <c r="E547" s="201" t="s">
        <v>460</v>
      </c>
      <c r="F547" s="201">
        <v>65</v>
      </c>
      <c r="G547" s="202" t="s">
        <v>449</v>
      </c>
      <c r="H547" s="202" t="s">
        <v>450</v>
      </c>
      <c r="I547" s="202" t="s">
        <v>561</v>
      </c>
      <c r="J547" s="38"/>
      <c r="K547" s="97"/>
      <c r="L547" s="97"/>
      <c r="M547" s="97"/>
      <c r="N547" s="97">
        <f t="shared" si="20"/>
        <v>0</v>
      </c>
      <c r="O547" s="97"/>
      <c r="P547" s="97"/>
      <c r="Q547" s="97"/>
      <c r="R547" s="97">
        <f t="shared" si="21"/>
        <v>0</v>
      </c>
      <c r="S547" s="46"/>
    </row>
    <row r="548" spans="2:19" ht="13.2" x14ac:dyDescent="0.25">
      <c r="B548" s="200" t="s">
        <v>473</v>
      </c>
      <c r="C548" s="201" t="s">
        <v>473</v>
      </c>
      <c r="D548" s="201" t="s">
        <v>477</v>
      </c>
      <c r="E548" s="201" t="s">
        <v>460</v>
      </c>
      <c r="F548" s="201">
        <v>65</v>
      </c>
      <c r="G548" s="202" t="s">
        <v>449</v>
      </c>
      <c r="H548" s="202" t="s">
        <v>450</v>
      </c>
      <c r="I548" s="202" t="s">
        <v>561</v>
      </c>
      <c r="J548" s="38"/>
      <c r="K548" s="97"/>
      <c r="L548" s="97"/>
      <c r="M548" s="97"/>
      <c r="N548" s="97">
        <f t="shared" si="20"/>
        <v>0</v>
      </c>
      <c r="O548" s="97"/>
      <c r="P548" s="97"/>
      <c r="Q548" s="97"/>
      <c r="R548" s="97">
        <f t="shared" si="21"/>
        <v>0</v>
      </c>
      <c r="S548" s="46"/>
    </row>
    <row r="549" spans="2:19" ht="13.2" x14ac:dyDescent="0.25">
      <c r="B549" s="200" t="s">
        <v>473</v>
      </c>
      <c r="C549" s="201" t="s">
        <v>473</v>
      </c>
      <c r="D549" s="201" t="s">
        <v>477</v>
      </c>
      <c r="E549" s="201" t="s">
        <v>460</v>
      </c>
      <c r="F549" s="201">
        <v>65</v>
      </c>
      <c r="G549" s="202" t="s">
        <v>449</v>
      </c>
      <c r="H549" s="202" t="s">
        <v>450</v>
      </c>
      <c r="I549" s="202" t="s">
        <v>561</v>
      </c>
      <c r="J549" s="38"/>
      <c r="K549" s="97"/>
      <c r="L549" s="97"/>
      <c r="M549" s="97"/>
      <c r="N549" s="97">
        <f t="shared" si="20"/>
        <v>0</v>
      </c>
      <c r="O549" s="97"/>
      <c r="P549" s="97"/>
      <c r="Q549" s="97"/>
      <c r="R549" s="97">
        <f t="shared" si="21"/>
        <v>0</v>
      </c>
      <c r="S549" s="46"/>
    </row>
    <row r="550" spans="2:19" ht="13.2" x14ac:dyDescent="0.25">
      <c r="B550" s="200" t="s">
        <v>473</v>
      </c>
      <c r="C550" s="201" t="s">
        <v>473</v>
      </c>
      <c r="D550" s="201" t="s">
        <v>480</v>
      </c>
      <c r="E550" s="201" t="s">
        <v>460</v>
      </c>
      <c r="F550" s="201">
        <v>65</v>
      </c>
      <c r="G550" s="202" t="s">
        <v>449</v>
      </c>
      <c r="H550" s="202" t="s">
        <v>450</v>
      </c>
      <c r="I550" s="202" t="s">
        <v>562</v>
      </c>
      <c r="J550" s="38"/>
      <c r="K550" s="97"/>
      <c r="L550" s="97"/>
      <c r="M550" s="97"/>
      <c r="N550" s="97">
        <f t="shared" si="20"/>
        <v>0</v>
      </c>
      <c r="O550" s="97"/>
      <c r="P550" s="97"/>
      <c r="Q550" s="97"/>
      <c r="R550" s="97">
        <f t="shared" si="21"/>
        <v>0</v>
      </c>
      <c r="S550" s="46"/>
    </row>
    <row r="551" spans="2:19" ht="13.2" x14ac:dyDescent="0.25">
      <c r="B551" s="200" t="s">
        <v>473</v>
      </c>
      <c r="C551" s="201" t="s">
        <v>473</v>
      </c>
      <c r="D551" s="201" t="s">
        <v>480</v>
      </c>
      <c r="E551" s="201" t="s">
        <v>460</v>
      </c>
      <c r="F551" s="201">
        <v>65</v>
      </c>
      <c r="G551" s="202" t="s">
        <v>449</v>
      </c>
      <c r="H551" s="202" t="s">
        <v>450</v>
      </c>
      <c r="I551" s="202" t="s">
        <v>562</v>
      </c>
      <c r="J551" s="38"/>
      <c r="K551" s="97"/>
      <c r="L551" s="97"/>
      <c r="M551" s="97"/>
      <c r="N551" s="97">
        <f t="shared" si="20"/>
        <v>0</v>
      </c>
      <c r="O551" s="97"/>
      <c r="P551" s="97"/>
      <c r="Q551" s="97"/>
      <c r="R551" s="97">
        <f t="shared" si="21"/>
        <v>0</v>
      </c>
      <c r="S551" s="46"/>
    </row>
    <row r="552" spans="2:19" ht="13.2" x14ac:dyDescent="0.25">
      <c r="B552" s="200" t="s">
        <v>473</v>
      </c>
      <c r="C552" s="201" t="s">
        <v>473</v>
      </c>
      <c r="D552" s="201" t="s">
        <v>480</v>
      </c>
      <c r="E552" s="201" t="s">
        <v>460</v>
      </c>
      <c r="F552" s="201">
        <v>65</v>
      </c>
      <c r="G552" s="202" t="s">
        <v>449</v>
      </c>
      <c r="H552" s="202" t="s">
        <v>450</v>
      </c>
      <c r="I552" s="202" t="s">
        <v>563</v>
      </c>
      <c r="J552" s="38"/>
      <c r="K552" s="97"/>
      <c r="L552" s="97"/>
      <c r="M552" s="97"/>
      <c r="N552" s="97">
        <f t="shared" si="20"/>
        <v>0</v>
      </c>
      <c r="O552" s="97"/>
      <c r="P552" s="97"/>
      <c r="Q552" s="97"/>
      <c r="R552" s="97">
        <f t="shared" si="21"/>
        <v>0</v>
      </c>
      <c r="S552" s="46"/>
    </row>
    <row r="553" spans="2:19" ht="13.2" x14ac:dyDescent="0.25">
      <c r="B553" s="200" t="s">
        <v>473</v>
      </c>
      <c r="C553" s="201" t="s">
        <v>473</v>
      </c>
      <c r="D553" s="201" t="s">
        <v>480</v>
      </c>
      <c r="E553" s="201" t="s">
        <v>460</v>
      </c>
      <c r="F553" s="201">
        <v>65</v>
      </c>
      <c r="G553" s="202" t="s">
        <v>449</v>
      </c>
      <c r="H553" s="202" t="s">
        <v>450</v>
      </c>
      <c r="I553" s="202" t="s">
        <v>563</v>
      </c>
      <c r="J553" s="38"/>
      <c r="K553" s="97"/>
      <c r="L553" s="97"/>
      <c r="M553" s="97"/>
      <c r="N553" s="97">
        <f t="shared" si="20"/>
        <v>0</v>
      </c>
      <c r="O553" s="97"/>
      <c r="P553" s="97"/>
      <c r="Q553" s="97"/>
      <c r="R553" s="97">
        <f t="shared" si="21"/>
        <v>0</v>
      </c>
      <c r="S553" s="46"/>
    </row>
    <row r="554" spans="2:19" ht="13.2" x14ac:dyDescent="0.25">
      <c r="B554" s="200" t="s">
        <v>473</v>
      </c>
      <c r="C554" s="201" t="s">
        <v>473</v>
      </c>
      <c r="D554" s="201" t="s">
        <v>480</v>
      </c>
      <c r="E554" s="201" t="s">
        <v>460</v>
      </c>
      <c r="F554" s="201">
        <v>65</v>
      </c>
      <c r="G554" s="202" t="s">
        <v>449</v>
      </c>
      <c r="H554" s="202" t="s">
        <v>450</v>
      </c>
      <c r="I554" s="202" t="s">
        <v>563</v>
      </c>
      <c r="J554" s="38"/>
      <c r="K554" s="97"/>
      <c r="L554" s="97"/>
      <c r="M554" s="97"/>
      <c r="N554" s="97">
        <f t="shared" si="20"/>
        <v>0</v>
      </c>
      <c r="O554" s="97"/>
      <c r="P554" s="97"/>
      <c r="Q554" s="97"/>
      <c r="R554" s="97">
        <f t="shared" si="21"/>
        <v>0</v>
      </c>
      <c r="S554" s="46"/>
    </row>
    <row r="555" spans="2:19" ht="13.2" x14ac:dyDescent="0.25">
      <c r="B555" s="200" t="s">
        <v>473</v>
      </c>
      <c r="C555" s="201" t="s">
        <v>473</v>
      </c>
      <c r="D555" s="201" t="s">
        <v>480</v>
      </c>
      <c r="E555" s="201" t="s">
        <v>460</v>
      </c>
      <c r="F555" s="201">
        <v>65</v>
      </c>
      <c r="G555" s="202" t="s">
        <v>449</v>
      </c>
      <c r="H555" s="202" t="s">
        <v>450</v>
      </c>
      <c r="I555" s="202" t="s">
        <v>563</v>
      </c>
      <c r="J555" s="38"/>
      <c r="K555" s="97"/>
      <c r="L555" s="97"/>
      <c r="M555" s="97"/>
      <c r="N555" s="97">
        <f t="shared" si="20"/>
        <v>0</v>
      </c>
      <c r="O555" s="97"/>
      <c r="P555" s="97"/>
      <c r="Q555" s="97"/>
      <c r="R555" s="97">
        <f t="shared" si="21"/>
        <v>0</v>
      </c>
      <c r="S555" s="46"/>
    </row>
    <row r="556" spans="2:19" ht="13.2" x14ac:dyDescent="0.25">
      <c r="B556" s="200" t="s">
        <v>473</v>
      </c>
      <c r="C556" s="201" t="s">
        <v>473</v>
      </c>
      <c r="D556" s="201" t="s">
        <v>480</v>
      </c>
      <c r="E556" s="201" t="s">
        <v>460</v>
      </c>
      <c r="F556" s="201">
        <v>65</v>
      </c>
      <c r="G556" s="202" t="s">
        <v>449</v>
      </c>
      <c r="H556" s="202" t="s">
        <v>450</v>
      </c>
      <c r="I556" s="202" t="s">
        <v>563</v>
      </c>
      <c r="J556" s="38"/>
      <c r="K556" s="97"/>
      <c r="L556" s="97"/>
      <c r="M556" s="97"/>
      <c r="N556" s="97">
        <f t="shared" si="20"/>
        <v>0</v>
      </c>
      <c r="O556" s="97"/>
      <c r="P556" s="97"/>
      <c r="Q556" s="97"/>
      <c r="R556" s="97">
        <f t="shared" si="21"/>
        <v>0</v>
      </c>
      <c r="S556" s="46"/>
    </row>
    <row r="557" spans="2:19" ht="13.2" x14ac:dyDescent="0.25">
      <c r="B557" s="200" t="s">
        <v>473</v>
      </c>
      <c r="C557" s="201" t="s">
        <v>473</v>
      </c>
      <c r="D557" s="201" t="s">
        <v>480</v>
      </c>
      <c r="E557" s="201" t="s">
        <v>460</v>
      </c>
      <c r="F557" s="201">
        <v>65</v>
      </c>
      <c r="G557" s="202" t="s">
        <v>449</v>
      </c>
      <c r="H557" s="202" t="s">
        <v>450</v>
      </c>
      <c r="I557" s="202" t="s">
        <v>563</v>
      </c>
      <c r="J557" s="38"/>
      <c r="K557" s="97"/>
      <c r="L557" s="97"/>
      <c r="M557" s="97"/>
      <c r="N557" s="97">
        <f t="shared" si="20"/>
        <v>0</v>
      </c>
      <c r="O557" s="97"/>
      <c r="P557" s="97"/>
      <c r="Q557" s="97"/>
      <c r="R557" s="97">
        <f t="shared" si="21"/>
        <v>0</v>
      </c>
      <c r="S557" s="46"/>
    </row>
    <row r="558" spans="2:19" ht="13.2" x14ac:dyDescent="0.25">
      <c r="B558" s="200" t="s">
        <v>473</v>
      </c>
      <c r="C558" s="201" t="s">
        <v>473</v>
      </c>
      <c r="D558" s="201" t="s">
        <v>480</v>
      </c>
      <c r="E558" s="201" t="s">
        <v>460</v>
      </c>
      <c r="F558" s="201">
        <v>65</v>
      </c>
      <c r="G558" s="202" t="s">
        <v>449</v>
      </c>
      <c r="H558" s="202" t="s">
        <v>450</v>
      </c>
      <c r="I558" s="202" t="s">
        <v>563</v>
      </c>
      <c r="J558" s="38"/>
      <c r="K558" s="97"/>
      <c r="L558" s="97"/>
      <c r="M558" s="97"/>
      <c r="N558" s="97">
        <f t="shared" si="20"/>
        <v>0</v>
      </c>
      <c r="O558" s="97"/>
      <c r="P558" s="97"/>
      <c r="Q558" s="97"/>
      <c r="R558" s="97">
        <f t="shared" si="21"/>
        <v>0</v>
      </c>
      <c r="S558" s="46"/>
    </row>
    <row r="559" spans="2:19" ht="13.2" x14ac:dyDescent="0.25">
      <c r="B559" s="200" t="s">
        <v>473</v>
      </c>
      <c r="C559" s="201" t="s">
        <v>473</v>
      </c>
      <c r="D559" s="201" t="s">
        <v>480</v>
      </c>
      <c r="E559" s="201" t="s">
        <v>460</v>
      </c>
      <c r="F559" s="201">
        <v>65</v>
      </c>
      <c r="G559" s="202" t="s">
        <v>449</v>
      </c>
      <c r="H559" s="202" t="s">
        <v>450</v>
      </c>
      <c r="I559" s="202" t="s">
        <v>563</v>
      </c>
      <c r="J559" s="38"/>
      <c r="K559" s="97"/>
      <c r="L559" s="97"/>
      <c r="M559" s="97"/>
      <c r="N559" s="97">
        <f t="shared" si="20"/>
        <v>0</v>
      </c>
      <c r="O559" s="97"/>
      <c r="P559" s="97"/>
      <c r="Q559" s="97"/>
      <c r="R559" s="97">
        <f t="shared" si="21"/>
        <v>0</v>
      </c>
      <c r="S559" s="46"/>
    </row>
    <row r="560" spans="2:19" ht="13.2" x14ac:dyDescent="0.25">
      <c r="B560" s="200" t="s">
        <v>473</v>
      </c>
      <c r="C560" s="201" t="s">
        <v>473</v>
      </c>
      <c r="D560" s="201" t="s">
        <v>480</v>
      </c>
      <c r="E560" s="201" t="s">
        <v>460</v>
      </c>
      <c r="F560" s="201">
        <v>65</v>
      </c>
      <c r="G560" s="202" t="s">
        <v>449</v>
      </c>
      <c r="H560" s="202" t="s">
        <v>450</v>
      </c>
      <c r="I560" s="202" t="s">
        <v>563</v>
      </c>
      <c r="J560" s="38"/>
      <c r="K560" s="97"/>
      <c r="L560" s="97"/>
      <c r="M560" s="97"/>
      <c r="N560" s="97">
        <f t="shared" si="20"/>
        <v>0</v>
      </c>
      <c r="O560" s="97"/>
      <c r="P560" s="97"/>
      <c r="Q560" s="97"/>
      <c r="R560" s="97">
        <f t="shared" si="21"/>
        <v>0</v>
      </c>
      <c r="S560" s="46"/>
    </row>
    <row r="561" spans="2:19" ht="13.2" x14ac:dyDescent="0.25">
      <c r="B561" s="200" t="s">
        <v>473</v>
      </c>
      <c r="C561" s="201" t="s">
        <v>473</v>
      </c>
      <c r="D561" s="201" t="s">
        <v>480</v>
      </c>
      <c r="E561" s="201" t="s">
        <v>460</v>
      </c>
      <c r="F561" s="201">
        <v>65</v>
      </c>
      <c r="G561" s="202" t="s">
        <v>449</v>
      </c>
      <c r="H561" s="202" t="s">
        <v>450</v>
      </c>
      <c r="I561" s="202" t="s">
        <v>563</v>
      </c>
      <c r="J561" s="38"/>
      <c r="K561" s="97"/>
      <c r="L561" s="97"/>
      <c r="M561" s="97"/>
      <c r="N561" s="97">
        <f t="shared" si="20"/>
        <v>0</v>
      </c>
      <c r="O561" s="97"/>
      <c r="P561" s="97"/>
      <c r="Q561" s="97"/>
      <c r="R561" s="97">
        <f t="shared" si="21"/>
        <v>0</v>
      </c>
      <c r="S561" s="46"/>
    </row>
    <row r="562" spans="2:19" ht="13.2" x14ac:dyDescent="0.25">
      <c r="B562" s="200" t="s">
        <v>473</v>
      </c>
      <c r="C562" s="201" t="s">
        <v>473</v>
      </c>
      <c r="D562" s="201" t="s">
        <v>480</v>
      </c>
      <c r="E562" s="201" t="s">
        <v>460</v>
      </c>
      <c r="F562" s="201">
        <v>65</v>
      </c>
      <c r="G562" s="202" t="s">
        <v>449</v>
      </c>
      <c r="H562" s="202" t="s">
        <v>450</v>
      </c>
      <c r="I562" s="202" t="s">
        <v>563</v>
      </c>
      <c r="J562" s="38"/>
      <c r="K562" s="97"/>
      <c r="L562" s="97"/>
      <c r="M562" s="97"/>
      <c r="N562" s="97">
        <f t="shared" si="20"/>
        <v>0</v>
      </c>
      <c r="O562" s="97"/>
      <c r="P562" s="97"/>
      <c r="Q562" s="97"/>
      <c r="R562" s="97">
        <f t="shared" si="21"/>
        <v>0</v>
      </c>
      <c r="S562" s="46"/>
    </row>
    <row r="563" spans="2:19" ht="13.2" x14ac:dyDescent="0.25">
      <c r="B563" s="200" t="s">
        <v>473</v>
      </c>
      <c r="C563" s="201" t="s">
        <v>473</v>
      </c>
      <c r="D563" s="201" t="s">
        <v>480</v>
      </c>
      <c r="E563" s="201" t="s">
        <v>460</v>
      </c>
      <c r="F563" s="201">
        <v>65</v>
      </c>
      <c r="G563" s="202" t="s">
        <v>449</v>
      </c>
      <c r="H563" s="202" t="s">
        <v>450</v>
      </c>
      <c r="I563" s="202" t="s">
        <v>462</v>
      </c>
      <c r="J563" s="38"/>
      <c r="K563" s="97"/>
      <c r="L563" s="97"/>
      <c r="M563" s="97"/>
      <c r="N563" s="97">
        <f t="shared" si="20"/>
        <v>0</v>
      </c>
      <c r="O563" s="97"/>
      <c r="P563" s="97"/>
      <c r="Q563" s="97"/>
      <c r="R563" s="97">
        <f t="shared" si="21"/>
        <v>0</v>
      </c>
      <c r="S563" s="46"/>
    </row>
    <row r="564" spans="2:19" ht="13.2" x14ac:dyDescent="0.25">
      <c r="B564" s="200" t="s">
        <v>473</v>
      </c>
      <c r="C564" s="201" t="s">
        <v>473</v>
      </c>
      <c r="D564" s="201" t="s">
        <v>480</v>
      </c>
      <c r="E564" s="201" t="s">
        <v>460</v>
      </c>
      <c r="F564" s="201">
        <v>65</v>
      </c>
      <c r="G564" s="202" t="s">
        <v>449</v>
      </c>
      <c r="H564" s="202" t="s">
        <v>450</v>
      </c>
      <c r="I564" s="202" t="s">
        <v>462</v>
      </c>
      <c r="J564" s="38"/>
      <c r="K564" s="97"/>
      <c r="L564" s="97"/>
      <c r="M564" s="97"/>
      <c r="N564" s="97">
        <f t="shared" si="20"/>
        <v>0</v>
      </c>
      <c r="O564" s="97"/>
      <c r="P564" s="97"/>
      <c r="Q564" s="97"/>
      <c r="R564" s="97">
        <f t="shared" si="21"/>
        <v>0</v>
      </c>
      <c r="S564" s="46"/>
    </row>
    <row r="565" spans="2:19" ht="13.2" x14ac:dyDescent="0.25">
      <c r="B565" s="200" t="s">
        <v>473</v>
      </c>
      <c r="C565" s="201" t="s">
        <v>473</v>
      </c>
      <c r="D565" s="201" t="s">
        <v>480</v>
      </c>
      <c r="E565" s="201" t="s">
        <v>460</v>
      </c>
      <c r="F565" s="201">
        <v>65</v>
      </c>
      <c r="G565" s="202" t="s">
        <v>449</v>
      </c>
      <c r="H565" s="202" t="s">
        <v>450</v>
      </c>
      <c r="I565" s="202" t="s">
        <v>462</v>
      </c>
      <c r="J565" s="38"/>
      <c r="K565" s="97"/>
      <c r="L565" s="97"/>
      <c r="M565" s="97"/>
      <c r="N565" s="97">
        <f t="shared" si="20"/>
        <v>0</v>
      </c>
      <c r="O565" s="97"/>
      <c r="P565" s="97"/>
      <c r="Q565" s="97"/>
      <c r="R565" s="97">
        <f t="shared" si="21"/>
        <v>0</v>
      </c>
      <c r="S565" s="46"/>
    </row>
    <row r="566" spans="2:19" ht="13.2" x14ac:dyDescent="0.25">
      <c r="B566" s="200" t="s">
        <v>473</v>
      </c>
      <c r="C566" s="201" t="s">
        <v>473</v>
      </c>
      <c r="D566" s="201" t="s">
        <v>480</v>
      </c>
      <c r="E566" s="201" t="s">
        <v>460</v>
      </c>
      <c r="F566" s="201">
        <v>65</v>
      </c>
      <c r="G566" s="202" t="s">
        <v>449</v>
      </c>
      <c r="H566" s="202" t="s">
        <v>450</v>
      </c>
      <c r="I566" s="202" t="s">
        <v>462</v>
      </c>
      <c r="J566" s="38"/>
      <c r="K566" s="97"/>
      <c r="L566" s="97"/>
      <c r="M566" s="97"/>
      <c r="N566" s="97">
        <f t="shared" si="20"/>
        <v>0</v>
      </c>
      <c r="O566" s="97"/>
      <c r="P566" s="97"/>
      <c r="Q566" s="97"/>
      <c r="R566" s="97">
        <f t="shared" si="21"/>
        <v>0</v>
      </c>
      <c r="S566" s="46"/>
    </row>
    <row r="567" spans="2:19" ht="13.2" x14ac:dyDescent="0.25">
      <c r="B567" s="200" t="s">
        <v>473</v>
      </c>
      <c r="C567" s="201" t="s">
        <v>473</v>
      </c>
      <c r="D567" s="201" t="s">
        <v>480</v>
      </c>
      <c r="E567" s="201" t="s">
        <v>460</v>
      </c>
      <c r="F567" s="201">
        <v>65</v>
      </c>
      <c r="G567" s="202" t="s">
        <v>449</v>
      </c>
      <c r="H567" s="202" t="s">
        <v>450</v>
      </c>
      <c r="I567" s="202" t="s">
        <v>462</v>
      </c>
      <c r="J567" s="38"/>
      <c r="K567" s="97"/>
      <c r="L567" s="97"/>
      <c r="M567" s="97"/>
      <c r="N567" s="97">
        <f t="shared" si="20"/>
        <v>0</v>
      </c>
      <c r="O567" s="97"/>
      <c r="P567" s="97"/>
      <c r="Q567" s="97"/>
      <c r="R567" s="97">
        <f t="shared" si="21"/>
        <v>0</v>
      </c>
      <c r="S567" s="46"/>
    </row>
    <row r="568" spans="2:19" ht="13.2" x14ac:dyDescent="0.25">
      <c r="B568" s="200" t="s">
        <v>473</v>
      </c>
      <c r="C568" s="201" t="s">
        <v>473</v>
      </c>
      <c r="D568" s="201" t="s">
        <v>480</v>
      </c>
      <c r="E568" s="201" t="s">
        <v>460</v>
      </c>
      <c r="F568" s="201">
        <v>65</v>
      </c>
      <c r="G568" s="202" t="s">
        <v>449</v>
      </c>
      <c r="H568" s="202" t="s">
        <v>450</v>
      </c>
      <c r="I568" s="202" t="s">
        <v>462</v>
      </c>
      <c r="J568" s="38"/>
      <c r="K568" s="97"/>
      <c r="L568" s="97"/>
      <c r="M568" s="97"/>
      <c r="N568" s="97">
        <f t="shared" si="20"/>
        <v>0</v>
      </c>
      <c r="O568" s="97"/>
      <c r="P568" s="97"/>
      <c r="Q568" s="97"/>
      <c r="R568" s="97">
        <f t="shared" si="21"/>
        <v>0</v>
      </c>
      <c r="S568" s="46"/>
    </row>
    <row r="569" spans="2:19" ht="13.2" x14ac:dyDescent="0.25">
      <c r="B569" s="200" t="s">
        <v>473</v>
      </c>
      <c r="C569" s="201" t="s">
        <v>473</v>
      </c>
      <c r="D569" s="201" t="s">
        <v>480</v>
      </c>
      <c r="E569" s="201" t="s">
        <v>460</v>
      </c>
      <c r="F569" s="201">
        <v>65</v>
      </c>
      <c r="G569" s="202" t="s">
        <v>449</v>
      </c>
      <c r="H569" s="202" t="s">
        <v>450</v>
      </c>
      <c r="I569" s="202" t="s">
        <v>462</v>
      </c>
      <c r="J569" s="38"/>
      <c r="K569" s="97"/>
      <c r="L569" s="97"/>
      <c r="M569" s="97"/>
      <c r="N569" s="97">
        <f t="shared" si="20"/>
        <v>0</v>
      </c>
      <c r="O569" s="97"/>
      <c r="P569" s="97"/>
      <c r="Q569" s="97"/>
      <c r="R569" s="97">
        <f t="shared" si="21"/>
        <v>0</v>
      </c>
      <c r="S569" s="46"/>
    </row>
    <row r="570" spans="2:19" ht="13.2" x14ac:dyDescent="0.25">
      <c r="B570" s="200" t="s">
        <v>473</v>
      </c>
      <c r="C570" s="201" t="s">
        <v>473</v>
      </c>
      <c r="D570" s="201" t="s">
        <v>474</v>
      </c>
      <c r="E570" s="201" t="s">
        <v>460</v>
      </c>
      <c r="F570" s="201">
        <v>65</v>
      </c>
      <c r="G570" s="202" t="s">
        <v>449</v>
      </c>
      <c r="H570" s="202" t="s">
        <v>450</v>
      </c>
      <c r="I570" s="202" t="s">
        <v>462</v>
      </c>
      <c r="J570" s="38"/>
      <c r="K570" s="97"/>
      <c r="L570" s="97"/>
      <c r="M570" s="97"/>
      <c r="N570" s="97">
        <f t="shared" si="20"/>
        <v>0</v>
      </c>
      <c r="O570" s="97"/>
      <c r="P570" s="97"/>
      <c r="Q570" s="97"/>
      <c r="R570" s="97">
        <f t="shared" si="21"/>
        <v>0</v>
      </c>
      <c r="S570" s="46"/>
    </row>
    <row r="571" spans="2:19" ht="13.2" x14ac:dyDescent="0.25">
      <c r="B571" s="200" t="s">
        <v>473</v>
      </c>
      <c r="C571" s="201" t="s">
        <v>473</v>
      </c>
      <c r="D571" s="201" t="s">
        <v>474</v>
      </c>
      <c r="E571" s="201" t="s">
        <v>460</v>
      </c>
      <c r="F571" s="201">
        <v>65</v>
      </c>
      <c r="G571" s="202" t="s">
        <v>449</v>
      </c>
      <c r="H571" s="202" t="s">
        <v>450</v>
      </c>
      <c r="I571" s="202" t="s">
        <v>462</v>
      </c>
      <c r="J571" s="38"/>
      <c r="K571" s="97"/>
      <c r="L571" s="97"/>
      <c r="M571" s="97"/>
      <c r="N571" s="97">
        <f t="shared" si="20"/>
        <v>0</v>
      </c>
      <c r="O571" s="97"/>
      <c r="P571" s="97"/>
      <c r="Q571" s="97"/>
      <c r="R571" s="97">
        <f t="shared" si="21"/>
        <v>0</v>
      </c>
      <c r="S571" s="46"/>
    </row>
    <row r="572" spans="2:19" ht="13.2" x14ac:dyDescent="0.25">
      <c r="B572" s="200" t="s">
        <v>473</v>
      </c>
      <c r="C572" s="201" t="s">
        <v>473</v>
      </c>
      <c r="D572" s="201" t="s">
        <v>474</v>
      </c>
      <c r="E572" s="201" t="s">
        <v>460</v>
      </c>
      <c r="F572" s="201">
        <v>65</v>
      </c>
      <c r="G572" s="202" t="s">
        <v>449</v>
      </c>
      <c r="H572" s="202" t="s">
        <v>450</v>
      </c>
      <c r="I572" s="202" t="s">
        <v>462</v>
      </c>
      <c r="J572" s="38"/>
      <c r="K572" s="97"/>
      <c r="L572" s="97"/>
      <c r="M572" s="97"/>
      <c r="N572" s="97">
        <f t="shared" si="20"/>
        <v>0</v>
      </c>
      <c r="O572" s="97"/>
      <c r="P572" s="97"/>
      <c r="Q572" s="97"/>
      <c r="R572" s="97">
        <f t="shared" si="21"/>
        <v>0</v>
      </c>
      <c r="S572" s="46"/>
    </row>
    <row r="573" spans="2:19" ht="13.2" x14ac:dyDescent="0.25">
      <c r="B573" s="200" t="s">
        <v>473</v>
      </c>
      <c r="C573" s="201" t="s">
        <v>473</v>
      </c>
      <c r="D573" s="201" t="s">
        <v>474</v>
      </c>
      <c r="E573" s="201" t="s">
        <v>460</v>
      </c>
      <c r="F573" s="201">
        <v>65</v>
      </c>
      <c r="G573" s="202" t="s">
        <v>449</v>
      </c>
      <c r="H573" s="202" t="s">
        <v>450</v>
      </c>
      <c r="I573" s="202" t="s">
        <v>462</v>
      </c>
      <c r="J573" s="38"/>
      <c r="K573" s="97"/>
      <c r="L573" s="97"/>
      <c r="M573" s="97"/>
      <c r="N573" s="97">
        <f t="shared" si="20"/>
        <v>0</v>
      </c>
      <c r="O573" s="97"/>
      <c r="P573" s="97"/>
      <c r="Q573" s="97"/>
      <c r="R573" s="97">
        <f t="shared" si="21"/>
        <v>0</v>
      </c>
      <c r="S573" s="46"/>
    </row>
    <row r="574" spans="2:19" ht="13.2" x14ac:dyDescent="0.25">
      <c r="B574" s="200" t="s">
        <v>473</v>
      </c>
      <c r="C574" s="201" t="s">
        <v>473</v>
      </c>
      <c r="D574" s="201" t="s">
        <v>474</v>
      </c>
      <c r="E574" s="201" t="s">
        <v>460</v>
      </c>
      <c r="F574" s="201">
        <v>65</v>
      </c>
      <c r="G574" s="202" t="s">
        <v>449</v>
      </c>
      <c r="H574" s="202" t="s">
        <v>450</v>
      </c>
      <c r="I574" s="202" t="s">
        <v>462</v>
      </c>
      <c r="J574" s="38"/>
      <c r="K574" s="97"/>
      <c r="L574" s="97"/>
      <c r="M574" s="97"/>
      <c r="N574" s="97">
        <f t="shared" si="20"/>
        <v>0</v>
      </c>
      <c r="O574" s="97"/>
      <c r="P574" s="97"/>
      <c r="Q574" s="97"/>
      <c r="R574" s="97">
        <f t="shared" si="21"/>
        <v>0</v>
      </c>
      <c r="S574" s="46"/>
    </row>
    <row r="575" spans="2:19" ht="13.2" x14ac:dyDescent="0.25">
      <c r="B575" s="200" t="s">
        <v>473</v>
      </c>
      <c r="C575" s="201" t="s">
        <v>473</v>
      </c>
      <c r="D575" s="201" t="s">
        <v>474</v>
      </c>
      <c r="E575" s="201" t="s">
        <v>460</v>
      </c>
      <c r="F575" s="201">
        <v>65</v>
      </c>
      <c r="G575" s="202" t="s">
        <v>449</v>
      </c>
      <c r="H575" s="202" t="s">
        <v>450</v>
      </c>
      <c r="I575" s="202" t="s">
        <v>462</v>
      </c>
      <c r="J575" s="38"/>
      <c r="K575" s="97"/>
      <c r="L575" s="97"/>
      <c r="M575" s="97"/>
      <c r="N575" s="97">
        <f t="shared" si="20"/>
        <v>0</v>
      </c>
      <c r="O575" s="97"/>
      <c r="P575" s="97"/>
      <c r="Q575" s="97"/>
      <c r="R575" s="97">
        <f t="shared" si="21"/>
        <v>0</v>
      </c>
      <c r="S575" s="46"/>
    </row>
    <row r="576" spans="2:19" ht="13.2" x14ac:dyDescent="0.25">
      <c r="B576" s="200" t="s">
        <v>473</v>
      </c>
      <c r="C576" s="201" t="s">
        <v>473</v>
      </c>
      <c r="D576" s="201" t="s">
        <v>474</v>
      </c>
      <c r="E576" s="201" t="s">
        <v>460</v>
      </c>
      <c r="F576" s="201">
        <v>65</v>
      </c>
      <c r="G576" s="202" t="s">
        <v>449</v>
      </c>
      <c r="H576" s="202" t="s">
        <v>450</v>
      </c>
      <c r="I576" s="202" t="s">
        <v>563</v>
      </c>
      <c r="J576" s="38"/>
      <c r="K576" s="97"/>
      <c r="L576" s="97"/>
      <c r="M576" s="97"/>
      <c r="N576" s="97">
        <f t="shared" si="20"/>
        <v>0</v>
      </c>
      <c r="O576" s="97"/>
      <c r="P576" s="97"/>
      <c r="Q576" s="97"/>
      <c r="R576" s="97">
        <f t="shared" si="21"/>
        <v>0</v>
      </c>
      <c r="S576" s="46"/>
    </row>
    <row r="577" spans="2:19" ht="13.2" x14ac:dyDescent="0.25">
      <c r="B577" s="200" t="s">
        <v>473</v>
      </c>
      <c r="C577" s="201" t="s">
        <v>473</v>
      </c>
      <c r="D577" s="201" t="s">
        <v>474</v>
      </c>
      <c r="E577" s="201" t="s">
        <v>460</v>
      </c>
      <c r="F577" s="201">
        <v>65</v>
      </c>
      <c r="G577" s="202" t="s">
        <v>449</v>
      </c>
      <c r="H577" s="202" t="s">
        <v>450</v>
      </c>
      <c r="I577" s="202" t="s">
        <v>563</v>
      </c>
      <c r="J577" s="38"/>
      <c r="K577" s="97"/>
      <c r="L577" s="97"/>
      <c r="M577" s="97"/>
      <c r="N577" s="97">
        <f t="shared" si="20"/>
        <v>0</v>
      </c>
      <c r="O577" s="97"/>
      <c r="P577" s="97"/>
      <c r="Q577" s="97"/>
      <c r="R577" s="97">
        <f t="shared" si="21"/>
        <v>0</v>
      </c>
      <c r="S577" s="46"/>
    </row>
    <row r="578" spans="2:19" ht="13.2" x14ac:dyDescent="0.25">
      <c r="B578" s="200" t="s">
        <v>473</v>
      </c>
      <c r="C578" s="201" t="s">
        <v>473</v>
      </c>
      <c r="D578" s="201" t="s">
        <v>474</v>
      </c>
      <c r="E578" s="201" t="s">
        <v>460</v>
      </c>
      <c r="F578" s="201">
        <v>65</v>
      </c>
      <c r="G578" s="202" t="s">
        <v>449</v>
      </c>
      <c r="H578" s="202" t="s">
        <v>450</v>
      </c>
      <c r="I578" s="202" t="s">
        <v>563</v>
      </c>
      <c r="J578" s="38"/>
      <c r="K578" s="97"/>
      <c r="L578" s="97"/>
      <c r="M578" s="97"/>
      <c r="N578" s="97">
        <f t="shared" si="20"/>
        <v>0</v>
      </c>
      <c r="O578" s="97"/>
      <c r="P578" s="97"/>
      <c r="Q578" s="97"/>
      <c r="R578" s="97">
        <f t="shared" si="21"/>
        <v>0</v>
      </c>
      <c r="S578" s="46"/>
    </row>
    <row r="579" spans="2:19" ht="13.2" x14ac:dyDescent="0.25">
      <c r="B579" s="200" t="s">
        <v>473</v>
      </c>
      <c r="C579" s="201" t="s">
        <v>473</v>
      </c>
      <c r="D579" s="201" t="s">
        <v>474</v>
      </c>
      <c r="E579" s="201" t="s">
        <v>460</v>
      </c>
      <c r="F579" s="201">
        <v>65</v>
      </c>
      <c r="G579" s="202" t="s">
        <v>449</v>
      </c>
      <c r="H579" s="202" t="s">
        <v>450</v>
      </c>
      <c r="I579" s="202" t="s">
        <v>563</v>
      </c>
      <c r="J579" s="38"/>
      <c r="K579" s="97"/>
      <c r="L579" s="97"/>
      <c r="M579" s="97"/>
      <c r="N579" s="97">
        <f t="shared" si="20"/>
        <v>0</v>
      </c>
      <c r="O579" s="97"/>
      <c r="P579" s="97"/>
      <c r="Q579" s="97"/>
      <c r="R579" s="97">
        <f t="shared" si="21"/>
        <v>0</v>
      </c>
      <c r="S579" s="46"/>
    </row>
    <row r="580" spans="2:19" ht="13.2" x14ac:dyDescent="0.25">
      <c r="B580" s="200" t="s">
        <v>473</v>
      </c>
      <c r="C580" s="201" t="s">
        <v>473</v>
      </c>
      <c r="D580" s="201" t="s">
        <v>474</v>
      </c>
      <c r="E580" s="201" t="s">
        <v>460</v>
      </c>
      <c r="F580" s="201">
        <v>65</v>
      </c>
      <c r="G580" s="202" t="s">
        <v>449</v>
      </c>
      <c r="H580" s="202" t="s">
        <v>450</v>
      </c>
      <c r="I580" s="202" t="s">
        <v>563</v>
      </c>
      <c r="J580" s="38"/>
      <c r="K580" s="97"/>
      <c r="L580" s="97"/>
      <c r="M580" s="97"/>
      <c r="N580" s="97">
        <f t="shared" si="20"/>
        <v>0</v>
      </c>
      <c r="O580" s="97"/>
      <c r="P580" s="97"/>
      <c r="Q580" s="97"/>
      <c r="R580" s="97">
        <f t="shared" si="21"/>
        <v>0</v>
      </c>
      <c r="S580" s="46"/>
    </row>
    <row r="581" spans="2:19" ht="13.2" x14ac:dyDescent="0.25">
      <c r="B581" s="200" t="s">
        <v>473</v>
      </c>
      <c r="C581" s="201" t="s">
        <v>473</v>
      </c>
      <c r="D581" s="201" t="s">
        <v>474</v>
      </c>
      <c r="E581" s="201" t="s">
        <v>460</v>
      </c>
      <c r="F581" s="201">
        <v>65</v>
      </c>
      <c r="G581" s="202" t="s">
        <v>449</v>
      </c>
      <c r="H581" s="202" t="s">
        <v>450</v>
      </c>
      <c r="I581" s="202" t="s">
        <v>563</v>
      </c>
      <c r="J581" s="38"/>
      <c r="K581" s="97"/>
      <c r="L581" s="97"/>
      <c r="M581" s="97"/>
      <c r="N581" s="97">
        <f t="shared" si="20"/>
        <v>0</v>
      </c>
      <c r="O581" s="97"/>
      <c r="P581" s="97"/>
      <c r="Q581" s="97"/>
      <c r="R581" s="97">
        <f t="shared" si="21"/>
        <v>0</v>
      </c>
      <c r="S581" s="46"/>
    </row>
    <row r="582" spans="2:19" ht="13.2" x14ac:dyDescent="0.25">
      <c r="B582" s="200" t="s">
        <v>473</v>
      </c>
      <c r="C582" s="201" t="s">
        <v>473</v>
      </c>
      <c r="D582" s="201" t="s">
        <v>474</v>
      </c>
      <c r="E582" s="201" t="s">
        <v>460</v>
      </c>
      <c r="F582" s="201">
        <v>65</v>
      </c>
      <c r="G582" s="202" t="s">
        <v>449</v>
      </c>
      <c r="H582" s="202" t="s">
        <v>450</v>
      </c>
      <c r="I582" s="202" t="s">
        <v>563</v>
      </c>
      <c r="J582" s="38"/>
      <c r="K582" s="97"/>
      <c r="L582" s="97"/>
      <c r="M582" s="97"/>
      <c r="N582" s="97">
        <f t="shared" si="20"/>
        <v>0</v>
      </c>
      <c r="O582" s="97"/>
      <c r="P582" s="97"/>
      <c r="Q582" s="97"/>
      <c r="R582" s="97">
        <f t="shared" si="21"/>
        <v>0</v>
      </c>
      <c r="S582" s="46"/>
    </row>
    <row r="583" spans="2:19" ht="13.2" x14ac:dyDescent="0.25">
      <c r="B583" s="200" t="s">
        <v>473</v>
      </c>
      <c r="C583" s="201" t="s">
        <v>473</v>
      </c>
      <c r="D583" s="201" t="s">
        <v>474</v>
      </c>
      <c r="E583" s="201" t="s">
        <v>460</v>
      </c>
      <c r="F583" s="201">
        <v>65</v>
      </c>
      <c r="G583" s="202" t="s">
        <v>449</v>
      </c>
      <c r="H583" s="202" t="s">
        <v>450</v>
      </c>
      <c r="I583" s="202" t="s">
        <v>563</v>
      </c>
      <c r="J583" s="38"/>
      <c r="K583" s="97"/>
      <c r="L583" s="97"/>
      <c r="M583" s="97"/>
      <c r="N583" s="97">
        <f t="shared" si="20"/>
        <v>0</v>
      </c>
      <c r="O583" s="97"/>
      <c r="P583" s="97"/>
      <c r="Q583" s="97"/>
      <c r="R583" s="97">
        <f t="shared" si="21"/>
        <v>0</v>
      </c>
      <c r="S583" s="46"/>
    </row>
    <row r="584" spans="2:19" ht="13.2" x14ac:dyDescent="0.25">
      <c r="B584" s="200" t="s">
        <v>473</v>
      </c>
      <c r="C584" s="201" t="s">
        <v>473</v>
      </c>
      <c r="D584" s="201" t="s">
        <v>474</v>
      </c>
      <c r="E584" s="201" t="s">
        <v>460</v>
      </c>
      <c r="F584" s="201">
        <v>65</v>
      </c>
      <c r="G584" s="202" t="s">
        <v>449</v>
      </c>
      <c r="H584" s="202" t="s">
        <v>450</v>
      </c>
      <c r="I584" s="202" t="s">
        <v>563</v>
      </c>
      <c r="J584" s="38"/>
      <c r="K584" s="97"/>
      <c r="L584" s="97"/>
      <c r="M584" s="97"/>
      <c r="N584" s="97">
        <f t="shared" si="20"/>
        <v>0</v>
      </c>
      <c r="O584" s="97"/>
      <c r="P584" s="97"/>
      <c r="Q584" s="97"/>
      <c r="R584" s="97">
        <f t="shared" si="21"/>
        <v>0</v>
      </c>
      <c r="S584" s="46"/>
    </row>
    <row r="585" spans="2:19" ht="13.2" x14ac:dyDescent="0.25">
      <c r="B585" s="200" t="s">
        <v>473</v>
      </c>
      <c r="C585" s="201" t="s">
        <v>473</v>
      </c>
      <c r="D585" s="201" t="s">
        <v>474</v>
      </c>
      <c r="E585" s="201" t="s">
        <v>460</v>
      </c>
      <c r="F585" s="201">
        <v>65</v>
      </c>
      <c r="G585" s="202" t="s">
        <v>449</v>
      </c>
      <c r="H585" s="202" t="s">
        <v>450</v>
      </c>
      <c r="I585" s="202" t="s">
        <v>563</v>
      </c>
      <c r="J585" s="38"/>
      <c r="K585" s="97"/>
      <c r="L585" s="97"/>
      <c r="M585" s="97"/>
      <c r="N585" s="97">
        <f t="shared" si="20"/>
        <v>0</v>
      </c>
      <c r="O585" s="97"/>
      <c r="P585" s="97"/>
      <c r="Q585" s="97"/>
      <c r="R585" s="97">
        <f t="shared" si="21"/>
        <v>0</v>
      </c>
      <c r="S585" s="46"/>
    </row>
    <row r="586" spans="2:19" ht="13.2" x14ac:dyDescent="0.25">
      <c r="B586" s="200" t="s">
        <v>473</v>
      </c>
      <c r="C586" s="201" t="s">
        <v>473</v>
      </c>
      <c r="D586" s="201" t="s">
        <v>474</v>
      </c>
      <c r="E586" s="201" t="s">
        <v>460</v>
      </c>
      <c r="F586" s="201">
        <v>65</v>
      </c>
      <c r="G586" s="202" t="s">
        <v>449</v>
      </c>
      <c r="H586" s="202" t="s">
        <v>450</v>
      </c>
      <c r="I586" s="202" t="s">
        <v>563</v>
      </c>
      <c r="J586" s="38"/>
      <c r="K586" s="97"/>
      <c r="L586" s="97"/>
      <c r="M586" s="97"/>
      <c r="N586" s="97">
        <f t="shared" si="20"/>
        <v>0</v>
      </c>
      <c r="O586" s="97"/>
      <c r="P586" s="97"/>
      <c r="Q586" s="97"/>
      <c r="R586" s="97">
        <f t="shared" si="21"/>
        <v>0</v>
      </c>
      <c r="S586" s="46"/>
    </row>
    <row r="587" spans="2:19" ht="13.2" x14ac:dyDescent="0.25">
      <c r="B587" s="200" t="s">
        <v>473</v>
      </c>
      <c r="C587" s="201" t="s">
        <v>473</v>
      </c>
      <c r="D587" s="201" t="s">
        <v>474</v>
      </c>
      <c r="E587" s="201" t="s">
        <v>460</v>
      </c>
      <c r="F587" s="201">
        <v>65</v>
      </c>
      <c r="G587" s="202" t="s">
        <v>449</v>
      </c>
      <c r="H587" s="202" t="s">
        <v>450</v>
      </c>
      <c r="I587" s="202" t="s">
        <v>562</v>
      </c>
      <c r="J587" s="38"/>
      <c r="K587" s="97"/>
      <c r="L587" s="97"/>
      <c r="M587" s="97"/>
      <c r="N587" s="97">
        <f t="shared" si="20"/>
        <v>0</v>
      </c>
      <c r="O587" s="97"/>
      <c r="P587" s="97"/>
      <c r="Q587" s="97"/>
      <c r="R587" s="97">
        <f t="shared" si="21"/>
        <v>0</v>
      </c>
      <c r="S587" s="46"/>
    </row>
    <row r="588" spans="2:19" ht="13.2" x14ac:dyDescent="0.25">
      <c r="B588" s="200" t="s">
        <v>473</v>
      </c>
      <c r="C588" s="201" t="s">
        <v>473</v>
      </c>
      <c r="D588" s="201" t="s">
        <v>474</v>
      </c>
      <c r="E588" s="201" t="s">
        <v>460</v>
      </c>
      <c r="F588" s="201">
        <v>65</v>
      </c>
      <c r="G588" s="202" t="s">
        <v>449</v>
      </c>
      <c r="H588" s="202" t="s">
        <v>450</v>
      </c>
      <c r="I588" s="202" t="s">
        <v>562</v>
      </c>
      <c r="J588" s="38"/>
      <c r="K588" s="97"/>
      <c r="L588" s="97"/>
      <c r="M588" s="97"/>
      <c r="N588" s="97">
        <f t="shared" si="20"/>
        <v>0</v>
      </c>
      <c r="O588" s="97"/>
      <c r="P588" s="97"/>
      <c r="Q588" s="97"/>
      <c r="R588" s="97">
        <f t="shared" si="21"/>
        <v>0</v>
      </c>
      <c r="S588" s="46"/>
    </row>
    <row r="589" spans="2:19" ht="13.2" x14ac:dyDescent="0.25">
      <c r="B589" s="200" t="s">
        <v>473</v>
      </c>
      <c r="C589" s="201" t="s">
        <v>473</v>
      </c>
      <c r="D589" s="201" t="s">
        <v>474</v>
      </c>
      <c r="E589" s="201" t="s">
        <v>460</v>
      </c>
      <c r="F589" s="201">
        <v>65</v>
      </c>
      <c r="G589" s="202" t="s">
        <v>449</v>
      </c>
      <c r="H589" s="202" t="s">
        <v>450</v>
      </c>
      <c r="I589" s="202" t="s">
        <v>564</v>
      </c>
      <c r="J589" s="38"/>
      <c r="K589" s="97"/>
      <c r="L589" s="97"/>
      <c r="M589" s="97"/>
      <c r="N589" s="97">
        <f t="shared" si="20"/>
        <v>0</v>
      </c>
      <c r="O589" s="97"/>
      <c r="P589" s="97"/>
      <c r="Q589" s="97"/>
      <c r="R589" s="97">
        <f t="shared" si="21"/>
        <v>0</v>
      </c>
      <c r="S589" s="46"/>
    </row>
    <row r="590" spans="2:19" ht="13.2" x14ac:dyDescent="0.25">
      <c r="B590" s="200" t="s">
        <v>473</v>
      </c>
      <c r="C590" s="201" t="s">
        <v>473</v>
      </c>
      <c r="D590" s="201" t="s">
        <v>474</v>
      </c>
      <c r="E590" s="201" t="s">
        <v>460</v>
      </c>
      <c r="F590" s="201">
        <v>65</v>
      </c>
      <c r="G590" s="202" t="s">
        <v>449</v>
      </c>
      <c r="H590" s="202" t="s">
        <v>450</v>
      </c>
      <c r="I590" s="202" t="s">
        <v>564</v>
      </c>
      <c r="J590" s="38"/>
      <c r="K590" s="97"/>
      <c r="L590" s="97"/>
      <c r="M590" s="97"/>
      <c r="N590" s="97">
        <f t="shared" si="20"/>
        <v>0</v>
      </c>
      <c r="O590" s="97"/>
      <c r="P590" s="97"/>
      <c r="Q590" s="97"/>
      <c r="R590" s="97">
        <f t="shared" si="21"/>
        <v>0</v>
      </c>
      <c r="S590" s="46"/>
    </row>
    <row r="591" spans="2:19" ht="13.2" x14ac:dyDescent="0.25">
      <c r="B591" s="200" t="s">
        <v>473</v>
      </c>
      <c r="C591" s="201" t="s">
        <v>473</v>
      </c>
      <c r="D591" s="201" t="s">
        <v>477</v>
      </c>
      <c r="E591" s="201" t="s">
        <v>460</v>
      </c>
      <c r="F591" s="201">
        <v>65</v>
      </c>
      <c r="G591" s="202" t="s">
        <v>449</v>
      </c>
      <c r="H591" s="202" t="s">
        <v>450</v>
      </c>
      <c r="I591" s="202" t="s">
        <v>563</v>
      </c>
      <c r="J591" s="38"/>
      <c r="K591" s="97"/>
      <c r="L591" s="97"/>
      <c r="M591" s="97"/>
      <c r="N591" s="97">
        <f t="shared" si="20"/>
        <v>0</v>
      </c>
      <c r="O591" s="97"/>
      <c r="P591" s="97"/>
      <c r="Q591" s="97"/>
      <c r="R591" s="97">
        <f t="shared" si="21"/>
        <v>0</v>
      </c>
      <c r="S591" s="46"/>
    </row>
    <row r="592" spans="2:19" ht="13.2" x14ac:dyDescent="0.25">
      <c r="B592" s="200" t="s">
        <v>473</v>
      </c>
      <c r="C592" s="201" t="s">
        <v>473</v>
      </c>
      <c r="D592" s="201" t="s">
        <v>477</v>
      </c>
      <c r="E592" s="201" t="s">
        <v>460</v>
      </c>
      <c r="F592" s="201">
        <v>65</v>
      </c>
      <c r="G592" s="202" t="s">
        <v>449</v>
      </c>
      <c r="H592" s="202" t="s">
        <v>450</v>
      </c>
      <c r="I592" s="202" t="s">
        <v>563</v>
      </c>
      <c r="J592" s="38"/>
      <c r="K592" s="97"/>
      <c r="L592" s="97"/>
      <c r="M592" s="97"/>
      <c r="N592" s="97">
        <f t="shared" si="20"/>
        <v>0</v>
      </c>
      <c r="O592" s="97"/>
      <c r="P592" s="97"/>
      <c r="Q592" s="97"/>
      <c r="R592" s="97">
        <f t="shared" si="21"/>
        <v>0</v>
      </c>
      <c r="S592" s="46"/>
    </row>
    <row r="593" spans="2:19" ht="13.2" x14ac:dyDescent="0.25">
      <c r="B593" s="200" t="s">
        <v>473</v>
      </c>
      <c r="C593" s="201" t="s">
        <v>473</v>
      </c>
      <c r="D593" s="201" t="s">
        <v>477</v>
      </c>
      <c r="E593" s="201" t="s">
        <v>460</v>
      </c>
      <c r="F593" s="201">
        <v>65</v>
      </c>
      <c r="G593" s="202" t="s">
        <v>449</v>
      </c>
      <c r="H593" s="202" t="s">
        <v>450</v>
      </c>
      <c r="I593" s="202" t="s">
        <v>563</v>
      </c>
      <c r="J593" s="38"/>
      <c r="K593" s="97"/>
      <c r="L593" s="97"/>
      <c r="M593" s="97"/>
      <c r="N593" s="97">
        <f t="shared" si="20"/>
        <v>0</v>
      </c>
      <c r="O593" s="97"/>
      <c r="P593" s="97"/>
      <c r="Q593" s="97"/>
      <c r="R593" s="97">
        <f t="shared" si="21"/>
        <v>0</v>
      </c>
      <c r="S593" s="46"/>
    </row>
    <row r="594" spans="2:19" ht="13.2" x14ac:dyDescent="0.25">
      <c r="B594" s="200" t="s">
        <v>473</v>
      </c>
      <c r="C594" s="201" t="s">
        <v>473</v>
      </c>
      <c r="D594" s="201" t="s">
        <v>477</v>
      </c>
      <c r="E594" s="201" t="s">
        <v>460</v>
      </c>
      <c r="F594" s="201">
        <v>65</v>
      </c>
      <c r="G594" s="202" t="s">
        <v>449</v>
      </c>
      <c r="H594" s="202" t="s">
        <v>450</v>
      </c>
      <c r="I594" s="202" t="s">
        <v>563</v>
      </c>
      <c r="J594" s="38"/>
      <c r="K594" s="97"/>
      <c r="L594" s="97"/>
      <c r="M594" s="97"/>
      <c r="N594" s="97">
        <f t="shared" si="20"/>
        <v>0</v>
      </c>
      <c r="O594" s="97"/>
      <c r="P594" s="97"/>
      <c r="Q594" s="97"/>
      <c r="R594" s="97">
        <f t="shared" si="21"/>
        <v>0</v>
      </c>
      <c r="S594" s="46"/>
    </row>
    <row r="595" spans="2:19" ht="13.2" x14ac:dyDescent="0.25">
      <c r="B595" s="200" t="s">
        <v>473</v>
      </c>
      <c r="C595" s="201" t="s">
        <v>473</v>
      </c>
      <c r="D595" s="201" t="s">
        <v>477</v>
      </c>
      <c r="E595" s="201" t="s">
        <v>460</v>
      </c>
      <c r="F595" s="201">
        <v>65</v>
      </c>
      <c r="G595" s="202" t="s">
        <v>449</v>
      </c>
      <c r="H595" s="202" t="s">
        <v>450</v>
      </c>
      <c r="I595" s="202" t="s">
        <v>563</v>
      </c>
      <c r="J595" s="38"/>
      <c r="K595" s="97"/>
      <c r="L595" s="97"/>
      <c r="M595" s="97"/>
      <c r="N595" s="97">
        <f t="shared" si="20"/>
        <v>0</v>
      </c>
      <c r="O595" s="97"/>
      <c r="P595" s="97"/>
      <c r="Q595" s="97"/>
      <c r="R595" s="97">
        <f t="shared" si="21"/>
        <v>0</v>
      </c>
      <c r="S595" s="46"/>
    </row>
    <row r="596" spans="2:19" ht="13.2" x14ac:dyDescent="0.25">
      <c r="B596" s="200" t="s">
        <v>473</v>
      </c>
      <c r="C596" s="201" t="s">
        <v>473</v>
      </c>
      <c r="D596" s="201" t="s">
        <v>477</v>
      </c>
      <c r="E596" s="201" t="s">
        <v>460</v>
      </c>
      <c r="F596" s="201">
        <v>65</v>
      </c>
      <c r="G596" s="202" t="s">
        <v>449</v>
      </c>
      <c r="H596" s="202" t="s">
        <v>450</v>
      </c>
      <c r="I596" s="202" t="s">
        <v>563</v>
      </c>
      <c r="J596" s="38"/>
      <c r="K596" s="97"/>
      <c r="L596" s="97"/>
      <c r="M596" s="97"/>
      <c r="N596" s="97">
        <f t="shared" si="20"/>
        <v>0</v>
      </c>
      <c r="O596" s="97"/>
      <c r="P596" s="97"/>
      <c r="Q596" s="97"/>
      <c r="R596" s="97">
        <f t="shared" si="21"/>
        <v>0</v>
      </c>
      <c r="S596" s="46"/>
    </row>
    <row r="597" spans="2:19" ht="13.2" x14ac:dyDescent="0.25">
      <c r="B597" s="200" t="s">
        <v>473</v>
      </c>
      <c r="C597" s="201" t="s">
        <v>473</v>
      </c>
      <c r="D597" s="201" t="s">
        <v>477</v>
      </c>
      <c r="E597" s="201" t="s">
        <v>460</v>
      </c>
      <c r="F597" s="201">
        <v>65</v>
      </c>
      <c r="G597" s="202" t="s">
        <v>449</v>
      </c>
      <c r="H597" s="202" t="s">
        <v>450</v>
      </c>
      <c r="I597" s="202" t="s">
        <v>563</v>
      </c>
      <c r="J597" s="38"/>
      <c r="K597" s="97"/>
      <c r="L597" s="97"/>
      <c r="M597" s="97"/>
      <c r="N597" s="97">
        <f t="shared" si="20"/>
        <v>0</v>
      </c>
      <c r="O597" s="97"/>
      <c r="P597" s="97"/>
      <c r="Q597" s="97"/>
      <c r="R597" s="97">
        <f t="shared" si="21"/>
        <v>0</v>
      </c>
      <c r="S597" s="46"/>
    </row>
    <row r="598" spans="2:19" ht="13.2" x14ac:dyDescent="0.25">
      <c r="B598" s="200" t="s">
        <v>473</v>
      </c>
      <c r="C598" s="201" t="s">
        <v>473</v>
      </c>
      <c r="D598" s="201" t="s">
        <v>477</v>
      </c>
      <c r="E598" s="201" t="s">
        <v>460</v>
      </c>
      <c r="F598" s="201">
        <v>65</v>
      </c>
      <c r="G598" s="202" t="s">
        <v>449</v>
      </c>
      <c r="H598" s="202" t="s">
        <v>450</v>
      </c>
      <c r="I598" s="202" t="s">
        <v>563</v>
      </c>
      <c r="J598" s="38"/>
      <c r="K598" s="97"/>
      <c r="L598" s="97"/>
      <c r="M598" s="97"/>
      <c r="N598" s="97">
        <f t="shared" si="20"/>
        <v>0</v>
      </c>
      <c r="O598" s="97"/>
      <c r="P598" s="97"/>
      <c r="Q598" s="97"/>
      <c r="R598" s="97">
        <f t="shared" si="21"/>
        <v>0</v>
      </c>
      <c r="S598" s="46"/>
    </row>
    <row r="599" spans="2:19" ht="13.2" x14ac:dyDescent="0.25">
      <c r="B599" s="200" t="s">
        <v>473</v>
      </c>
      <c r="C599" s="201" t="s">
        <v>473</v>
      </c>
      <c r="D599" s="201" t="s">
        <v>477</v>
      </c>
      <c r="E599" s="201" t="s">
        <v>460</v>
      </c>
      <c r="F599" s="201">
        <v>65</v>
      </c>
      <c r="G599" s="202" t="s">
        <v>449</v>
      </c>
      <c r="H599" s="202" t="s">
        <v>450</v>
      </c>
      <c r="I599" s="202" t="s">
        <v>563</v>
      </c>
      <c r="J599" s="38"/>
      <c r="K599" s="97"/>
      <c r="L599" s="97"/>
      <c r="M599" s="97"/>
      <c r="N599" s="97">
        <f t="shared" si="20"/>
        <v>0</v>
      </c>
      <c r="O599" s="97"/>
      <c r="P599" s="97"/>
      <c r="Q599" s="97"/>
      <c r="R599" s="97">
        <f t="shared" si="21"/>
        <v>0</v>
      </c>
      <c r="S599" s="46"/>
    </row>
    <row r="600" spans="2:19" ht="13.2" x14ac:dyDescent="0.25">
      <c r="B600" s="200" t="s">
        <v>473</v>
      </c>
      <c r="C600" s="201" t="s">
        <v>473</v>
      </c>
      <c r="D600" s="201" t="s">
        <v>477</v>
      </c>
      <c r="E600" s="201" t="s">
        <v>460</v>
      </c>
      <c r="F600" s="201">
        <v>65</v>
      </c>
      <c r="G600" s="202" t="s">
        <v>449</v>
      </c>
      <c r="H600" s="202" t="s">
        <v>450</v>
      </c>
      <c r="I600" s="202" t="s">
        <v>563</v>
      </c>
      <c r="J600" s="38"/>
      <c r="K600" s="97"/>
      <c r="L600" s="97"/>
      <c r="M600" s="97"/>
      <c r="N600" s="97">
        <f t="shared" si="20"/>
        <v>0</v>
      </c>
      <c r="O600" s="97"/>
      <c r="P600" s="97"/>
      <c r="Q600" s="97"/>
      <c r="R600" s="97">
        <f t="shared" si="21"/>
        <v>0</v>
      </c>
      <c r="S600" s="46"/>
    </row>
    <row r="601" spans="2:19" ht="13.2" x14ac:dyDescent="0.25">
      <c r="B601" s="200" t="s">
        <v>473</v>
      </c>
      <c r="C601" s="201" t="s">
        <v>473</v>
      </c>
      <c r="D601" s="201" t="s">
        <v>477</v>
      </c>
      <c r="E601" s="201" t="s">
        <v>460</v>
      </c>
      <c r="F601" s="201">
        <v>65</v>
      </c>
      <c r="G601" s="202" t="s">
        <v>449</v>
      </c>
      <c r="H601" s="202" t="s">
        <v>450</v>
      </c>
      <c r="I601" s="202" t="s">
        <v>462</v>
      </c>
      <c r="J601" s="38"/>
      <c r="K601" s="97"/>
      <c r="L601" s="97"/>
      <c r="M601" s="97"/>
      <c r="N601" s="97">
        <f t="shared" si="20"/>
        <v>0</v>
      </c>
      <c r="O601" s="97"/>
      <c r="P601" s="97"/>
      <c r="Q601" s="97"/>
      <c r="R601" s="97">
        <f t="shared" si="21"/>
        <v>0</v>
      </c>
      <c r="S601" s="46"/>
    </row>
    <row r="602" spans="2:19" ht="13.2" x14ac:dyDescent="0.25">
      <c r="B602" s="200" t="s">
        <v>473</v>
      </c>
      <c r="C602" s="201" t="s">
        <v>473</v>
      </c>
      <c r="D602" s="201" t="s">
        <v>477</v>
      </c>
      <c r="E602" s="201" t="s">
        <v>460</v>
      </c>
      <c r="F602" s="201">
        <v>65</v>
      </c>
      <c r="G602" s="202" t="s">
        <v>449</v>
      </c>
      <c r="H602" s="202" t="s">
        <v>450</v>
      </c>
      <c r="I602" s="202" t="s">
        <v>462</v>
      </c>
      <c r="J602" s="38"/>
      <c r="K602" s="97"/>
      <c r="L602" s="97"/>
      <c r="M602" s="97"/>
      <c r="N602" s="97">
        <f t="shared" si="20"/>
        <v>0</v>
      </c>
      <c r="O602" s="97"/>
      <c r="P602" s="97"/>
      <c r="Q602" s="97"/>
      <c r="R602" s="97">
        <f t="shared" si="21"/>
        <v>0</v>
      </c>
      <c r="S602" s="46"/>
    </row>
    <row r="603" spans="2:19" ht="13.2" x14ac:dyDescent="0.25">
      <c r="B603" s="200" t="s">
        <v>473</v>
      </c>
      <c r="C603" s="201" t="s">
        <v>473</v>
      </c>
      <c r="D603" s="201" t="s">
        <v>477</v>
      </c>
      <c r="E603" s="201" t="s">
        <v>460</v>
      </c>
      <c r="F603" s="201">
        <v>65</v>
      </c>
      <c r="G603" s="202" t="s">
        <v>449</v>
      </c>
      <c r="H603" s="202" t="s">
        <v>450</v>
      </c>
      <c r="I603" s="202" t="s">
        <v>462</v>
      </c>
      <c r="J603" s="38"/>
      <c r="K603" s="97"/>
      <c r="L603" s="97"/>
      <c r="M603" s="97"/>
      <c r="N603" s="97">
        <f t="shared" si="20"/>
        <v>0</v>
      </c>
      <c r="O603" s="97"/>
      <c r="P603" s="97"/>
      <c r="Q603" s="97"/>
      <c r="R603" s="97">
        <f t="shared" si="21"/>
        <v>0</v>
      </c>
      <c r="S603" s="46"/>
    </row>
    <row r="604" spans="2:19" ht="13.2" x14ac:dyDescent="0.25">
      <c r="B604" s="200" t="s">
        <v>473</v>
      </c>
      <c r="C604" s="201" t="s">
        <v>473</v>
      </c>
      <c r="D604" s="201" t="s">
        <v>477</v>
      </c>
      <c r="E604" s="201" t="s">
        <v>460</v>
      </c>
      <c r="F604" s="201">
        <v>65</v>
      </c>
      <c r="G604" s="202" t="s">
        <v>449</v>
      </c>
      <c r="H604" s="202" t="s">
        <v>450</v>
      </c>
      <c r="I604" s="202" t="s">
        <v>462</v>
      </c>
      <c r="J604" s="38"/>
      <c r="K604" s="97"/>
      <c r="L604" s="97"/>
      <c r="M604" s="97"/>
      <c r="N604" s="97">
        <f t="shared" si="20"/>
        <v>0</v>
      </c>
      <c r="O604" s="97"/>
      <c r="P604" s="97"/>
      <c r="Q604" s="97"/>
      <c r="R604" s="97">
        <f t="shared" si="21"/>
        <v>0</v>
      </c>
      <c r="S604" s="46"/>
    </row>
    <row r="605" spans="2:19" ht="13.2" x14ac:dyDescent="0.25">
      <c r="B605" s="200" t="s">
        <v>473</v>
      </c>
      <c r="C605" s="201" t="s">
        <v>473</v>
      </c>
      <c r="D605" s="201" t="s">
        <v>477</v>
      </c>
      <c r="E605" s="201" t="s">
        <v>460</v>
      </c>
      <c r="F605" s="201">
        <v>65</v>
      </c>
      <c r="G605" s="202" t="s">
        <v>449</v>
      </c>
      <c r="H605" s="202" t="s">
        <v>450</v>
      </c>
      <c r="I605" s="202" t="s">
        <v>462</v>
      </c>
      <c r="J605" s="38"/>
      <c r="K605" s="97"/>
      <c r="L605" s="97"/>
      <c r="M605" s="97"/>
      <c r="N605" s="97">
        <f t="shared" si="20"/>
        <v>0</v>
      </c>
      <c r="O605" s="97"/>
      <c r="P605" s="97"/>
      <c r="Q605" s="97"/>
      <c r="R605" s="97">
        <f t="shared" si="21"/>
        <v>0</v>
      </c>
      <c r="S605" s="46"/>
    </row>
    <row r="606" spans="2:19" ht="13.2" x14ac:dyDescent="0.25">
      <c r="B606" s="200" t="s">
        <v>473</v>
      </c>
      <c r="C606" s="201" t="s">
        <v>473</v>
      </c>
      <c r="D606" s="201" t="s">
        <v>477</v>
      </c>
      <c r="E606" s="201" t="s">
        <v>460</v>
      </c>
      <c r="F606" s="201">
        <v>65</v>
      </c>
      <c r="G606" s="202" t="s">
        <v>449</v>
      </c>
      <c r="H606" s="202" t="s">
        <v>450</v>
      </c>
      <c r="I606" s="202" t="s">
        <v>565</v>
      </c>
      <c r="J606" s="38"/>
      <c r="K606" s="97"/>
      <c r="L606" s="97"/>
      <c r="M606" s="97"/>
      <c r="N606" s="97">
        <f t="shared" si="20"/>
        <v>0</v>
      </c>
      <c r="O606" s="97"/>
      <c r="P606" s="97"/>
      <c r="Q606" s="97"/>
      <c r="R606" s="97">
        <f t="shared" si="21"/>
        <v>0</v>
      </c>
      <c r="S606" s="46"/>
    </row>
    <row r="607" spans="2:19" ht="13.2" x14ac:dyDescent="0.25">
      <c r="B607" s="200" t="s">
        <v>473</v>
      </c>
      <c r="C607" s="201" t="s">
        <v>473</v>
      </c>
      <c r="D607" s="201" t="s">
        <v>477</v>
      </c>
      <c r="E607" s="201" t="s">
        <v>460</v>
      </c>
      <c r="F607" s="201">
        <v>65</v>
      </c>
      <c r="G607" s="202" t="s">
        <v>449</v>
      </c>
      <c r="H607" s="202" t="s">
        <v>450</v>
      </c>
      <c r="I607" s="202" t="s">
        <v>565</v>
      </c>
      <c r="J607" s="38"/>
      <c r="K607" s="97"/>
      <c r="L607" s="97"/>
      <c r="M607" s="97"/>
      <c r="N607" s="97">
        <f t="shared" si="20"/>
        <v>0</v>
      </c>
      <c r="O607" s="97"/>
      <c r="P607" s="97"/>
      <c r="Q607" s="97"/>
      <c r="R607" s="97">
        <f t="shared" si="21"/>
        <v>0</v>
      </c>
      <c r="S607" s="46"/>
    </row>
    <row r="608" spans="2:19" ht="13.2" x14ac:dyDescent="0.25">
      <c r="B608" s="200" t="s">
        <v>473</v>
      </c>
      <c r="C608" s="201" t="s">
        <v>473</v>
      </c>
      <c r="D608" s="201" t="s">
        <v>552</v>
      </c>
      <c r="E608" s="201" t="s">
        <v>460</v>
      </c>
      <c r="F608" s="201">
        <v>65</v>
      </c>
      <c r="G608" s="202" t="s">
        <v>449</v>
      </c>
      <c r="H608" s="202" t="s">
        <v>450</v>
      </c>
      <c r="I608" s="202" t="s">
        <v>566</v>
      </c>
      <c r="J608" s="38"/>
      <c r="K608" s="97"/>
      <c r="L608" s="97"/>
      <c r="M608" s="97"/>
      <c r="N608" s="97">
        <f t="shared" ref="N608:N658" si="22">K608*M608</f>
        <v>0</v>
      </c>
      <c r="O608" s="97"/>
      <c r="P608" s="97"/>
      <c r="Q608" s="97"/>
      <c r="R608" s="97">
        <f t="shared" ref="R608:R658" si="23">O608*Q608</f>
        <v>0</v>
      </c>
      <c r="S608" s="46"/>
    </row>
    <row r="609" spans="2:19" ht="13.2" x14ac:dyDescent="0.25">
      <c r="B609" s="200" t="s">
        <v>473</v>
      </c>
      <c r="C609" s="201" t="s">
        <v>473</v>
      </c>
      <c r="D609" s="201" t="s">
        <v>552</v>
      </c>
      <c r="E609" s="201" t="s">
        <v>460</v>
      </c>
      <c r="F609" s="201">
        <v>65</v>
      </c>
      <c r="G609" s="202" t="s">
        <v>449</v>
      </c>
      <c r="H609" s="202" t="s">
        <v>450</v>
      </c>
      <c r="I609" s="202" t="s">
        <v>566</v>
      </c>
      <c r="J609" s="38"/>
      <c r="K609" s="97"/>
      <c r="L609" s="97"/>
      <c r="M609" s="97"/>
      <c r="N609" s="97">
        <f t="shared" si="22"/>
        <v>0</v>
      </c>
      <c r="O609" s="97"/>
      <c r="P609" s="97"/>
      <c r="Q609" s="97"/>
      <c r="R609" s="97">
        <f t="shared" si="23"/>
        <v>0</v>
      </c>
      <c r="S609" s="46"/>
    </row>
    <row r="610" spans="2:19" ht="13.2" x14ac:dyDescent="0.25">
      <c r="B610" s="200" t="s">
        <v>473</v>
      </c>
      <c r="C610" s="201" t="s">
        <v>473</v>
      </c>
      <c r="D610" s="201" t="s">
        <v>480</v>
      </c>
      <c r="E610" s="201" t="s">
        <v>460</v>
      </c>
      <c r="F610" s="201">
        <v>65</v>
      </c>
      <c r="G610" s="202" t="s">
        <v>449</v>
      </c>
      <c r="H610" s="202" t="s">
        <v>450</v>
      </c>
      <c r="I610" s="202" t="s">
        <v>567</v>
      </c>
      <c r="J610" s="38"/>
      <c r="K610" s="97"/>
      <c r="L610" s="97"/>
      <c r="M610" s="97"/>
      <c r="N610" s="97">
        <f t="shared" si="22"/>
        <v>0</v>
      </c>
      <c r="O610" s="97"/>
      <c r="P610" s="97"/>
      <c r="Q610" s="97"/>
      <c r="R610" s="97">
        <f t="shared" si="23"/>
        <v>0</v>
      </c>
      <c r="S610" s="46"/>
    </row>
    <row r="611" spans="2:19" ht="13.2" x14ac:dyDescent="0.25">
      <c r="B611" s="200" t="s">
        <v>473</v>
      </c>
      <c r="C611" s="201" t="s">
        <v>473</v>
      </c>
      <c r="D611" s="201" t="s">
        <v>480</v>
      </c>
      <c r="E611" s="201" t="s">
        <v>460</v>
      </c>
      <c r="F611" s="201">
        <v>65</v>
      </c>
      <c r="G611" s="202" t="s">
        <v>449</v>
      </c>
      <c r="H611" s="202" t="s">
        <v>450</v>
      </c>
      <c r="I611" s="202" t="s">
        <v>567</v>
      </c>
      <c r="J611" s="38"/>
      <c r="K611" s="97"/>
      <c r="L611" s="97"/>
      <c r="M611" s="97"/>
      <c r="N611" s="97">
        <f t="shared" si="22"/>
        <v>0</v>
      </c>
      <c r="O611" s="97"/>
      <c r="P611" s="97"/>
      <c r="Q611" s="97"/>
      <c r="R611" s="97">
        <f t="shared" si="23"/>
        <v>0</v>
      </c>
      <c r="S611" s="46"/>
    </row>
    <row r="612" spans="2:19" ht="13.2" x14ac:dyDescent="0.25">
      <c r="B612" s="200" t="s">
        <v>473</v>
      </c>
      <c r="C612" s="201" t="s">
        <v>473</v>
      </c>
      <c r="D612" s="201" t="s">
        <v>480</v>
      </c>
      <c r="E612" s="201" t="s">
        <v>460</v>
      </c>
      <c r="F612" s="201">
        <v>65</v>
      </c>
      <c r="G612" s="202" t="s">
        <v>449</v>
      </c>
      <c r="H612" s="202" t="s">
        <v>450</v>
      </c>
      <c r="I612" s="202" t="s">
        <v>568</v>
      </c>
      <c r="J612" s="38"/>
      <c r="K612" s="97"/>
      <c r="L612" s="97"/>
      <c r="M612" s="97"/>
      <c r="N612" s="97">
        <f t="shared" si="22"/>
        <v>0</v>
      </c>
      <c r="O612" s="97"/>
      <c r="P612" s="97"/>
      <c r="Q612" s="97"/>
      <c r="R612" s="97">
        <f t="shared" si="23"/>
        <v>0</v>
      </c>
      <c r="S612" s="46"/>
    </row>
    <row r="613" spans="2:19" ht="13.2" x14ac:dyDescent="0.25">
      <c r="B613" s="200" t="s">
        <v>473</v>
      </c>
      <c r="C613" s="201" t="s">
        <v>473</v>
      </c>
      <c r="D613" s="201" t="s">
        <v>480</v>
      </c>
      <c r="E613" s="201" t="s">
        <v>460</v>
      </c>
      <c r="F613" s="201">
        <v>65</v>
      </c>
      <c r="G613" s="202" t="s">
        <v>449</v>
      </c>
      <c r="H613" s="202" t="s">
        <v>450</v>
      </c>
      <c r="I613" s="202" t="s">
        <v>568</v>
      </c>
      <c r="J613" s="38"/>
      <c r="K613" s="97"/>
      <c r="L613" s="97"/>
      <c r="M613" s="97"/>
      <c r="N613" s="97">
        <f t="shared" si="22"/>
        <v>0</v>
      </c>
      <c r="O613" s="97"/>
      <c r="P613" s="97"/>
      <c r="Q613" s="97"/>
      <c r="R613" s="97">
        <f t="shared" si="23"/>
        <v>0</v>
      </c>
      <c r="S613" s="46"/>
    </row>
    <row r="614" spans="2:19" ht="13.2" x14ac:dyDescent="0.25">
      <c r="B614" s="200" t="s">
        <v>473</v>
      </c>
      <c r="C614" s="201" t="s">
        <v>473</v>
      </c>
      <c r="D614" s="201" t="s">
        <v>477</v>
      </c>
      <c r="E614" s="201" t="s">
        <v>460</v>
      </c>
      <c r="F614" s="201">
        <v>65</v>
      </c>
      <c r="G614" s="202" t="s">
        <v>449</v>
      </c>
      <c r="H614" s="202" t="s">
        <v>450</v>
      </c>
      <c r="I614" s="202" t="s">
        <v>567</v>
      </c>
      <c r="J614" s="38"/>
      <c r="K614" s="97"/>
      <c r="L614" s="97"/>
      <c r="M614" s="97"/>
      <c r="N614" s="97">
        <f t="shared" si="22"/>
        <v>0</v>
      </c>
      <c r="O614" s="97"/>
      <c r="P614" s="97"/>
      <c r="Q614" s="97"/>
      <c r="R614" s="97">
        <f t="shared" si="23"/>
        <v>0</v>
      </c>
      <c r="S614" s="46"/>
    </row>
    <row r="615" spans="2:19" ht="13.2" x14ac:dyDescent="0.25">
      <c r="B615" s="200" t="s">
        <v>473</v>
      </c>
      <c r="C615" s="201" t="s">
        <v>473</v>
      </c>
      <c r="D615" s="201" t="s">
        <v>477</v>
      </c>
      <c r="E615" s="201" t="s">
        <v>460</v>
      </c>
      <c r="F615" s="201">
        <v>65</v>
      </c>
      <c r="G615" s="202" t="s">
        <v>449</v>
      </c>
      <c r="H615" s="202" t="s">
        <v>450</v>
      </c>
      <c r="I615" s="202" t="s">
        <v>567</v>
      </c>
      <c r="J615" s="38"/>
      <c r="K615" s="97"/>
      <c r="L615" s="97"/>
      <c r="M615" s="97"/>
      <c r="N615" s="97">
        <f t="shared" si="22"/>
        <v>0</v>
      </c>
      <c r="O615" s="97"/>
      <c r="P615" s="97"/>
      <c r="Q615" s="97"/>
      <c r="R615" s="97">
        <f t="shared" si="23"/>
        <v>0</v>
      </c>
      <c r="S615" s="46"/>
    </row>
    <row r="616" spans="2:19" ht="13.2" x14ac:dyDescent="0.25">
      <c r="B616" s="200" t="s">
        <v>473</v>
      </c>
      <c r="C616" s="201" t="s">
        <v>473</v>
      </c>
      <c r="D616" s="201" t="s">
        <v>477</v>
      </c>
      <c r="E616" s="201" t="s">
        <v>460</v>
      </c>
      <c r="F616" s="201">
        <v>65</v>
      </c>
      <c r="G616" s="202" t="s">
        <v>449</v>
      </c>
      <c r="H616" s="202" t="s">
        <v>450</v>
      </c>
      <c r="I616" s="202" t="s">
        <v>568</v>
      </c>
      <c r="J616" s="38"/>
      <c r="K616" s="97"/>
      <c r="L616" s="97"/>
      <c r="M616" s="97"/>
      <c r="N616" s="97">
        <f t="shared" si="22"/>
        <v>0</v>
      </c>
      <c r="O616" s="97"/>
      <c r="P616" s="97"/>
      <c r="Q616" s="97"/>
      <c r="R616" s="97">
        <f t="shared" si="23"/>
        <v>0</v>
      </c>
      <c r="S616" s="46"/>
    </row>
    <row r="617" spans="2:19" ht="13.2" x14ac:dyDescent="0.25">
      <c r="B617" s="200" t="s">
        <v>473</v>
      </c>
      <c r="C617" s="201" t="s">
        <v>473</v>
      </c>
      <c r="D617" s="201" t="s">
        <v>477</v>
      </c>
      <c r="E617" s="201" t="s">
        <v>460</v>
      </c>
      <c r="F617" s="201">
        <v>65</v>
      </c>
      <c r="G617" s="202" t="s">
        <v>449</v>
      </c>
      <c r="H617" s="202" t="s">
        <v>450</v>
      </c>
      <c r="I617" s="202" t="s">
        <v>568</v>
      </c>
      <c r="J617" s="38"/>
      <c r="K617" s="97"/>
      <c r="L617" s="97"/>
      <c r="M617" s="97"/>
      <c r="N617" s="97">
        <f t="shared" si="22"/>
        <v>0</v>
      </c>
      <c r="O617" s="97"/>
      <c r="P617" s="97"/>
      <c r="Q617" s="97"/>
      <c r="R617" s="97">
        <f t="shared" si="23"/>
        <v>0</v>
      </c>
      <c r="S617" s="46"/>
    </row>
    <row r="618" spans="2:19" ht="13.2" x14ac:dyDescent="0.25">
      <c r="B618" s="200" t="s">
        <v>473</v>
      </c>
      <c r="C618" s="201" t="s">
        <v>473</v>
      </c>
      <c r="D618" s="201" t="s">
        <v>474</v>
      </c>
      <c r="E618" s="201" t="s">
        <v>460</v>
      </c>
      <c r="F618" s="201">
        <v>65</v>
      </c>
      <c r="G618" s="202" t="s">
        <v>449</v>
      </c>
      <c r="H618" s="202" t="s">
        <v>450</v>
      </c>
      <c r="I618" s="202" t="s">
        <v>569</v>
      </c>
      <c r="J618" s="38"/>
      <c r="K618" s="97"/>
      <c r="L618" s="97"/>
      <c r="M618" s="97"/>
      <c r="N618" s="97">
        <f t="shared" si="22"/>
        <v>0</v>
      </c>
      <c r="O618" s="97"/>
      <c r="P618" s="97"/>
      <c r="Q618" s="97"/>
      <c r="R618" s="97">
        <f t="shared" si="23"/>
        <v>0</v>
      </c>
      <c r="S618" s="46"/>
    </row>
    <row r="619" spans="2:19" ht="13.2" x14ac:dyDescent="0.25">
      <c r="B619" s="200" t="s">
        <v>473</v>
      </c>
      <c r="C619" s="201" t="s">
        <v>473</v>
      </c>
      <c r="D619" s="201" t="s">
        <v>480</v>
      </c>
      <c r="E619" s="201" t="s">
        <v>460</v>
      </c>
      <c r="F619" s="201">
        <v>65</v>
      </c>
      <c r="G619" s="202" t="s">
        <v>449</v>
      </c>
      <c r="H619" s="202" t="s">
        <v>450</v>
      </c>
      <c r="I619" s="202" t="s">
        <v>570</v>
      </c>
      <c r="J619" s="38"/>
      <c r="K619" s="97"/>
      <c r="L619" s="97"/>
      <c r="M619" s="97"/>
      <c r="N619" s="97">
        <f t="shared" si="22"/>
        <v>0</v>
      </c>
      <c r="O619" s="97"/>
      <c r="P619" s="97"/>
      <c r="Q619" s="97"/>
      <c r="R619" s="97">
        <f t="shared" si="23"/>
        <v>0</v>
      </c>
      <c r="S619" s="46"/>
    </row>
    <row r="620" spans="2:19" ht="13.2" x14ac:dyDescent="0.25">
      <c r="B620" s="200" t="s">
        <v>473</v>
      </c>
      <c r="C620" s="201" t="s">
        <v>473</v>
      </c>
      <c r="D620" s="201" t="s">
        <v>480</v>
      </c>
      <c r="E620" s="201" t="s">
        <v>460</v>
      </c>
      <c r="F620" s="201">
        <v>65</v>
      </c>
      <c r="G620" s="202" t="s">
        <v>449</v>
      </c>
      <c r="H620" s="202" t="s">
        <v>450</v>
      </c>
      <c r="I620" s="202" t="s">
        <v>570</v>
      </c>
      <c r="J620" s="38"/>
      <c r="K620" s="97"/>
      <c r="L620" s="97"/>
      <c r="M620" s="97"/>
      <c r="N620" s="97">
        <f t="shared" si="22"/>
        <v>0</v>
      </c>
      <c r="O620" s="97"/>
      <c r="P620" s="97"/>
      <c r="Q620" s="97"/>
      <c r="R620" s="97">
        <f t="shared" si="23"/>
        <v>0</v>
      </c>
      <c r="S620" s="46"/>
    </row>
    <row r="621" spans="2:19" ht="13.2" x14ac:dyDescent="0.25">
      <c r="B621" s="200" t="s">
        <v>473</v>
      </c>
      <c r="C621" s="201" t="s">
        <v>473</v>
      </c>
      <c r="D621" s="201" t="s">
        <v>474</v>
      </c>
      <c r="E621" s="201" t="s">
        <v>460</v>
      </c>
      <c r="F621" s="201">
        <v>65</v>
      </c>
      <c r="G621" s="202" t="s">
        <v>449</v>
      </c>
      <c r="H621" s="202" t="s">
        <v>450</v>
      </c>
      <c r="I621" s="202" t="s">
        <v>570</v>
      </c>
      <c r="J621" s="38"/>
      <c r="K621" s="97"/>
      <c r="L621" s="97"/>
      <c r="M621" s="97"/>
      <c r="N621" s="97">
        <f t="shared" si="22"/>
        <v>0</v>
      </c>
      <c r="O621" s="97"/>
      <c r="P621" s="97"/>
      <c r="Q621" s="97"/>
      <c r="R621" s="97">
        <f t="shared" si="23"/>
        <v>0</v>
      </c>
      <c r="S621" s="46"/>
    </row>
    <row r="622" spans="2:19" ht="13.2" x14ac:dyDescent="0.25">
      <c r="B622" s="200" t="s">
        <v>473</v>
      </c>
      <c r="C622" s="201" t="s">
        <v>473</v>
      </c>
      <c r="D622" s="201" t="s">
        <v>477</v>
      </c>
      <c r="E622" s="201" t="s">
        <v>460</v>
      </c>
      <c r="F622" s="201">
        <v>65</v>
      </c>
      <c r="G622" s="202" t="s">
        <v>449</v>
      </c>
      <c r="H622" s="202" t="s">
        <v>450</v>
      </c>
      <c r="I622" s="202" t="s">
        <v>570</v>
      </c>
      <c r="J622" s="38"/>
      <c r="K622" s="97"/>
      <c r="L622" s="97"/>
      <c r="M622" s="97"/>
      <c r="N622" s="97">
        <f t="shared" si="22"/>
        <v>0</v>
      </c>
      <c r="O622" s="97"/>
      <c r="P622" s="97"/>
      <c r="Q622" s="97"/>
      <c r="R622" s="97">
        <f t="shared" si="23"/>
        <v>0</v>
      </c>
      <c r="S622" s="46"/>
    </row>
    <row r="623" spans="2:19" ht="13.2" x14ac:dyDescent="0.25">
      <c r="B623" s="200" t="s">
        <v>473</v>
      </c>
      <c r="C623" s="201" t="s">
        <v>473</v>
      </c>
      <c r="D623" s="201" t="s">
        <v>477</v>
      </c>
      <c r="E623" s="201" t="s">
        <v>460</v>
      </c>
      <c r="F623" s="201">
        <v>65</v>
      </c>
      <c r="G623" s="202" t="s">
        <v>449</v>
      </c>
      <c r="H623" s="202" t="s">
        <v>450</v>
      </c>
      <c r="I623" s="202" t="s">
        <v>570</v>
      </c>
      <c r="J623" s="38"/>
      <c r="K623" s="97"/>
      <c r="L623" s="97"/>
      <c r="M623" s="97"/>
      <c r="N623" s="97">
        <f t="shared" si="22"/>
        <v>0</v>
      </c>
      <c r="O623" s="97"/>
      <c r="P623" s="97"/>
      <c r="Q623" s="97"/>
      <c r="R623" s="97">
        <f t="shared" si="23"/>
        <v>0</v>
      </c>
      <c r="S623" s="46"/>
    </row>
    <row r="624" spans="2:19" ht="13.2" x14ac:dyDescent="0.25">
      <c r="B624" s="200" t="s">
        <v>473</v>
      </c>
      <c r="C624" s="201" t="s">
        <v>473</v>
      </c>
      <c r="D624" s="201" t="s">
        <v>480</v>
      </c>
      <c r="E624" s="201" t="s">
        <v>467</v>
      </c>
      <c r="F624" s="201">
        <v>66</v>
      </c>
      <c r="G624" s="202" t="s">
        <v>449</v>
      </c>
      <c r="H624" s="202" t="s">
        <v>450</v>
      </c>
      <c r="I624" s="202" t="s">
        <v>468</v>
      </c>
      <c r="J624" s="38"/>
      <c r="K624" s="97"/>
      <c r="L624" s="97"/>
      <c r="M624" s="97"/>
      <c r="N624" s="97">
        <f t="shared" si="22"/>
        <v>0</v>
      </c>
      <c r="O624" s="97"/>
      <c r="P624" s="97"/>
      <c r="Q624" s="97"/>
      <c r="R624" s="97">
        <f t="shared" si="23"/>
        <v>0</v>
      </c>
      <c r="S624" s="46" t="s">
        <v>469</v>
      </c>
    </row>
    <row r="625" spans="2:19" ht="13.2" x14ac:dyDescent="0.25">
      <c r="B625" s="200" t="s">
        <v>473</v>
      </c>
      <c r="C625" s="201" t="s">
        <v>473</v>
      </c>
      <c r="D625" s="201" t="s">
        <v>480</v>
      </c>
      <c r="E625" s="201" t="s">
        <v>467</v>
      </c>
      <c r="F625" s="201">
        <v>66</v>
      </c>
      <c r="G625" s="202" t="s">
        <v>449</v>
      </c>
      <c r="H625" s="202" t="s">
        <v>450</v>
      </c>
      <c r="I625" s="202" t="s">
        <v>468</v>
      </c>
      <c r="J625" s="38"/>
      <c r="K625" s="97"/>
      <c r="L625" s="97"/>
      <c r="M625" s="97"/>
      <c r="N625" s="97">
        <f t="shared" si="22"/>
        <v>0</v>
      </c>
      <c r="O625" s="97"/>
      <c r="P625" s="97"/>
      <c r="Q625" s="97"/>
      <c r="R625" s="97">
        <f t="shared" si="23"/>
        <v>0</v>
      </c>
      <c r="S625" s="46" t="s">
        <v>469</v>
      </c>
    </row>
    <row r="626" spans="2:19" ht="13.2" x14ac:dyDescent="0.25">
      <c r="B626" s="200" t="s">
        <v>473</v>
      </c>
      <c r="C626" s="201" t="s">
        <v>473</v>
      </c>
      <c r="D626" s="201" t="s">
        <v>480</v>
      </c>
      <c r="E626" s="201" t="s">
        <v>467</v>
      </c>
      <c r="F626" s="201">
        <v>66</v>
      </c>
      <c r="G626" s="202" t="s">
        <v>449</v>
      </c>
      <c r="H626" s="202" t="s">
        <v>450</v>
      </c>
      <c r="I626" s="202" t="s">
        <v>468</v>
      </c>
      <c r="J626" s="38"/>
      <c r="K626" s="97"/>
      <c r="L626" s="97"/>
      <c r="M626" s="97"/>
      <c r="N626" s="97">
        <f t="shared" si="22"/>
        <v>0</v>
      </c>
      <c r="O626" s="97"/>
      <c r="P626" s="97"/>
      <c r="Q626" s="97"/>
      <c r="R626" s="97">
        <f t="shared" si="23"/>
        <v>0</v>
      </c>
      <c r="S626" s="46" t="s">
        <v>469</v>
      </c>
    </row>
    <row r="627" spans="2:19" ht="13.2" x14ac:dyDescent="0.25">
      <c r="B627" s="200" t="s">
        <v>473</v>
      </c>
      <c r="C627" s="201" t="s">
        <v>473</v>
      </c>
      <c r="D627" s="201" t="s">
        <v>474</v>
      </c>
      <c r="E627" s="201" t="s">
        <v>467</v>
      </c>
      <c r="F627" s="201">
        <v>66</v>
      </c>
      <c r="G627" s="202" t="s">
        <v>449</v>
      </c>
      <c r="H627" s="202" t="s">
        <v>450</v>
      </c>
      <c r="I627" s="202" t="s">
        <v>468</v>
      </c>
      <c r="J627" s="38"/>
      <c r="K627" s="97"/>
      <c r="L627" s="97"/>
      <c r="M627" s="97"/>
      <c r="N627" s="97">
        <f t="shared" si="22"/>
        <v>0</v>
      </c>
      <c r="O627" s="97"/>
      <c r="P627" s="97"/>
      <c r="Q627" s="97"/>
      <c r="R627" s="97">
        <f t="shared" si="23"/>
        <v>0</v>
      </c>
      <c r="S627" s="46" t="s">
        <v>469</v>
      </c>
    </row>
    <row r="628" spans="2:19" ht="13.2" x14ac:dyDescent="0.25">
      <c r="B628" s="200" t="s">
        <v>473</v>
      </c>
      <c r="C628" s="201" t="s">
        <v>473</v>
      </c>
      <c r="D628" s="201" t="s">
        <v>474</v>
      </c>
      <c r="E628" s="201" t="s">
        <v>467</v>
      </c>
      <c r="F628" s="201">
        <v>66</v>
      </c>
      <c r="G628" s="202" t="s">
        <v>449</v>
      </c>
      <c r="H628" s="202" t="s">
        <v>450</v>
      </c>
      <c r="I628" s="202" t="s">
        <v>468</v>
      </c>
      <c r="J628" s="38"/>
      <c r="K628" s="97"/>
      <c r="L628" s="97"/>
      <c r="M628" s="97"/>
      <c r="N628" s="97">
        <f t="shared" si="22"/>
        <v>0</v>
      </c>
      <c r="O628" s="97"/>
      <c r="P628" s="97"/>
      <c r="Q628" s="97"/>
      <c r="R628" s="97">
        <f t="shared" si="23"/>
        <v>0</v>
      </c>
      <c r="S628" s="46" t="s">
        <v>469</v>
      </c>
    </row>
    <row r="629" spans="2:19" ht="13.2" x14ac:dyDescent="0.25">
      <c r="B629" s="200" t="s">
        <v>473</v>
      </c>
      <c r="C629" s="201" t="s">
        <v>473</v>
      </c>
      <c r="D629" s="201" t="s">
        <v>477</v>
      </c>
      <c r="E629" s="201" t="s">
        <v>467</v>
      </c>
      <c r="F629" s="201">
        <v>66</v>
      </c>
      <c r="G629" s="202" t="s">
        <v>449</v>
      </c>
      <c r="H629" s="202" t="s">
        <v>450</v>
      </c>
      <c r="I629" s="202" t="s">
        <v>468</v>
      </c>
      <c r="J629" s="38"/>
      <c r="K629" s="97"/>
      <c r="L629" s="97"/>
      <c r="M629" s="97"/>
      <c r="N629" s="97">
        <f t="shared" si="22"/>
        <v>0</v>
      </c>
      <c r="O629" s="97"/>
      <c r="P629" s="97"/>
      <c r="Q629" s="97"/>
      <c r="R629" s="97">
        <f t="shared" si="23"/>
        <v>0</v>
      </c>
      <c r="S629" s="46" t="s">
        <v>469</v>
      </c>
    </row>
    <row r="630" spans="2:19" ht="13.2" x14ac:dyDescent="0.25">
      <c r="B630" s="200" t="s">
        <v>473</v>
      </c>
      <c r="C630" s="201" t="s">
        <v>473</v>
      </c>
      <c r="D630" s="201" t="s">
        <v>477</v>
      </c>
      <c r="E630" s="201" t="s">
        <v>467</v>
      </c>
      <c r="F630" s="201">
        <v>66</v>
      </c>
      <c r="G630" s="202" t="s">
        <v>449</v>
      </c>
      <c r="H630" s="202" t="s">
        <v>450</v>
      </c>
      <c r="I630" s="202" t="s">
        <v>468</v>
      </c>
      <c r="J630" s="38"/>
      <c r="K630" s="97"/>
      <c r="L630" s="97"/>
      <c r="M630" s="97"/>
      <c r="N630" s="97">
        <f t="shared" si="22"/>
        <v>0</v>
      </c>
      <c r="O630" s="97"/>
      <c r="P630" s="97"/>
      <c r="Q630" s="97"/>
      <c r="R630" s="97">
        <f t="shared" si="23"/>
        <v>0</v>
      </c>
      <c r="S630" s="46" t="s">
        <v>469</v>
      </c>
    </row>
    <row r="631" spans="2:19" ht="13.2" x14ac:dyDescent="0.25">
      <c r="B631" s="200" t="s">
        <v>473</v>
      </c>
      <c r="C631" s="201" t="s">
        <v>473</v>
      </c>
      <c r="D631" s="201" t="s">
        <v>474</v>
      </c>
      <c r="E631" s="201" t="s">
        <v>467</v>
      </c>
      <c r="F631" s="201">
        <v>66</v>
      </c>
      <c r="G631" s="202" t="s">
        <v>449</v>
      </c>
      <c r="H631" s="202" t="s">
        <v>450</v>
      </c>
      <c r="I631" s="202" t="s">
        <v>571</v>
      </c>
      <c r="J631" s="38"/>
      <c r="K631" s="97"/>
      <c r="L631" s="97"/>
      <c r="M631" s="97"/>
      <c r="N631" s="97">
        <f t="shared" si="22"/>
        <v>0</v>
      </c>
      <c r="O631" s="97"/>
      <c r="P631" s="97"/>
      <c r="Q631" s="97"/>
      <c r="R631" s="97">
        <f t="shared" si="23"/>
        <v>0</v>
      </c>
      <c r="S631" s="46" t="s">
        <v>469</v>
      </c>
    </row>
    <row r="632" spans="2:19" ht="13.2" x14ac:dyDescent="0.25">
      <c r="B632" s="200" t="s">
        <v>473</v>
      </c>
      <c r="C632" s="201" t="s">
        <v>473</v>
      </c>
      <c r="D632" s="201" t="s">
        <v>474</v>
      </c>
      <c r="E632" s="201" t="s">
        <v>467</v>
      </c>
      <c r="F632" s="201">
        <v>66</v>
      </c>
      <c r="G632" s="202" t="s">
        <v>449</v>
      </c>
      <c r="H632" s="202" t="s">
        <v>450</v>
      </c>
      <c r="I632" s="202" t="s">
        <v>571</v>
      </c>
      <c r="J632" s="38"/>
      <c r="K632" s="97"/>
      <c r="L632" s="97"/>
      <c r="M632" s="97"/>
      <c r="N632" s="97">
        <f t="shared" si="22"/>
        <v>0</v>
      </c>
      <c r="O632" s="97"/>
      <c r="P632" s="97"/>
      <c r="Q632" s="97"/>
      <c r="R632" s="97">
        <f t="shared" si="23"/>
        <v>0</v>
      </c>
      <c r="S632" s="46" t="s">
        <v>469</v>
      </c>
    </row>
    <row r="633" spans="2:19" ht="13.2" x14ac:dyDescent="0.25">
      <c r="B633" s="200" t="s">
        <v>473</v>
      </c>
      <c r="C633" s="201" t="s">
        <v>473</v>
      </c>
      <c r="D633" s="201" t="s">
        <v>477</v>
      </c>
      <c r="E633" s="201" t="s">
        <v>467</v>
      </c>
      <c r="F633" s="201">
        <v>66</v>
      </c>
      <c r="G633" s="202" t="s">
        <v>449</v>
      </c>
      <c r="H633" s="202" t="s">
        <v>450</v>
      </c>
      <c r="I633" s="202" t="s">
        <v>571</v>
      </c>
      <c r="J633" s="38"/>
      <c r="K633" s="97"/>
      <c r="L633" s="97"/>
      <c r="M633" s="97"/>
      <c r="N633" s="97">
        <f t="shared" si="22"/>
        <v>0</v>
      </c>
      <c r="O633" s="97"/>
      <c r="P633" s="97"/>
      <c r="Q633" s="97"/>
      <c r="R633" s="97">
        <f t="shared" si="23"/>
        <v>0</v>
      </c>
      <c r="S633" s="46" t="s">
        <v>469</v>
      </c>
    </row>
    <row r="634" spans="2:19" ht="13.2" x14ac:dyDescent="0.25">
      <c r="B634" s="200" t="s">
        <v>473</v>
      </c>
      <c r="C634" s="201" t="s">
        <v>473</v>
      </c>
      <c r="D634" s="201" t="s">
        <v>480</v>
      </c>
      <c r="E634" s="201" t="s">
        <v>467</v>
      </c>
      <c r="F634" s="201">
        <v>66</v>
      </c>
      <c r="G634" s="202" t="s">
        <v>449</v>
      </c>
      <c r="H634" s="202" t="s">
        <v>450</v>
      </c>
      <c r="I634" s="202" t="s">
        <v>572</v>
      </c>
      <c r="J634" s="38"/>
      <c r="K634" s="97"/>
      <c r="L634" s="97"/>
      <c r="M634" s="97"/>
      <c r="N634" s="97">
        <f t="shared" si="22"/>
        <v>0</v>
      </c>
      <c r="O634" s="97"/>
      <c r="P634" s="97"/>
      <c r="Q634" s="97"/>
      <c r="R634" s="97">
        <f t="shared" si="23"/>
        <v>0</v>
      </c>
      <c r="S634" s="46" t="s">
        <v>469</v>
      </c>
    </row>
    <row r="635" spans="2:19" ht="13.2" x14ac:dyDescent="0.25">
      <c r="B635" s="200" t="s">
        <v>473</v>
      </c>
      <c r="C635" s="201" t="s">
        <v>473</v>
      </c>
      <c r="D635" s="201" t="s">
        <v>480</v>
      </c>
      <c r="E635" s="201" t="s">
        <v>467</v>
      </c>
      <c r="F635" s="201">
        <v>66</v>
      </c>
      <c r="G635" s="202" t="s">
        <v>449</v>
      </c>
      <c r="H635" s="202" t="s">
        <v>450</v>
      </c>
      <c r="I635" s="202" t="s">
        <v>572</v>
      </c>
      <c r="J635" s="38"/>
      <c r="K635" s="97"/>
      <c r="L635" s="97"/>
      <c r="M635" s="97"/>
      <c r="N635" s="97">
        <f t="shared" si="22"/>
        <v>0</v>
      </c>
      <c r="O635" s="97"/>
      <c r="P635" s="97"/>
      <c r="Q635" s="97"/>
      <c r="R635" s="97">
        <f t="shared" si="23"/>
        <v>0</v>
      </c>
      <c r="S635" s="46" t="s">
        <v>469</v>
      </c>
    </row>
    <row r="636" spans="2:19" ht="13.2" x14ac:dyDescent="0.25">
      <c r="B636" s="200" t="s">
        <v>473</v>
      </c>
      <c r="C636" s="201" t="s">
        <v>473</v>
      </c>
      <c r="D636" s="201" t="s">
        <v>474</v>
      </c>
      <c r="E636" s="201" t="s">
        <v>467</v>
      </c>
      <c r="F636" s="201">
        <v>66</v>
      </c>
      <c r="G636" s="202" t="s">
        <v>449</v>
      </c>
      <c r="H636" s="202" t="s">
        <v>450</v>
      </c>
      <c r="I636" s="202" t="s">
        <v>573</v>
      </c>
      <c r="J636" s="38"/>
      <c r="K636" s="97"/>
      <c r="L636" s="97"/>
      <c r="M636" s="97"/>
      <c r="N636" s="97">
        <f t="shared" si="22"/>
        <v>0</v>
      </c>
      <c r="O636" s="97"/>
      <c r="P636" s="97"/>
      <c r="Q636" s="97"/>
      <c r="R636" s="97">
        <f t="shared" si="23"/>
        <v>0</v>
      </c>
      <c r="S636" s="46" t="s">
        <v>469</v>
      </c>
    </row>
    <row r="637" spans="2:19" ht="13.2" x14ac:dyDescent="0.25">
      <c r="B637" s="200" t="s">
        <v>473</v>
      </c>
      <c r="C637" s="201" t="s">
        <v>473</v>
      </c>
      <c r="D637" s="201" t="s">
        <v>474</v>
      </c>
      <c r="E637" s="201" t="s">
        <v>467</v>
      </c>
      <c r="F637" s="201">
        <v>66</v>
      </c>
      <c r="G637" s="202" t="s">
        <v>449</v>
      </c>
      <c r="H637" s="202" t="s">
        <v>450</v>
      </c>
      <c r="I637" s="202" t="s">
        <v>573</v>
      </c>
      <c r="J637" s="38"/>
      <c r="K637" s="97"/>
      <c r="L637" s="97"/>
      <c r="M637" s="97"/>
      <c r="N637" s="97">
        <f t="shared" si="22"/>
        <v>0</v>
      </c>
      <c r="O637" s="97"/>
      <c r="P637" s="97"/>
      <c r="Q637" s="97"/>
      <c r="R637" s="97">
        <f t="shared" si="23"/>
        <v>0</v>
      </c>
      <c r="S637" s="46" t="s">
        <v>469</v>
      </c>
    </row>
    <row r="638" spans="2:19" ht="13.2" x14ac:dyDescent="0.25">
      <c r="B638" s="200" t="s">
        <v>473</v>
      </c>
      <c r="C638" s="201" t="s">
        <v>473</v>
      </c>
      <c r="D638" s="201" t="s">
        <v>474</v>
      </c>
      <c r="E638" s="201" t="s">
        <v>467</v>
      </c>
      <c r="F638" s="201">
        <v>66</v>
      </c>
      <c r="G638" s="202" t="s">
        <v>449</v>
      </c>
      <c r="H638" s="202" t="s">
        <v>450</v>
      </c>
      <c r="I638" s="202" t="s">
        <v>572</v>
      </c>
      <c r="J638" s="38"/>
      <c r="K638" s="97"/>
      <c r="L638" s="97"/>
      <c r="M638" s="97"/>
      <c r="N638" s="97">
        <f t="shared" si="22"/>
        <v>0</v>
      </c>
      <c r="O638" s="97"/>
      <c r="P638" s="97"/>
      <c r="Q638" s="97"/>
      <c r="R638" s="97">
        <f t="shared" si="23"/>
        <v>0</v>
      </c>
      <c r="S638" s="46" t="s">
        <v>469</v>
      </c>
    </row>
    <row r="639" spans="2:19" ht="13.2" x14ac:dyDescent="0.25">
      <c r="B639" s="200" t="s">
        <v>473</v>
      </c>
      <c r="C639" s="201" t="s">
        <v>473</v>
      </c>
      <c r="D639" s="201" t="s">
        <v>474</v>
      </c>
      <c r="E639" s="201" t="s">
        <v>467</v>
      </c>
      <c r="F639" s="201">
        <v>66</v>
      </c>
      <c r="G639" s="202" t="s">
        <v>449</v>
      </c>
      <c r="H639" s="202" t="s">
        <v>450</v>
      </c>
      <c r="I639" s="202" t="s">
        <v>572</v>
      </c>
      <c r="J639" s="38"/>
      <c r="K639" s="97"/>
      <c r="L639" s="97"/>
      <c r="M639" s="97"/>
      <c r="N639" s="97">
        <f t="shared" si="22"/>
        <v>0</v>
      </c>
      <c r="O639" s="97"/>
      <c r="P639" s="97"/>
      <c r="Q639" s="97"/>
      <c r="R639" s="97">
        <f t="shared" si="23"/>
        <v>0</v>
      </c>
      <c r="S639" s="46" t="s">
        <v>469</v>
      </c>
    </row>
    <row r="640" spans="2:19" ht="13.2" x14ac:dyDescent="0.25">
      <c r="B640" s="200" t="s">
        <v>473</v>
      </c>
      <c r="C640" s="201" t="s">
        <v>473</v>
      </c>
      <c r="D640" s="201" t="s">
        <v>474</v>
      </c>
      <c r="E640" s="201" t="s">
        <v>467</v>
      </c>
      <c r="F640" s="201">
        <v>66</v>
      </c>
      <c r="G640" s="202" t="s">
        <v>449</v>
      </c>
      <c r="H640" s="202" t="s">
        <v>450</v>
      </c>
      <c r="I640" s="202" t="s">
        <v>574</v>
      </c>
      <c r="J640" s="38"/>
      <c r="K640" s="97"/>
      <c r="L640" s="97"/>
      <c r="M640" s="97"/>
      <c r="N640" s="97">
        <f t="shared" si="22"/>
        <v>0</v>
      </c>
      <c r="O640" s="97"/>
      <c r="P640" s="97"/>
      <c r="Q640" s="97"/>
      <c r="R640" s="97">
        <f t="shared" si="23"/>
        <v>0</v>
      </c>
      <c r="S640" s="46" t="s">
        <v>469</v>
      </c>
    </row>
    <row r="641" spans="2:19" ht="13.2" x14ac:dyDescent="0.25">
      <c r="B641" s="200" t="s">
        <v>473</v>
      </c>
      <c r="C641" s="201" t="s">
        <v>473</v>
      </c>
      <c r="D641" s="201" t="s">
        <v>474</v>
      </c>
      <c r="E641" s="201" t="s">
        <v>467</v>
      </c>
      <c r="F641" s="201">
        <v>66</v>
      </c>
      <c r="G641" s="202" t="s">
        <v>449</v>
      </c>
      <c r="H641" s="202" t="s">
        <v>450</v>
      </c>
      <c r="I641" s="202" t="s">
        <v>574</v>
      </c>
      <c r="J641" s="38"/>
      <c r="K641" s="97"/>
      <c r="L641" s="97"/>
      <c r="M641" s="97"/>
      <c r="N641" s="97">
        <f t="shared" si="22"/>
        <v>0</v>
      </c>
      <c r="O641" s="97"/>
      <c r="P641" s="97"/>
      <c r="Q641" s="97"/>
      <c r="R641" s="97">
        <f t="shared" si="23"/>
        <v>0</v>
      </c>
      <c r="S641" s="46" t="s">
        <v>469</v>
      </c>
    </row>
    <row r="642" spans="2:19" ht="13.2" x14ac:dyDescent="0.25">
      <c r="B642" s="200" t="s">
        <v>473</v>
      </c>
      <c r="C642" s="201" t="s">
        <v>473</v>
      </c>
      <c r="D642" s="201" t="s">
        <v>474</v>
      </c>
      <c r="E642" s="201" t="s">
        <v>467</v>
      </c>
      <c r="F642" s="201">
        <v>66</v>
      </c>
      <c r="G642" s="202" t="s">
        <v>449</v>
      </c>
      <c r="H642" s="202" t="s">
        <v>450</v>
      </c>
      <c r="I642" s="202" t="s">
        <v>574</v>
      </c>
      <c r="J642" s="38"/>
      <c r="K642" s="97"/>
      <c r="L642" s="97"/>
      <c r="M642" s="97"/>
      <c r="N642" s="97">
        <f t="shared" si="22"/>
        <v>0</v>
      </c>
      <c r="O642" s="97"/>
      <c r="P642" s="97"/>
      <c r="Q642" s="97"/>
      <c r="R642" s="97">
        <f t="shared" si="23"/>
        <v>0</v>
      </c>
      <c r="S642" s="46" t="s">
        <v>469</v>
      </c>
    </row>
    <row r="643" spans="2:19" ht="13.2" x14ac:dyDescent="0.25">
      <c r="B643" s="200" t="s">
        <v>473</v>
      </c>
      <c r="C643" s="201" t="s">
        <v>473</v>
      </c>
      <c r="D643" s="201" t="s">
        <v>477</v>
      </c>
      <c r="E643" s="201" t="s">
        <v>467</v>
      </c>
      <c r="F643" s="201">
        <v>66</v>
      </c>
      <c r="G643" s="202" t="s">
        <v>449</v>
      </c>
      <c r="H643" s="202" t="s">
        <v>450</v>
      </c>
      <c r="I643" s="202" t="s">
        <v>575</v>
      </c>
      <c r="J643" s="38"/>
      <c r="K643" s="97"/>
      <c r="L643" s="97"/>
      <c r="M643" s="97"/>
      <c r="N643" s="97">
        <f t="shared" si="22"/>
        <v>0</v>
      </c>
      <c r="O643" s="97"/>
      <c r="P643" s="97"/>
      <c r="Q643" s="97"/>
      <c r="R643" s="97">
        <f t="shared" si="23"/>
        <v>0</v>
      </c>
      <c r="S643" s="46" t="s">
        <v>469</v>
      </c>
    </row>
    <row r="644" spans="2:19" ht="13.2" x14ac:dyDescent="0.25">
      <c r="B644" s="200" t="s">
        <v>473</v>
      </c>
      <c r="C644" s="201" t="s">
        <v>473</v>
      </c>
      <c r="D644" s="201" t="s">
        <v>477</v>
      </c>
      <c r="E644" s="201" t="s">
        <v>467</v>
      </c>
      <c r="F644" s="201">
        <v>66</v>
      </c>
      <c r="G644" s="202" t="s">
        <v>449</v>
      </c>
      <c r="H644" s="202" t="s">
        <v>450</v>
      </c>
      <c r="I644" s="202" t="s">
        <v>575</v>
      </c>
      <c r="J644" s="38"/>
      <c r="K644" s="97"/>
      <c r="L644" s="97"/>
      <c r="M644" s="97"/>
      <c r="N644" s="97">
        <f t="shared" si="22"/>
        <v>0</v>
      </c>
      <c r="O644" s="97"/>
      <c r="P644" s="97"/>
      <c r="Q644" s="97"/>
      <c r="R644" s="97">
        <f t="shared" si="23"/>
        <v>0</v>
      </c>
      <c r="S644" s="46" t="s">
        <v>469</v>
      </c>
    </row>
    <row r="645" spans="2:19" ht="13.2" x14ac:dyDescent="0.25">
      <c r="B645" s="200" t="s">
        <v>473</v>
      </c>
      <c r="C645" s="201" t="s">
        <v>473</v>
      </c>
      <c r="D645" s="201" t="s">
        <v>477</v>
      </c>
      <c r="E645" s="201" t="s">
        <v>467</v>
      </c>
      <c r="F645" s="201">
        <v>66</v>
      </c>
      <c r="G645" s="202" t="s">
        <v>449</v>
      </c>
      <c r="H645" s="202" t="s">
        <v>450</v>
      </c>
      <c r="I645" s="202" t="s">
        <v>575</v>
      </c>
      <c r="J645" s="38"/>
      <c r="K645" s="97"/>
      <c r="L645" s="97"/>
      <c r="M645" s="97"/>
      <c r="N645" s="97">
        <f t="shared" si="22"/>
        <v>0</v>
      </c>
      <c r="O645" s="97"/>
      <c r="P645" s="97"/>
      <c r="Q645" s="97"/>
      <c r="R645" s="97">
        <f t="shared" si="23"/>
        <v>0</v>
      </c>
      <c r="S645" s="46" t="s">
        <v>469</v>
      </c>
    </row>
    <row r="646" spans="2:19" ht="13.2" x14ac:dyDescent="0.25">
      <c r="B646" s="200" t="s">
        <v>473</v>
      </c>
      <c r="C646" s="201" t="s">
        <v>473</v>
      </c>
      <c r="D646" s="201" t="s">
        <v>480</v>
      </c>
      <c r="E646" s="201" t="s">
        <v>576</v>
      </c>
      <c r="F646" s="201">
        <v>67</v>
      </c>
      <c r="G646" s="202" t="s">
        <v>449</v>
      </c>
      <c r="H646" s="202" t="s">
        <v>450</v>
      </c>
      <c r="I646" s="202" t="s">
        <v>577</v>
      </c>
      <c r="J646" s="38"/>
      <c r="K646" s="97"/>
      <c r="L646" s="97"/>
      <c r="M646" s="97"/>
      <c r="N646" s="97">
        <f t="shared" si="22"/>
        <v>0</v>
      </c>
      <c r="O646" s="97"/>
      <c r="P646" s="97"/>
      <c r="Q646" s="97"/>
      <c r="R646" s="97">
        <f t="shared" si="23"/>
        <v>0</v>
      </c>
      <c r="S646" s="46"/>
    </row>
    <row r="647" spans="2:19" ht="13.2" x14ac:dyDescent="0.25">
      <c r="B647" s="200" t="s">
        <v>473</v>
      </c>
      <c r="C647" s="201" t="s">
        <v>473</v>
      </c>
      <c r="D647" s="201" t="s">
        <v>480</v>
      </c>
      <c r="E647" s="201" t="s">
        <v>576</v>
      </c>
      <c r="F647" s="201">
        <v>67</v>
      </c>
      <c r="G647" s="202" t="s">
        <v>449</v>
      </c>
      <c r="H647" s="202" t="s">
        <v>450</v>
      </c>
      <c r="I647" s="202" t="s">
        <v>577</v>
      </c>
      <c r="J647" s="38"/>
      <c r="K647" s="97"/>
      <c r="L647" s="97"/>
      <c r="M647" s="97"/>
      <c r="N647" s="97">
        <f t="shared" si="22"/>
        <v>0</v>
      </c>
      <c r="O647" s="97"/>
      <c r="P647" s="97"/>
      <c r="Q647" s="97"/>
      <c r="R647" s="97">
        <f t="shared" si="23"/>
        <v>0</v>
      </c>
      <c r="S647" s="46"/>
    </row>
    <row r="648" spans="2:19" ht="13.2" x14ac:dyDescent="0.25">
      <c r="B648" s="200" t="s">
        <v>473</v>
      </c>
      <c r="C648" s="201" t="s">
        <v>473</v>
      </c>
      <c r="D648" s="201" t="s">
        <v>480</v>
      </c>
      <c r="E648" s="201" t="s">
        <v>576</v>
      </c>
      <c r="F648" s="201">
        <v>67</v>
      </c>
      <c r="G648" s="202" t="s">
        <v>449</v>
      </c>
      <c r="H648" s="202" t="s">
        <v>450</v>
      </c>
      <c r="I648" s="202" t="s">
        <v>577</v>
      </c>
      <c r="J648" s="38"/>
      <c r="K648" s="97"/>
      <c r="L648" s="97"/>
      <c r="M648" s="97"/>
      <c r="N648" s="97">
        <f t="shared" si="22"/>
        <v>0</v>
      </c>
      <c r="O648" s="97"/>
      <c r="P648" s="97"/>
      <c r="Q648" s="97"/>
      <c r="R648" s="97">
        <f t="shared" si="23"/>
        <v>0</v>
      </c>
      <c r="S648" s="46"/>
    </row>
    <row r="649" spans="2:19" ht="13.2" x14ac:dyDescent="0.25">
      <c r="B649" s="200" t="s">
        <v>473</v>
      </c>
      <c r="C649" s="201" t="s">
        <v>473</v>
      </c>
      <c r="D649" s="201" t="s">
        <v>480</v>
      </c>
      <c r="E649" s="201" t="s">
        <v>576</v>
      </c>
      <c r="F649" s="201">
        <v>67</v>
      </c>
      <c r="G649" s="202" t="s">
        <v>449</v>
      </c>
      <c r="H649" s="202" t="s">
        <v>450</v>
      </c>
      <c r="I649" s="202" t="s">
        <v>577</v>
      </c>
      <c r="J649" s="38"/>
      <c r="K649" s="97"/>
      <c r="L649" s="97"/>
      <c r="M649" s="97"/>
      <c r="N649" s="97">
        <f t="shared" si="22"/>
        <v>0</v>
      </c>
      <c r="O649" s="97"/>
      <c r="P649" s="97"/>
      <c r="Q649" s="97"/>
      <c r="R649" s="97">
        <f t="shared" si="23"/>
        <v>0</v>
      </c>
      <c r="S649" s="46"/>
    </row>
    <row r="650" spans="2:19" ht="13.2" x14ac:dyDescent="0.25">
      <c r="B650" s="200" t="s">
        <v>473</v>
      </c>
      <c r="C650" s="201" t="s">
        <v>473</v>
      </c>
      <c r="D650" s="201" t="s">
        <v>474</v>
      </c>
      <c r="E650" s="201" t="s">
        <v>576</v>
      </c>
      <c r="F650" s="201">
        <v>67</v>
      </c>
      <c r="G650" s="202" t="s">
        <v>449</v>
      </c>
      <c r="H650" s="202" t="s">
        <v>450</v>
      </c>
      <c r="I650" s="202" t="s">
        <v>577</v>
      </c>
      <c r="J650" s="38"/>
      <c r="K650" s="97"/>
      <c r="L650" s="97"/>
      <c r="M650" s="97"/>
      <c r="N650" s="97">
        <f t="shared" si="22"/>
        <v>0</v>
      </c>
      <c r="O650" s="97"/>
      <c r="P650" s="97"/>
      <c r="Q650" s="97"/>
      <c r="R650" s="97">
        <f t="shared" si="23"/>
        <v>0</v>
      </c>
      <c r="S650" s="46"/>
    </row>
    <row r="651" spans="2:19" ht="13.2" x14ac:dyDescent="0.25">
      <c r="B651" s="200" t="s">
        <v>473</v>
      </c>
      <c r="C651" s="201" t="s">
        <v>473</v>
      </c>
      <c r="D651" s="201" t="s">
        <v>474</v>
      </c>
      <c r="E651" s="201" t="s">
        <v>576</v>
      </c>
      <c r="F651" s="201">
        <v>67</v>
      </c>
      <c r="G651" s="202" t="s">
        <v>449</v>
      </c>
      <c r="H651" s="202" t="s">
        <v>450</v>
      </c>
      <c r="I651" s="202" t="s">
        <v>577</v>
      </c>
      <c r="J651" s="38"/>
      <c r="K651" s="97"/>
      <c r="L651" s="97"/>
      <c r="M651" s="97"/>
      <c r="N651" s="97">
        <f t="shared" si="22"/>
        <v>0</v>
      </c>
      <c r="O651" s="97"/>
      <c r="P651" s="97"/>
      <c r="Q651" s="97"/>
      <c r="R651" s="97">
        <f t="shared" si="23"/>
        <v>0</v>
      </c>
      <c r="S651" s="46"/>
    </row>
    <row r="652" spans="2:19" ht="13.2" x14ac:dyDescent="0.25">
      <c r="B652" s="200" t="s">
        <v>473</v>
      </c>
      <c r="C652" s="201" t="s">
        <v>473</v>
      </c>
      <c r="D652" s="201" t="s">
        <v>474</v>
      </c>
      <c r="E652" s="201" t="s">
        <v>576</v>
      </c>
      <c r="F652" s="201">
        <v>67</v>
      </c>
      <c r="G652" s="202" t="s">
        <v>449</v>
      </c>
      <c r="H652" s="202" t="s">
        <v>450</v>
      </c>
      <c r="I652" s="202" t="s">
        <v>577</v>
      </c>
      <c r="J652" s="38"/>
      <c r="K652" s="97"/>
      <c r="L652" s="97"/>
      <c r="M652" s="97"/>
      <c r="N652" s="97">
        <f t="shared" si="22"/>
        <v>0</v>
      </c>
      <c r="O652" s="97"/>
      <c r="P652" s="97"/>
      <c r="Q652" s="97"/>
      <c r="R652" s="97">
        <f t="shared" si="23"/>
        <v>0</v>
      </c>
      <c r="S652" s="46"/>
    </row>
    <row r="653" spans="2:19" ht="13.2" x14ac:dyDescent="0.25">
      <c r="B653" s="200" t="s">
        <v>473</v>
      </c>
      <c r="C653" s="201" t="s">
        <v>473</v>
      </c>
      <c r="D653" s="201" t="s">
        <v>477</v>
      </c>
      <c r="E653" s="201" t="s">
        <v>576</v>
      </c>
      <c r="F653" s="201">
        <v>67</v>
      </c>
      <c r="G653" s="202" t="s">
        <v>449</v>
      </c>
      <c r="H653" s="202" t="s">
        <v>450</v>
      </c>
      <c r="I653" s="202" t="s">
        <v>577</v>
      </c>
      <c r="J653" s="38"/>
      <c r="K653" s="97"/>
      <c r="L653" s="97"/>
      <c r="M653" s="97"/>
      <c r="N653" s="97">
        <f t="shared" si="22"/>
        <v>0</v>
      </c>
      <c r="O653" s="97"/>
      <c r="P653" s="97"/>
      <c r="Q653" s="97"/>
      <c r="R653" s="97">
        <f t="shared" si="23"/>
        <v>0</v>
      </c>
      <c r="S653" s="46"/>
    </row>
    <row r="654" spans="2:19" ht="13.2" x14ac:dyDescent="0.25">
      <c r="B654" s="200" t="s">
        <v>473</v>
      </c>
      <c r="C654" s="201" t="s">
        <v>473</v>
      </c>
      <c r="D654" s="201" t="s">
        <v>477</v>
      </c>
      <c r="E654" s="201" t="s">
        <v>576</v>
      </c>
      <c r="F654" s="201">
        <v>67</v>
      </c>
      <c r="G654" s="202" t="s">
        <v>449</v>
      </c>
      <c r="H654" s="202" t="s">
        <v>450</v>
      </c>
      <c r="I654" s="202" t="s">
        <v>577</v>
      </c>
      <c r="J654" s="38"/>
      <c r="K654" s="97"/>
      <c r="L654" s="97"/>
      <c r="M654" s="97"/>
      <c r="N654" s="97">
        <f t="shared" si="22"/>
        <v>0</v>
      </c>
      <c r="O654" s="97"/>
      <c r="P654" s="97"/>
      <c r="Q654" s="97"/>
      <c r="R654" s="97">
        <f t="shared" si="23"/>
        <v>0</v>
      </c>
      <c r="S654" s="46"/>
    </row>
    <row r="655" spans="2:19" ht="13.2" x14ac:dyDescent="0.25">
      <c r="B655" s="200" t="s">
        <v>473</v>
      </c>
      <c r="C655" s="201" t="s">
        <v>473</v>
      </c>
      <c r="D655" s="201" t="s">
        <v>477</v>
      </c>
      <c r="E655" s="201" t="s">
        <v>576</v>
      </c>
      <c r="F655" s="201">
        <v>67</v>
      </c>
      <c r="G655" s="202" t="s">
        <v>449</v>
      </c>
      <c r="H655" s="202" t="s">
        <v>450</v>
      </c>
      <c r="I655" s="202" t="s">
        <v>577</v>
      </c>
      <c r="J655" s="38"/>
      <c r="K655" s="97"/>
      <c r="L655" s="97"/>
      <c r="M655" s="97"/>
      <c r="N655" s="97">
        <f t="shared" si="22"/>
        <v>0</v>
      </c>
      <c r="O655" s="97"/>
      <c r="P655" s="97"/>
      <c r="Q655" s="97"/>
      <c r="R655" s="97">
        <f t="shared" si="23"/>
        <v>0</v>
      </c>
      <c r="S655" s="46"/>
    </row>
    <row r="656" spans="2:19" ht="13.2" x14ac:dyDescent="0.25">
      <c r="B656" s="200" t="s">
        <v>473</v>
      </c>
      <c r="C656" s="201" t="s">
        <v>473</v>
      </c>
      <c r="D656" s="201" t="s">
        <v>477</v>
      </c>
      <c r="E656" s="201" t="s">
        <v>576</v>
      </c>
      <c r="F656" s="201">
        <v>67</v>
      </c>
      <c r="G656" s="202" t="s">
        <v>449</v>
      </c>
      <c r="H656" s="202" t="s">
        <v>450</v>
      </c>
      <c r="I656" s="202" t="s">
        <v>577</v>
      </c>
      <c r="J656" s="38"/>
      <c r="K656" s="97"/>
      <c r="L656" s="97"/>
      <c r="M656" s="97"/>
      <c r="N656" s="97">
        <f t="shared" si="22"/>
        <v>0</v>
      </c>
      <c r="O656" s="97"/>
      <c r="P656" s="97"/>
      <c r="Q656" s="97"/>
      <c r="R656" s="97">
        <f t="shared" si="23"/>
        <v>0</v>
      </c>
      <c r="S656" s="46"/>
    </row>
    <row r="657" spans="2:19" ht="13.2" x14ac:dyDescent="0.25">
      <c r="B657" s="200" t="s">
        <v>473</v>
      </c>
      <c r="C657" s="201" t="s">
        <v>473</v>
      </c>
      <c r="D657" s="201" t="s">
        <v>477</v>
      </c>
      <c r="E657" s="201" t="s">
        <v>576</v>
      </c>
      <c r="F657" s="201">
        <v>67</v>
      </c>
      <c r="G657" s="202" t="s">
        <v>449</v>
      </c>
      <c r="H657" s="202" t="s">
        <v>450</v>
      </c>
      <c r="I657" s="202" t="s">
        <v>577</v>
      </c>
      <c r="J657" s="38"/>
      <c r="K657" s="97"/>
      <c r="L657" s="97"/>
      <c r="M657" s="97"/>
      <c r="N657" s="97">
        <f t="shared" si="22"/>
        <v>0</v>
      </c>
      <c r="O657" s="97"/>
      <c r="P657" s="97"/>
      <c r="Q657" s="97"/>
      <c r="R657" s="97">
        <f t="shared" si="23"/>
        <v>0</v>
      </c>
      <c r="S657" s="46"/>
    </row>
    <row r="658" spans="2:19" ht="13.2" x14ac:dyDescent="0.25">
      <c r="B658" s="200" t="s">
        <v>473</v>
      </c>
      <c r="C658" s="201" t="s">
        <v>473</v>
      </c>
      <c r="D658" s="201" t="s">
        <v>477</v>
      </c>
      <c r="E658" s="201" t="s">
        <v>576</v>
      </c>
      <c r="F658" s="201">
        <v>67</v>
      </c>
      <c r="G658" s="202" t="s">
        <v>449</v>
      </c>
      <c r="H658" s="202" t="s">
        <v>450</v>
      </c>
      <c r="I658" s="202" t="s">
        <v>577</v>
      </c>
      <c r="J658" s="38"/>
      <c r="K658" s="97"/>
      <c r="L658" s="97"/>
      <c r="M658" s="97"/>
      <c r="N658" s="97">
        <f t="shared" si="22"/>
        <v>0</v>
      </c>
      <c r="O658" s="97"/>
      <c r="P658" s="97"/>
      <c r="Q658" s="97"/>
      <c r="R658" s="97">
        <f t="shared" si="23"/>
        <v>0</v>
      </c>
      <c r="S658" s="46"/>
    </row>
    <row r="659" spans="2:19" ht="27.75" customHeight="1" x14ac:dyDescent="0.3">
      <c r="B659" s="315" t="s">
        <v>595</v>
      </c>
      <c r="C659" s="316"/>
      <c r="D659" s="316"/>
      <c r="E659" s="316"/>
      <c r="F659" s="42"/>
      <c r="G659" s="42"/>
      <c r="H659" s="42"/>
      <c r="I659" s="42"/>
      <c r="J659" s="42"/>
      <c r="K659" s="42"/>
      <c r="L659" s="42"/>
      <c r="M659" s="42"/>
      <c r="N659" s="44">
        <f>SUM(N6:N658)</f>
        <v>0</v>
      </c>
      <c r="O659" s="44"/>
      <c r="P659" s="44"/>
      <c r="Q659" s="44"/>
      <c r="R659" s="44">
        <f>SUM(R6:R658)</f>
        <v>0</v>
      </c>
      <c r="S659" s="47"/>
    </row>
    <row r="660" spans="2:19" ht="12.75" customHeight="1" x14ac:dyDescent="0.25">
      <c r="B660" s="43"/>
      <c r="C660" s="43"/>
      <c r="D660" s="43"/>
      <c r="E660" s="43"/>
      <c r="F660" s="43"/>
      <c r="G660" s="43"/>
      <c r="H660" s="43"/>
      <c r="I660" s="43"/>
      <c r="J660" s="43"/>
      <c r="K660" s="43"/>
      <c r="L660" s="43"/>
      <c r="M660" s="43"/>
      <c r="N660" s="43"/>
      <c r="O660" s="43"/>
      <c r="P660" s="43"/>
      <c r="Q660" s="43"/>
      <c r="R660" s="43"/>
      <c r="S660" s="48"/>
    </row>
    <row r="661" spans="2:19" ht="12.75" customHeight="1" x14ac:dyDescent="0.25">
      <c r="B661" s="43"/>
      <c r="C661" s="43"/>
      <c r="D661" s="43"/>
      <c r="E661" s="43"/>
      <c r="F661" s="43"/>
      <c r="G661" s="43"/>
      <c r="H661" s="43"/>
      <c r="I661" s="43"/>
      <c r="J661" s="43"/>
      <c r="K661" s="43"/>
      <c r="L661" s="43"/>
      <c r="M661" s="43"/>
      <c r="N661" s="43"/>
      <c r="O661" s="43"/>
      <c r="P661" s="43"/>
      <c r="Q661" s="43"/>
      <c r="R661" s="43"/>
      <c r="S661" s="48"/>
    </row>
    <row r="662" spans="2:19" ht="12.75" customHeight="1" x14ac:dyDescent="0.25">
      <c r="B662" s="43"/>
      <c r="C662" s="43"/>
      <c r="D662" s="43"/>
      <c r="E662" s="43"/>
      <c r="F662" s="43"/>
      <c r="G662" s="43"/>
      <c r="H662" s="43"/>
      <c r="I662" s="43"/>
      <c r="J662" s="43"/>
      <c r="K662" s="43"/>
      <c r="L662" s="43"/>
      <c r="M662" s="43"/>
      <c r="N662" s="43"/>
      <c r="O662" s="43"/>
      <c r="P662" s="43"/>
      <c r="Q662" s="43"/>
      <c r="R662" s="43"/>
      <c r="S662" s="48"/>
    </row>
    <row r="663" spans="2:19" ht="12.75" customHeight="1" x14ac:dyDescent="0.25">
      <c r="B663" s="43"/>
      <c r="C663" s="43"/>
      <c r="D663" s="43"/>
      <c r="E663" s="43"/>
      <c r="F663" s="43"/>
      <c r="G663" s="43"/>
      <c r="H663" s="43"/>
      <c r="I663" s="43"/>
      <c r="J663" s="43"/>
      <c r="K663" s="43"/>
      <c r="L663" s="43"/>
      <c r="M663" s="43"/>
      <c r="N663" s="43"/>
      <c r="O663" s="43"/>
      <c r="P663" s="43"/>
      <c r="Q663" s="43"/>
      <c r="R663" s="43"/>
      <c r="S663" s="48"/>
    </row>
    <row r="664" spans="2:19" ht="12.75" customHeight="1" x14ac:dyDescent="0.25">
      <c r="B664" s="43"/>
      <c r="C664" s="43"/>
      <c r="D664" s="43"/>
      <c r="E664" s="43"/>
      <c r="F664" s="43"/>
      <c r="G664" s="43"/>
      <c r="H664" s="43"/>
      <c r="I664" s="43"/>
      <c r="J664" s="43"/>
      <c r="K664" s="43"/>
      <c r="L664" s="43"/>
      <c r="M664" s="43"/>
      <c r="N664" s="43"/>
      <c r="O664" s="43"/>
      <c r="P664" s="43"/>
      <c r="Q664" s="43"/>
      <c r="R664" s="43"/>
      <c r="S664" s="48"/>
    </row>
    <row r="665" spans="2:19" ht="12.75" customHeight="1" x14ac:dyDescent="0.25">
      <c r="B665" s="43"/>
      <c r="C665" s="43"/>
      <c r="D665" s="43"/>
      <c r="E665" s="43"/>
      <c r="F665" s="43"/>
      <c r="G665" s="43"/>
      <c r="H665" s="43"/>
      <c r="I665" s="43"/>
      <c r="J665" s="43"/>
      <c r="K665" s="43"/>
      <c r="L665" s="43"/>
      <c r="M665" s="43"/>
      <c r="N665" s="43"/>
      <c r="O665" s="43"/>
      <c r="P665" s="43"/>
      <c r="Q665" s="43"/>
      <c r="R665" s="43"/>
      <c r="S665" s="48"/>
    </row>
    <row r="666" spans="2:19" ht="12.75" customHeight="1" x14ac:dyDescent="0.25">
      <c r="B666" s="43"/>
      <c r="C666" s="43"/>
      <c r="D666" s="43"/>
      <c r="E666" s="43"/>
      <c r="F666" s="43"/>
      <c r="G666" s="43"/>
      <c r="H666" s="43"/>
      <c r="I666" s="43"/>
      <c r="J666" s="43"/>
      <c r="K666" s="43"/>
      <c r="L666" s="43"/>
      <c r="M666" s="43"/>
      <c r="N666" s="43"/>
      <c r="O666" s="43"/>
      <c r="P666" s="43"/>
      <c r="Q666" s="43"/>
      <c r="R666" s="43"/>
      <c r="S666" s="48"/>
    </row>
    <row r="667" spans="2:19" ht="12.75" customHeight="1" x14ac:dyDescent="0.25">
      <c r="B667" s="43"/>
      <c r="C667" s="43"/>
      <c r="D667" s="43"/>
      <c r="E667" s="43"/>
      <c r="F667" s="43"/>
      <c r="G667" s="43"/>
      <c r="H667" s="43"/>
      <c r="I667" s="43"/>
      <c r="J667" s="43"/>
      <c r="K667" s="43"/>
      <c r="L667" s="43"/>
      <c r="M667" s="43"/>
      <c r="N667" s="43"/>
      <c r="O667" s="43"/>
      <c r="P667" s="43"/>
      <c r="Q667" s="43"/>
      <c r="R667" s="43"/>
      <c r="S667" s="48"/>
    </row>
    <row r="668" spans="2:19" ht="12.75" customHeight="1" x14ac:dyDescent="0.25">
      <c r="B668" s="43"/>
      <c r="C668" s="43"/>
      <c r="D668" s="43"/>
      <c r="E668" s="43"/>
      <c r="F668" s="43"/>
      <c r="G668" s="43"/>
      <c r="H668" s="43"/>
      <c r="I668" s="43"/>
      <c r="J668" s="43"/>
      <c r="K668" s="43"/>
      <c r="L668" s="43"/>
      <c r="M668" s="43"/>
      <c r="N668" s="43"/>
      <c r="O668" s="43"/>
      <c r="P668" s="43"/>
      <c r="Q668" s="43"/>
      <c r="R668" s="43"/>
      <c r="S668" s="48"/>
    </row>
    <row r="669" spans="2:19" ht="12.75" customHeight="1" x14ac:dyDescent="0.25">
      <c r="B669" s="43"/>
      <c r="C669" s="43"/>
      <c r="D669" s="43"/>
      <c r="E669" s="43"/>
      <c r="F669" s="43"/>
      <c r="G669" s="43"/>
      <c r="H669" s="43"/>
      <c r="I669" s="43"/>
      <c r="J669" s="43"/>
      <c r="K669" s="43"/>
      <c r="L669" s="43"/>
      <c r="M669" s="43"/>
      <c r="N669" s="43"/>
      <c r="O669" s="43"/>
      <c r="P669" s="43"/>
      <c r="Q669" s="43"/>
      <c r="R669" s="43"/>
      <c r="S669" s="48"/>
    </row>
    <row r="670" spans="2:19" ht="12.75" customHeight="1" x14ac:dyDescent="0.25">
      <c r="B670" s="43"/>
      <c r="C670" s="43"/>
      <c r="D670" s="43"/>
      <c r="E670" s="43"/>
      <c r="F670" s="43"/>
      <c r="G670" s="43"/>
      <c r="H670" s="43"/>
      <c r="I670" s="43"/>
      <c r="J670" s="43"/>
      <c r="K670" s="43"/>
      <c r="L670" s="43"/>
      <c r="M670" s="43"/>
      <c r="N670" s="43"/>
      <c r="O670" s="43"/>
      <c r="P670" s="43"/>
      <c r="Q670" s="43"/>
      <c r="R670" s="43"/>
      <c r="S670" s="48"/>
    </row>
    <row r="671" spans="2:19" ht="12.75" customHeight="1" x14ac:dyDescent="0.25">
      <c r="B671" s="43"/>
      <c r="C671" s="43"/>
      <c r="D671" s="43"/>
      <c r="E671" s="43"/>
      <c r="F671" s="43"/>
      <c r="G671" s="43"/>
      <c r="H671" s="43"/>
      <c r="I671" s="43"/>
      <c r="J671" s="43"/>
      <c r="K671" s="43"/>
      <c r="L671" s="43"/>
      <c r="M671" s="43"/>
      <c r="N671" s="43"/>
      <c r="O671" s="43"/>
      <c r="P671" s="43"/>
      <c r="Q671" s="43"/>
      <c r="R671" s="43"/>
      <c r="S671" s="48"/>
    </row>
    <row r="672" spans="2:19" ht="12.75" customHeight="1" x14ac:dyDescent="0.25">
      <c r="B672" s="43"/>
      <c r="C672" s="43"/>
      <c r="D672" s="43"/>
      <c r="E672" s="43"/>
      <c r="F672" s="43"/>
      <c r="G672" s="43"/>
      <c r="H672" s="43"/>
      <c r="I672" s="43"/>
      <c r="J672" s="43"/>
      <c r="K672" s="43"/>
      <c r="L672" s="43"/>
      <c r="M672" s="43"/>
      <c r="N672" s="43"/>
      <c r="O672" s="43"/>
      <c r="P672" s="43"/>
      <c r="Q672" s="43"/>
      <c r="R672" s="43"/>
      <c r="S672" s="48"/>
    </row>
    <row r="673" spans="2:19" ht="12.75" customHeight="1" x14ac:dyDescent="0.25">
      <c r="B673" s="43"/>
      <c r="C673" s="43"/>
      <c r="D673" s="43"/>
      <c r="E673" s="43"/>
      <c r="F673" s="43"/>
      <c r="G673" s="43"/>
      <c r="H673" s="43"/>
      <c r="I673" s="43"/>
      <c r="J673" s="43"/>
      <c r="K673" s="43"/>
      <c r="L673" s="43"/>
      <c r="M673" s="43"/>
      <c r="N673" s="43"/>
      <c r="O673" s="43"/>
      <c r="P673" s="43"/>
      <c r="Q673" s="43"/>
      <c r="R673" s="43"/>
      <c r="S673" s="48"/>
    </row>
    <row r="674" spans="2:19" ht="12.75" customHeight="1" x14ac:dyDescent="0.25">
      <c r="B674" s="43"/>
      <c r="C674" s="43"/>
      <c r="D674" s="43"/>
      <c r="E674" s="43"/>
      <c r="F674" s="43"/>
      <c r="G674" s="43"/>
      <c r="H674" s="43"/>
      <c r="I674" s="43"/>
      <c r="J674" s="43"/>
      <c r="K674" s="43"/>
      <c r="L674" s="43"/>
      <c r="M674" s="43"/>
      <c r="N674" s="43"/>
      <c r="O674" s="43"/>
      <c r="P674" s="43"/>
      <c r="Q674" s="43"/>
      <c r="R674" s="43"/>
      <c r="S674" s="48"/>
    </row>
    <row r="675" spans="2:19" ht="12.75" customHeight="1" x14ac:dyDescent="0.25">
      <c r="B675" s="43"/>
      <c r="C675" s="43"/>
      <c r="D675" s="43"/>
      <c r="E675" s="43"/>
      <c r="F675" s="43"/>
      <c r="G675" s="43"/>
      <c r="H675" s="43"/>
      <c r="I675" s="43"/>
      <c r="J675" s="43"/>
      <c r="K675" s="43"/>
      <c r="L675" s="43"/>
      <c r="M675" s="43"/>
      <c r="N675" s="43"/>
      <c r="O675" s="43"/>
      <c r="P675" s="43"/>
      <c r="Q675" s="43"/>
      <c r="R675" s="43"/>
      <c r="S675" s="48"/>
    </row>
    <row r="676" spans="2:19" ht="12.75" customHeight="1" x14ac:dyDescent="0.25">
      <c r="B676" s="43"/>
      <c r="C676" s="43"/>
      <c r="D676" s="43"/>
      <c r="E676" s="43"/>
      <c r="F676" s="43"/>
      <c r="G676" s="43"/>
      <c r="H676" s="43"/>
      <c r="I676" s="43"/>
      <c r="J676" s="43"/>
      <c r="K676" s="43"/>
      <c r="L676" s="43"/>
      <c r="M676" s="43"/>
      <c r="N676" s="43"/>
      <c r="O676" s="43"/>
      <c r="P676" s="43"/>
      <c r="Q676" s="43"/>
      <c r="R676" s="43"/>
      <c r="S676" s="48"/>
    </row>
    <row r="677" spans="2:19" ht="12.75" customHeight="1" x14ac:dyDescent="0.25">
      <c r="B677" s="43"/>
      <c r="C677" s="43"/>
      <c r="D677" s="43"/>
      <c r="E677" s="43"/>
      <c r="F677" s="43"/>
      <c r="G677" s="43"/>
      <c r="H677" s="43"/>
      <c r="I677" s="43"/>
      <c r="J677" s="43"/>
      <c r="K677" s="43"/>
      <c r="L677" s="43"/>
      <c r="M677" s="43"/>
      <c r="N677" s="43"/>
      <c r="O677" s="43"/>
      <c r="P677" s="43"/>
      <c r="Q677" s="43"/>
      <c r="R677" s="43"/>
      <c r="S677" s="48"/>
    </row>
    <row r="678" spans="2:19" ht="12.75" customHeight="1" x14ac:dyDescent="0.25">
      <c r="B678" s="43"/>
      <c r="C678" s="43"/>
      <c r="D678" s="43"/>
      <c r="E678" s="43"/>
      <c r="F678" s="43"/>
      <c r="G678" s="43"/>
      <c r="H678" s="43"/>
      <c r="I678" s="43"/>
      <c r="J678" s="43"/>
      <c r="K678" s="43"/>
      <c r="L678" s="43"/>
      <c r="M678" s="43"/>
      <c r="N678" s="43"/>
      <c r="O678" s="43"/>
      <c r="P678" s="43"/>
      <c r="Q678" s="43"/>
      <c r="R678" s="43"/>
      <c r="S678" s="48"/>
    </row>
    <row r="679" spans="2:19" ht="12.75" customHeight="1" x14ac:dyDescent="0.25">
      <c r="B679" s="43"/>
      <c r="C679" s="43"/>
      <c r="D679" s="43"/>
      <c r="E679" s="43"/>
      <c r="F679" s="43"/>
      <c r="G679" s="43"/>
      <c r="H679" s="43"/>
      <c r="I679" s="43"/>
      <c r="J679" s="43"/>
      <c r="K679" s="43"/>
      <c r="L679" s="43"/>
      <c r="M679" s="43"/>
      <c r="N679" s="43"/>
      <c r="O679" s="43"/>
      <c r="P679" s="43"/>
      <c r="Q679" s="43"/>
      <c r="R679" s="43"/>
      <c r="S679" s="48"/>
    </row>
    <row r="680" spans="2:19" ht="12.75" customHeight="1" x14ac:dyDescent="0.25">
      <c r="B680" s="43"/>
      <c r="C680" s="43"/>
      <c r="D680" s="43"/>
      <c r="E680" s="43"/>
      <c r="F680" s="43"/>
      <c r="G680" s="43"/>
      <c r="H680" s="43"/>
      <c r="I680" s="43"/>
      <c r="J680" s="43"/>
      <c r="K680" s="43"/>
      <c r="L680" s="43"/>
      <c r="M680" s="43"/>
      <c r="N680" s="43"/>
      <c r="O680" s="43"/>
      <c r="P680" s="43"/>
      <c r="Q680" s="43"/>
      <c r="R680" s="43"/>
      <c r="S680" s="48"/>
    </row>
    <row r="681" spans="2:19" ht="12.75" customHeight="1" x14ac:dyDescent="0.25">
      <c r="B681" s="43"/>
      <c r="C681" s="43"/>
      <c r="D681" s="43"/>
      <c r="E681" s="43"/>
      <c r="F681" s="43"/>
      <c r="G681" s="43"/>
      <c r="H681" s="43"/>
      <c r="I681" s="43"/>
      <c r="J681" s="43"/>
      <c r="K681" s="43"/>
      <c r="L681" s="43"/>
      <c r="M681" s="43"/>
      <c r="N681" s="43"/>
      <c r="O681" s="43"/>
      <c r="P681" s="43"/>
      <c r="Q681" s="43"/>
      <c r="R681" s="43"/>
      <c r="S681" s="48"/>
    </row>
    <row r="682" spans="2:19" ht="12.75" customHeight="1" x14ac:dyDescent="0.25">
      <c r="B682" s="43"/>
      <c r="C682" s="43"/>
      <c r="D682" s="43"/>
      <c r="E682" s="43"/>
      <c r="F682" s="43"/>
      <c r="G682" s="43"/>
      <c r="H682" s="43"/>
      <c r="I682" s="43"/>
      <c r="J682" s="43"/>
      <c r="K682" s="43"/>
      <c r="L682" s="43"/>
      <c r="M682" s="43"/>
      <c r="N682" s="43"/>
      <c r="O682" s="43"/>
      <c r="P682" s="43"/>
      <c r="Q682" s="43"/>
      <c r="R682" s="43"/>
      <c r="S682" s="48"/>
    </row>
    <row r="683" spans="2:19" ht="12.75" customHeight="1" x14ac:dyDescent="0.25">
      <c r="B683" s="43"/>
      <c r="C683" s="43"/>
      <c r="D683" s="43"/>
      <c r="E683" s="43"/>
      <c r="F683" s="43"/>
      <c r="G683" s="43"/>
      <c r="H683" s="43"/>
      <c r="I683" s="43"/>
      <c r="J683" s="43"/>
      <c r="K683" s="43"/>
      <c r="L683" s="43"/>
      <c r="M683" s="43"/>
      <c r="N683" s="43"/>
      <c r="O683" s="43"/>
      <c r="P683" s="43"/>
      <c r="Q683" s="43"/>
      <c r="R683" s="43"/>
      <c r="S683" s="48"/>
    </row>
    <row r="684" spans="2:19" ht="12.75" customHeight="1" x14ac:dyDescent="0.25">
      <c r="B684" s="43"/>
      <c r="C684" s="43"/>
      <c r="D684" s="43"/>
      <c r="E684" s="43"/>
      <c r="F684" s="43"/>
      <c r="G684" s="43"/>
      <c r="H684" s="43"/>
      <c r="I684" s="43"/>
      <c r="J684" s="43"/>
      <c r="K684" s="43"/>
      <c r="L684" s="43"/>
      <c r="M684" s="43"/>
      <c r="N684" s="43"/>
      <c r="O684" s="43"/>
      <c r="P684" s="43"/>
      <c r="Q684" s="43"/>
      <c r="R684" s="43"/>
      <c r="S684" s="48"/>
    </row>
    <row r="685" spans="2:19" ht="12.75" customHeight="1" x14ac:dyDescent="0.25">
      <c r="B685" s="43"/>
      <c r="C685" s="43"/>
      <c r="D685" s="43"/>
      <c r="E685" s="43"/>
      <c r="F685" s="43"/>
      <c r="G685" s="43"/>
      <c r="H685" s="43"/>
      <c r="I685" s="43"/>
      <c r="J685" s="43"/>
      <c r="K685" s="43"/>
      <c r="L685" s="43"/>
      <c r="M685" s="43"/>
      <c r="N685" s="43"/>
      <c r="O685" s="43"/>
      <c r="P685" s="43"/>
      <c r="Q685" s="43"/>
      <c r="R685" s="43"/>
      <c r="S685" s="48"/>
    </row>
    <row r="686" spans="2:19" ht="12.75" customHeight="1" x14ac:dyDescent="0.25">
      <c r="B686" s="43"/>
      <c r="C686" s="43"/>
      <c r="D686" s="43"/>
      <c r="E686" s="43"/>
      <c r="F686" s="43"/>
      <c r="G686" s="43"/>
      <c r="H686" s="43"/>
      <c r="I686" s="43"/>
      <c r="J686" s="43"/>
      <c r="K686" s="43"/>
      <c r="L686" s="43"/>
      <c r="M686" s="43"/>
      <c r="N686" s="43"/>
      <c r="O686" s="43"/>
      <c r="P686" s="43"/>
      <c r="Q686" s="43"/>
      <c r="R686" s="43"/>
      <c r="S686" s="48"/>
    </row>
    <row r="687" spans="2:19" ht="12.75" customHeight="1" x14ac:dyDescent="0.25">
      <c r="B687" s="43"/>
      <c r="C687" s="43"/>
      <c r="D687" s="43"/>
      <c r="E687" s="43"/>
      <c r="F687" s="43"/>
      <c r="G687" s="43"/>
      <c r="H687" s="43"/>
      <c r="I687" s="43"/>
      <c r="J687" s="43"/>
      <c r="K687" s="43"/>
      <c r="L687" s="43"/>
      <c r="M687" s="43"/>
      <c r="N687" s="43"/>
      <c r="O687" s="43"/>
      <c r="P687" s="43"/>
      <c r="Q687" s="43"/>
      <c r="R687" s="43"/>
      <c r="S687" s="48"/>
    </row>
    <row r="688" spans="2:19" ht="12.75" customHeight="1" x14ac:dyDescent="0.25">
      <c r="B688" s="43"/>
      <c r="C688" s="43"/>
      <c r="D688" s="43"/>
      <c r="E688" s="43"/>
      <c r="F688" s="43"/>
      <c r="G688" s="43"/>
      <c r="H688" s="43"/>
      <c r="I688" s="43"/>
      <c r="J688" s="43"/>
      <c r="K688" s="43"/>
      <c r="L688" s="43"/>
      <c r="M688" s="43"/>
      <c r="N688" s="43"/>
      <c r="O688" s="43"/>
      <c r="P688" s="43"/>
      <c r="Q688" s="43"/>
      <c r="R688" s="43"/>
      <c r="S688" s="48"/>
    </row>
    <row r="689" spans="2:19" ht="12.75" customHeight="1" x14ac:dyDescent="0.25">
      <c r="B689" s="43"/>
      <c r="C689" s="43"/>
      <c r="D689" s="43"/>
      <c r="E689" s="43"/>
      <c r="F689" s="43"/>
      <c r="G689" s="43"/>
      <c r="H689" s="43"/>
      <c r="I689" s="43"/>
      <c r="J689" s="43"/>
      <c r="K689" s="43"/>
      <c r="L689" s="43"/>
      <c r="M689" s="43"/>
      <c r="N689" s="43"/>
      <c r="O689" s="43"/>
      <c r="P689" s="43"/>
      <c r="Q689" s="43"/>
      <c r="R689" s="43"/>
      <c r="S689" s="48"/>
    </row>
    <row r="690" spans="2:19" ht="12.75" customHeight="1" x14ac:dyDescent="0.25">
      <c r="B690" s="43"/>
      <c r="C690" s="43"/>
      <c r="D690" s="43"/>
      <c r="E690" s="43"/>
      <c r="F690" s="43"/>
      <c r="G690" s="43"/>
      <c r="H690" s="43"/>
      <c r="I690" s="43"/>
      <c r="J690" s="43"/>
      <c r="K690" s="43"/>
      <c r="L690" s="43"/>
      <c r="M690" s="43"/>
      <c r="N690" s="43"/>
      <c r="O690" s="43"/>
      <c r="P690" s="43"/>
      <c r="Q690" s="43"/>
      <c r="R690" s="43"/>
      <c r="S690" s="48"/>
    </row>
    <row r="691" spans="2:19" ht="12.75" customHeight="1" x14ac:dyDescent="0.25">
      <c r="B691" s="43"/>
      <c r="C691" s="43"/>
      <c r="D691" s="43"/>
      <c r="E691" s="43"/>
      <c r="F691" s="43"/>
      <c r="G691" s="43"/>
      <c r="H691" s="43"/>
      <c r="I691" s="43"/>
      <c r="J691" s="43"/>
      <c r="K691" s="43"/>
      <c r="L691" s="43"/>
      <c r="M691" s="43"/>
      <c r="N691" s="43"/>
      <c r="O691" s="43"/>
      <c r="P691" s="43"/>
      <c r="Q691" s="43"/>
      <c r="R691" s="43"/>
      <c r="S691" s="48"/>
    </row>
    <row r="692" spans="2:19" ht="12.75" customHeight="1" x14ac:dyDescent="0.25">
      <c r="B692" s="43"/>
      <c r="C692" s="43"/>
      <c r="D692" s="43"/>
      <c r="E692" s="43"/>
      <c r="F692" s="43"/>
      <c r="G692" s="43"/>
      <c r="H692" s="43"/>
      <c r="I692" s="43"/>
      <c r="J692" s="43"/>
      <c r="K692" s="43"/>
      <c r="L692" s="43"/>
      <c r="M692" s="43"/>
      <c r="N692" s="43"/>
      <c r="O692" s="43"/>
      <c r="P692" s="43"/>
      <c r="Q692" s="43"/>
      <c r="R692" s="43"/>
      <c r="S692" s="48"/>
    </row>
    <row r="693" spans="2:19" ht="12.75" customHeight="1" x14ac:dyDescent="0.25">
      <c r="B693" s="43"/>
      <c r="C693" s="43"/>
      <c r="D693" s="43"/>
      <c r="E693" s="43"/>
      <c r="F693" s="43"/>
      <c r="G693" s="43"/>
      <c r="H693" s="43"/>
      <c r="I693" s="43"/>
      <c r="J693" s="43"/>
      <c r="K693" s="43"/>
      <c r="L693" s="43"/>
      <c r="M693" s="43"/>
      <c r="N693" s="43"/>
      <c r="O693" s="43"/>
      <c r="P693" s="43"/>
      <c r="Q693" s="43"/>
      <c r="R693" s="43"/>
      <c r="S693" s="48"/>
    </row>
    <row r="694" spans="2:19" ht="12.75" customHeight="1" x14ac:dyDescent="0.25">
      <c r="B694" s="43"/>
      <c r="C694" s="43"/>
      <c r="D694" s="43"/>
      <c r="E694" s="43"/>
      <c r="F694" s="43"/>
      <c r="G694" s="43"/>
      <c r="H694" s="43"/>
      <c r="I694" s="43"/>
      <c r="J694" s="43"/>
      <c r="K694" s="43"/>
      <c r="L694" s="43"/>
      <c r="M694" s="43"/>
      <c r="N694" s="43"/>
      <c r="O694" s="43"/>
      <c r="P694" s="43"/>
      <c r="Q694" s="43"/>
      <c r="R694" s="43"/>
      <c r="S694" s="48"/>
    </row>
    <row r="695" spans="2:19" ht="12.75" customHeight="1" x14ac:dyDescent="0.25">
      <c r="B695" s="43"/>
      <c r="C695" s="43"/>
      <c r="D695" s="43"/>
      <c r="E695" s="43"/>
      <c r="F695" s="43"/>
      <c r="G695" s="43"/>
      <c r="H695" s="43"/>
      <c r="I695" s="43"/>
      <c r="J695" s="43"/>
      <c r="K695" s="43"/>
      <c r="L695" s="43"/>
      <c r="M695" s="43"/>
      <c r="N695" s="43"/>
      <c r="O695" s="43"/>
      <c r="P695" s="43"/>
      <c r="Q695" s="43"/>
      <c r="R695" s="43"/>
      <c r="S695" s="48"/>
    </row>
    <row r="696" spans="2:19" ht="12.75" customHeight="1" x14ac:dyDescent="0.25">
      <c r="B696" s="43"/>
      <c r="C696" s="43"/>
      <c r="D696" s="43"/>
      <c r="E696" s="43"/>
      <c r="F696" s="43"/>
      <c r="G696" s="43"/>
      <c r="H696" s="43"/>
      <c r="I696" s="43"/>
      <c r="J696" s="43"/>
      <c r="K696" s="43"/>
      <c r="L696" s="43"/>
      <c r="M696" s="43"/>
      <c r="N696" s="43"/>
      <c r="O696" s="43"/>
      <c r="P696" s="43"/>
      <c r="Q696" s="43"/>
      <c r="R696" s="43"/>
      <c r="S696" s="48"/>
    </row>
    <row r="697" spans="2:19" ht="12.75" customHeight="1" x14ac:dyDescent="0.25">
      <c r="B697" s="43"/>
      <c r="C697" s="43"/>
      <c r="D697" s="43"/>
      <c r="E697" s="43"/>
      <c r="F697" s="43"/>
      <c r="G697" s="43"/>
      <c r="H697" s="43"/>
      <c r="I697" s="43"/>
      <c r="J697" s="43"/>
      <c r="K697" s="43"/>
      <c r="L697" s="43"/>
      <c r="M697" s="43"/>
      <c r="N697" s="43"/>
      <c r="O697" s="43"/>
      <c r="P697" s="43"/>
      <c r="Q697" s="43"/>
      <c r="R697" s="43"/>
      <c r="S697" s="48"/>
    </row>
    <row r="698" spans="2:19" ht="12.75" customHeight="1" x14ac:dyDescent="0.25">
      <c r="B698" s="43"/>
      <c r="C698" s="43"/>
      <c r="D698" s="43"/>
      <c r="E698" s="43"/>
      <c r="F698" s="43"/>
      <c r="G698" s="43"/>
      <c r="H698" s="43"/>
      <c r="I698" s="43"/>
      <c r="J698" s="43"/>
      <c r="K698" s="43"/>
      <c r="L698" s="43"/>
      <c r="M698" s="43"/>
      <c r="N698" s="43"/>
      <c r="O698" s="43"/>
      <c r="P698" s="43"/>
      <c r="Q698" s="43"/>
      <c r="R698" s="43"/>
      <c r="S698" s="48"/>
    </row>
    <row r="699" spans="2:19" ht="12.75" customHeight="1" x14ac:dyDescent="0.25">
      <c r="B699" s="43"/>
      <c r="C699" s="43"/>
      <c r="D699" s="43"/>
      <c r="E699" s="43"/>
      <c r="F699" s="43"/>
      <c r="G699" s="43"/>
      <c r="H699" s="43"/>
      <c r="I699" s="43"/>
      <c r="J699" s="43"/>
      <c r="K699" s="43"/>
      <c r="L699" s="43"/>
      <c r="M699" s="43"/>
      <c r="N699" s="43"/>
      <c r="O699" s="43"/>
      <c r="P699" s="43"/>
      <c r="Q699" s="43"/>
      <c r="R699" s="43"/>
      <c r="S699" s="48"/>
    </row>
    <row r="700" spans="2:19" ht="12.75" customHeight="1" x14ac:dyDescent="0.25">
      <c r="B700" s="43"/>
      <c r="C700" s="43"/>
      <c r="D700" s="43"/>
      <c r="E700" s="43"/>
      <c r="F700" s="43"/>
      <c r="G700" s="43"/>
      <c r="H700" s="43"/>
      <c r="I700" s="43"/>
      <c r="J700" s="43"/>
      <c r="K700" s="43"/>
      <c r="L700" s="43"/>
      <c r="M700" s="43"/>
      <c r="N700" s="43"/>
      <c r="O700" s="43"/>
      <c r="P700" s="43"/>
      <c r="Q700" s="43"/>
      <c r="R700" s="43"/>
      <c r="S700" s="48"/>
    </row>
    <row r="701" spans="2:19" ht="12.75" customHeight="1" x14ac:dyDescent="0.25">
      <c r="B701" s="43"/>
      <c r="C701" s="43"/>
      <c r="D701" s="43"/>
      <c r="E701" s="43"/>
      <c r="F701" s="43"/>
      <c r="G701" s="43"/>
      <c r="H701" s="43"/>
      <c r="I701" s="43"/>
      <c r="J701" s="43"/>
      <c r="K701" s="43"/>
      <c r="L701" s="43"/>
      <c r="M701" s="43"/>
      <c r="N701" s="43"/>
      <c r="O701" s="43"/>
      <c r="P701" s="43"/>
      <c r="Q701" s="43"/>
      <c r="R701" s="43"/>
      <c r="S701" s="48"/>
    </row>
    <row r="702" spans="2:19" ht="12.75" customHeight="1" x14ac:dyDescent="0.25">
      <c r="B702" s="43"/>
      <c r="C702" s="43"/>
      <c r="D702" s="43"/>
      <c r="E702" s="43"/>
      <c r="F702" s="43"/>
      <c r="G702" s="43"/>
      <c r="H702" s="43"/>
      <c r="I702" s="43"/>
      <c r="J702" s="43"/>
      <c r="K702" s="43"/>
      <c r="L702" s="43"/>
      <c r="M702" s="43"/>
      <c r="N702" s="43"/>
      <c r="O702" s="43"/>
      <c r="P702" s="43"/>
      <c r="Q702" s="43"/>
      <c r="R702" s="43"/>
      <c r="S702" s="48"/>
    </row>
    <row r="703" spans="2:19" ht="12.75" customHeight="1" x14ac:dyDescent="0.25">
      <c r="B703" s="43"/>
      <c r="C703" s="43"/>
      <c r="D703" s="43"/>
      <c r="E703" s="43"/>
      <c r="F703" s="43"/>
      <c r="G703" s="43"/>
      <c r="H703" s="43"/>
      <c r="I703" s="43"/>
      <c r="J703" s="43"/>
      <c r="K703" s="43"/>
      <c r="L703" s="43"/>
      <c r="M703" s="43"/>
      <c r="N703" s="43"/>
      <c r="O703" s="43"/>
      <c r="P703" s="43"/>
      <c r="Q703" s="43"/>
      <c r="R703" s="43"/>
      <c r="S703" s="48"/>
    </row>
    <row r="704" spans="2:19" ht="12.75" customHeight="1" x14ac:dyDescent="0.25">
      <c r="B704" s="43"/>
      <c r="C704" s="43"/>
      <c r="D704" s="43"/>
      <c r="E704" s="43"/>
      <c r="F704" s="43"/>
      <c r="G704" s="43"/>
      <c r="H704" s="43"/>
      <c r="I704" s="43"/>
      <c r="J704" s="43"/>
      <c r="K704" s="43"/>
      <c r="L704" s="43"/>
      <c r="M704" s="43"/>
      <c r="N704" s="43"/>
      <c r="O704" s="43"/>
      <c r="P704" s="43"/>
      <c r="Q704" s="43"/>
      <c r="R704" s="43"/>
      <c r="S704" s="48"/>
    </row>
    <row r="705" spans="2:19" ht="12.75" customHeight="1" x14ac:dyDescent="0.25">
      <c r="B705" s="43"/>
      <c r="C705" s="43"/>
      <c r="D705" s="43"/>
      <c r="E705" s="43"/>
      <c r="F705" s="43"/>
      <c r="G705" s="43"/>
      <c r="H705" s="43"/>
      <c r="I705" s="43"/>
      <c r="J705" s="43"/>
      <c r="K705" s="43"/>
      <c r="L705" s="43"/>
      <c r="M705" s="43"/>
      <c r="N705" s="43"/>
      <c r="O705" s="43"/>
      <c r="P705" s="43"/>
      <c r="Q705" s="43"/>
      <c r="R705" s="43"/>
      <c r="S705" s="48"/>
    </row>
    <row r="706" spans="2:19" ht="12.75" customHeight="1" x14ac:dyDescent="0.25">
      <c r="B706" s="43"/>
      <c r="C706" s="43"/>
      <c r="D706" s="43"/>
      <c r="E706" s="43"/>
      <c r="F706" s="43"/>
      <c r="G706" s="43"/>
      <c r="H706" s="43"/>
      <c r="I706" s="43"/>
      <c r="J706" s="43"/>
      <c r="K706" s="43"/>
      <c r="L706" s="43"/>
      <c r="M706" s="43"/>
      <c r="N706" s="43"/>
      <c r="O706" s="43"/>
      <c r="P706" s="43"/>
      <c r="Q706" s="43"/>
      <c r="R706" s="43"/>
      <c r="S706" s="48"/>
    </row>
    <row r="707" spans="2:19" ht="12.75" customHeight="1" x14ac:dyDescent="0.25">
      <c r="B707" s="43"/>
      <c r="C707" s="43"/>
      <c r="D707" s="43"/>
      <c r="E707" s="43"/>
      <c r="F707" s="43"/>
      <c r="G707" s="43"/>
      <c r="H707" s="43"/>
      <c r="I707" s="43"/>
      <c r="J707" s="43"/>
      <c r="K707" s="43"/>
      <c r="L707" s="43"/>
      <c r="M707" s="43"/>
      <c r="N707" s="43"/>
      <c r="O707" s="43"/>
      <c r="P707" s="43"/>
      <c r="Q707" s="43"/>
      <c r="R707" s="43"/>
      <c r="S707" s="48"/>
    </row>
    <row r="708" spans="2:19" ht="12.75" customHeight="1" x14ac:dyDescent="0.25">
      <c r="B708" s="43"/>
      <c r="C708" s="43"/>
      <c r="D708" s="43"/>
      <c r="E708" s="43"/>
      <c r="F708" s="43"/>
      <c r="G708" s="43"/>
      <c r="H708" s="43"/>
      <c r="I708" s="43"/>
      <c r="J708" s="43"/>
      <c r="K708" s="43"/>
      <c r="L708" s="43"/>
      <c r="M708" s="43"/>
      <c r="N708" s="43"/>
      <c r="O708" s="43"/>
      <c r="P708" s="43"/>
      <c r="Q708" s="43"/>
      <c r="R708" s="43"/>
      <c r="S708" s="48"/>
    </row>
    <row r="709" spans="2:19" ht="12.75" customHeight="1" x14ac:dyDescent="0.25">
      <c r="B709" s="43"/>
      <c r="C709" s="43"/>
      <c r="D709" s="43"/>
      <c r="E709" s="43"/>
      <c r="F709" s="43"/>
      <c r="G709" s="43"/>
      <c r="H709" s="43"/>
      <c r="I709" s="43"/>
      <c r="J709" s="43"/>
      <c r="K709" s="43"/>
      <c r="L709" s="43"/>
      <c r="M709" s="43"/>
      <c r="N709" s="43"/>
      <c r="O709" s="43"/>
      <c r="P709" s="43"/>
      <c r="Q709" s="43"/>
      <c r="R709" s="43"/>
      <c r="S709" s="48"/>
    </row>
    <row r="710" spans="2:19" ht="12.75" customHeight="1" x14ac:dyDescent="0.25">
      <c r="B710" s="43"/>
      <c r="C710" s="43"/>
      <c r="D710" s="43"/>
      <c r="E710" s="43"/>
      <c r="F710" s="43"/>
      <c r="G710" s="43"/>
      <c r="H710" s="43"/>
      <c r="I710" s="43"/>
      <c r="J710" s="43"/>
      <c r="K710" s="43"/>
      <c r="L710" s="43"/>
      <c r="M710" s="43"/>
      <c r="N710" s="43"/>
      <c r="O710" s="43"/>
      <c r="P710" s="43"/>
      <c r="Q710" s="43"/>
      <c r="R710" s="43"/>
      <c r="S710" s="48"/>
    </row>
    <row r="711" spans="2:19" ht="12.75" customHeight="1" x14ac:dyDescent="0.25">
      <c r="B711" s="43"/>
      <c r="C711" s="43"/>
      <c r="D711" s="43"/>
      <c r="E711" s="43"/>
      <c r="F711" s="43"/>
      <c r="G711" s="43"/>
      <c r="H711" s="43"/>
      <c r="I711" s="43"/>
      <c r="J711" s="43"/>
      <c r="K711" s="43"/>
      <c r="L711" s="43"/>
      <c r="M711" s="43"/>
      <c r="N711" s="43"/>
      <c r="O711" s="43"/>
      <c r="P711" s="43"/>
      <c r="Q711" s="43"/>
      <c r="R711" s="43"/>
      <c r="S711" s="48"/>
    </row>
    <row r="712" spans="2:19" ht="12.75" customHeight="1" x14ac:dyDescent="0.25">
      <c r="B712" s="43"/>
      <c r="C712" s="43"/>
      <c r="D712" s="43"/>
      <c r="E712" s="43"/>
      <c r="F712" s="43"/>
      <c r="G712" s="43"/>
      <c r="H712" s="43"/>
      <c r="I712" s="43"/>
      <c r="J712" s="43"/>
      <c r="K712" s="43"/>
      <c r="L712" s="43"/>
      <c r="M712" s="43"/>
      <c r="N712" s="43"/>
      <c r="O712" s="43"/>
      <c r="P712" s="43"/>
      <c r="Q712" s="43"/>
      <c r="R712" s="43"/>
      <c r="S712" s="48"/>
    </row>
    <row r="713" spans="2:19" ht="12.75" customHeight="1" x14ac:dyDescent="0.25">
      <c r="B713" s="43"/>
      <c r="C713" s="43"/>
      <c r="D713" s="43"/>
      <c r="E713" s="43"/>
      <c r="F713" s="43"/>
      <c r="G713" s="43"/>
      <c r="H713" s="43"/>
      <c r="I713" s="43"/>
      <c r="J713" s="43"/>
      <c r="K713" s="43"/>
      <c r="L713" s="43"/>
      <c r="M713" s="43"/>
      <c r="N713" s="43"/>
      <c r="O713" s="43"/>
      <c r="P713" s="43"/>
      <c r="Q713" s="43"/>
      <c r="R713" s="43"/>
      <c r="S713" s="48"/>
    </row>
    <row r="714" spans="2:19" ht="12.75" customHeight="1" x14ac:dyDescent="0.25">
      <c r="B714" s="43"/>
      <c r="C714" s="43"/>
      <c r="D714" s="43"/>
      <c r="E714" s="43"/>
      <c r="F714" s="43"/>
      <c r="G714" s="43"/>
      <c r="H714" s="43"/>
      <c r="I714" s="43"/>
      <c r="J714" s="43"/>
      <c r="K714" s="43"/>
      <c r="L714" s="43"/>
      <c r="M714" s="43"/>
      <c r="N714" s="43"/>
      <c r="O714" s="43"/>
      <c r="P714" s="43"/>
      <c r="Q714" s="43"/>
      <c r="R714" s="43"/>
      <c r="S714" s="48"/>
    </row>
    <row r="715" spans="2:19" ht="12.75" customHeight="1" x14ac:dyDescent="0.25">
      <c r="B715" s="43"/>
      <c r="C715" s="43"/>
      <c r="D715" s="43"/>
      <c r="E715" s="43"/>
      <c r="F715" s="43"/>
      <c r="G715" s="43"/>
      <c r="H715" s="43"/>
      <c r="I715" s="43"/>
      <c r="J715" s="43"/>
      <c r="K715" s="43"/>
      <c r="L715" s="43"/>
      <c r="M715" s="43"/>
      <c r="N715" s="43"/>
      <c r="O715" s="43"/>
      <c r="P715" s="43"/>
      <c r="Q715" s="43"/>
      <c r="R715" s="43"/>
      <c r="S715" s="48"/>
    </row>
  </sheetData>
  <autoFilter ref="A5:AT5" xr:uid="{ABA8416B-745C-4E0A-A633-4F2248F2CFFC}"/>
  <mergeCells count="5">
    <mergeCell ref="B2:S2"/>
    <mergeCell ref="K3:S3"/>
    <mergeCell ref="K4:N4"/>
    <mergeCell ref="O4:R4"/>
    <mergeCell ref="B659:E659"/>
  </mergeCells>
  <pageMargins left="0.75" right="0.75" top="1" bottom="1" header="0.5" footer="0.5"/>
  <pageSetup paperSize="9" scale="82" orientation="landscape" r:id="rId1"/>
  <headerFooter alignWithMargins="0">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78B77-AD96-45F8-8BFD-89EF291D2BDD}">
  <sheetPr>
    <pageSetUpPr fitToPage="1"/>
  </sheetPr>
  <dimension ref="A1:M61"/>
  <sheetViews>
    <sheetView topLeftCell="A21" zoomScale="70" zoomScaleNormal="70" workbookViewId="0">
      <selection activeCell="D46" sqref="D46"/>
    </sheetView>
  </sheetViews>
  <sheetFormatPr defaultColWidth="8.88671875" defaultRowHeight="14.1" customHeight="1" x14ac:dyDescent="0.25"/>
  <cols>
    <col min="1" max="1" width="1.109375" style="11" bestFit="1" customWidth="1"/>
    <col min="2" max="2" width="34" style="11" customWidth="1"/>
    <col min="3" max="3" width="10.5546875" style="11" customWidth="1"/>
    <col min="4" max="4" width="24" style="11" bestFit="1" customWidth="1"/>
    <col min="5" max="5" width="24" style="11" customWidth="1"/>
    <col min="6" max="6" width="13.88671875" style="11" customWidth="1"/>
    <col min="7" max="7" width="21.109375" style="11" customWidth="1"/>
    <col min="8" max="8" width="2.44140625" style="11" customWidth="1"/>
    <col min="9" max="9" width="24.5546875" style="54" customWidth="1"/>
    <col min="10" max="10" width="22" style="54" customWidth="1"/>
    <col min="11" max="11" width="2.109375" style="55" bestFit="1" customWidth="1"/>
    <col min="12" max="12" width="11.109375" style="11" customWidth="1"/>
    <col min="13" max="13" width="8.88671875" style="11"/>
    <col min="14" max="14" width="1.109375" style="11" bestFit="1" customWidth="1"/>
    <col min="15" max="16384" width="8.88671875" style="11"/>
  </cols>
  <sheetData>
    <row r="1" spans="1:12" ht="14.1" customHeight="1" thickBot="1" x14ac:dyDescent="0.3">
      <c r="A1" s="11" t="s">
        <v>0</v>
      </c>
    </row>
    <row r="2" spans="1:12" ht="36.6" customHeight="1" x14ac:dyDescent="0.25">
      <c r="A2" s="11" t="s">
        <v>0</v>
      </c>
      <c r="B2" s="320" t="s">
        <v>12</v>
      </c>
      <c r="C2" s="321"/>
      <c r="D2" s="321"/>
      <c r="E2" s="321"/>
      <c r="F2" s="321"/>
      <c r="G2" s="321"/>
      <c r="H2" s="321"/>
      <c r="I2" s="321"/>
      <c r="J2" s="321"/>
      <c r="K2" s="321"/>
      <c r="L2" s="322"/>
    </row>
    <row r="3" spans="1:12" ht="17.399999999999999" customHeight="1" x14ac:dyDescent="0.25">
      <c r="B3" s="274" t="s">
        <v>44</v>
      </c>
      <c r="C3" s="275"/>
      <c r="D3" s="275"/>
      <c r="E3" s="275"/>
      <c r="F3" s="275"/>
      <c r="G3" s="275"/>
      <c r="H3" s="275"/>
      <c r="I3" s="275"/>
      <c r="J3" s="275"/>
      <c r="K3" s="275"/>
      <c r="L3" s="276"/>
    </row>
    <row r="4" spans="1:12" ht="17.399999999999999" customHeight="1" thickBot="1" x14ac:dyDescent="0.3">
      <c r="B4" s="277" t="s">
        <v>45</v>
      </c>
      <c r="C4" s="278"/>
      <c r="D4" s="278"/>
      <c r="E4" s="278"/>
      <c r="F4" s="278"/>
      <c r="G4" s="278"/>
      <c r="H4" s="278"/>
      <c r="I4" s="278"/>
      <c r="J4" s="278"/>
      <c r="K4" s="278"/>
      <c r="L4" s="279"/>
    </row>
    <row r="6" spans="1:12" ht="14.1" customHeight="1" x14ac:dyDescent="0.25">
      <c r="B6" s="56" t="s">
        <v>38</v>
      </c>
      <c r="C6" s="323"/>
      <c r="D6" s="323"/>
      <c r="E6" s="323"/>
      <c r="F6" s="323"/>
      <c r="G6" s="323"/>
      <c r="H6" s="323"/>
      <c r="I6" s="324"/>
      <c r="J6" s="324"/>
      <c r="K6" s="324"/>
      <c r="L6" s="325"/>
    </row>
    <row r="8" spans="1:12" ht="14.1" customHeight="1" x14ac:dyDescent="0.25">
      <c r="B8" s="326" t="s">
        <v>87</v>
      </c>
      <c r="C8" s="327"/>
      <c r="D8" s="327"/>
      <c r="E8" s="327"/>
      <c r="F8" s="327"/>
      <c r="G8" s="327"/>
      <c r="H8" s="327"/>
      <c r="I8" s="327"/>
      <c r="J8" s="327"/>
      <c r="K8" s="327"/>
      <c r="L8" s="328"/>
    </row>
    <row r="9" spans="1:12" ht="28.35" customHeight="1" x14ac:dyDescent="0.25">
      <c r="B9" s="317" t="s">
        <v>596</v>
      </c>
      <c r="C9" s="318"/>
      <c r="D9" s="318"/>
      <c r="E9" s="318"/>
      <c r="F9" s="318"/>
      <c r="G9" s="318"/>
      <c r="H9" s="318"/>
      <c r="I9" s="318"/>
      <c r="J9" s="318"/>
      <c r="K9" s="318"/>
      <c r="L9" s="319"/>
    </row>
    <row r="11" spans="1:12" ht="14.1" customHeight="1" thickBot="1" x14ac:dyDescent="0.3">
      <c r="I11" s="260" t="s">
        <v>54</v>
      </c>
      <c r="J11" s="261"/>
      <c r="K11" s="262"/>
      <c r="L11" s="263"/>
    </row>
    <row r="12" spans="1:12" ht="14.1" customHeight="1" thickBot="1" x14ac:dyDescent="0.3">
      <c r="B12" s="10" t="s">
        <v>55</v>
      </c>
      <c r="C12" s="249" t="s">
        <v>597</v>
      </c>
      <c r="D12" s="249"/>
      <c r="E12" s="249"/>
      <c r="F12" s="249"/>
      <c r="G12" s="251"/>
      <c r="I12" s="57"/>
      <c r="J12" s="58"/>
      <c r="K12" s="59"/>
      <c r="L12" s="266" t="s">
        <v>29</v>
      </c>
    </row>
    <row r="13" spans="1:12" ht="61.35" customHeight="1" x14ac:dyDescent="0.25">
      <c r="B13" s="10" t="s">
        <v>59</v>
      </c>
      <c r="C13" s="53" t="s">
        <v>60</v>
      </c>
      <c r="D13" s="53" t="s">
        <v>598</v>
      </c>
      <c r="E13" s="145" t="s">
        <v>62</v>
      </c>
      <c r="F13" s="60" t="s">
        <v>63</v>
      </c>
      <c r="G13" s="14" t="s">
        <v>66</v>
      </c>
      <c r="I13" s="61" t="s">
        <v>599</v>
      </c>
      <c r="J13" s="62" t="s">
        <v>600</v>
      </c>
      <c r="K13" s="104"/>
      <c r="L13" s="267"/>
    </row>
    <row r="14" spans="1:12" ht="14.1" customHeight="1" x14ac:dyDescent="0.25">
      <c r="B14" s="64" t="s">
        <v>69</v>
      </c>
      <c r="C14" s="65">
        <v>90</v>
      </c>
      <c r="D14" s="72">
        <f>'Inschrijfblad 1'!D20</f>
        <v>1</v>
      </c>
      <c r="E14" s="146">
        <f>C14*D14</f>
        <v>90</v>
      </c>
      <c r="F14" s="66">
        <f>L14</f>
        <v>100</v>
      </c>
      <c r="G14" s="67">
        <f>E14*F14</f>
        <v>9000</v>
      </c>
      <c r="I14" s="68">
        <v>60</v>
      </c>
      <c r="J14" s="68">
        <v>40</v>
      </c>
      <c r="K14" s="105"/>
      <c r="L14" s="69">
        <f>SUM(I14:K14)</f>
        <v>100</v>
      </c>
    </row>
    <row r="15" spans="1:12" ht="14.1" customHeight="1" x14ac:dyDescent="0.25">
      <c r="B15" s="70" t="s">
        <v>71</v>
      </c>
      <c r="C15" s="71">
        <f>C14</f>
        <v>90</v>
      </c>
      <c r="D15" s="72">
        <f>D14+30%</f>
        <v>1.3</v>
      </c>
      <c r="E15" s="146">
        <f>E14*130%</f>
        <v>117</v>
      </c>
      <c r="F15" s="73">
        <f>L15</f>
        <v>12</v>
      </c>
      <c r="G15" s="74">
        <f>E15*F15</f>
        <v>1404</v>
      </c>
      <c r="I15" s="214">
        <v>8</v>
      </c>
      <c r="J15" s="214">
        <v>4</v>
      </c>
      <c r="K15" s="106"/>
      <c r="L15" s="75">
        <f>SUM(I15:K15)</f>
        <v>12</v>
      </c>
    </row>
    <row r="16" spans="1:12" ht="14.1" customHeight="1" x14ac:dyDescent="0.25">
      <c r="B16" s="70" t="s">
        <v>72</v>
      </c>
      <c r="C16" s="71">
        <f>C15</f>
        <v>90</v>
      </c>
      <c r="D16" s="72">
        <f>D14+30%</f>
        <v>1.3</v>
      </c>
      <c r="E16" s="146">
        <f t="shared" ref="E16:E17" si="0">E15*130%</f>
        <v>152.1</v>
      </c>
      <c r="F16" s="73">
        <f>L16</f>
        <v>0</v>
      </c>
      <c r="G16" s="74">
        <f>E16*F16</f>
        <v>0</v>
      </c>
      <c r="I16" s="214">
        <v>0</v>
      </c>
      <c r="J16" s="214">
        <v>0</v>
      </c>
      <c r="K16" s="106"/>
      <c r="L16" s="75">
        <f>SUM(I16:K16)</f>
        <v>0</v>
      </c>
    </row>
    <row r="17" spans="2:12" ht="14.1" customHeight="1" x14ac:dyDescent="0.25">
      <c r="B17" s="70" t="s">
        <v>73</v>
      </c>
      <c r="C17" s="71">
        <f>C16</f>
        <v>90</v>
      </c>
      <c r="D17" s="72">
        <f>D14+50%</f>
        <v>1.5</v>
      </c>
      <c r="E17" s="146">
        <f>E16*150%</f>
        <v>228.14999999999998</v>
      </c>
      <c r="F17" s="73">
        <f>L17</f>
        <v>0</v>
      </c>
      <c r="G17" s="74">
        <f>E17*F17</f>
        <v>0</v>
      </c>
      <c r="I17" s="214">
        <v>0</v>
      </c>
      <c r="J17" s="214">
        <v>0</v>
      </c>
      <c r="K17" s="106"/>
      <c r="L17" s="75">
        <f>SUM(I17:K17)</f>
        <v>0</v>
      </c>
    </row>
    <row r="18" spans="2:12" ht="14.1" customHeight="1" thickBot="1" x14ac:dyDescent="0.3">
      <c r="B18" s="76" t="s">
        <v>74</v>
      </c>
      <c r="C18" s="77">
        <f>C17</f>
        <v>90</v>
      </c>
      <c r="D18" s="78">
        <f>D14+80%</f>
        <v>1.8</v>
      </c>
      <c r="E18" s="148">
        <f>E14*180%</f>
        <v>162</v>
      </c>
      <c r="F18" s="79">
        <f>L18</f>
        <v>0</v>
      </c>
      <c r="G18" s="80">
        <f>E18*F18</f>
        <v>0</v>
      </c>
      <c r="I18" s="215">
        <v>0</v>
      </c>
      <c r="J18" s="215">
        <v>0</v>
      </c>
      <c r="K18" s="107"/>
      <c r="L18" s="83">
        <f>SUM(I18:K18)</f>
        <v>0</v>
      </c>
    </row>
    <row r="19" spans="2:12" ht="14.1" customHeight="1" thickBot="1" x14ac:dyDescent="0.3">
      <c r="C19" s="84"/>
      <c r="D19" s="84"/>
      <c r="E19" s="84"/>
      <c r="F19" s="84"/>
      <c r="I19" s="214"/>
      <c r="J19" s="214"/>
      <c r="K19" s="106"/>
      <c r="L19" s="69"/>
    </row>
    <row r="20" spans="2:12" ht="47.4" customHeight="1" thickBot="1" x14ac:dyDescent="0.3">
      <c r="B20" s="85" t="s">
        <v>75</v>
      </c>
      <c r="C20" s="245" t="s">
        <v>601</v>
      </c>
      <c r="D20" s="246"/>
      <c r="E20" s="246"/>
      <c r="F20" s="246"/>
      <c r="G20" s="248"/>
      <c r="I20" s="214"/>
      <c r="J20" s="214"/>
      <c r="K20" s="106"/>
      <c r="L20" s="75"/>
    </row>
    <row r="21" spans="2:12" ht="27" customHeight="1" x14ac:dyDescent="0.25">
      <c r="B21" s="10" t="s">
        <v>59</v>
      </c>
      <c r="C21" s="53" t="s">
        <v>60</v>
      </c>
      <c r="D21" s="53" t="s">
        <v>598</v>
      </c>
      <c r="E21" s="145" t="s">
        <v>62</v>
      </c>
      <c r="F21" s="60" t="s">
        <v>63</v>
      </c>
      <c r="G21" s="14" t="s">
        <v>66</v>
      </c>
      <c r="I21" s="214"/>
      <c r="J21" s="214"/>
      <c r="K21" s="106"/>
      <c r="L21" s="83"/>
    </row>
    <row r="22" spans="2:12" ht="14.1" customHeight="1" x14ac:dyDescent="0.25">
      <c r="B22" s="64" t="s">
        <v>69</v>
      </c>
      <c r="C22" s="65">
        <v>80</v>
      </c>
      <c r="D22" s="72">
        <f>'Inschrijfblad 1'!D28</f>
        <v>1</v>
      </c>
      <c r="E22" s="146">
        <f>C22*D22</f>
        <v>80</v>
      </c>
      <c r="F22" s="66">
        <f>L22</f>
        <v>320</v>
      </c>
      <c r="G22" s="67">
        <f>E22*F22</f>
        <v>25600</v>
      </c>
      <c r="I22" s="213">
        <v>240</v>
      </c>
      <c r="J22" s="213">
        <v>80</v>
      </c>
      <c r="K22" s="105"/>
      <c r="L22" s="69">
        <f>SUM(I22:K22)</f>
        <v>320</v>
      </c>
    </row>
    <row r="23" spans="2:12" ht="14.1" customHeight="1" x14ac:dyDescent="0.25">
      <c r="B23" s="70" t="s">
        <v>71</v>
      </c>
      <c r="C23" s="71">
        <f>C22</f>
        <v>80</v>
      </c>
      <c r="D23" s="72">
        <f>D22+30%</f>
        <v>1.3</v>
      </c>
      <c r="E23" s="146">
        <f>E22*130%</f>
        <v>104</v>
      </c>
      <c r="F23" s="73">
        <f>L23</f>
        <v>32</v>
      </c>
      <c r="G23" s="74">
        <f>E23*F23</f>
        <v>3328</v>
      </c>
      <c r="I23" s="214">
        <v>24</v>
      </c>
      <c r="J23" s="214">
        <v>8</v>
      </c>
      <c r="K23" s="106"/>
      <c r="L23" s="75">
        <f>SUM(I23:K23)</f>
        <v>32</v>
      </c>
    </row>
    <row r="24" spans="2:12" ht="14.1" customHeight="1" x14ac:dyDescent="0.25">
      <c r="B24" s="70" t="s">
        <v>72</v>
      </c>
      <c r="C24" s="71">
        <f>C23</f>
        <v>80</v>
      </c>
      <c r="D24" s="72">
        <f>D22+30%</f>
        <v>1.3</v>
      </c>
      <c r="E24" s="146">
        <f t="shared" ref="E24:E25" si="1">E23*130%</f>
        <v>135.20000000000002</v>
      </c>
      <c r="F24" s="73">
        <f>L24</f>
        <v>0</v>
      </c>
      <c r="G24" s="74">
        <f>E24*F24</f>
        <v>0</v>
      </c>
      <c r="I24" s="214">
        <v>0</v>
      </c>
      <c r="J24" s="214">
        <v>0</v>
      </c>
      <c r="K24" s="106"/>
      <c r="L24" s="75">
        <f>SUM(I24:K24)</f>
        <v>0</v>
      </c>
    </row>
    <row r="25" spans="2:12" ht="14.1" customHeight="1" x14ac:dyDescent="0.25">
      <c r="B25" s="70" t="s">
        <v>73</v>
      </c>
      <c r="C25" s="71">
        <f>C24</f>
        <v>80</v>
      </c>
      <c r="D25" s="72">
        <f>D22+50%</f>
        <v>1.5</v>
      </c>
      <c r="E25" s="146">
        <f>E24*150%</f>
        <v>202.8</v>
      </c>
      <c r="F25" s="73">
        <f>L25</f>
        <v>0</v>
      </c>
      <c r="G25" s="74">
        <f>E25*F25</f>
        <v>0</v>
      </c>
      <c r="I25" s="214">
        <v>0</v>
      </c>
      <c r="J25" s="214">
        <v>0</v>
      </c>
      <c r="K25" s="106"/>
      <c r="L25" s="75">
        <f>SUM(I25:K25)</f>
        <v>0</v>
      </c>
    </row>
    <row r="26" spans="2:12" ht="14.1" customHeight="1" thickBot="1" x14ac:dyDescent="0.3">
      <c r="B26" s="76" t="s">
        <v>74</v>
      </c>
      <c r="C26" s="77">
        <f>C25</f>
        <v>80</v>
      </c>
      <c r="D26" s="78">
        <f>D22+80%</f>
        <v>1.8</v>
      </c>
      <c r="E26" s="148">
        <f>E22*180%</f>
        <v>144</v>
      </c>
      <c r="F26" s="86">
        <f>L26</f>
        <v>0</v>
      </c>
      <c r="G26" s="80">
        <f>E26*F26</f>
        <v>0</v>
      </c>
      <c r="I26" s="215">
        <v>0</v>
      </c>
      <c r="J26" s="215">
        <v>0</v>
      </c>
      <c r="K26" s="107"/>
      <c r="L26" s="83">
        <f>SUM(I26:K26)</f>
        <v>0</v>
      </c>
    </row>
    <row r="27" spans="2:12" ht="14.1" customHeight="1" thickBot="1" x14ac:dyDescent="0.3">
      <c r="C27" s="84"/>
      <c r="D27" s="84"/>
      <c r="E27" s="84"/>
      <c r="F27" s="84"/>
      <c r="I27" s="214"/>
      <c r="J27" s="214"/>
      <c r="K27" s="106"/>
      <c r="L27" s="69"/>
    </row>
    <row r="28" spans="2:12" ht="14.1" customHeight="1" thickBot="1" x14ac:dyDescent="0.3">
      <c r="B28" s="10" t="s">
        <v>77</v>
      </c>
      <c r="C28" s="249" t="s">
        <v>602</v>
      </c>
      <c r="D28" s="249"/>
      <c r="E28" s="249"/>
      <c r="F28" s="249"/>
      <c r="G28" s="251"/>
      <c r="I28" s="214"/>
      <c r="J28" s="214"/>
      <c r="K28" s="106"/>
      <c r="L28" s="75"/>
    </row>
    <row r="29" spans="2:12" ht="25.35" customHeight="1" x14ac:dyDescent="0.25">
      <c r="B29" s="10" t="s">
        <v>59</v>
      </c>
      <c r="C29" s="53" t="s">
        <v>60</v>
      </c>
      <c r="D29" s="53" t="s">
        <v>598</v>
      </c>
      <c r="E29" s="145" t="s">
        <v>62</v>
      </c>
      <c r="F29" s="60" t="s">
        <v>63</v>
      </c>
      <c r="G29" s="14" t="s">
        <v>66</v>
      </c>
      <c r="I29" s="214"/>
      <c r="J29" s="214"/>
      <c r="K29" s="106"/>
      <c r="L29" s="83"/>
    </row>
    <row r="30" spans="2:12" ht="14.1" customHeight="1" x14ac:dyDescent="0.25">
      <c r="B30" s="64" t="s">
        <v>69</v>
      </c>
      <c r="C30" s="65">
        <v>84</v>
      </c>
      <c r="D30" s="72">
        <f>'Inschrijfblad 1'!D36</f>
        <v>1</v>
      </c>
      <c r="E30" s="146">
        <f>C30*D30</f>
        <v>84</v>
      </c>
      <c r="F30" s="66">
        <f>L30</f>
        <v>640</v>
      </c>
      <c r="G30" s="67">
        <f>E30*F30</f>
        <v>53760</v>
      </c>
      <c r="I30" s="213">
        <v>400</v>
      </c>
      <c r="J30" s="213">
        <v>240</v>
      </c>
      <c r="K30" s="105"/>
      <c r="L30" s="69">
        <f>SUM(I30:K30)</f>
        <v>640</v>
      </c>
    </row>
    <row r="31" spans="2:12" ht="14.1" customHeight="1" x14ac:dyDescent="0.25">
      <c r="B31" s="70" t="s">
        <v>71</v>
      </c>
      <c r="C31" s="71">
        <f>C30</f>
        <v>84</v>
      </c>
      <c r="D31" s="72">
        <f>D30+30%</f>
        <v>1.3</v>
      </c>
      <c r="E31" s="146">
        <f>E30*130%</f>
        <v>109.2</v>
      </c>
      <c r="F31" s="73">
        <f>L31</f>
        <v>64</v>
      </c>
      <c r="G31" s="74">
        <f>E31*F31</f>
        <v>6988.8</v>
      </c>
      <c r="I31" s="214">
        <v>40</v>
      </c>
      <c r="J31" s="214">
        <v>24</v>
      </c>
      <c r="K31" s="106"/>
      <c r="L31" s="75">
        <f>SUM(I31:K31)</f>
        <v>64</v>
      </c>
    </row>
    <row r="32" spans="2:12" ht="14.1" customHeight="1" x14ac:dyDescent="0.25">
      <c r="B32" s="70" t="s">
        <v>72</v>
      </c>
      <c r="C32" s="71">
        <f>C31</f>
        <v>84</v>
      </c>
      <c r="D32" s="72">
        <f>D30+30%</f>
        <v>1.3</v>
      </c>
      <c r="E32" s="146">
        <f t="shared" ref="E32:E33" si="2">E31*130%</f>
        <v>141.96</v>
      </c>
      <c r="F32" s="73">
        <f>L32</f>
        <v>24</v>
      </c>
      <c r="G32" s="74">
        <f>E32*F32</f>
        <v>3407.04</v>
      </c>
      <c r="I32" s="214">
        <v>16</v>
      </c>
      <c r="J32" s="214">
        <v>8</v>
      </c>
      <c r="K32" s="106"/>
      <c r="L32" s="75">
        <f>SUM(I32:K32)</f>
        <v>24</v>
      </c>
    </row>
    <row r="33" spans="2:12" ht="14.1" customHeight="1" x14ac:dyDescent="0.25">
      <c r="B33" s="70" t="s">
        <v>73</v>
      </c>
      <c r="C33" s="71">
        <f>C32</f>
        <v>84</v>
      </c>
      <c r="D33" s="72">
        <f>D30+50%</f>
        <v>1.5</v>
      </c>
      <c r="E33" s="146">
        <f>E32*150%</f>
        <v>212.94</v>
      </c>
      <c r="F33" s="73">
        <f>L33</f>
        <v>16</v>
      </c>
      <c r="G33" s="74">
        <f>E33*F33</f>
        <v>3407.04</v>
      </c>
      <c r="I33" s="214">
        <v>8</v>
      </c>
      <c r="J33" s="214">
        <v>8</v>
      </c>
      <c r="K33" s="106"/>
      <c r="L33" s="75">
        <f>SUM(I33:K33)</f>
        <v>16</v>
      </c>
    </row>
    <row r="34" spans="2:12" ht="14.1" customHeight="1" x14ac:dyDescent="0.25">
      <c r="B34" s="76" t="s">
        <v>74</v>
      </c>
      <c r="C34" s="77">
        <f>C33</f>
        <v>84</v>
      </c>
      <c r="D34" s="78">
        <f>D30+80%</f>
        <v>1.8</v>
      </c>
      <c r="E34" s="148">
        <f>E30*180%</f>
        <v>151.20000000000002</v>
      </c>
      <c r="F34" s="86">
        <f>L34</f>
        <v>8</v>
      </c>
      <c r="G34" s="80">
        <f>E34*F34</f>
        <v>1209.6000000000001</v>
      </c>
      <c r="I34" s="215">
        <v>4</v>
      </c>
      <c r="J34" s="215">
        <v>4</v>
      </c>
      <c r="K34" s="107"/>
      <c r="L34" s="83">
        <f>SUM(I34:K34)</f>
        <v>8</v>
      </c>
    </row>
    <row r="35" spans="2:12" ht="14.1" customHeight="1" x14ac:dyDescent="0.25">
      <c r="C35" s="84"/>
      <c r="D35" s="84"/>
      <c r="E35" s="84"/>
      <c r="F35" s="84"/>
      <c r="I35" s="214"/>
      <c r="J35" s="214"/>
      <c r="K35" s="106"/>
      <c r="L35" s="69"/>
    </row>
    <row r="36" spans="2:12" ht="14.1" customHeight="1" thickBot="1" x14ac:dyDescent="0.3">
      <c r="B36" s="10" t="s">
        <v>79</v>
      </c>
      <c r="C36" s="249" t="s">
        <v>80</v>
      </c>
      <c r="D36" s="249"/>
      <c r="E36" s="249"/>
      <c r="F36" s="249"/>
      <c r="G36" s="251"/>
      <c r="I36" s="214"/>
      <c r="J36" s="214"/>
      <c r="K36" s="106"/>
      <c r="L36" s="75"/>
    </row>
    <row r="37" spans="2:12" ht="25.65" customHeight="1" x14ac:dyDescent="0.25">
      <c r="B37" s="10" t="s">
        <v>59</v>
      </c>
      <c r="C37" s="53" t="s">
        <v>60</v>
      </c>
      <c r="D37" s="53" t="s">
        <v>598</v>
      </c>
      <c r="E37" s="145" t="s">
        <v>62</v>
      </c>
      <c r="F37" s="60" t="s">
        <v>63</v>
      </c>
      <c r="G37" s="14" t="s">
        <v>66</v>
      </c>
      <c r="I37" s="214"/>
      <c r="J37" s="214"/>
      <c r="K37" s="106"/>
      <c r="L37" s="83"/>
    </row>
    <row r="38" spans="2:12" ht="14.1" customHeight="1" x14ac:dyDescent="0.25">
      <c r="B38" s="64" t="s">
        <v>69</v>
      </c>
      <c r="C38" s="65">
        <v>86</v>
      </c>
      <c r="D38" s="72">
        <f>'Inschrijfblad 1'!D44</f>
        <v>1</v>
      </c>
      <c r="E38" s="146">
        <f>C38*D38</f>
        <v>86</v>
      </c>
      <c r="F38" s="66">
        <f>L38</f>
        <v>640</v>
      </c>
      <c r="G38" s="67">
        <f>E38*F38</f>
        <v>55040</v>
      </c>
      <c r="I38" s="213">
        <v>400</v>
      </c>
      <c r="J38" s="213">
        <v>240</v>
      </c>
      <c r="K38" s="105"/>
      <c r="L38" s="69">
        <f>SUM(I38:K38)</f>
        <v>640</v>
      </c>
    </row>
    <row r="39" spans="2:12" ht="14.1" customHeight="1" x14ac:dyDescent="0.25">
      <c r="B39" s="70" t="s">
        <v>71</v>
      </c>
      <c r="C39" s="71">
        <f>C38</f>
        <v>86</v>
      </c>
      <c r="D39" s="72">
        <f>D38+30%</f>
        <v>1.3</v>
      </c>
      <c r="E39" s="146">
        <f>E38*130%</f>
        <v>111.8</v>
      </c>
      <c r="F39" s="73">
        <f>L39</f>
        <v>100</v>
      </c>
      <c r="G39" s="74">
        <f>E39*F39</f>
        <v>11180</v>
      </c>
      <c r="I39" s="214">
        <v>60</v>
      </c>
      <c r="J39" s="214">
        <v>40</v>
      </c>
      <c r="K39" s="106"/>
      <c r="L39" s="75">
        <f>SUM(I39:K39)</f>
        <v>100</v>
      </c>
    </row>
    <row r="40" spans="2:12" ht="14.1" customHeight="1" x14ac:dyDescent="0.25">
      <c r="B40" s="70" t="s">
        <v>72</v>
      </c>
      <c r="C40" s="71">
        <f>C39</f>
        <v>86</v>
      </c>
      <c r="D40" s="72">
        <f>D38+30%</f>
        <v>1.3</v>
      </c>
      <c r="E40" s="146">
        <f t="shared" ref="E40:E41" si="3">E39*130%</f>
        <v>145.34</v>
      </c>
      <c r="F40" s="73">
        <f>L40</f>
        <v>56</v>
      </c>
      <c r="G40" s="74">
        <f>E40*F40</f>
        <v>8139.04</v>
      </c>
      <c r="I40" s="214">
        <v>32</v>
      </c>
      <c r="J40" s="214">
        <v>24</v>
      </c>
      <c r="K40" s="106"/>
      <c r="L40" s="75">
        <f>SUM(I40:K40)</f>
        <v>56</v>
      </c>
    </row>
    <row r="41" spans="2:12" ht="14.1" customHeight="1" x14ac:dyDescent="0.25">
      <c r="B41" s="70" t="s">
        <v>73</v>
      </c>
      <c r="C41" s="71">
        <f>C40</f>
        <v>86</v>
      </c>
      <c r="D41" s="72">
        <f>D38+50%</f>
        <v>1.5</v>
      </c>
      <c r="E41" s="146">
        <f>E40*150%</f>
        <v>218.01</v>
      </c>
      <c r="F41" s="73">
        <f>L41</f>
        <v>16</v>
      </c>
      <c r="G41" s="74">
        <f>E41*F41</f>
        <v>3488.16</v>
      </c>
      <c r="I41" s="214">
        <v>8</v>
      </c>
      <c r="J41" s="214">
        <v>8</v>
      </c>
      <c r="K41" s="106"/>
      <c r="L41" s="75">
        <f>SUM(I41:K41)</f>
        <v>16</v>
      </c>
    </row>
    <row r="42" spans="2:12" ht="14.1" customHeight="1" thickBot="1" x14ac:dyDescent="0.3">
      <c r="B42" s="76" t="s">
        <v>74</v>
      </c>
      <c r="C42" s="77">
        <f>C41</f>
        <v>86</v>
      </c>
      <c r="D42" s="78">
        <f>D38+80%</f>
        <v>1.8</v>
      </c>
      <c r="E42" s="148">
        <f>E38*180%</f>
        <v>154.80000000000001</v>
      </c>
      <c r="F42" s="86">
        <f>L42</f>
        <v>12</v>
      </c>
      <c r="G42" s="80">
        <f>E42*F42</f>
        <v>1857.6000000000001</v>
      </c>
      <c r="I42" s="215">
        <v>4</v>
      </c>
      <c r="J42" s="215">
        <v>8</v>
      </c>
      <c r="K42" s="107"/>
      <c r="L42" s="83">
        <f>SUM(I42:K42)</f>
        <v>12</v>
      </c>
    </row>
    <row r="43" spans="2:12" ht="14.1" customHeight="1" thickBot="1" x14ac:dyDescent="0.3">
      <c r="I43" s="214"/>
      <c r="J43" s="214"/>
      <c r="K43" s="106"/>
      <c r="L43" s="69"/>
    </row>
    <row r="44" spans="2:12" ht="14.1" customHeight="1" thickBot="1" x14ac:dyDescent="0.3">
      <c r="B44" s="10" t="s">
        <v>81</v>
      </c>
      <c r="C44" s="249" t="s">
        <v>82</v>
      </c>
      <c r="D44" s="249"/>
      <c r="E44" s="249"/>
      <c r="F44" s="249"/>
      <c r="G44" s="251"/>
      <c r="I44" s="214"/>
      <c r="J44" s="214"/>
      <c r="K44" s="106"/>
      <c r="L44" s="75"/>
    </row>
    <row r="45" spans="2:12" ht="28.35" customHeight="1" x14ac:dyDescent="0.25">
      <c r="B45" s="10" t="s">
        <v>59</v>
      </c>
      <c r="C45" s="53" t="s">
        <v>60</v>
      </c>
      <c r="D45" s="53" t="s">
        <v>598</v>
      </c>
      <c r="E45" s="145" t="s">
        <v>62</v>
      </c>
      <c r="F45" s="60" t="s">
        <v>63</v>
      </c>
      <c r="G45" s="14" t="s">
        <v>66</v>
      </c>
      <c r="I45" s="214"/>
      <c r="J45" s="214"/>
      <c r="K45" s="106"/>
      <c r="L45" s="83"/>
    </row>
    <row r="46" spans="2:12" ht="14.1" customHeight="1" x14ac:dyDescent="0.25">
      <c r="B46" s="64" t="s">
        <v>69</v>
      </c>
      <c r="C46" s="65">
        <v>56</v>
      </c>
      <c r="D46" s="72">
        <f>'Inschrijfblad 1'!D52</f>
        <v>1</v>
      </c>
      <c r="E46" s="146">
        <f>C46*D46</f>
        <v>56</v>
      </c>
      <c r="F46" s="66">
        <f>L46</f>
        <v>960</v>
      </c>
      <c r="G46" s="67">
        <f>E46*F46</f>
        <v>53760</v>
      </c>
      <c r="I46" s="213">
        <v>480</v>
      </c>
      <c r="J46" s="213">
        <v>480</v>
      </c>
      <c r="K46" s="105"/>
      <c r="L46" s="69">
        <f>SUM(I46:K46)</f>
        <v>960</v>
      </c>
    </row>
    <row r="47" spans="2:12" ht="14.1" customHeight="1" x14ac:dyDescent="0.25">
      <c r="B47" s="70" t="s">
        <v>71</v>
      </c>
      <c r="C47" s="71">
        <f>C46</f>
        <v>56</v>
      </c>
      <c r="D47" s="72">
        <f>D46+30%</f>
        <v>1.3</v>
      </c>
      <c r="E47" s="146">
        <f>E46*130%</f>
        <v>72.8</v>
      </c>
      <c r="F47" s="73">
        <f>L47</f>
        <v>0</v>
      </c>
      <c r="G47" s="74">
        <f>E47*F47</f>
        <v>0</v>
      </c>
      <c r="I47" s="214">
        <v>0</v>
      </c>
      <c r="J47" s="214">
        <v>0</v>
      </c>
      <c r="K47" s="106"/>
      <c r="L47" s="75">
        <f>SUM(I47:K47)</f>
        <v>0</v>
      </c>
    </row>
    <row r="48" spans="2:12" ht="14.1" customHeight="1" x14ac:dyDescent="0.25">
      <c r="B48" s="70" t="s">
        <v>72</v>
      </c>
      <c r="C48" s="71">
        <f>C47</f>
        <v>56</v>
      </c>
      <c r="D48" s="72">
        <f>D46+30%</f>
        <v>1.3</v>
      </c>
      <c r="E48" s="146">
        <f t="shared" ref="E48:E49" si="4">E47*130%</f>
        <v>94.64</v>
      </c>
      <c r="F48" s="73">
        <f>L48</f>
        <v>0</v>
      </c>
      <c r="G48" s="74">
        <f>E48*F48</f>
        <v>0</v>
      </c>
      <c r="I48" s="214">
        <v>0</v>
      </c>
      <c r="J48" s="214">
        <v>0</v>
      </c>
      <c r="K48" s="106"/>
      <c r="L48" s="75">
        <f>SUM(I48:K48)</f>
        <v>0</v>
      </c>
    </row>
    <row r="49" spans="2:13" ht="14.1" customHeight="1" x14ac:dyDescent="0.25">
      <c r="B49" s="70" t="s">
        <v>73</v>
      </c>
      <c r="C49" s="71">
        <f>C48</f>
        <v>56</v>
      </c>
      <c r="D49" s="72">
        <f>D46+50%</f>
        <v>1.5</v>
      </c>
      <c r="E49" s="146">
        <f>E48*150%</f>
        <v>141.96</v>
      </c>
      <c r="F49" s="73">
        <f>L49</f>
        <v>0</v>
      </c>
      <c r="G49" s="74">
        <f>E49*F49</f>
        <v>0</v>
      </c>
      <c r="I49" s="214">
        <v>0</v>
      </c>
      <c r="J49" s="214">
        <v>0</v>
      </c>
      <c r="K49" s="106"/>
      <c r="L49" s="75">
        <f>SUM(I49:K49)</f>
        <v>0</v>
      </c>
    </row>
    <row r="50" spans="2:13" ht="14.1" customHeight="1" thickBot="1" x14ac:dyDescent="0.3">
      <c r="B50" s="76" t="s">
        <v>74</v>
      </c>
      <c r="C50" s="77">
        <f>C49</f>
        <v>56</v>
      </c>
      <c r="D50" s="78">
        <f>D46+80%</f>
        <v>1.8</v>
      </c>
      <c r="E50" s="148">
        <f>E46*180%</f>
        <v>100.8</v>
      </c>
      <c r="F50" s="86">
        <f>L50</f>
        <v>0</v>
      </c>
      <c r="G50" s="80">
        <f>E50*F50</f>
        <v>0</v>
      </c>
      <c r="I50" s="215">
        <v>0</v>
      </c>
      <c r="J50" s="215">
        <v>0</v>
      </c>
      <c r="K50" s="107"/>
      <c r="L50" s="83">
        <f>SUM(I50:K50)</f>
        <v>0</v>
      </c>
    </row>
    <row r="51" spans="2:13" ht="14.1" customHeight="1" thickBot="1" x14ac:dyDescent="0.3">
      <c r="I51" s="87"/>
      <c r="J51" s="87"/>
      <c r="K51" s="88"/>
    </row>
    <row r="52" spans="2:13" ht="14.1" customHeight="1" x14ac:dyDescent="0.25">
      <c r="D52" s="252" t="s">
        <v>83</v>
      </c>
      <c r="E52" s="329"/>
      <c r="F52" s="253"/>
      <c r="G52" s="89">
        <f>SUM(G14:G50)</f>
        <v>241569.28</v>
      </c>
      <c r="J52" s="144"/>
      <c r="K52" s="25"/>
      <c r="L52" s="25"/>
      <c r="M52" s="25"/>
    </row>
    <row r="53" spans="2:13" ht="14.1" customHeight="1" x14ac:dyDescent="0.25">
      <c r="D53" s="238" t="s">
        <v>603</v>
      </c>
      <c r="E53" s="239"/>
      <c r="F53" s="154"/>
      <c r="G53" s="9">
        <v>8</v>
      </c>
      <c r="K53" s="88"/>
    </row>
    <row r="54" spans="2:13" ht="34.65" customHeight="1" x14ac:dyDescent="0.25">
      <c r="B54" s="243" t="s">
        <v>32</v>
      </c>
      <c r="C54" s="244"/>
      <c r="D54" s="244"/>
      <c r="E54" s="244"/>
      <c r="F54" s="244"/>
      <c r="G54" s="90">
        <f>G52*G53</f>
        <v>1932554.24</v>
      </c>
    </row>
    <row r="57" spans="2:13" ht="14.1" customHeight="1" x14ac:dyDescent="0.25">
      <c r="K57" s="88"/>
    </row>
    <row r="58" spans="2:13" ht="14.1" customHeight="1" x14ac:dyDescent="0.25">
      <c r="K58" s="88"/>
    </row>
    <row r="59" spans="2:13" ht="14.1" customHeight="1" x14ac:dyDescent="0.25">
      <c r="K59" s="88"/>
    </row>
    <row r="60" spans="2:13" ht="14.1" customHeight="1" x14ac:dyDescent="0.25">
      <c r="K60" s="88"/>
    </row>
    <row r="61" spans="2:13" ht="14.1" customHeight="1" x14ac:dyDescent="0.25">
      <c r="K61" s="88"/>
    </row>
  </sheetData>
  <mergeCells count="16">
    <mergeCell ref="B54:F54"/>
    <mergeCell ref="I11:L11"/>
    <mergeCell ref="C12:G12"/>
    <mergeCell ref="L12:L13"/>
    <mergeCell ref="C20:G20"/>
    <mergeCell ref="C28:G28"/>
    <mergeCell ref="C36:G36"/>
    <mergeCell ref="C44:G44"/>
    <mergeCell ref="D52:F52"/>
    <mergeCell ref="D53:E53"/>
    <mergeCell ref="B9:L9"/>
    <mergeCell ref="B2:L2"/>
    <mergeCell ref="B3:L3"/>
    <mergeCell ref="B4:L4"/>
    <mergeCell ref="C6:L6"/>
    <mergeCell ref="B8:L8"/>
  </mergeCells>
  <pageMargins left="0.75" right="0.75" top="1" bottom="1" header="0.5" footer="0.5"/>
  <pageSetup paperSize="9" scale="94" orientation="portrait" r:id="rId1"/>
  <headerFooter alignWithMargins="0">
    <oddFooter>&amp;C&amp;F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19D90-7EAE-4B43-ACC8-7B85F6C967A9}">
  <dimension ref="A1:F18"/>
  <sheetViews>
    <sheetView zoomScale="70" zoomScaleNormal="70" workbookViewId="0">
      <pane xSplit="1" ySplit="10" topLeftCell="B11" activePane="bottomRight" state="frozen"/>
      <selection pane="topRight" activeCell="B1" sqref="B1"/>
      <selection pane="bottomLeft" activeCell="A7" sqref="A7"/>
      <selection pane="bottomRight" activeCell="E18" sqref="E18"/>
    </sheetView>
  </sheetViews>
  <sheetFormatPr defaultColWidth="8.88671875" defaultRowHeight="13.2" x14ac:dyDescent="0.25"/>
  <cols>
    <col min="1" max="1" width="3.5546875" style="8" customWidth="1"/>
    <col min="2" max="2" width="140.44140625" style="8" customWidth="1"/>
    <col min="3" max="3" width="20.88671875" style="8" customWidth="1"/>
    <col min="4" max="4" width="20.44140625" style="8" customWidth="1"/>
    <col min="5" max="5" width="19.44140625" style="8" customWidth="1"/>
    <col min="6" max="6" width="29" style="8" customWidth="1"/>
    <col min="7" max="16384" width="8.88671875" style="8"/>
  </cols>
  <sheetData>
    <row r="1" spans="1:6" ht="13.8" thickBot="1" x14ac:dyDescent="0.3">
      <c r="A1" s="8" t="s">
        <v>0</v>
      </c>
    </row>
    <row r="2" spans="1:6" ht="40.35" customHeight="1" x14ac:dyDescent="0.25">
      <c r="B2" s="291" t="s">
        <v>604</v>
      </c>
      <c r="C2" s="292"/>
      <c r="D2" s="292"/>
      <c r="E2" s="292"/>
      <c r="F2" s="293"/>
    </row>
    <row r="5" spans="1:6" ht="26.4" customHeight="1" x14ac:dyDescent="0.25">
      <c r="B5" s="119" t="s">
        <v>86</v>
      </c>
      <c r="C5" s="330"/>
      <c r="D5" s="330"/>
      <c r="E5" s="330"/>
      <c r="F5" s="331"/>
    </row>
    <row r="7" spans="1:6" ht="15.6" customHeight="1" x14ac:dyDescent="0.25">
      <c r="B7" s="326" t="s">
        <v>605</v>
      </c>
      <c r="C7" s="327"/>
      <c r="D7" s="327"/>
      <c r="E7" s="327"/>
      <c r="F7" s="328"/>
    </row>
    <row r="8" spans="1:6" ht="15.6" customHeight="1" x14ac:dyDescent="0.25">
      <c r="B8" s="317" t="s">
        <v>606</v>
      </c>
      <c r="C8" s="318"/>
      <c r="D8" s="318"/>
      <c r="E8" s="318"/>
      <c r="F8" s="319"/>
    </row>
    <row r="9" spans="1:6" ht="13.8" thickBot="1" x14ac:dyDescent="0.3"/>
    <row r="10" spans="1:6" ht="53.1" customHeight="1" thickBot="1" x14ac:dyDescent="0.3">
      <c r="B10" s="9" t="s">
        <v>607</v>
      </c>
      <c r="C10" s="10" t="s">
        <v>608</v>
      </c>
      <c r="D10" s="10" t="s">
        <v>609</v>
      </c>
      <c r="E10" s="22" t="s">
        <v>610</v>
      </c>
      <c r="F10" s="18" t="s">
        <v>29</v>
      </c>
    </row>
    <row r="11" spans="1:6" ht="37.35" customHeight="1" x14ac:dyDescent="0.25">
      <c r="B11" s="19" t="s">
        <v>611</v>
      </c>
      <c r="C11" s="110">
        <f>'Rekenblad 4.a, b, c en d'!Q112</f>
        <v>0</v>
      </c>
      <c r="D11" s="110">
        <f>'Rekenblad 4.a, b, c en d'!R112</f>
        <v>0</v>
      </c>
      <c r="E11" s="21">
        <v>7</v>
      </c>
      <c r="F11" s="17">
        <f>C11+D11*E11</f>
        <v>0</v>
      </c>
    </row>
    <row r="12" spans="1:6" ht="37.35" customHeight="1" x14ac:dyDescent="0.25">
      <c r="B12" s="19" t="s">
        <v>612</v>
      </c>
      <c r="C12" s="110">
        <f>'Rekenblad 4.a, b, c en d'!T112</f>
        <v>0</v>
      </c>
      <c r="D12" s="110">
        <f>'Rekenblad 4.a, b, c en d'!U112</f>
        <v>0</v>
      </c>
      <c r="E12" s="21">
        <v>2</v>
      </c>
      <c r="F12" s="17">
        <f>C12+D12*E12</f>
        <v>0</v>
      </c>
    </row>
    <row r="13" spans="1:6" ht="30.6" customHeight="1" thickBot="1" x14ac:dyDescent="0.3">
      <c r="B13" s="291" t="s">
        <v>33</v>
      </c>
      <c r="C13" s="332"/>
      <c r="D13" s="332"/>
      <c r="E13" s="332"/>
      <c r="F13" s="34">
        <f>SUM(F11:F12)</f>
        <v>0</v>
      </c>
    </row>
    <row r="14" spans="1:6" x14ac:dyDescent="0.25">
      <c r="B14" s="16"/>
    </row>
    <row r="18" spans="3:5" x14ac:dyDescent="0.25">
      <c r="C18" s="151"/>
      <c r="E18" s="151"/>
    </row>
  </sheetData>
  <mergeCells count="5">
    <mergeCell ref="B2:F2"/>
    <mergeCell ref="C5:F5"/>
    <mergeCell ref="B13:E13"/>
    <mergeCell ref="B7:F7"/>
    <mergeCell ref="B8:F8"/>
  </mergeCells>
  <pageMargins left="0.75" right="0.75" top="1" bottom="1" header="0.5" footer="0.5"/>
  <pageSetup paperSize="9" scale="82" orientation="landscape" r:id="rId1"/>
  <headerFooter alignWithMargins="0">
    <oddFooter>&amp;C&amp;F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4312C-68E5-4D22-844F-324985E6AAF5}">
  <dimension ref="B1:BB149"/>
  <sheetViews>
    <sheetView zoomScale="70" zoomScaleNormal="70" workbookViewId="0">
      <pane xSplit="5" ySplit="4" topLeftCell="Q5" activePane="bottomRight" state="frozen"/>
      <selection pane="topRight" activeCell="E1" sqref="E1"/>
      <selection pane="bottomLeft" activeCell="A5" sqref="A5"/>
      <selection pane="bottomRight" activeCell="Q112" sqref="Q112"/>
    </sheetView>
  </sheetViews>
  <sheetFormatPr defaultColWidth="8.88671875" defaultRowHeight="12.75" customHeight="1" x14ac:dyDescent="0.25"/>
  <cols>
    <col min="1" max="1" width="3.5546875" style="8" customWidth="1"/>
    <col min="2" max="2" width="4.6640625" style="8" customWidth="1"/>
    <col min="3" max="3" width="35.109375" style="8" customWidth="1"/>
    <col min="4" max="4" width="19.33203125" style="8" customWidth="1"/>
    <col min="5" max="7" width="20.44140625" style="8" customWidth="1"/>
    <col min="8" max="8" width="12.33203125" style="8" customWidth="1"/>
    <col min="9" max="13" width="20.44140625" style="8" customWidth="1"/>
    <col min="14" max="14" width="39.44140625" style="8" customWidth="1"/>
    <col min="15" max="15" width="18.33203125" style="8" customWidth="1"/>
    <col min="16" max="16" width="14.33203125" style="8" customWidth="1"/>
    <col min="17" max="18" width="39.5546875" style="8" customWidth="1"/>
    <col min="19" max="19" width="33.44140625" style="8" customWidth="1"/>
    <col min="20" max="20" width="30" style="8" customWidth="1"/>
    <col min="21" max="21" width="26" style="8" customWidth="1"/>
    <col min="22" max="22" width="26" style="8" hidden="1" customWidth="1"/>
    <col min="23" max="23" width="59" style="49" customWidth="1"/>
    <col min="24" max="50" width="8.88671875" style="43"/>
    <col min="51" max="16384" width="8.88671875" style="8"/>
  </cols>
  <sheetData>
    <row r="1" spans="2:23" ht="13.2" x14ac:dyDescent="0.25">
      <c r="W1" s="45"/>
    </row>
    <row r="2" spans="2:23" ht="43.35" customHeight="1" x14ac:dyDescent="0.25">
      <c r="B2" s="314" t="s">
        <v>613</v>
      </c>
      <c r="C2" s="295"/>
      <c r="D2" s="295"/>
      <c r="E2" s="295"/>
      <c r="F2" s="295"/>
      <c r="G2" s="295"/>
      <c r="H2" s="295"/>
      <c r="I2" s="295"/>
      <c r="J2" s="295"/>
      <c r="K2" s="295"/>
      <c r="L2" s="295"/>
      <c r="M2" s="295"/>
      <c r="N2" s="295"/>
      <c r="O2" s="295"/>
      <c r="P2" s="295"/>
      <c r="Q2" s="295"/>
      <c r="R2" s="296"/>
      <c r="S2" s="296"/>
      <c r="T2" s="296"/>
      <c r="U2" s="296"/>
      <c r="V2" s="296"/>
      <c r="W2" s="297"/>
    </row>
    <row r="3" spans="2:23" ht="32.1" customHeight="1" x14ac:dyDescent="0.25">
      <c r="B3" s="37" t="s">
        <v>96</v>
      </c>
      <c r="C3" s="38"/>
      <c r="D3" s="38"/>
      <c r="E3" s="38"/>
      <c r="F3" s="38"/>
      <c r="G3" s="38"/>
      <c r="H3" s="38"/>
      <c r="I3" s="38"/>
      <c r="J3" s="38"/>
      <c r="K3" s="38"/>
      <c r="L3" s="38"/>
      <c r="M3" s="38"/>
      <c r="N3" s="38"/>
      <c r="O3" s="38"/>
      <c r="P3" s="38"/>
      <c r="Q3" s="305" t="s">
        <v>614</v>
      </c>
      <c r="R3" s="309"/>
      <c r="S3" s="309"/>
      <c r="T3" s="309"/>
      <c r="U3" s="309"/>
      <c r="V3" s="309"/>
      <c r="W3" s="308"/>
    </row>
    <row r="4" spans="2:23" ht="45.6" customHeight="1" x14ac:dyDescent="0.25">
      <c r="B4" s="39" t="s">
        <v>98</v>
      </c>
      <c r="C4" s="40" t="s">
        <v>99</v>
      </c>
      <c r="D4" s="40" t="s">
        <v>100</v>
      </c>
      <c r="E4" s="40" t="s">
        <v>101</v>
      </c>
      <c r="F4" s="40" t="s">
        <v>102</v>
      </c>
      <c r="G4" s="40" t="s">
        <v>103</v>
      </c>
      <c r="H4" s="40" t="s">
        <v>580</v>
      </c>
      <c r="I4" s="40" t="s">
        <v>105</v>
      </c>
      <c r="J4" s="40" t="s">
        <v>106</v>
      </c>
      <c r="K4" s="40" t="s">
        <v>26</v>
      </c>
      <c r="L4" s="40" t="s">
        <v>107</v>
      </c>
      <c r="M4" s="40" t="s">
        <v>108</v>
      </c>
      <c r="N4" s="40" t="s">
        <v>109</v>
      </c>
      <c r="O4" s="40" t="s">
        <v>110</v>
      </c>
      <c r="P4" s="40"/>
      <c r="Q4" s="40" t="s">
        <v>615</v>
      </c>
      <c r="R4" s="149" t="s">
        <v>616</v>
      </c>
      <c r="S4" s="98" t="s">
        <v>113</v>
      </c>
      <c r="T4" s="40" t="s">
        <v>617</v>
      </c>
      <c r="U4" s="50" t="s">
        <v>618</v>
      </c>
      <c r="V4" s="50" t="s">
        <v>619</v>
      </c>
      <c r="W4" s="98" t="s">
        <v>113</v>
      </c>
    </row>
    <row r="5" spans="2:23" ht="13.2" x14ac:dyDescent="0.25">
      <c r="B5" s="184">
        <v>1</v>
      </c>
      <c r="C5" s="185" t="s">
        <v>114</v>
      </c>
      <c r="D5" s="185">
        <v>38</v>
      </c>
      <c r="E5" s="185" t="s">
        <v>115</v>
      </c>
      <c r="F5" s="185" t="s">
        <v>116</v>
      </c>
      <c r="G5" s="193" t="s">
        <v>117</v>
      </c>
      <c r="H5" s="185" t="s">
        <v>118</v>
      </c>
      <c r="I5" s="185" t="s">
        <v>119</v>
      </c>
      <c r="J5" s="185" t="s">
        <v>120</v>
      </c>
      <c r="K5" s="185" t="s">
        <v>121</v>
      </c>
      <c r="L5" s="185">
        <v>179</v>
      </c>
      <c r="M5" s="185">
        <v>158</v>
      </c>
      <c r="N5" s="185" t="s">
        <v>122</v>
      </c>
      <c r="O5" s="186"/>
      <c r="P5" s="157"/>
      <c r="Q5" s="97"/>
      <c r="R5" s="99"/>
      <c r="S5" s="99"/>
      <c r="T5" s="99"/>
      <c r="U5" s="99"/>
      <c r="V5" s="99"/>
      <c r="W5" s="46"/>
    </row>
    <row r="6" spans="2:23" ht="13.2" x14ac:dyDescent="0.25">
      <c r="B6" s="187">
        <v>2</v>
      </c>
      <c r="C6" s="188" t="s">
        <v>123</v>
      </c>
      <c r="D6" s="188">
        <v>584</v>
      </c>
      <c r="E6" s="188" t="s">
        <v>124</v>
      </c>
      <c r="F6" s="188" t="s">
        <v>116</v>
      </c>
      <c r="G6" s="194" t="s">
        <v>117</v>
      </c>
      <c r="H6" s="188" t="s">
        <v>118</v>
      </c>
      <c r="I6" s="188" t="s">
        <v>125</v>
      </c>
      <c r="J6" s="188" t="s">
        <v>126</v>
      </c>
      <c r="K6" s="188" t="s">
        <v>127</v>
      </c>
      <c r="L6" s="188"/>
      <c r="M6" s="188"/>
      <c r="N6" s="188" t="s">
        <v>122</v>
      </c>
      <c r="O6" s="189"/>
      <c r="P6" s="158"/>
      <c r="Q6" s="97"/>
      <c r="R6" s="99"/>
      <c r="S6" s="99"/>
      <c r="T6" s="99"/>
      <c r="U6" s="99"/>
      <c r="V6" s="99"/>
      <c r="W6" s="46"/>
    </row>
    <row r="7" spans="2:23" ht="13.2" x14ac:dyDescent="0.25">
      <c r="B7" s="195">
        <v>3</v>
      </c>
      <c r="C7" s="196" t="s">
        <v>128</v>
      </c>
      <c r="D7" s="196">
        <v>79</v>
      </c>
      <c r="E7" s="196" t="s">
        <v>129</v>
      </c>
      <c r="F7" s="196" t="s">
        <v>116</v>
      </c>
      <c r="G7" s="197" t="s">
        <v>117</v>
      </c>
      <c r="H7" s="196" t="s">
        <v>118</v>
      </c>
      <c r="I7" s="196" t="s">
        <v>130</v>
      </c>
      <c r="J7" s="196" t="s">
        <v>131</v>
      </c>
      <c r="K7" s="196" t="s">
        <v>132</v>
      </c>
      <c r="L7" s="196">
        <v>1348</v>
      </c>
      <c r="M7" s="196">
        <v>1206</v>
      </c>
      <c r="N7" s="196" t="s">
        <v>122</v>
      </c>
      <c r="O7" s="198"/>
      <c r="P7" s="159"/>
      <c r="Q7" s="162"/>
      <c r="R7" s="163"/>
      <c r="S7" s="163" t="s">
        <v>620</v>
      </c>
      <c r="T7" s="163"/>
      <c r="U7" s="163"/>
      <c r="V7" s="163"/>
      <c r="W7" s="164" t="s">
        <v>620</v>
      </c>
    </row>
    <row r="8" spans="2:23" ht="13.2" x14ac:dyDescent="0.25">
      <c r="B8" s="187">
        <v>4</v>
      </c>
      <c r="C8" s="188" t="s">
        <v>134</v>
      </c>
      <c r="D8" s="188">
        <v>1</v>
      </c>
      <c r="E8" s="188" t="s">
        <v>135</v>
      </c>
      <c r="F8" s="188" t="s">
        <v>116</v>
      </c>
      <c r="G8" s="194" t="s">
        <v>136</v>
      </c>
      <c r="H8" s="188"/>
      <c r="I8" s="188" t="s">
        <v>137</v>
      </c>
      <c r="J8" s="188" t="s">
        <v>138</v>
      </c>
      <c r="K8" s="188" t="s">
        <v>139</v>
      </c>
      <c r="L8" s="188">
        <v>63</v>
      </c>
      <c r="M8" s="188">
        <v>60</v>
      </c>
      <c r="N8" s="188" t="s">
        <v>122</v>
      </c>
      <c r="O8" s="189"/>
      <c r="P8" s="158"/>
      <c r="Q8" s="97"/>
      <c r="R8" s="99"/>
      <c r="S8" s="99"/>
      <c r="T8" s="99"/>
      <c r="U8" s="99"/>
      <c r="V8" s="99"/>
      <c r="W8" s="46"/>
    </row>
    <row r="9" spans="2:23" ht="13.2" x14ac:dyDescent="0.25">
      <c r="B9" s="184">
        <v>5</v>
      </c>
      <c r="C9" s="185" t="s">
        <v>134</v>
      </c>
      <c r="D9" s="185">
        <v>3</v>
      </c>
      <c r="E9" s="185" t="s">
        <v>135</v>
      </c>
      <c r="F9" s="185" t="s">
        <v>116</v>
      </c>
      <c r="G9" s="193" t="s">
        <v>140</v>
      </c>
      <c r="H9" s="185"/>
      <c r="I9" s="185" t="s">
        <v>141</v>
      </c>
      <c r="J9" s="185" t="s">
        <v>131</v>
      </c>
      <c r="K9" s="185" t="s">
        <v>142</v>
      </c>
      <c r="L9" s="185">
        <v>527</v>
      </c>
      <c r="M9" s="185">
        <v>485</v>
      </c>
      <c r="N9" s="185" t="s">
        <v>122</v>
      </c>
      <c r="O9" s="186"/>
      <c r="P9" s="157"/>
      <c r="Q9" s="97"/>
      <c r="R9" s="99"/>
      <c r="S9" s="99"/>
      <c r="T9" s="99"/>
      <c r="U9" s="99"/>
      <c r="V9" s="99"/>
      <c r="W9" s="46"/>
    </row>
    <row r="10" spans="2:23" ht="13.2" x14ac:dyDescent="0.25">
      <c r="B10" s="187">
        <v>6</v>
      </c>
      <c r="C10" s="188" t="s">
        <v>143</v>
      </c>
      <c r="D10" s="188">
        <v>81</v>
      </c>
      <c r="E10" s="188" t="s">
        <v>144</v>
      </c>
      <c r="F10" s="188" t="s">
        <v>145</v>
      </c>
      <c r="G10" s="194" t="s">
        <v>136</v>
      </c>
      <c r="H10" s="188"/>
      <c r="I10" s="188" t="s">
        <v>137</v>
      </c>
      <c r="J10" s="188" t="s">
        <v>146</v>
      </c>
      <c r="K10" s="188" t="s">
        <v>147</v>
      </c>
      <c r="L10" s="188">
        <v>160</v>
      </c>
      <c r="M10" s="188">
        <v>136</v>
      </c>
      <c r="N10" s="188" t="s">
        <v>122</v>
      </c>
      <c r="O10" s="189"/>
      <c r="P10" s="158"/>
      <c r="Q10" s="97"/>
      <c r="R10" s="99"/>
      <c r="S10" s="99"/>
      <c r="T10" s="99"/>
      <c r="U10" s="99"/>
      <c r="V10" s="99"/>
      <c r="W10" s="46"/>
    </row>
    <row r="11" spans="2:23" ht="13.2" x14ac:dyDescent="0.25">
      <c r="B11" s="184">
        <v>7</v>
      </c>
      <c r="C11" s="185" t="s">
        <v>148</v>
      </c>
      <c r="D11" s="185">
        <v>83</v>
      </c>
      <c r="E11" s="185" t="s">
        <v>144</v>
      </c>
      <c r="F11" s="185" t="s">
        <v>145</v>
      </c>
      <c r="G11" s="193" t="s">
        <v>117</v>
      </c>
      <c r="H11" s="185" t="s">
        <v>118</v>
      </c>
      <c r="I11" s="185" t="s">
        <v>149</v>
      </c>
      <c r="J11" s="185" t="s">
        <v>150</v>
      </c>
      <c r="K11" s="185" t="s">
        <v>151</v>
      </c>
      <c r="L11" s="185">
        <v>173</v>
      </c>
      <c r="M11" s="185">
        <v>147</v>
      </c>
      <c r="N11" s="185" t="s">
        <v>122</v>
      </c>
      <c r="O11" s="186"/>
      <c r="P11" s="157"/>
      <c r="Q11" s="97"/>
      <c r="R11" s="99"/>
      <c r="S11" s="99"/>
      <c r="T11" s="99"/>
      <c r="U11" s="99"/>
      <c r="V11" s="99"/>
      <c r="W11" s="46"/>
    </row>
    <row r="12" spans="2:23" ht="13.2" x14ac:dyDescent="0.25">
      <c r="B12" s="187">
        <v>8</v>
      </c>
      <c r="C12" s="188" t="s">
        <v>152</v>
      </c>
      <c r="D12" s="188">
        <v>116</v>
      </c>
      <c r="E12" s="188" t="s">
        <v>153</v>
      </c>
      <c r="F12" s="188" t="s">
        <v>116</v>
      </c>
      <c r="G12" s="194" t="s">
        <v>154</v>
      </c>
      <c r="H12" s="188"/>
      <c r="I12" s="188" t="s">
        <v>155</v>
      </c>
      <c r="J12" s="188" t="s">
        <v>131</v>
      </c>
      <c r="K12" s="188" t="s">
        <v>156</v>
      </c>
      <c r="L12" s="188">
        <v>198</v>
      </c>
      <c r="M12" s="188">
        <v>168</v>
      </c>
      <c r="N12" s="188" t="s">
        <v>122</v>
      </c>
      <c r="O12" s="189"/>
      <c r="P12" s="158"/>
      <c r="Q12" s="97"/>
      <c r="R12" s="99"/>
      <c r="S12" s="99"/>
      <c r="T12" s="99"/>
      <c r="U12" s="99"/>
      <c r="V12" s="99"/>
      <c r="W12" s="46"/>
    </row>
    <row r="13" spans="2:23" ht="13.2" x14ac:dyDescent="0.25">
      <c r="B13" s="184">
        <v>9</v>
      </c>
      <c r="C13" s="185" t="s">
        <v>157</v>
      </c>
      <c r="D13" s="185">
        <v>500</v>
      </c>
      <c r="E13" s="185" t="s">
        <v>158</v>
      </c>
      <c r="F13" s="185" t="s">
        <v>116</v>
      </c>
      <c r="G13" s="193" t="s">
        <v>117</v>
      </c>
      <c r="H13" s="185" t="s">
        <v>118</v>
      </c>
      <c r="I13" s="185" t="s">
        <v>159</v>
      </c>
      <c r="J13" s="185" t="s">
        <v>160</v>
      </c>
      <c r="K13" s="185" t="s">
        <v>161</v>
      </c>
      <c r="L13" s="185"/>
      <c r="M13" s="185" t="s">
        <v>162</v>
      </c>
      <c r="N13" s="185" t="s">
        <v>122</v>
      </c>
      <c r="O13" s="186"/>
      <c r="P13" s="157"/>
      <c r="Q13" s="97"/>
      <c r="R13" s="99"/>
      <c r="S13" s="99"/>
      <c r="T13" s="99"/>
      <c r="U13" s="99"/>
      <c r="V13" s="99"/>
      <c r="W13" s="46"/>
    </row>
    <row r="14" spans="2:23" ht="13.2" x14ac:dyDescent="0.25">
      <c r="B14" s="187">
        <v>10</v>
      </c>
      <c r="C14" s="188" t="s">
        <v>163</v>
      </c>
      <c r="D14" s="188">
        <v>2</v>
      </c>
      <c r="E14" s="188" t="s">
        <v>164</v>
      </c>
      <c r="F14" s="188" t="s">
        <v>116</v>
      </c>
      <c r="G14" s="194" t="s">
        <v>117</v>
      </c>
      <c r="H14" s="188" t="s">
        <v>118</v>
      </c>
      <c r="I14" s="188" t="s">
        <v>141</v>
      </c>
      <c r="J14" s="188" t="s">
        <v>131</v>
      </c>
      <c r="K14" s="188" t="s">
        <v>165</v>
      </c>
      <c r="L14" s="188">
        <v>345</v>
      </c>
      <c r="M14" s="188">
        <v>319</v>
      </c>
      <c r="N14" s="188" t="s">
        <v>122</v>
      </c>
      <c r="O14" s="189"/>
      <c r="P14" s="158"/>
      <c r="Q14" s="97"/>
      <c r="R14" s="99"/>
      <c r="S14" s="99"/>
      <c r="T14" s="99"/>
      <c r="U14" s="99"/>
      <c r="V14" s="99"/>
      <c r="W14" s="46"/>
    </row>
    <row r="15" spans="2:23" ht="13.2" x14ac:dyDescent="0.25">
      <c r="B15" s="184">
        <v>11</v>
      </c>
      <c r="C15" s="185" t="s">
        <v>163</v>
      </c>
      <c r="D15" s="185">
        <v>4</v>
      </c>
      <c r="E15" s="185" t="s">
        <v>164</v>
      </c>
      <c r="F15" s="185" t="s">
        <v>116</v>
      </c>
      <c r="G15" s="193" t="s">
        <v>117</v>
      </c>
      <c r="H15" s="185" t="s">
        <v>118</v>
      </c>
      <c r="I15" s="185" t="s">
        <v>125</v>
      </c>
      <c r="J15" s="185" t="s">
        <v>126</v>
      </c>
      <c r="K15" s="185" t="s">
        <v>166</v>
      </c>
      <c r="L15" s="185">
        <v>1627</v>
      </c>
      <c r="M15" s="185">
        <v>1505</v>
      </c>
      <c r="N15" s="185" t="s">
        <v>122</v>
      </c>
      <c r="O15" s="186"/>
      <c r="P15" s="157"/>
      <c r="Q15" s="97"/>
      <c r="R15" s="99"/>
      <c r="S15" s="99"/>
      <c r="T15" s="99"/>
      <c r="U15" s="99"/>
      <c r="V15" s="99"/>
      <c r="W15" s="46"/>
    </row>
    <row r="16" spans="2:23" ht="13.2" x14ac:dyDescent="0.25">
      <c r="B16" s="187">
        <v>12</v>
      </c>
      <c r="C16" s="188" t="s">
        <v>167</v>
      </c>
      <c r="D16" s="188">
        <v>19</v>
      </c>
      <c r="E16" s="188" t="s">
        <v>168</v>
      </c>
      <c r="F16" s="188" t="s">
        <v>145</v>
      </c>
      <c r="G16" s="194" t="s">
        <v>169</v>
      </c>
      <c r="H16" s="188"/>
      <c r="I16" s="188" t="s">
        <v>137</v>
      </c>
      <c r="J16" s="188" t="s">
        <v>120</v>
      </c>
      <c r="K16" s="188" t="s">
        <v>170</v>
      </c>
      <c r="L16" s="188">
        <v>342</v>
      </c>
      <c r="M16" s="188">
        <v>291</v>
      </c>
      <c r="N16" s="188" t="s">
        <v>122</v>
      </c>
      <c r="O16" s="189"/>
      <c r="P16" s="158"/>
      <c r="Q16" s="97"/>
      <c r="R16" s="99"/>
      <c r="S16" s="99"/>
      <c r="T16" s="99"/>
      <c r="U16" s="99"/>
      <c r="V16" s="99"/>
      <c r="W16" s="46"/>
    </row>
    <row r="17" spans="2:23" ht="13.2" x14ac:dyDescent="0.25">
      <c r="B17" s="184">
        <v>13</v>
      </c>
      <c r="C17" s="185" t="s">
        <v>167</v>
      </c>
      <c r="D17" s="185">
        <v>50</v>
      </c>
      <c r="E17" s="185" t="s">
        <v>168</v>
      </c>
      <c r="F17" s="185" t="s">
        <v>145</v>
      </c>
      <c r="G17" s="193" t="s">
        <v>117</v>
      </c>
      <c r="H17" s="185" t="s">
        <v>118</v>
      </c>
      <c r="I17" s="185" t="s">
        <v>137</v>
      </c>
      <c r="J17" s="185" t="s">
        <v>120</v>
      </c>
      <c r="K17" s="185" t="s">
        <v>171</v>
      </c>
      <c r="L17" s="185">
        <v>1295</v>
      </c>
      <c r="M17" s="185">
        <v>1101</v>
      </c>
      <c r="N17" s="185" t="s">
        <v>122</v>
      </c>
      <c r="O17" s="186"/>
      <c r="P17" s="157"/>
      <c r="Q17" s="97"/>
      <c r="R17" s="99"/>
      <c r="S17" s="99"/>
      <c r="T17" s="99"/>
      <c r="U17" s="99"/>
      <c r="V17" s="99"/>
      <c r="W17" s="46"/>
    </row>
    <row r="18" spans="2:23" ht="13.2" x14ac:dyDescent="0.25">
      <c r="B18" s="187">
        <v>14</v>
      </c>
      <c r="C18" s="188" t="s">
        <v>167</v>
      </c>
      <c r="D18" s="188" t="s">
        <v>172</v>
      </c>
      <c r="E18" s="188" t="s">
        <v>168</v>
      </c>
      <c r="F18" s="188" t="s">
        <v>145</v>
      </c>
      <c r="G18" s="194" t="s">
        <v>117</v>
      </c>
      <c r="H18" s="188" t="s">
        <v>118</v>
      </c>
      <c r="I18" s="188" t="s">
        <v>137</v>
      </c>
      <c r="J18" s="188" t="s">
        <v>120</v>
      </c>
      <c r="K18" s="188" t="s">
        <v>173</v>
      </c>
      <c r="L18" s="188"/>
      <c r="M18" s="188" t="s">
        <v>174</v>
      </c>
      <c r="N18" s="188" t="s">
        <v>122</v>
      </c>
      <c r="O18" s="189"/>
      <c r="P18" s="158"/>
      <c r="Q18" s="97"/>
      <c r="R18" s="99"/>
      <c r="S18" s="99"/>
      <c r="T18" s="99"/>
      <c r="U18" s="99"/>
      <c r="V18" s="99"/>
      <c r="W18" s="46"/>
    </row>
    <row r="19" spans="2:23" ht="13.2" x14ac:dyDescent="0.25">
      <c r="B19" s="184">
        <v>15</v>
      </c>
      <c r="C19" s="185" t="s">
        <v>167</v>
      </c>
      <c r="D19" s="185" t="s">
        <v>175</v>
      </c>
      <c r="E19" s="185" t="s">
        <v>168</v>
      </c>
      <c r="F19" s="185" t="s">
        <v>145</v>
      </c>
      <c r="G19" s="193" t="s">
        <v>117</v>
      </c>
      <c r="H19" s="185" t="s">
        <v>118</v>
      </c>
      <c r="I19" s="185" t="s">
        <v>137</v>
      </c>
      <c r="J19" s="185" t="s">
        <v>120</v>
      </c>
      <c r="K19" s="185" t="s">
        <v>173</v>
      </c>
      <c r="L19" s="185"/>
      <c r="M19" s="185" t="s">
        <v>174</v>
      </c>
      <c r="N19" s="185" t="s">
        <v>122</v>
      </c>
      <c r="O19" s="186"/>
      <c r="P19" s="157"/>
      <c r="Q19" s="97"/>
      <c r="R19" s="99"/>
      <c r="S19" s="99"/>
      <c r="T19" s="99"/>
      <c r="U19" s="99"/>
      <c r="V19" s="99"/>
      <c r="W19" s="46"/>
    </row>
    <row r="20" spans="2:23" ht="13.2" x14ac:dyDescent="0.25">
      <c r="B20" s="187">
        <v>16</v>
      </c>
      <c r="C20" s="188" t="s">
        <v>167</v>
      </c>
      <c r="D20" s="190">
        <v>19236</v>
      </c>
      <c r="E20" s="188" t="s">
        <v>168</v>
      </c>
      <c r="F20" s="188" t="s">
        <v>145</v>
      </c>
      <c r="G20" s="194" t="s">
        <v>117</v>
      </c>
      <c r="H20" s="188" t="s">
        <v>118</v>
      </c>
      <c r="I20" s="188" t="s">
        <v>119</v>
      </c>
      <c r="J20" s="188" t="s">
        <v>120</v>
      </c>
      <c r="K20" s="188" t="s">
        <v>176</v>
      </c>
      <c r="L20" s="188"/>
      <c r="M20" s="188" t="s">
        <v>174</v>
      </c>
      <c r="N20" s="188" t="s">
        <v>122</v>
      </c>
      <c r="O20" s="189"/>
      <c r="P20" s="158"/>
      <c r="Q20" s="97"/>
      <c r="R20" s="99"/>
      <c r="S20" s="99"/>
      <c r="T20" s="99"/>
      <c r="U20" s="99"/>
      <c r="V20" s="99"/>
      <c r="W20" s="46"/>
    </row>
    <row r="21" spans="2:23" ht="13.2" x14ac:dyDescent="0.25">
      <c r="B21" s="184">
        <v>17</v>
      </c>
      <c r="C21" s="185" t="s">
        <v>177</v>
      </c>
      <c r="D21" s="185" t="s">
        <v>178</v>
      </c>
      <c r="E21" s="185" t="s">
        <v>179</v>
      </c>
      <c r="F21" s="185" t="s">
        <v>116</v>
      </c>
      <c r="G21" s="193" t="s">
        <v>117</v>
      </c>
      <c r="H21" s="185" t="s">
        <v>118</v>
      </c>
      <c r="I21" s="185" t="s">
        <v>125</v>
      </c>
      <c r="J21" s="185" t="s">
        <v>126</v>
      </c>
      <c r="K21" s="185" t="s">
        <v>127</v>
      </c>
      <c r="L21" s="185"/>
      <c r="M21" s="185"/>
      <c r="N21" s="185" t="s">
        <v>122</v>
      </c>
      <c r="O21" s="186"/>
      <c r="P21" s="157"/>
      <c r="Q21" s="97"/>
      <c r="R21" s="99"/>
      <c r="S21" s="99"/>
      <c r="T21" s="99"/>
      <c r="U21" s="99"/>
      <c r="V21" s="99"/>
      <c r="W21" s="46"/>
    </row>
    <row r="22" spans="2:23" ht="13.2" x14ac:dyDescent="0.25">
      <c r="B22" s="187">
        <v>18</v>
      </c>
      <c r="C22" s="188" t="s">
        <v>180</v>
      </c>
      <c r="D22" s="188">
        <v>20</v>
      </c>
      <c r="E22" s="188" t="s">
        <v>181</v>
      </c>
      <c r="F22" s="188" t="s">
        <v>145</v>
      </c>
      <c r="G22" s="194" t="s">
        <v>169</v>
      </c>
      <c r="H22" s="188"/>
      <c r="I22" s="188" t="s">
        <v>137</v>
      </c>
      <c r="J22" s="188" t="s">
        <v>120</v>
      </c>
      <c r="K22" s="188" t="s">
        <v>182</v>
      </c>
      <c r="L22" s="188">
        <v>476</v>
      </c>
      <c r="M22" s="188">
        <v>405</v>
      </c>
      <c r="N22" s="188" t="s">
        <v>183</v>
      </c>
      <c r="O22" s="191"/>
      <c r="P22" s="158"/>
      <c r="Q22" s="97"/>
      <c r="R22" s="99"/>
      <c r="S22" s="99"/>
      <c r="T22" s="99"/>
      <c r="U22" s="99"/>
      <c r="V22" s="99"/>
      <c r="W22" s="46"/>
    </row>
    <row r="23" spans="2:23" ht="13.2" x14ac:dyDescent="0.25">
      <c r="B23" s="184">
        <v>19</v>
      </c>
      <c r="C23" s="185" t="s">
        <v>180</v>
      </c>
      <c r="D23" s="185">
        <v>22</v>
      </c>
      <c r="E23" s="185" t="s">
        <v>181</v>
      </c>
      <c r="F23" s="185" t="s">
        <v>145</v>
      </c>
      <c r="G23" s="193" t="s">
        <v>169</v>
      </c>
      <c r="H23" s="185"/>
      <c r="I23" s="185" t="s">
        <v>137</v>
      </c>
      <c r="J23" s="185" t="s">
        <v>120</v>
      </c>
      <c r="K23" s="185" t="s">
        <v>182</v>
      </c>
      <c r="L23" s="185">
        <v>464</v>
      </c>
      <c r="M23" s="185">
        <v>394</v>
      </c>
      <c r="N23" s="185" t="s">
        <v>183</v>
      </c>
      <c r="O23" s="192"/>
      <c r="P23" s="157"/>
      <c r="Q23" s="97"/>
      <c r="R23" s="99"/>
      <c r="S23" s="99"/>
      <c r="T23" s="99"/>
      <c r="U23" s="99"/>
      <c r="V23" s="99"/>
      <c r="W23" s="46"/>
    </row>
    <row r="24" spans="2:23" ht="13.2" x14ac:dyDescent="0.25">
      <c r="B24" s="187">
        <v>20</v>
      </c>
      <c r="C24" s="188" t="s">
        <v>184</v>
      </c>
      <c r="D24" s="188">
        <v>1</v>
      </c>
      <c r="E24" s="188" t="s">
        <v>185</v>
      </c>
      <c r="F24" s="188" t="s">
        <v>116</v>
      </c>
      <c r="G24" s="194" t="s">
        <v>117</v>
      </c>
      <c r="H24" s="188" t="s">
        <v>118</v>
      </c>
      <c r="I24" s="188" t="s">
        <v>125</v>
      </c>
      <c r="J24" s="188" t="s">
        <v>126</v>
      </c>
      <c r="K24" s="188" t="s">
        <v>186</v>
      </c>
      <c r="L24" s="188">
        <v>1056</v>
      </c>
      <c r="M24" s="188">
        <v>966</v>
      </c>
      <c r="N24" s="188" t="s">
        <v>122</v>
      </c>
      <c r="O24" s="189"/>
      <c r="P24" s="158"/>
      <c r="Q24" s="97"/>
      <c r="R24" s="99"/>
      <c r="S24" s="99"/>
      <c r="T24" s="99"/>
      <c r="U24" s="99"/>
      <c r="V24" s="99"/>
      <c r="W24" s="46"/>
    </row>
    <row r="25" spans="2:23" ht="13.2" x14ac:dyDescent="0.25">
      <c r="B25" s="184">
        <v>21</v>
      </c>
      <c r="C25" s="185" t="s">
        <v>187</v>
      </c>
      <c r="D25" s="185">
        <v>2</v>
      </c>
      <c r="E25" s="185" t="s">
        <v>188</v>
      </c>
      <c r="F25" s="185" t="s">
        <v>116</v>
      </c>
      <c r="G25" s="193" t="s">
        <v>189</v>
      </c>
      <c r="H25" s="185"/>
      <c r="I25" s="185" t="s">
        <v>190</v>
      </c>
      <c r="J25" s="185" t="s">
        <v>160</v>
      </c>
      <c r="K25" s="185" t="s">
        <v>191</v>
      </c>
      <c r="L25" s="185">
        <v>58</v>
      </c>
      <c r="M25" s="185">
        <v>54</v>
      </c>
      <c r="N25" s="185" t="s">
        <v>122</v>
      </c>
      <c r="O25" s="186"/>
      <c r="P25" s="157"/>
      <c r="Q25" s="97"/>
      <c r="R25" s="99"/>
      <c r="S25" s="99"/>
      <c r="T25" s="99"/>
      <c r="U25" s="99"/>
      <c r="V25" s="99"/>
      <c r="W25" s="46"/>
    </row>
    <row r="26" spans="2:23" ht="13.2" x14ac:dyDescent="0.25">
      <c r="B26" s="187">
        <v>22</v>
      </c>
      <c r="C26" s="188" t="s">
        <v>192</v>
      </c>
      <c r="D26" s="188">
        <v>4</v>
      </c>
      <c r="E26" s="188" t="s">
        <v>193</v>
      </c>
      <c r="F26" s="188" t="s">
        <v>116</v>
      </c>
      <c r="G26" s="194" t="s">
        <v>117</v>
      </c>
      <c r="H26" s="188" t="s">
        <v>118</v>
      </c>
      <c r="I26" s="188" t="s">
        <v>125</v>
      </c>
      <c r="J26" s="188" t="s">
        <v>126</v>
      </c>
      <c r="K26" s="188" t="s">
        <v>127</v>
      </c>
      <c r="L26" s="188"/>
      <c r="M26" s="188"/>
      <c r="N26" s="188" t="s">
        <v>122</v>
      </c>
      <c r="O26" s="189"/>
      <c r="P26" s="158"/>
      <c r="Q26" s="97"/>
      <c r="R26" s="99"/>
      <c r="S26" s="99"/>
      <c r="T26" s="99"/>
      <c r="U26" s="99"/>
      <c r="V26" s="99"/>
      <c r="W26" s="46"/>
    </row>
    <row r="27" spans="2:23" ht="13.2" x14ac:dyDescent="0.25">
      <c r="B27" s="184">
        <v>23</v>
      </c>
      <c r="C27" s="185" t="s">
        <v>194</v>
      </c>
      <c r="D27" s="185">
        <v>2</v>
      </c>
      <c r="E27" s="185" t="s">
        <v>195</v>
      </c>
      <c r="F27" s="185" t="s">
        <v>116</v>
      </c>
      <c r="G27" s="193" t="s">
        <v>117</v>
      </c>
      <c r="H27" s="185" t="s">
        <v>118</v>
      </c>
      <c r="I27" s="185" t="s">
        <v>137</v>
      </c>
      <c r="J27" s="185" t="s">
        <v>131</v>
      </c>
      <c r="K27" s="185" t="s">
        <v>196</v>
      </c>
      <c r="L27" s="185">
        <v>1067</v>
      </c>
      <c r="M27" s="185">
        <v>988</v>
      </c>
      <c r="N27" s="185" t="s">
        <v>122</v>
      </c>
      <c r="O27" s="186"/>
      <c r="P27" s="157"/>
      <c r="Q27" s="97"/>
      <c r="R27" s="99"/>
      <c r="S27" s="99"/>
      <c r="T27" s="99"/>
      <c r="U27" s="99"/>
      <c r="V27" s="99"/>
      <c r="W27" s="46"/>
    </row>
    <row r="28" spans="2:23" ht="13.2" x14ac:dyDescent="0.25">
      <c r="B28" s="187">
        <v>24</v>
      </c>
      <c r="C28" s="188" t="s">
        <v>197</v>
      </c>
      <c r="D28" s="188">
        <v>42</v>
      </c>
      <c r="E28" s="188" t="s">
        <v>198</v>
      </c>
      <c r="F28" s="188" t="s">
        <v>145</v>
      </c>
      <c r="G28" s="194" t="s">
        <v>117</v>
      </c>
      <c r="H28" s="188" t="s">
        <v>118</v>
      </c>
      <c r="I28" s="188" t="s">
        <v>130</v>
      </c>
      <c r="J28" s="188" t="s">
        <v>131</v>
      </c>
      <c r="K28" s="188" t="s">
        <v>199</v>
      </c>
      <c r="L28" s="188">
        <v>940</v>
      </c>
      <c r="M28" s="188">
        <v>828</v>
      </c>
      <c r="N28" s="188" t="s">
        <v>122</v>
      </c>
      <c r="O28" s="189"/>
      <c r="P28" s="158"/>
      <c r="Q28" s="97"/>
      <c r="R28" s="99"/>
      <c r="S28" s="99"/>
      <c r="T28" s="99"/>
      <c r="U28" s="99"/>
      <c r="V28" s="99"/>
      <c r="W28" s="46"/>
    </row>
    <row r="29" spans="2:23" ht="13.2" x14ac:dyDescent="0.25">
      <c r="B29" s="184">
        <v>25</v>
      </c>
      <c r="C29" s="185" t="s">
        <v>200</v>
      </c>
      <c r="D29" s="185">
        <v>66</v>
      </c>
      <c r="E29" s="185" t="s">
        <v>201</v>
      </c>
      <c r="F29" s="185" t="s">
        <v>145</v>
      </c>
      <c r="G29" s="193" t="s">
        <v>117</v>
      </c>
      <c r="H29" s="185" t="s">
        <v>118</v>
      </c>
      <c r="I29" s="185" t="s">
        <v>141</v>
      </c>
      <c r="J29" s="185" t="s">
        <v>131</v>
      </c>
      <c r="K29" s="185" t="s">
        <v>165</v>
      </c>
      <c r="L29" s="185">
        <v>412</v>
      </c>
      <c r="M29" s="185">
        <v>393</v>
      </c>
      <c r="N29" s="185" t="s">
        <v>122</v>
      </c>
      <c r="O29" s="186"/>
      <c r="P29" s="186"/>
      <c r="Q29" s="97"/>
      <c r="R29" s="99"/>
      <c r="S29" s="99"/>
      <c r="T29" s="99"/>
      <c r="U29" s="99"/>
      <c r="V29" s="99"/>
      <c r="W29" s="46"/>
    </row>
    <row r="30" spans="2:23" ht="13.2" x14ac:dyDescent="0.25">
      <c r="B30" s="187">
        <v>26</v>
      </c>
      <c r="C30" s="188" t="s">
        <v>200</v>
      </c>
      <c r="D30" s="188" t="s">
        <v>202</v>
      </c>
      <c r="E30" s="188" t="s">
        <v>203</v>
      </c>
      <c r="F30" s="188" t="s">
        <v>145</v>
      </c>
      <c r="G30" s="194" t="s">
        <v>169</v>
      </c>
      <c r="H30" s="188"/>
      <c r="I30" s="188" t="s">
        <v>141</v>
      </c>
      <c r="J30" s="188" t="s">
        <v>131</v>
      </c>
      <c r="K30" s="188" t="s">
        <v>204</v>
      </c>
      <c r="L30" s="188">
        <v>420</v>
      </c>
      <c r="M30" s="188">
        <v>390</v>
      </c>
      <c r="N30" s="188" t="s">
        <v>183</v>
      </c>
      <c r="O30" s="191"/>
      <c r="P30" s="158"/>
      <c r="Q30" s="97"/>
      <c r="R30" s="99"/>
      <c r="S30" s="99"/>
      <c r="T30" s="99"/>
      <c r="U30" s="99"/>
      <c r="V30" s="99"/>
      <c r="W30" s="46"/>
    </row>
    <row r="31" spans="2:23" ht="13.2" x14ac:dyDescent="0.25">
      <c r="B31" s="184">
        <v>27</v>
      </c>
      <c r="C31" s="185" t="s">
        <v>205</v>
      </c>
      <c r="D31" s="185">
        <v>35</v>
      </c>
      <c r="E31" s="185" t="s">
        <v>206</v>
      </c>
      <c r="F31" s="185" t="s">
        <v>116</v>
      </c>
      <c r="G31" s="193" t="s">
        <v>117</v>
      </c>
      <c r="H31" s="185" t="s">
        <v>118</v>
      </c>
      <c r="I31" s="185" t="s">
        <v>125</v>
      </c>
      <c r="J31" s="185" t="s">
        <v>126</v>
      </c>
      <c r="K31" s="185" t="s">
        <v>127</v>
      </c>
      <c r="L31" s="185"/>
      <c r="M31" s="185"/>
      <c r="N31" s="185" t="s">
        <v>122</v>
      </c>
      <c r="O31" s="186"/>
      <c r="P31" s="157"/>
      <c r="Q31" s="97"/>
      <c r="R31" s="99"/>
      <c r="S31" s="99"/>
      <c r="T31" s="99"/>
      <c r="U31" s="99"/>
      <c r="V31" s="99"/>
      <c r="W31" s="46"/>
    </row>
    <row r="32" spans="2:23" ht="13.2" x14ac:dyDescent="0.25">
      <c r="B32" s="187">
        <v>28</v>
      </c>
      <c r="C32" s="188" t="s">
        <v>207</v>
      </c>
      <c r="D32" s="188">
        <v>1</v>
      </c>
      <c r="E32" s="188" t="s">
        <v>208</v>
      </c>
      <c r="F32" s="188" t="s">
        <v>116</v>
      </c>
      <c r="G32" s="194" t="s">
        <v>117</v>
      </c>
      <c r="H32" s="188" t="s">
        <v>118</v>
      </c>
      <c r="I32" s="188" t="s">
        <v>125</v>
      </c>
      <c r="J32" s="188" t="s">
        <v>126</v>
      </c>
      <c r="K32" s="188" t="s">
        <v>209</v>
      </c>
      <c r="L32" s="188">
        <v>2203</v>
      </c>
      <c r="M32" s="188">
        <v>2008</v>
      </c>
      <c r="N32" s="188" t="s">
        <v>122</v>
      </c>
      <c r="O32" s="189"/>
      <c r="P32" s="158"/>
      <c r="Q32" s="97"/>
      <c r="R32" s="99"/>
      <c r="S32" s="99"/>
      <c r="T32" s="99"/>
      <c r="U32" s="99"/>
      <c r="V32" s="99"/>
      <c r="W32" s="46"/>
    </row>
    <row r="33" spans="2:23" ht="13.2" x14ac:dyDescent="0.25">
      <c r="B33" s="184">
        <v>29</v>
      </c>
      <c r="C33" s="185" t="s">
        <v>210</v>
      </c>
      <c r="D33" s="185">
        <v>1</v>
      </c>
      <c r="E33" s="185" t="s">
        <v>211</v>
      </c>
      <c r="F33" s="185" t="s">
        <v>116</v>
      </c>
      <c r="G33" s="193" t="s">
        <v>154</v>
      </c>
      <c r="H33" s="185"/>
      <c r="I33" s="185" t="s">
        <v>159</v>
      </c>
      <c r="J33" s="185" t="s">
        <v>131</v>
      </c>
      <c r="K33" s="185" t="s">
        <v>212</v>
      </c>
      <c r="L33" s="185">
        <v>900</v>
      </c>
      <c r="M33" s="185">
        <v>661</v>
      </c>
      <c r="N33" s="185" t="s">
        <v>213</v>
      </c>
      <c r="O33" s="186" t="s">
        <v>214</v>
      </c>
      <c r="P33" s="157"/>
      <c r="Q33" s="97"/>
      <c r="R33" s="99"/>
      <c r="S33" s="99"/>
      <c r="T33" s="99"/>
      <c r="U33" s="99"/>
      <c r="V33" s="99"/>
      <c r="W33" s="46"/>
    </row>
    <row r="34" spans="2:23" ht="13.2" x14ac:dyDescent="0.25">
      <c r="B34" s="187">
        <v>30</v>
      </c>
      <c r="C34" s="188" t="s">
        <v>210</v>
      </c>
      <c r="D34" s="188" t="s">
        <v>215</v>
      </c>
      <c r="E34" s="188" t="s">
        <v>211</v>
      </c>
      <c r="F34" s="188" t="s">
        <v>116</v>
      </c>
      <c r="G34" s="194" t="s">
        <v>117</v>
      </c>
      <c r="H34" s="188" t="s">
        <v>118</v>
      </c>
      <c r="I34" s="188" t="s">
        <v>159</v>
      </c>
      <c r="J34" s="188" t="s">
        <v>131</v>
      </c>
      <c r="K34" s="188" t="s">
        <v>216</v>
      </c>
      <c r="L34" s="188"/>
      <c r="M34" s="188" t="s">
        <v>174</v>
      </c>
      <c r="N34" s="188" t="s">
        <v>213</v>
      </c>
      <c r="O34" s="189" t="s">
        <v>174</v>
      </c>
      <c r="P34" s="158"/>
      <c r="Q34" s="97"/>
      <c r="R34" s="99"/>
      <c r="S34" s="99"/>
      <c r="T34" s="99"/>
      <c r="U34" s="99"/>
      <c r="V34" s="99"/>
      <c r="W34" s="46"/>
    </row>
    <row r="35" spans="2:23" ht="13.2" x14ac:dyDescent="0.25">
      <c r="B35" s="184">
        <v>31</v>
      </c>
      <c r="C35" s="185" t="s">
        <v>217</v>
      </c>
      <c r="D35" s="185">
        <v>61</v>
      </c>
      <c r="E35" s="185" t="s">
        <v>218</v>
      </c>
      <c r="F35" s="185" t="s">
        <v>116</v>
      </c>
      <c r="G35" s="193" t="s">
        <v>117</v>
      </c>
      <c r="H35" s="185" t="s">
        <v>118</v>
      </c>
      <c r="I35" s="185" t="s">
        <v>137</v>
      </c>
      <c r="J35" s="185" t="s">
        <v>120</v>
      </c>
      <c r="K35" s="185" t="s">
        <v>219</v>
      </c>
      <c r="L35" s="185"/>
      <c r="M35" s="185" t="s">
        <v>174</v>
      </c>
      <c r="N35" s="185" t="s">
        <v>122</v>
      </c>
      <c r="O35" s="186"/>
      <c r="P35" s="157"/>
      <c r="Q35" s="97"/>
      <c r="R35" s="99"/>
      <c r="S35" s="99"/>
      <c r="T35" s="99"/>
      <c r="U35" s="99"/>
      <c r="V35" s="99"/>
      <c r="W35" s="46"/>
    </row>
    <row r="36" spans="2:23" ht="13.2" x14ac:dyDescent="0.25">
      <c r="B36" s="187">
        <v>32</v>
      </c>
      <c r="C36" s="188" t="s">
        <v>220</v>
      </c>
      <c r="D36" s="188">
        <v>10</v>
      </c>
      <c r="E36" s="188" t="s">
        <v>221</v>
      </c>
      <c r="F36" s="188" t="s">
        <v>116</v>
      </c>
      <c r="G36" s="194" t="s">
        <v>117</v>
      </c>
      <c r="H36" s="188" t="s">
        <v>118</v>
      </c>
      <c r="I36" s="188" t="s">
        <v>222</v>
      </c>
      <c r="J36" s="188" t="s">
        <v>138</v>
      </c>
      <c r="K36" s="188" t="s">
        <v>223</v>
      </c>
      <c r="L36" s="188">
        <v>733</v>
      </c>
      <c r="M36" s="188">
        <v>547</v>
      </c>
      <c r="N36" s="188" t="s">
        <v>122</v>
      </c>
      <c r="O36" s="189"/>
      <c r="P36" s="158"/>
      <c r="Q36" s="97"/>
      <c r="R36" s="99"/>
      <c r="S36" s="99"/>
      <c r="T36" s="99"/>
      <c r="U36" s="99"/>
      <c r="V36" s="99"/>
      <c r="W36" s="46"/>
    </row>
    <row r="37" spans="2:23" ht="13.2" x14ac:dyDescent="0.25">
      <c r="B37" s="184">
        <v>33</v>
      </c>
      <c r="C37" s="185" t="s">
        <v>220</v>
      </c>
      <c r="D37" s="185">
        <v>12</v>
      </c>
      <c r="E37" s="185" t="s">
        <v>221</v>
      </c>
      <c r="F37" s="185" t="s">
        <v>116</v>
      </c>
      <c r="G37" s="193" t="s">
        <v>117</v>
      </c>
      <c r="H37" s="185" t="s">
        <v>118</v>
      </c>
      <c r="I37" s="185" t="s">
        <v>224</v>
      </c>
      <c r="J37" s="185" t="s">
        <v>138</v>
      </c>
      <c r="K37" s="185" t="s">
        <v>142</v>
      </c>
      <c r="L37" s="185"/>
      <c r="M37" s="185" t="s">
        <v>174</v>
      </c>
      <c r="N37" s="185" t="s">
        <v>122</v>
      </c>
      <c r="O37" s="186"/>
      <c r="P37" s="157"/>
      <c r="Q37" s="97"/>
      <c r="R37" s="99"/>
      <c r="S37" s="99"/>
      <c r="T37" s="99"/>
      <c r="U37" s="99"/>
      <c r="V37" s="99"/>
      <c r="W37" s="46"/>
    </row>
    <row r="38" spans="2:23" ht="13.2" x14ac:dyDescent="0.25">
      <c r="B38" s="187">
        <v>34</v>
      </c>
      <c r="C38" s="188" t="s">
        <v>225</v>
      </c>
      <c r="D38" s="188">
        <v>2</v>
      </c>
      <c r="E38" s="188" t="s">
        <v>226</v>
      </c>
      <c r="F38" s="188" t="s">
        <v>116</v>
      </c>
      <c r="G38" s="194" t="s">
        <v>169</v>
      </c>
      <c r="H38" s="188"/>
      <c r="I38" s="188" t="s">
        <v>130</v>
      </c>
      <c r="J38" s="188" t="s">
        <v>131</v>
      </c>
      <c r="K38" s="188" t="s">
        <v>227</v>
      </c>
      <c r="L38" s="188">
        <v>43</v>
      </c>
      <c r="M38" s="188">
        <v>30</v>
      </c>
      <c r="N38" s="188" t="s">
        <v>122</v>
      </c>
      <c r="O38" s="189"/>
      <c r="P38" s="158"/>
      <c r="Q38" s="97"/>
      <c r="R38" s="99"/>
      <c r="S38" s="99"/>
      <c r="T38" s="99"/>
      <c r="U38" s="99"/>
      <c r="V38" s="99"/>
      <c r="W38" s="46"/>
    </row>
    <row r="39" spans="2:23" ht="13.2" x14ac:dyDescent="0.25">
      <c r="B39" s="184">
        <v>35</v>
      </c>
      <c r="C39" s="185" t="s">
        <v>228</v>
      </c>
      <c r="D39" s="185">
        <v>85</v>
      </c>
      <c r="E39" s="185" t="s">
        <v>229</v>
      </c>
      <c r="F39" s="185" t="s">
        <v>145</v>
      </c>
      <c r="G39" s="193" t="s">
        <v>136</v>
      </c>
      <c r="H39" s="185"/>
      <c r="I39" s="185" t="s">
        <v>230</v>
      </c>
      <c r="J39" s="185" t="s">
        <v>146</v>
      </c>
      <c r="K39" s="185" t="s">
        <v>231</v>
      </c>
      <c r="L39" s="185">
        <v>636</v>
      </c>
      <c r="M39" s="185">
        <v>561</v>
      </c>
      <c r="N39" s="185" t="s">
        <v>122</v>
      </c>
      <c r="O39" s="186"/>
      <c r="P39" s="157"/>
      <c r="Q39" s="97"/>
      <c r="R39" s="99"/>
      <c r="S39" s="99"/>
      <c r="T39" s="99"/>
      <c r="U39" s="99"/>
      <c r="V39" s="99"/>
      <c r="W39" s="46"/>
    </row>
    <row r="40" spans="2:23" ht="13.2" x14ac:dyDescent="0.25">
      <c r="B40" s="187">
        <v>36</v>
      </c>
      <c r="C40" s="188" t="s">
        <v>232</v>
      </c>
      <c r="D40" s="188">
        <v>1</v>
      </c>
      <c r="E40" s="188" t="s">
        <v>233</v>
      </c>
      <c r="F40" s="188" t="s">
        <v>116</v>
      </c>
      <c r="G40" s="194" t="s">
        <v>169</v>
      </c>
      <c r="H40" s="188"/>
      <c r="I40" s="188" t="s">
        <v>159</v>
      </c>
      <c r="J40" s="188" t="s">
        <v>131</v>
      </c>
      <c r="K40" s="188" t="s">
        <v>234</v>
      </c>
      <c r="L40" s="188"/>
      <c r="M40" s="188" t="s">
        <v>162</v>
      </c>
      <c r="N40" s="188" t="s">
        <v>213</v>
      </c>
      <c r="O40" s="189" t="s">
        <v>214</v>
      </c>
      <c r="P40" s="158"/>
      <c r="Q40" s="97"/>
      <c r="R40" s="99"/>
      <c r="S40" s="99"/>
      <c r="T40" s="99"/>
      <c r="U40" s="99"/>
      <c r="V40" s="99"/>
      <c r="W40" s="46"/>
    </row>
    <row r="41" spans="2:23" ht="13.2" x14ac:dyDescent="0.25">
      <c r="B41" s="184">
        <v>37</v>
      </c>
      <c r="C41" s="185" t="s">
        <v>235</v>
      </c>
      <c r="D41" s="185" t="s">
        <v>236</v>
      </c>
      <c r="E41" s="185" t="s">
        <v>237</v>
      </c>
      <c r="F41" s="185" t="s">
        <v>116</v>
      </c>
      <c r="G41" s="193" t="s">
        <v>117</v>
      </c>
      <c r="H41" s="185" t="s">
        <v>118</v>
      </c>
      <c r="I41" s="185" t="s">
        <v>238</v>
      </c>
      <c r="J41" s="185" t="s">
        <v>160</v>
      </c>
      <c r="K41" s="185" t="s">
        <v>239</v>
      </c>
      <c r="L41" s="185">
        <v>29</v>
      </c>
      <c r="M41" s="185">
        <v>25</v>
      </c>
      <c r="N41" s="185" t="s">
        <v>122</v>
      </c>
      <c r="O41" s="186"/>
      <c r="P41" s="157"/>
      <c r="Q41" s="97"/>
      <c r="R41" s="99"/>
      <c r="S41" s="99"/>
      <c r="T41" s="99"/>
      <c r="U41" s="99"/>
      <c r="V41" s="99"/>
      <c r="W41" s="46"/>
    </row>
    <row r="42" spans="2:23" ht="13.2" x14ac:dyDescent="0.25">
      <c r="B42" s="187">
        <v>38</v>
      </c>
      <c r="C42" s="188" t="s">
        <v>240</v>
      </c>
      <c r="D42" s="188">
        <v>7</v>
      </c>
      <c r="E42" s="188" t="s">
        <v>241</v>
      </c>
      <c r="F42" s="188" t="s">
        <v>116</v>
      </c>
      <c r="G42" s="194" t="s">
        <v>117</v>
      </c>
      <c r="H42" s="188" t="s">
        <v>118</v>
      </c>
      <c r="I42" s="188" t="s">
        <v>242</v>
      </c>
      <c r="J42" s="188" t="s">
        <v>131</v>
      </c>
      <c r="K42" s="188" t="s">
        <v>243</v>
      </c>
      <c r="L42" s="188">
        <v>185</v>
      </c>
      <c r="M42" s="188">
        <v>157</v>
      </c>
      <c r="N42" s="188" t="s">
        <v>122</v>
      </c>
      <c r="O42" s="189"/>
      <c r="P42" s="158"/>
      <c r="Q42" s="97"/>
      <c r="R42" s="99"/>
      <c r="S42" s="99"/>
      <c r="T42" s="99"/>
      <c r="U42" s="99"/>
      <c r="V42" s="99"/>
      <c r="W42" s="46"/>
    </row>
    <row r="43" spans="2:23" ht="13.2" x14ac:dyDescent="0.25">
      <c r="B43" s="184">
        <v>39</v>
      </c>
      <c r="C43" s="185" t="s">
        <v>244</v>
      </c>
      <c r="D43" s="185">
        <v>32</v>
      </c>
      <c r="E43" s="185" t="s">
        <v>245</v>
      </c>
      <c r="F43" s="185" t="s">
        <v>145</v>
      </c>
      <c r="G43" s="193" t="s">
        <v>136</v>
      </c>
      <c r="H43" s="185"/>
      <c r="I43" s="185" t="s">
        <v>137</v>
      </c>
      <c r="J43" s="185" t="s">
        <v>120</v>
      </c>
      <c r="K43" s="185" t="s">
        <v>137</v>
      </c>
      <c r="L43" s="185">
        <v>276</v>
      </c>
      <c r="M43" s="185">
        <v>218</v>
      </c>
      <c r="N43" s="185" t="s">
        <v>122</v>
      </c>
      <c r="O43" s="186"/>
      <c r="P43" s="157"/>
      <c r="Q43" s="97"/>
      <c r="R43" s="99"/>
      <c r="S43" s="99"/>
      <c r="T43" s="99"/>
      <c r="U43" s="99"/>
      <c r="V43" s="99"/>
      <c r="W43" s="46"/>
    </row>
    <row r="44" spans="2:23" ht="13.2" x14ac:dyDescent="0.25">
      <c r="B44" s="187">
        <v>40</v>
      </c>
      <c r="C44" s="188" t="s">
        <v>244</v>
      </c>
      <c r="D44" s="188">
        <v>34</v>
      </c>
      <c r="E44" s="188" t="s">
        <v>245</v>
      </c>
      <c r="F44" s="188" t="s">
        <v>145</v>
      </c>
      <c r="G44" s="194" t="s">
        <v>169</v>
      </c>
      <c r="H44" s="188"/>
      <c r="I44" s="188" t="s">
        <v>137</v>
      </c>
      <c r="J44" s="188" t="s">
        <v>120</v>
      </c>
      <c r="K44" s="188" t="s">
        <v>137</v>
      </c>
      <c r="L44" s="188">
        <v>187</v>
      </c>
      <c r="M44" s="188">
        <v>169</v>
      </c>
      <c r="N44" s="188" t="s">
        <v>122</v>
      </c>
      <c r="O44" s="189"/>
      <c r="P44" s="158"/>
      <c r="Q44" s="97"/>
      <c r="R44" s="99"/>
      <c r="S44" s="99"/>
      <c r="T44" s="99"/>
      <c r="U44" s="99"/>
      <c r="V44" s="99"/>
      <c r="W44" s="46"/>
    </row>
    <row r="45" spans="2:23" ht="13.2" x14ac:dyDescent="0.25">
      <c r="B45" s="184">
        <v>41</v>
      </c>
      <c r="C45" s="185" t="s">
        <v>244</v>
      </c>
      <c r="D45" s="185" t="s">
        <v>246</v>
      </c>
      <c r="E45" s="185" t="s">
        <v>245</v>
      </c>
      <c r="F45" s="185" t="s">
        <v>145</v>
      </c>
      <c r="G45" s="193" t="s">
        <v>169</v>
      </c>
      <c r="H45" s="185"/>
      <c r="I45" s="185" t="s">
        <v>137</v>
      </c>
      <c r="J45" s="185" t="s">
        <v>120</v>
      </c>
      <c r="K45" s="185" t="s">
        <v>137</v>
      </c>
      <c r="L45" s="185">
        <v>671</v>
      </c>
      <c r="M45" s="185">
        <v>570</v>
      </c>
      <c r="N45" s="185" t="s">
        <v>122</v>
      </c>
      <c r="O45" s="186"/>
      <c r="P45" s="157"/>
      <c r="Q45" s="97"/>
      <c r="R45" s="99"/>
      <c r="S45" s="99"/>
      <c r="T45" s="99"/>
      <c r="U45" s="99"/>
      <c r="V45" s="99"/>
      <c r="W45" s="46"/>
    </row>
    <row r="46" spans="2:23" ht="13.2" x14ac:dyDescent="0.25">
      <c r="B46" s="187">
        <v>42</v>
      </c>
      <c r="C46" s="188" t="s">
        <v>247</v>
      </c>
      <c r="D46" s="188">
        <v>28</v>
      </c>
      <c r="E46" s="188" t="s">
        <v>245</v>
      </c>
      <c r="F46" s="188" t="s">
        <v>145</v>
      </c>
      <c r="G46" s="194" t="s">
        <v>117</v>
      </c>
      <c r="H46" s="188" t="s">
        <v>118</v>
      </c>
      <c r="I46" s="188" t="s">
        <v>137</v>
      </c>
      <c r="J46" s="188" t="s">
        <v>120</v>
      </c>
      <c r="K46" s="188" t="s">
        <v>248</v>
      </c>
      <c r="L46" s="188">
        <v>168</v>
      </c>
      <c r="M46" s="188">
        <v>143</v>
      </c>
      <c r="N46" s="188" t="s">
        <v>122</v>
      </c>
      <c r="O46" s="189"/>
      <c r="P46" s="158"/>
      <c r="Q46" s="97"/>
      <c r="R46" s="99"/>
      <c r="S46" s="99"/>
      <c r="T46" s="99"/>
      <c r="U46" s="99"/>
      <c r="V46" s="99"/>
      <c r="W46" s="46"/>
    </row>
    <row r="47" spans="2:23" ht="13.2" x14ac:dyDescent="0.25">
      <c r="B47" s="184">
        <v>43</v>
      </c>
      <c r="C47" s="185" t="s">
        <v>247</v>
      </c>
      <c r="D47" s="185">
        <v>30</v>
      </c>
      <c r="E47" s="185" t="s">
        <v>245</v>
      </c>
      <c r="F47" s="185" t="s">
        <v>145</v>
      </c>
      <c r="G47" s="193" t="s">
        <v>117</v>
      </c>
      <c r="H47" s="185" t="s">
        <v>118</v>
      </c>
      <c r="I47" s="185" t="s">
        <v>137</v>
      </c>
      <c r="J47" s="185" t="s">
        <v>120</v>
      </c>
      <c r="K47" s="185" t="s">
        <v>248</v>
      </c>
      <c r="L47" s="185">
        <v>180</v>
      </c>
      <c r="M47" s="185">
        <v>153</v>
      </c>
      <c r="N47" s="185" t="s">
        <v>122</v>
      </c>
      <c r="O47" s="186"/>
      <c r="P47" s="157"/>
      <c r="Q47" s="97"/>
      <c r="R47" s="99"/>
      <c r="S47" s="99"/>
      <c r="T47" s="99"/>
      <c r="U47" s="99"/>
      <c r="V47" s="99"/>
      <c r="W47" s="46"/>
    </row>
    <row r="48" spans="2:23" ht="13.2" x14ac:dyDescent="0.25">
      <c r="B48" s="187">
        <v>44</v>
      </c>
      <c r="C48" s="188" t="s">
        <v>249</v>
      </c>
      <c r="D48" s="188">
        <v>32</v>
      </c>
      <c r="E48" s="188" t="s">
        <v>250</v>
      </c>
      <c r="F48" s="188" t="s">
        <v>116</v>
      </c>
      <c r="G48" s="194" t="s">
        <v>117</v>
      </c>
      <c r="H48" s="188" t="s">
        <v>118</v>
      </c>
      <c r="I48" s="188" t="s">
        <v>130</v>
      </c>
      <c r="J48" s="188" t="s">
        <v>131</v>
      </c>
      <c r="K48" s="188" t="s">
        <v>251</v>
      </c>
      <c r="L48" s="188">
        <v>565</v>
      </c>
      <c r="M48" s="188">
        <v>533</v>
      </c>
      <c r="N48" s="188" t="s">
        <v>122</v>
      </c>
      <c r="O48" s="189"/>
      <c r="P48" s="158"/>
      <c r="Q48" s="97"/>
      <c r="R48" s="99"/>
      <c r="S48" s="99"/>
      <c r="T48" s="99"/>
      <c r="U48" s="99"/>
      <c r="V48" s="99"/>
      <c r="W48" s="46"/>
    </row>
    <row r="49" spans="2:23" ht="13.2" x14ac:dyDescent="0.25">
      <c r="B49" s="184">
        <v>45</v>
      </c>
      <c r="C49" s="185" t="s">
        <v>249</v>
      </c>
      <c r="D49" s="185">
        <v>30</v>
      </c>
      <c r="E49" s="185" t="s">
        <v>252</v>
      </c>
      <c r="F49" s="185" t="s">
        <v>116</v>
      </c>
      <c r="G49" s="193" t="s">
        <v>117</v>
      </c>
      <c r="H49" s="185" t="s">
        <v>118</v>
      </c>
      <c r="I49" s="185" t="s">
        <v>125</v>
      </c>
      <c r="J49" s="185" t="s">
        <v>126</v>
      </c>
      <c r="K49" s="185" t="s">
        <v>127</v>
      </c>
      <c r="L49" s="185"/>
      <c r="M49" s="185"/>
      <c r="N49" s="185" t="s">
        <v>122</v>
      </c>
      <c r="O49" s="186"/>
      <c r="P49" s="157"/>
      <c r="Q49" s="97"/>
      <c r="R49" s="99"/>
      <c r="S49" s="99"/>
      <c r="T49" s="99"/>
      <c r="U49" s="99"/>
      <c r="V49" s="99"/>
      <c r="W49" s="46"/>
    </row>
    <row r="50" spans="2:23" ht="13.2" x14ac:dyDescent="0.25">
      <c r="B50" s="187">
        <v>46</v>
      </c>
      <c r="C50" s="188" t="s">
        <v>253</v>
      </c>
      <c r="D50" s="188">
        <v>12</v>
      </c>
      <c r="E50" s="188" t="s">
        <v>254</v>
      </c>
      <c r="F50" s="188" t="s">
        <v>145</v>
      </c>
      <c r="G50" s="194" t="s">
        <v>117</v>
      </c>
      <c r="H50" s="188" t="s">
        <v>118</v>
      </c>
      <c r="I50" s="188" t="s">
        <v>149</v>
      </c>
      <c r="J50" s="188" t="s">
        <v>150</v>
      </c>
      <c r="K50" s="188" t="s">
        <v>151</v>
      </c>
      <c r="L50" s="188">
        <v>332</v>
      </c>
      <c r="M50" s="188">
        <v>282</v>
      </c>
      <c r="N50" s="188" t="s">
        <v>122</v>
      </c>
      <c r="O50" s="189"/>
      <c r="P50" s="158"/>
      <c r="Q50" s="97"/>
      <c r="R50" s="99"/>
      <c r="S50" s="99"/>
      <c r="T50" s="99"/>
      <c r="U50" s="99"/>
      <c r="V50" s="99"/>
      <c r="W50" s="46"/>
    </row>
    <row r="51" spans="2:23" ht="13.2" x14ac:dyDescent="0.25">
      <c r="B51" s="184">
        <v>47</v>
      </c>
      <c r="C51" s="185" t="s">
        <v>255</v>
      </c>
      <c r="D51" s="185">
        <v>31</v>
      </c>
      <c r="E51" s="185" t="s">
        <v>256</v>
      </c>
      <c r="F51" s="185" t="s">
        <v>116</v>
      </c>
      <c r="G51" s="193" t="s">
        <v>117</v>
      </c>
      <c r="H51" s="185" t="s">
        <v>118</v>
      </c>
      <c r="I51" s="185" t="s">
        <v>125</v>
      </c>
      <c r="J51" s="185" t="s">
        <v>126</v>
      </c>
      <c r="K51" s="185" t="s">
        <v>127</v>
      </c>
      <c r="L51" s="185"/>
      <c r="M51" s="185"/>
      <c r="N51" s="185" t="s">
        <v>122</v>
      </c>
      <c r="O51" s="186"/>
      <c r="P51" s="157"/>
      <c r="Q51" s="97"/>
      <c r="R51" s="99"/>
      <c r="S51" s="99"/>
      <c r="T51" s="99"/>
      <c r="U51" s="99"/>
      <c r="V51" s="99"/>
      <c r="W51" s="46"/>
    </row>
    <row r="52" spans="2:23" ht="13.2" x14ac:dyDescent="0.25">
      <c r="B52" s="187">
        <v>48</v>
      </c>
      <c r="C52" s="188" t="s">
        <v>257</v>
      </c>
      <c r="D52" s="188">
        <v>2</v>
      </c>
      <c r="E52" s="188" t="s">
        <v>258</v>
      </c>
      <c r="F52" s="188" t="s">
        <v>145</v>
      </c>
      <c r="G52" s="194" t="s">
        <v>117</v>
      </c>
      <c r="H52" s="188" t="s">
        <v>118</v>
      </c>
      <c r="I52" s="188" t="s">
        <v>137</v>
      </c>
      <c r="J52" s="188" t="s">
        <v>120</v>
      </c>
      <c r="K52" s="188" t="s">
        <v>182</v>
      </c>
      <c r="L52" s="188">
        <v>4266</v>
      </c>
      <c r="M52" s="188">
        <v>3626</v>
      </c>
      <c r="N52" s="188" t="s">
        <v>183</v>
      </c>
      <c r="O52" s="191"/>
      <c r="P52" s="158"/>
      <c r="Q52" s="97"/>
      <c r="R52" s="99"/>
      <c r="S52" s="99"/>
      <c r="T52" s="99"/>
      <c r="U52" s="99"/>
      <c r="V52" s="99"/>
      <c r="W52" s="46"/>
    </row>
    <row r="53" spans="2:23" ht="13.2" x14ac:dyDescent="0.25">
      <c r="B53" s="184">
        <v>49</v>
      </c>
      <c r="C53" s="185" t="s">
        <v>259</v>
      </c>
      <c r="D53" s="185">
        <v>129</v>
      </c>
      <c r="E53" s="185" t="s">
        <v>260</v>
      </c>
      <c r="F53" s="185" t="s">
        <v>145</v>
      </c>
      <c r="G53" s="193" t="s">
        <v>117</v>
      </c>
      <c r="H53" s="185" t="s">
        <v>118</v>
      </c>
      <c r="I53" s="185" t="s">
        <v>149</v>
      </c>
      <c r="J53" s="185" t="s">
        <v>131</v>
      </c>
      <c r="K53" s="185" t="s">
        <v>261</v>
      </c>
      <c r="L53" s="185">
        <v>311</v>
      </c>
      <c r="M53" s="185">
        <v>264</v>
      </c>
      <c r="N53" s="185" t="s">
        <v>122</v>
      </c>
      <c r="O53" s="186" t="s">
        <v>214</v>
      </c>
      <c r="P53" s="156"/>
      <c r="Q53" s="97"/>
      <c r="R53" s="99"/>
      <c r="S53" s="99"/>
      <c r="T53" s="99"/>
      <c r="U53" s="99"/>
      <c r="V53" s="99"/>
      <c r="W53" s="46"/>
    </row>
    <row r="54" spans="2:23" ht="13.2" x14ac:dyDescent="0.25">
      <c r="B54" s="187">
        <v>50</v>
      </c>
      <c r="C54" s="188" t="s">
        <v>262</v>
      </c>
      <c r="D54" s="188">
        <v>10</v>
      </c>
      <c r="E54" s="188" t="s">
        <v>263</v>
      </c>
      <c r="F54" s="188" t="s">
        <v>116</v>
      </c>
      <c r="G54" s="194" t="s">
        <v>117</v>
      </c>
      <c r="H54" s="188" t="s">
        <v>118</v>
      </c>
      <c r="I54" s="188" t="s">
        <v>130</v>
      </c>
      <c r="J54" s="188" t="s">
        <v>131</v>
      </c>
      <c r="K54" s="188" t="s">
        <v>264</v>
      </c>
      <c r="L54" s="188">
        <v>822</v>
      </c>
      <c r="M54" s="188">
        <v>649</v>
      </c>
      <c r="N54" s="188" t="s">
        <v>122</v>
      </c>
      <c r="O54" s="189"/>
      <c r="P54" s="158"/>
      <c r="Q54" s="97"/>
      <c r="R54" s="99"/>
      <c r="S54" s="99"/>
      <c r="T54" s="99"/>
      <c r="U54" s="99"/>
      <c r="V54" s="99"/>
      <c r="W54" s="46"/>
    </row>
    <row r="55" spans="2:23" ht="13.2" x14ac:dyDescent="0.25">
      <c r="B55" s="184">
        <v>51</v>
      </c>
      <c r="C55" s="185" t="s">
        <v>265</v>
      </c>
      <c r="D55" s="185">
        <v>34</v>
      </c>
      <c r="E55" s="185" t="s">
        <v>266</v>
      </c>
      <c r="F55" s="185" t="s">
        <v>116</v>
      </c>
      <c r="G55" s="193" t="s">
        <v>117</v>
      </c>
      <c r="H55" s="185" t="s">
        <v>118</v>
      </c>
      <c r="I55" s="185" t="s">
        <v>137</v>
      </c>
      <c r="J55" s="185" t="s">
        <v>160</v>
      </c>
      <c r="K55" s="185" t="s">
        <v>267</v>
      </c>
      <c r="L55" s="185">
        <v>23</v>
      </c>
      <c r="M55" s="185">
        <v>15</v>
      </c>
      <c r="N55" s="185" t="s">
        <v>122</v>
      </c>
      <c r="O55" s="186"/>
      <c r="P55" s="157"/>
      <c r="Q55" s="97"/>
      <c r="R55" s="99"/>
      <c r="S55" s="99"/>
      <c r="T55" s="99"/>
      <c r="U55" s="99"/>
      <c r="V55" s="99"/>
      <c r="W55" s="46"/>
    </row>
    <row r="56" spans="2:23" ht="13.2" x14ac:dyDescent="0.25">
      <c r="B56" s="187">
        <v>52</v>
      </c>
      <c r="C56" s="188" t="s">
        <v>268</v>
      </c>
      <c r="D56" s="188" t="s">
        <v>269</v>
      </c>
      <c r="E56" s="188" t="s">
        <v>270</v>
      </c>
      <c r="F56" s="188" t="s">
        <v>145</v>
      </c>
      <c r="G56" s="194" t="s">
        <v>169</v>
      </c>
      <c r="H56" s="188"/>
      <c r="I56" s="188" t="s">
        <v>271</v>
      </c>
      <c r="J56" s="188" t="s">
        <v>138</v>
      </c>
      <c r="K56" s="188" t="s">
        <v>272</v>
      </c>
      <c r="L56" s="188">
        <v>8740</v>
      </c>
      <c r="M56" s="188">
        <v>7429</v>
      </c>
      <c r="N56" s="188" t="s">
        <v>183</v>
      </c>
      <c r="O56" s="191"/>
      <c r="P56" s="158"/>
      <c r="Q56" s="97"/>
      <c r="R56" s="99"/>
      <c r="S56" s="99"/>
      <c r="T56" s="99"/>
      <c r="U56" s="99"/>
      <c r="V56" s="99"/>
      <c r="W56" s="46"/>
    </row>
    <row r="57" spans="2:23" ht="13.2" x14ac:dyDescent="0.25">
      <c r="B57" s="184">
        <v>53</v>
      </c>
      <c r="C57" s="185" t="s">
        <v>268</v>
      </c>
      <c r="D57" s="185" t="s">
        <v>273</v>
      </c>
      <c r="E57" s="185" t="s">
        <v>270</v>
      </c>
      <c r="F57" s="185" t="s">
        <v>145</v>
      </c>
      <c r="G57" s="193" t="s">
        <v>169</v>
      </c>
      <c r="H57" s="185"/>
      <c r="I57" s="185" t="s">
        <v>271</v>
      </c>
      <c r="J57" s="185" t="s">
        <v>126</v>
      </c>
      <c r="K57" s="185" t="s">
        <v>274</v>
      </c>
      <c r="L57" s="185">
        <v>498</v>
      </c>
      <c r="M57" s="185">
        <v>423</v>
      </c>
      <c r="N57" s="185" t="s">
        <v>183</v>
      </c>
      <c r="O57" s="192"/>
      <c r="P57" s="156"/>
      <c r="Q57" s="97"/>
      <c r="R57" s="99"/>
      <c r="S57" s="99"/>
      <c r="T57" s="99"/>
      <c r="U57" s="99"/>
      <c r="V57" s="99"/>
      <c r="W57" s="46"/>
    </row>
    <row r="58" spans="2:23" ht="13.2" x14ac:dyDescent="0.25">
      <c r="B58" s="187">
        <v>54</v>
      </c>
      <c r="C58" s="188" t="s">
        <v>275</v>
      </c>
      <c r="D58" s="188">
        <v>5</v>
      </c>
      <c r="E58" s="188" t="s">
        <v>276</v>
      </c>
      <c r="F58" s="188" t="s">
        <v>116</v>
      </c>
      <c r="G58" s="194" t="s">
        <v>117</v>
      </c>
      <c r="H58" s="188" t="s">
        <v>118</v>
      </c>
      <c r="I58" s="188" t="s">
        <v>125</v>
      </c>
      <c r="J58" s="188" t="s">
        <v>126</v>
      </c>
      <c r="K58" s="188" t="s">
        <v>277</v>
      </c>
      <c r="L58" s="188">
        <v>5406</v>
      </c>
      <c r="M58" s="188">
        <v>5146</v>
      </c>
      <c r="N58" s="188" t="s">
        <v>122</v>
      </c>
      <c r="O58" s="189"/>
      <c r="P58" s="158"/>
      <c r="Q58" s="97"/>
      <c r="R58" s="99"/>
      <c r="S58" s="99"/>
      <c r="T58" s="99"/>
      <c r="U58" s="99"/>
      <c r="V58" s="99"/>
      <c r="W58" s="46"/>
    </row>
    <row r="59" spans="2:23" ht="13.2" x14ac:dyDescent="0.25">
      <c r="B59" s="184">
        <v>55</v>
      </c>
      <c r="C59" s="185" t="s">
        <v>278</v>
      </c>
      <c r="D59" s="185">
        <v>5</v>
      </c>
      <c r="E59" s="185" t="s">
        <v>279</v>
      </c>
      <c r="F59" s="185" t="s">
        <v>145</v>
      </c>
      <c r="G59" s="193" t="s">
        <v>169</v>
      </c>
      <c r="H59" s="185"/>
      <c r="I59" s="185" t="s">
        <v>137</v>
      </c>
      <c r="J59" s="185" t="s">
        <v>120</v>
      </c>
      <c r="K59" s="185" t="s">
        <v>280</v>
      </c>
      <c r="L59" s="185">
        <v>329</v>
      </c>
      <c r="M59" s="185">
        <v>280</v>
      </c>
      <c r="N59" s="185" t="s">
        <v>122</v>
      </c>
      <c r="O59" s="186"/>
      <c r="P59" s="157"/>
      <c r="Q59" s="97"/>
      <c r="R59" s="99"/>
      <c r="S59" s="99"/>
      <c r="T59" s="99"/>
      <c r="U59" s="99"/>
      <c r="V59" s="99"/>
      <c r="W59" s="46"/>
    </row>
    <row r="60" spans="2:23" ht="13.2" x14ac:dyDescent="0.25">
      <c r="B60" s="187">
        <v>56</v>
      </c>
      <c r="C60" s="188" t="s">
        <v>278</v>
      </c>
      <c r="D60" s="188">
        <v>28</v>
      </c>
      <c r="E60" s="188" t="s">
        <v>281</v>
      </c>
      <c r="F60" s="188" t="s">
        <v>145</v>
      </c>
      <c r="G60" s="194" t="s">
        <v>154</v>
      </c>
      <c r="H60" s="188"/>
      <c r="I60" s="188" t="s">
        <v>137</v>
      </c>
      <c r="J60" s="188" t="s">
        <v>120</v>
      </c>
      <c r="K60" s="188" t="s">
        <v>137</v>
      </c>
      <c r="L60" s="188">
        <v>1498</v>
      </c>
      <c r="M60" s="188">
        <v>1273</v>
      </c>
      <c r="N60" s="188" t="s">
        <v>122</v>
      </c>
      <c r="O60" s="189"/>
      <c r="P60" s="158"/>
      <c r="Q60" s="97"/>
      <c r="R60" s="99"/>
      <c r="S60" s="99"/>
      <c r="T60" s="99"/>
      <c r="U60" s="99"/>
      <c r="V60" s="99"/>
      <c r="W60" s="46"/>
    </row>
    <row r="61" spans="2:23" ht="13.2" x14ac:dyDescent="0.25">
      <c r="B61" s="184">
        <v>57</v>
      </c>
      <c r="C61" s="185" t="s">
        <v>278</v>
      </c>
      <c r="D61" s="185">
        <v>30</v>
      </c>
      <c r="E61" s="185" t="s">
        <v>281</v>
      </c>
      <c r="F61" s="185" t="s">
        <v>145</v>
      </c>
      <c r="G61" s="193" t="s">
        <v>169</v>
      </c>
      <c r="H61" s="185"/>
      <c r="I61" s="185" t="s">
        <v>137</v>
      </c>
      <c r="J61" s="185" t="s">
        <v>120</v>
      </c>
      <c r="K61" s="185" t="s">
        <v>137</v>
      </c>
      <c r="L61" s="185"/>
      <c r="M61" s="185" t="s">
        <v>174</v>
      </c>
      <c r="N61" s="185" t="s">
        <v>282</v>
      </c>
      <c r="O61" s="186"/>
      <c r="P61" s="157"/>
      <c r="Q61" s="97"/>
      <c r="R61" s="99"/>
      <c r="S61" s="99"/>
      <c r="T61" s="99"/>
      <c r="U61" s="99"/>
      <c r="V61" s="99"/>
      <c r="W61" s="46"/>
    </row>
    <row r="62" spans="2:23" ht="13.2" x14ac:dyDescent="0.25">
      <c r="B62" s="187">
        <v>58</v>
      </c>
      <c r="C62" s="188" t="s">
        <v>278</v>
      </c>
      <c r="D62" s="188">
        <v>46</v>
      </c>
      <c r="E62" s="188" t="s">
        <v>281</v>
      </c>
      <c r="F62" s="188" t="s">
        <v>145</v>
      </c>
      <c r="G62" s="194" t="s">
        <v>117</v>
      </c>
      <c r="H62" s="188" t="s">
        <v>118</v>
      </c>
      <c r="I62" s="188" t="s">
        <v>137</v>
      </c>
      <c r="J62" s="188" t="s">
        <v>120</v>
      </c>
      <c r="K62" s="188" t="s">
        <v>137</v>
      </c>
      <c r="L62" s="188">
        <v>600</v>
      </c>
      <c r="M62" s="188">
        <v>528</v>
      </c>
      <c r="N62" s="188" t="s">
        <v>122</v>
      </c>
      <c r="O62" s="189"/>
      <c r="P62" s="158"/>
      <c r="Q62" s="97"/>
      <c r="R62" s="99"/>
      <c r="S62" s="99"/>
      <c r="T62" s="99"/>
      <c r="U62" s="99"/>
      <c r="V62" s="99"/>
      <c r="W62" s="46"/>
    </row>
    <row r="63" spans="2:23" ht="13.2" x14ac:dyDescent="0.25">
      <c r="B63" s="184">
        <v>59</v>
      </c>
      <c r="C63" s="185" t="s">
        <v>278</v>
      </c>
      <c r="D63" s="185">
        <v>48</v>
      </c>
      <c r="E63" s="185" t="s">
        <v>281</v>
      </c>
      <c r="F63" s="185" t="s">
        <v>145</v>
      </c>
      <c r="G63" s="193" t="s">
        <v>117</v>
      </c>
      <c r="H63" s="185" t="s">
        <v>118</v>
      </c>
      <c r="I63" s="185" t="s">
        <v>137</v>
      </c>
      <c r="J63" s="185" t="s">
        <v>120</v>
      </c>
      <c r="K63" s="185" t="s">
        <v>137</v>
      </c>
      <c r="L63" s="185">
        <v>1182</v>
      </c>
      <c r="M63" s="185">
        <v>1005</v>
      </c>
      <c r="N63" s="185" t="s">
        <v>122</v>
      </c>
      <c r="O63" s="186"/>
      <c r="P63" s="157"/>
      <c r="Q63" s="97"/>
      <c r="R63" s="99"/>
      <c r="S63" s="99"/>
      <c r="T63" s="99"/>
      <c r="U63" s="99"/>
      <c r="V63" s="99"/>
      <c r="W63" s="46"/>
    </row>
    <row r="64" spans="2:23" ht="13.2" x14ac:dyDescent="0.25">
      <c r="B64" s="187">
        <v>60</v>
      </c>
      <c r="C64" s="188" t="s">
        <v>283</v>
      </c>
      <c r="D64" s="188">
        <v>32</v>
      </c>
      <c r="E64" s="188" t="s">
        <v>284</v>
      </c>
      <c r="F64" s="188" t="s">
        <v>116</v>
      </c>
      <c r="G64" s="194" t="s">
        <v>117</v>
      </c>
      <c r="H64" s="188" t="s">
        <v>118</v>
      </c>
      <c r="I64" s="188" t="s">
        <v>149</v>
      </c>
      <c r="J64" s="188" t="s">
        <v>285</v>
      </c>
      <c r="K64" s="188" t="s">
        <v>286</v>
      </c>
      <c r="L64" s="188">
        <v>146</v>
      </c>
      <c r="M64" s="188">
        <v>124</v>
      </c>
      <c r="N64" s="188" t="s">
        <v>122</v>
      </c>
      <c r="O64" s="189" t="s">
        <v>214</v>
      </c>
      <c r="P64" s="158"/>
      <c r="Q64" s="97"/>
      <c r="R64" s="99"/>
      <c r="S64" s="99"/>
      <c r="T64" s="99"/>
      <c r="U64" s="99"/>
      <c r="V64" s="99"/>
      <c r="W64" s="46"/>
    </row>
    <row r="65" spans="2:23" ht="13.2" x14ac:dyDescent="0.25">
      <c r="B65" s="184">
        <v>61</v>
      </c>
      <c r="C65" s="185" t="s">
        <v>283</v>
      </c>
      <c r="D65" s="185">
        <v>34</v>
      </c>
      <c r="E65" s="185" t="s">
        <v>284</v>
      </c>
      <c r="F65" s="185" t="s">
        <v>116</v>
      </c>
      <c r="G65" s="193" t="s">
        <v>154</v>
      </c>
      <c r="H65" s="185"/>
      <c r="I65" s="185" t="s">
        <v>287</v>
      </c>
      <c r="J65" s="185" t="s">
        <v>160</v>
      </c>
      <c r="K65" s="185" t="s">
        <v>288</v>
      </c>
      <c r="L65" s="185">
        <v>402</v>
      </c>
      <c r="M65" s="185">
        <v>342</v>
      </c>
      <c r="N65" s="185" t="s">
        <v>122</v>
      </c>
      <c r="O65" s="186" t="s">
        <v>214</v>
      </c>
      <c r="P65" s="157"/>
      <c r="Q65" s="97"/>
      <c r="R65" s="99"/>
      <c r="S65" s="99"/>
      <c r="T65" s="99"/>
      <c r="U65" s="99"/>
      <c r="V65" s="99"/>
      <c r="W65" s="46"/>
    </row>
    <row r="66" spans="2:23" ht="13.2" x14ac:dyDescent="0.25">
      <c r="B66" s="187">
        <v>62</v>
      </c>
      <c r="C66" s="188" t="s">
        <v>289</v>
      </c>
      <c r="D66" s="188">
        <v>63</v>
      </c>
      <c r="E66" s="188" t="s">
        <v>290</v>
      </c>
      <c r="F66" s="188" t="s">
        <v>116</v>
      </c>
      <c r="G66" s="194" t="s">
        <v>117</v>
      </c>
      <c r="H66" s="188" t="s">
        <v>118</v>
      </c>
      <c r="I66" s="188" t="s">
        <v>291</v>
      </c>
      <c r="J66" s="188" t="s">
        <v>126</v>
      </c>
      <c r="K66" s="188" t="s">
        <v>292</v>
      </c>
      <c r="L66" s="188">
        <v>1336</v>
      </c>
      <c r="M66" s="188">
        <v>1136</v>
      </c>
      <c r="N66" s="188" t="s">
        <v>122</v>
      </c>
      <c r="O66" s="189"/>
      <c r="P66" s="158"/>
      <c r="Q66" s="97"/>
      <c r="R66" s="99"/>
      <c r="S66" s="99"/>
      <c r="T66" s="99"/>
      <c r="U66" s="99"/>
      <c r="V66" s="99"/>
      <c r="W66" s="46"/>
    </row>
    <row r="67" spans="2:23" ht="13.2" x14ac:dyDescent="0.25">
      <c r="B67" s="184">
        <v>63</v>
      </c>
      <c r="C67" s="185" t="s">
        <v>293</v>
      </c>
      <c r="D67" s="185">
        <v>9</v>
      </c>
      <c r="E67" s="185" t="s">
        <v>294</v>
      </c>
      <c r="F67" s="185" t="s">
        <v>145</v>
      </c>
      <c r="G67" s="193" t="s">
        <v>136</v>
      </c>
      <c r="H67" s="185"/>
      <c r="I67" s="185" t="s">
        <v>141</v>
      </c>
      <c r="J67" s="185" t="s">
        <v>138</v>
      </c>
      <c r="K67" s="185" t="s">
        <v>272</v>
      </c>
      <c r="L67" s="185">
        <v>1580</v>
      </c>
      <c r="M67" s="185">
        <v>1343</v>
      </c>
      <c r="N67" s="185" t="s">
        <v>122</v>
      </c>
      <c r="O67" s="186"/>
      <c r="P67" s="157"/>
      <c r="Q67" s="97"/>
      <c r="R67" s="99"/>
      <c r="S67" s="99"/>
      <c r="T67" s="99"/>
      <c r="U67" s="99"/>
      <c r="V67" s="99"/>
      <c r="W67" s="46"/>
    </row>
    <row r="68" spans="2:23" ht="13.2" x14ac:dyDescent="0.25">
      <c r="B68" s="187">
        <v>64</v>
      </c>
      <c r="C68" s="188" t="s">
        <v>295</v>
      </c>
      <c r="D68" s="188">
        <v>19</v>
      </c>
      <c r="E68" s="188" t="s">
        <v>296</v>
      </c>
      <c r="F68" s="188" t="s">
        <v>116</v>
      </c>
      <c r="G68" s="194" t="s">
        <v>140</v>
      </c>
      <c r="H68" s="188"/>
      <c r="I68" s="188" t="s">
        <v>159</v>
      </c>
      <c r="J68" s="188" t="s">
        <v>131</v>
      </c>
      <c r="K68" s="188" t="s">
        <v>297</v>
      </c>
      <c r="L68" s="188">
        <v>308</v>
      </c>
      <c r="M68" s="188">
        <v>245</v>
      </c>
      <c r="N68" s="188" t="s">
        <v>213</v>
      </c>
      <c r="O68" s="189" t="s">
        <v>214</v>
      </c>
      <c r="P68" s="158"/>
      <c r="Q68" s="97"/>
      <c r="R68" s="99"/>
      <c r="S68" s="99"/>
      <c r="T68" s="99"/>
      <c r="U68" s="99"/>
      <c r="V68" s="99"/>
      <c r="W68" s="46"/>
    </row>
    <row r="69" spans="2:23" ht="13.2" x14ac:dyDescent="0.25">
      <c r="B69" s="184">
        <v>65</v>
      </c>
      <c r="C69" s="185" t="s">
        <v>298</v>
      </c>
      <c r="D69" s="185">
        <v>411</v>
      </c>
      <c r="E69" s="185" t="s">
        <v>299</v>
      </c>
      <c r="F69" s="185" t="s">
        <v>116</v>
      </c>
      <c r="G69" s="193" t="s">
        <v>117</v>
      </c>
      <c r="H69" s="185" t="s">
        <v>118</v>
      </c>
      <c r="I69" s="185" t="s">
        <v>291</v>
      </c>
      <c r="J69" s="185" t="s">
        <v>126</v>
      </c>
      <c r="K69" s="185" t="s">
        <v>300</v>
      </c>
      <c r="L69" s="185">
        <v>495</v>
      </c>
      <c r="M69" s="185">
        <v>477</v>
      </c>
      <c r="N69" s="185" t="s">
        <v>122</v>
      </c>
      <c r="O69" s="186"/>
      <c r="P69" s="157"/>
      <c r="Q69" s="97"/>
      <c r="R69" s="99"/>
      <c r="S69" s="99"/>
      <c r="T69" s="99"/>
      <c r="U69" s="99"/>
      <c r="V69" s="99"/>
      <c r="W69" s="46"/>
    </row>
    <row r="70" spans="2:23" ht="13.2" x14ac:dyDescent="0.25">
      <c r="B70" s="187">
        <v>66</v>
      </c>
      <c r="C70" s="188" t="s">
        <v>298</v>
      </c>
      <c r="D70" s="188">
        <v>412</v>
      </c>
      <c r="E70" s="188" t="s">
        <v>299</v>
      </c>
      <c r="F70" s="188" t="s">
        <v>116</v>
      </c>
      <c r="G70" s="194" t="s">
        <v>117</v>
      </c>
      <c r="H70" s="188" t="s">
        <v>118</v>
      </c>
      <c r="I70" s="188" t="s">
        <v>291</v>
      </c>
      <c r="J70" s="188" t="s">
        <v>126</v>
      </c>
      <c r="K70" s="188" t="s">
        <v>301</v>
      </c>
      <c r="L70" s="188">
        <v>182</v>
      </c>
      <c r="M70" s="188">
        <v>174</v>
      </c>
      <c r="N70" s="188" t="s">
        <v>122</v>
      </c>
      <c r="O70" s="189"/>
      <c r="P70" s="158"/>
      <c r="Q70" s="97"/>
      <c r="R70" s="99"/>
      <c r="S70" s="99"/>
      <c r="T70" s="99"/>
      <c r="U70" s="99"/>
      <c r="V70" s="99"/>
      <c r="W70" s="46"/>
    </row>
    <row r="71" spans="2:23" ht="13.2" x14ac:dyDescent="0.25">
      <c r="B71" s="184">
        <v>67</v>
      </c>
      <c r="C71" s="185" t="s">
        <v>298</v>
      </c>
      <c r="D71" s="185">
        <v>428</v>
      </c>
      <c r="E71" s="185" t="s">
        <v>299</v>
      </c>
      <c r="F71" s="185" t="s">
        <v>116</v>
      </c>
      <c r="G71" s="193" t="s">
        <v>117</v>
      </c>
      <c r="H71" s="185" t="s">
        <v>118</v>
      </c>
      <c r="I71" s="185" t="s">
        <v>302</v>
      </c>
      <c r="J71" s="185" t="s">
        <v>131</v>
      </c>
      <c r="K71" s="185" t="s">
        <v>303</v>
      </c>
      <c r="L71" s="185">
        <v>464</v>
      </c>
      <c r="M71" s="185">
        <v>394</v>
      </c>
      <c r="N71" s="185" t="s">
        <v>122</v>
      </c>
      <c r="O71" s="186"/>
      <c r="P71" s="157"/>
      <c r="Q71" s="97"/>
      <c r="R71" s="99"/>
      <c r="S71" s="99"/>
      <c r="T71" s="99"/>
      <c r="U71" s="99"/>
      <c r="V71" s="99"/>
      <c r="W71" s="46"/>
    </row>
    <row r="72" spans="2:23" ht="13.2" x14ac:dyDescent="0.25">
      <c r="B72" s="187">
        <v>68</v>
      </c>
      <c r="C72" s="188" t="s">
        <v>298</v>
      </c>
      <c r="D72" s="188" t="s">
        <v>304</v>
      </c>
      <c r="E72" s="188" t="s">
        <v>299</v>
      </c>
      <c r="F72" s="188" t="s">
        <v>116</v>
      </c>
      <c r="G72" s="194" t="s">
        <v>117</v>
      </c>
      <c r="H72" s="188" t="s">
        <v>118</v>
      </c>
      <c r="I72" s="188" t="s">
        <v>291</v>
      </c>
      <c r="J72" s="188" t="s">
        <v>126</v>
      </c>
      <c r="K72" s="188" t="s">
        <v>301</v>
      </c>
      <c r="L72" s="188">
        <v>116</v>
      </c>
      <c r="M72" s="188">
        <v>109</v>
      </c>
      <c r="N72" s="188" t="s">
        <v>122</v>
      </c>
      <c r="O72" s="189"/>
      <c r="P72" s="158"/>
      <c r="Q72" s="97"/>
      <c r="R72" s="99"/>
      <c r="S72" s="99"/>
      <c r="T72" s="99"/>
      <c r="U72" s="99"/>
      <c r="V72" s="99"/>
      <c r="W72" s="46"/>
    </row>
    <row r="73" spans="2:23" ht="13.2" x14ac:dyDescent="0.25">
      <c r="B73" s="184">
        <v>69</v>
      </c>
      <c r="C73" s="185" t="s">
        <v>305</v>
      </c>
      <c r="D73" s="185">
        <v>5</v>
      </c>
      <c r="E73" s="185" t="s">
        <v>306</v>
      </c>
      <c r="F73" s="185" t="s">
        <v>145</v>
      </c>
      <c r="G73" s="193" t="s">
        <v>117</v>
      </c>
      <c r="H73" s="185" t="s">
        <v>118</v>
      </c>
      <c r="I73" s="185" t="s">
        <v>141</v>
      </c>
      <c r="J73" s="185" t="s">
        <v>131</v>
      </c>
      <c r="K73" s="185" t="s">
        <v>165</v>
      </c>
      <c r="L73" s="185">
        <v>417</v>
      </c>
      <c r="M73" s="185">
        <v>398</v>
      </c>
      <c r="N73" s="185" t="s">
        <v>122</v>
      </c>
      <c r="O73" s="186"/>
      <c r="P73" s="157"/>
      <c r="Q73" s="97"/>
      <c r="R73" s="99"/>
      <c r="S73" s="99"/>
      <c r="T73" s="99"/>
      <c r="U73" s="99"/>
      <c r="V73" s="99"/>
      <c r="W73" s="46"/>
    </row>
    <row r="74" spans="2:23" ht="13.2" x14ac:dyDescent="0.25">
      <c r="B74" s="187">
        <v>70</v>
      </c>
      <c r="C74" s="188" t="s">
        <v>305</v>
      </c>
      <c r="D74" s="188">
        <v>3</v>
      </c>
      <c r="E74" s="188" t="s">
        <v>307</v>
      </c>
      <c r="F74" s="188" t="s">
        <v>116</v>
      </c>
      <c r="G74" s="194" t="s">
        <v>117</v>
      </c>
      <c r="H74" s="188" t="s">
        <v>118</v>
      </c>
      <c r="I74" s="188" t="s">
        <v>125</v>
      </c>
      <c r="J74" s="188" t="s">
        <v>126</v>
      </c>
      <c r="K74" s="188" t="s">
        <v>127</v>
      </c>
      <c r="L74" s="188"/>
      <c r="M74" s="188"/>
      <c r="N74" s="188" t="s">
        <v>122</v>
      </c>
      <c r="O74" s="189"/>
      <c r="P74" s="158"/>
      <c r="Q74" s="97"/>
      <c r="R74" s="99"/>
      <c r="S74" s="99"/>
      <c r="T74" s="99"/>
      <c r="U74" s="99"/>
      <c r="V74" s="99"/>
      <c r="W74" s="46"/>
    </row>
    <row r="75" spans="2:23" ht="13.2" x14ac:dyDescent="0.25">
      <c r="B75" s="184">
        <v>71</v>
      </c>
      <c r="C75" s="185" t="s">
        <v>308</v>
      </c>
      <c r="D75" s="185">
        <v>31</v>
      </c>
      <c r="E75" s="185" t="s">
        <v>309</v>
      </c>
      <c r="F75" s="185" t="s">
        <v>145</v>
      </c>
      <c r="G75" s="193" t="s">
        <v>117</v>
      </c>
      <c r="H75" s="185" t="s">
        <v>118</v>
      </c>
      <c r="I75" s="185" t="s">
        <v>310</v>
      </c>
      <c r="J75" s="185" t="s">
        <v>285</v>
      </c>
      <c r="K75" s="185" t="s">
        <v>310</v>
      </c>
      <c r="L75" s="185">
        <v>1021</v>
      </c>
      <c r="M75" s="185">
        <v>944</v>
      </c>
      <c r="N75" s="185" t="s">
        <v>122</v>
      </c>
      <c r="O75" s="186"/>
      <c r="P75" s="157"/>
      <c r="Q75" s="97"/>
      <c r="R75" s="99"/>
      <c r="S75" s="99"/>
      <c r="T75" s="99"/>
      <c r="U75" s="99"/>
      <c r="V75" s="99"/>
      <c r="W75" s="46"/>
    </row>
    <row r="76" spans="2:23" ht="13.2" x14ac:dyDescent="0.25">
      <c r="B76" s="187">
        <v>72</v>
      </c>
      <c r="C76" s="188" t="s">
        <v>308</v>
      </c>
      <c r="D76" s="188">
        <v>9</v>
      </c>
      <c r="E76" s="188" t="s">
        <v>311</v>
      </c>
      <c r="F76" s="188" t="s">
        <v>116</v>
      </c>
      <c r="G76" s="194" t="s">
        <v>117</v>
      </c>
      <c r="H76" s="188" t="s">
        <v>118</v>
      </c>
      <c r="I76" s="188" t="s">
        <v>125</v>
      </c>
      <c r="J76" s="188" t="s">
        <v>126</v>
      </c>
      <c r="K76" s="188" t="s">
        <v>127</v>
      </c>
      <c r="L76" s="188"/>
      <c r="M76" s="188"/>
      <c r="N76" s="188" t="s">
        <v>122</v>
      </c>
      <c r="O76" s="189"/>
      <c r="P76" s="158"/>
      <c r="Q76" s="97"/>
      <c r="R76" s="99"/>
      <c r="S76" s="99"/>
      <c r="T76" s="99"/>
      <c r="U76" s="99"/>
      <c r="V76" s="99"/>
      <c r="W76" s="46"/>
    </row>
    <row r="77" spans="2:23" ht="13.2" x14ac:dyDescent="0.25">
      <c r="B77" s="184">
        <v>73</v>
      </c>
      <c r="C77" s="185" t="s">
        <v>312</v>
      </c>
      <c r="D77" s="185">
        <v>21</v>
      </c>
      <c r="E77" s="185" t="s">
        <v>313</v>
      </c>
      <c r="F77" s="185" t="s">
        <v>116</v>
      </c>
      <c r="G77" s="193" t="s">
        <v>117</v>
      </c>
      <c r="H77" s="185" t="s">
        <v>118</v>
      </c>
      <c r="I77" s="185" t="s">
        <v>314</v>
      </c>
      <c r="J77" s="185" t="s">
        <v>131</v>
      </c>
      <c r="K77" s="185" t="s">
        <v>315</v>
      </c>
      <c r="L77" s="185">
        <v>84</v>
      </c>
      <c r="M77" s="185">
        <v>71</v>
      </c>
      <c r="N77" s="185" t="s">
        <v>122</v>
      </c>
      <c r="O77" s="186"/>
      <c r="P77" s="157"/>
      <c r="Q77" s="97"/>
      <c r="R77" s="99"/>
      <c r="S77" s="99"/>
      <c r="T77" s="99"/>
      <c r="U77" s="99"/>
      <c r="V77" s="99"/>
      <c r="W77" s="46"/>
    </row>
    <row r="78" spans="2:23" ht="13.2" x14ac:dyDescent="0.25">
      <c r="B78" s="187">
        <v>74</v>
      </c>
      <c r="C78" s="188" t="s">
        <v>316</v>
      </c>
      <c r="D78" s="188">
        <v>19</v>
      </c>
      <c r="E78" s="188" t="s">
        <v>317</v>
      </c>
      <c r="F78" s="188" t="s">
        <v>145</v>
      </c>
      <c r="G78" s="194" t="s">
        <v>169</v>
      </c>
      <c r="H78" s="188"/>
      <c r="I78" s="188" t="s">
        <v>149</v>
      </c>
      <c r="J78" s="188" t="s">
        <v>150</v>
      </c>
      <c r="K78" s="188" t="s">
        <v>151</v>
      </c>
      <c r="L78" s="188">
        <v>136</v>
      </c>
      <c r="M78" s="188">
        <v>116</v>
      </c>
      <c r="N78" s="188" t="s">
        <v>318</v>
      </c>
      <c r="O78" s="191"/>
      <c r="P78" s="158"/>
      <c r="Q78" s="97"/>
      <c r="R78" s="99"/>
      <c r="S78" s="99"/>
      <c r="T78" s="99"/>
      <c r="U78" s="99"/>
      <c r="V78" s="99"/>
      <c r="W78" s="46"/>
    </row>
    <row r="79" spans="2:23" ht="13.2" x14ac:dyDescent="0.25">
      <c r="B79" s="184">
        <v>75</v>
      </c>
      <c r="C79" s="185" t="s">
        <v>316</v>
      </c>
      <c r="D79" s="185">
        <v>60</v>
      </c>
      <c r="E79" s="185" t="s">
        <v>319</v>
      </c>
      <c r="F79" s="185" t="s">
        <v>145</v>
      </c>
      <c r="G79" s="193" t="s">
        <v>136</v>
      </c>
      <c r="H79" s="185"/>
      <c r="I79" s="185" t="s">
        <v>149</v>
      </c>
      <c r="J79" s="185" t="s">
        <v>150</v>
      </c>
      <c r="K79" s="185" t="s">
        <v>151</v>
      </c>
      <c r="L79" s="185">
        <v>147</v>
      </c>
      <c r="M79" s="185">
        <v>125</v>
      </c>
      <c r="N79" s="185" t="s">
        <v>122</v>
      </c>
      <c r="O79" s="186"/>
      <c r="P79" s="157"/>
      <c r="Q79" s="97"/>
      <c r="R79" s="99"/>
      <c r="S79" s="99"/>
      <c r="T79" s="99"/>
      <c r="U79" s="99"/>
      <c r="V79" s="99"/>
      <c r="W79" s="46"/>
    </row>
    <row r="80" spans="2:23" ht="13.2" x14ac:dyDescent="0.25">
      <c r="B80" s="187">
        <v>76</v>
      </c>
      <c r="C80" s="188" t="s">
        <v>320</v>
      </c>
      <c r="D80" s="188">
        <v>19</v>
      </c>
      <c r="E80" s="188" t="s">
        <v>321</v>
      </c>
      <c r="F80" s="188" t="s">
        <v>145</v>
      </c>
      <c r="G80" s="194" t="s">
        <v>136</v>
      </c>
      <c r="H80" s="188"/>
      <c r="I80" s="188" t="s">
        <v>141</v>
      </c>
      <c r="J80" s="188" t="s">
        <v>138</v>
      </c>
      <c r="K80" s="188" t="s">
        <v>322</v>
      </c>
      <c r="L80" s="188">
        <v>1272</v>
      </c>
      <c r="M80" s="188">
        <v>1145</v>
      </c>
      <c r="N80" s="188" t="s">
        <v>122</v>
      </c>
      <c r="O80" s="189"/>
      <c r="P80" s="158"/>
      <c r="Q80" s="97"/>
      <c r="R80" s="99"/>
      <c r="S80" s="99"/>
      <c r="T80" s="99"/>
      <c r="U80" s="99"/>
      <c r="V80" s="99"/>
      <c r="W80" s="46"/>
    </row>
    <row r="81" spans="2:23" ht="13.2" x14ac:dyDescent="0.25">
      <c r="B81" s="184">
        <v>77</v>
      </c>
      <c r="C81" s="185" t="s">
        <v>323</v>
      </c>
      <c r="D81" s="185">
        <v>2</v>
      </c>
      <c r="E81" s="185" t="s">
        <v>324</v>
      </c>
      <c r="F81" s="185" t="s">
        <v>116</v>
      </c>
      <c r="G81" s="193" t="s">
        <v>117</v>
      </c>
      <c r="H81" s="185" t="s">
        <v>118</v>
      </c>
      <c r="I81" s="185" t="s">
        <v>325</v>
      </c>
      <c r="J81" s="185" t="s">
        <v>126</v>
      </c>
      <c r="K81" s="185" t="s">
        <v>326</v>
      </c>
      <c r="L81" s="185">
        <v>3659</v>
      </c>
      <c r="M81" s="185">
        <v>2895</v>
      </c>
      <c r="N81" s="185" t="s">
        <v>122</v>
      </c>
      <c r="O81" s="186"/>
      <c r="P81" s="157"/>
      <c r="Q81" s="97"/>
      <c r="R81" s="99"/>
      <c r="S81" s="99"/>
      <c r="T81" s="99"/>
      <c r="U81" s="99"/>
      <c r="V81" s="99"/>
      <c r="W81" s="46"/>
    </row>
    <row r="82" spans="2:23" ht="13.2" x14ac:dyDescent="0.25">
      <c r="B82" s="187">
        <v>78</v>
      </c>
      <c r="C82" s="188" t="s">
        <v>327</v>
      </c>
      <c r="D82" s="188">
        <v>7</v>
      </c>
      <c r="E82" s="188" t="s">
        <v>328</v>
      </c>
      <c r="F82" s="188" t="s">
        <v>116</v>
      </c>
      <c r="G82" s="194" t="s">
        <v>189</v>
      </c>
      <c r="H82" s="188"/>
      <c r="I82" s="188" t="s">
        <v>242</v>
      </c>
      <c r="J82" s="188" t="s">
        <v>131</v>
      </c>
      <c r="K82" s="188" t="s">
        <v>329</v>
      </c>
      <c r="L82" s="188">
        <v>70</v>
      </c>
      <c r="M82" s="188">
        <v>65</v>
      </c>
      <c r="N82" s="188" t="s">
        <v>122</v>
      </c>
      <c r="O82" s="189"/>
      <c r="P82" s="158"/>
      <c r="Q82" s="97"/>
      <c r="R82" s="99"/>
      <c r="S82" s="99"/>
      <c r="T82" s="99"/>
      <c r="U82" s="99"/>
      <c r="V82" s="99"/>
      <c r="W82" s="46"/>
    </row>
    <row r="83" spans="2:23" ht="13.2" x14ac:dyDescent="0.25">
      <c r="B83" s="184">
        <v>79</v>
      </c>
      <c r="C83" s="185" t="s">
        <v>327</v>
      </c>
      <c r="D83" s="185">
        <v>9</v>
      </c>
      <c r="E83" s="185" t="s">
        <v>328</v>
      </c>
      <c r="F83" s="185" t="s">
        <v>116</v>
      </c>
      <c r="G83" s="193" t="s">
        <v>189</v>
      </c>
      <c r="H83" s="185"/>
      <c r="I83" s="185" t="s">
        <v>242</v>
      </c>
      <c r="J83" s="185" t="s">
        <v>120</v>
      </c>
      <c r="K83" s="185" t="s">
        <v>330</v>
      </c>
      <c r="L83" s="185">
        <v>148</v>
      </c>
      <c r="M83" s="185">
        <v>126</v>
      </c>
      <c r="N83" s="185" t="s">
        <v>122</v>
      </c>
      <c r="O83" s="186"/>
      <c r="P83" s="157"/>
      <c r="Q83" s="97"/>
      <c r="R83" s="99"/>
      <c r="S83" s="99"/>
      <c r="T83" s="99"/>
      <c r="U83" s="99"/>
      <c r="V83" s="99"/>
      <c r="W83" s="46"/>
    </row>
    <row r="84" spans="2:23" ht="13.2" x14ac:dyDescent="0.25">
      <c r="B84" s="187">
        <v>80</v>
      </c>
      <c r="C84" s="188" t="s">
        <v>327</v>
      </c>
      <c r="D84" s="188">
        <v>13</v>
      </c>
      <c r="E84" s="188" t="s">
        <v>328</v>
      </c>
      <c r="F84" s="188" t="s">
        <v>116</v>
      </c>
      <c r="G84" s="194" t="s">
        <v>189</v>
      </c>
      <c r="H84" s="188"/>
      <c r="I84" s="188" t="s">
        <v>242</v>
      </c>
      <c r="J84" s="188" t="s">
        <v>120</v>
      </c>
      <c r="K84" s="188" t="s">
        <v>331</v>
      </c>
      <c r="L84" s="188">
        <v>40</v>
      </c>
      <c r="M84" s="188">
        <v>34</v>
      </c>
      <c r="N84" s="188" t="s">
        <v>122</v>
      </c>
      <c r="O84" s="189"/>
      <c r="P84" s="158"/>
      <c r="Q84" s="97"/>
      <c r="R84" s="99"/>
      <c r="S84" s="99"/>
      <c r="T84" s="99"/>
      <c r="U84" s="99"/>
      <c r="V84" s="99"/>
      <c r="W84" s="46"/>
    </row>
    <row r="85" spans="2:23" ht="13.2" x14ac:dyDescent="0.25">
      <c r="B85" s="184">
        <v>81</v>
      </c>
      <c r="C85" s="185" t="s">
        <v>327</v>
      </c>
      <c r="D85" s="185">
        <v>15</v>
      </c>
      <c r="E85" s="185" t="s">
        <v>328</v>
      </c>
      <c r="F85" s="185" t="s">
        <v>116</v>
      </c>
      <c r="G85" s="193" t="s">
        <v>189</v>
      </c>
      <c r="H85" s="185"/>
      <c r="I85" s="185" t="s">
        <v>190</v>
      </c>
      <c r="J85" s="185" t="s">
        <v>160</v>
      </c>
      <c r="K85" s="185" t="s">
        <v>332</v>
      </c>
      <c r="L85" s="185">
        <v>47</v>
      </c>
      <c r="M85" s="185">
        <v>41</v>
      </c>
      <c r="N85" s="185" t="s">
        <v>122</v>
      </c>
      <c r="O85" s="186"/>
      <c r="P85" s="157"/>
      <c r="Q85" s="97"/>
      <c r="R85" s="99"/>
      <c r="S85" s="99"/>
      <c r="T85" s="99"/>
      <c r="U85" s="99"/>
      <c r="V85" s="99"/>
      <c r="W85" s="46"/>
    </row>
    <row r="86" spans="2:23" ht="13.2" x14ac:dyDescent="0.25">
      <c r="B86" s="187">
        <v>82</v>
      </c>
      <c r="C86" s="188" t="s">
        <v>327</v>
      </c>
      <c r="D86" s="188">
        <v>17</v>
      </c>
      <c r="E86" s="188" t="s">
        <v>328</v>
      </c>
      <c r="F86" s="188" t="s">
        <v>116</v>
      </c>
      <c r="G86" s="194" t="s">
        <v>189</v>
      </c>
      <c r="H86" s="188"/>
      <c r="I86" s="188" t="s">
        <v>137</v>
      </c>
      <c r="J86" s="188" t="s">
        <v>160</v>
      </c>
      <c r="K86" s="188" t="s">
        <v>333</v>
      </c>
      <c r="L86" s="188">
        <v>82</v>
      </c>
      <c r="M86" s="188">
        <v>70</v>
      </c>
      <c r="N86" s="188" t="s">
        <v>122</v>
      </c>
      <c r="O86" s="189"/>
      <c r="P86" s="189"/>
      <c r="Q86" s="97"/>
      <c r="R86" s="99"/>
      <c r="S86" s="99"/>
      <c r="T86" s="99"/>
      <c r="U86" s="99"/>
      <c r="V86" s="99"/>
      <c r="W86" s="46"/>
    </row>
    <row r="87" spans="2:23" ht="13.2" x14ac:dyDescent="0.25">
      <c r="B87" s="184">
        <v>83</v>
      </c>
      <c r="C87" s="185" t="s">
        <v>334</v>
      </c>
      <c r="D87" s="185">
        <v>10</v>
      </c>
      <c r="E87" s="185" t="s">
        <v>335</v>
      </c>
      <c r="F87" s="185" t="s">
        <v>116</v>
      </c>
      <c r="G87" s="193" t="s">
        <v>117</v>
      </c>
      <c r="H87" s="185" t="s">
        <v>118</v>
      </c>
      <c r="I87" s="185" t="s">
        <v>302</v>
      </c>
      <c r="J87" s="185" t="s">
        <v>131</v>
      </c>
      <c r="K87" s="185" t="s">
        <v>303</v>
      </c>
      <c r="L87" s="185">
        <v>325</v>
      </c>
      <c r="M87" s="185">
        <v>276</v>
      </c>
      <c r="N87" s="185" t="s">
        <v>122</v>
      </c>
      <c r="O87" s="186"/>
      <c r="P87" s="157"/>
      <c r="Q87" s="97"/>
      <c r="R87" s="99"/>
      <c r="S87" s="99"/>
      <c r="T87" s="99"/>
      <c r="U87" s="99"/>
      <c r="V87" s="99"/>
      <c r="W87" s="46"/>
    </row>
    <row r="88" spans="2:23" ht="13.2" x14ac:dyDescent="0.25">
      <c r="B88" s="187">
        <v>84</v>
      </c>
      <c r="C88" s="188" t="s">
        <v>336</v>
      </c>
      <c r="D88" s="188">
        <v>28</v>
      </c>
      <c r="E88" s="188" t="s">
        <v>337</v>
      </c>
      <c r="F88" s="188" t="s">
        <v>145</v>
      </c>
      <c r="G88" s="194" t="s">
        <v>136</v>
      </c>
      <c r="H88" s="188"/>
      <c r="I88" s="188" t="s">
        <v>310</v>
      </c>
      <c r="J88" s="188" t="s">
        <v>285</v>
      </c>
      <c r="K88" s="188" t="s">
        <v>338</v>
      </c>
      <c r="L88" s="188">
        <v>154</v>
      </c>
      <c r="M88" s="188">
        <v>139</v>
      </c>
      <c r="N88" s="188" t="s">
        <v>183</v>
      </c>
      <c r="O88" s="191"/>
      <c r="P88" s="158"/>
      <c r="Q88" s="97"/>
      <c r="R88" s="99"/>
      <c r="S88" s="99"/>
      <c r="T88" s="99"/>
      <c r="U88" s="99"/>
      <c r="V88" s="99"/>
      <c r="W88" s="46"/>
    </row>
    <row r="89" spans="2:23" ht="13.2" x14ac:dyDescent="0.25">
      <c r="B89" s="184">
        <v>85</v>
      </c>
      <c r="C89" s="185" t="s">
        <v>336</v>
      </c>
      <c r="D89" s="185">
        <v>155</v>
      </c>
      <c r="E89" s="185" t="s">
        <v>339</v>
      </c>
      <c r="F89" s="185" t="s">
        <v>116</v>
      </c>
      <c r="G89" s="193" t="s">
        <v>117</v>
      </c>
      <c r="H89" s="185" t="s">
        <v>118</v>
      </c>
      <c r="I89" s="185" t="s">
        <v>125</v>
      </c>
      <c r="J89" s="185" t="s">
        <v>126</v>
      </c>
      <c r="K89" s="185" t="s">
        <v>127</v>
      </c>
      <c r="L89" s="185"/>
      <c r="M89" s="185"/>
      <c r="N89" s="185" t="s">
        <v>122</v>
      </c>
      <c r="O89" s="186"/>
      <c r="P89" s="157"/>
      <c r="Q89" s="97"/>
      <c r="R89" s="99"/>
      <c r="S89" s="99"/>
      <c r="T89" s="99"/>
      <c r="U89" s="99"/>
      <c r="V89" s="99"/>
      <c r="W89" s="46"/>
    </row>
    <row r="90" spans="2:23" ht="13.2" x14ac:dyDescent="0.25">
      <c r="B90" s="187">
        <v>86</v>
      </c>
      <c r="C90" s="188" t="s">
        <v>340</v>
      </c>
      <c r="D90" s="188">
        <v>20</v>
      </c>
      <c r="E90" s="188" t="s">
        <v>341</v>
      </c>
      <c r="F90" s="188" t="s">
        <v>145</v>
      </c>
      <c r="G90" s="194" t="s">
        <v>136</v>
      </c>
      <c r="H90" s="188"/>
      <c r="I90" s="188" t="s">
        <v>149</v>
      </c>
      <c r="J90" s="188" t="s">
        <v>150</v>
      </c>
      <c r="K90" s="188" t="s">
        <v>342</v>
      </c>
      <c r="L90" s="188">
        <v>72</v>
      </c>
      <c r="M90" s="188">
        <v>61</v>
      </c>
      <c r="N90" s="188" t="s">
        <v>122</v>
      </c>
      <c r="O90" s="189"/>
      <c r="P90" s="158"/>
      <c r="Q90" s="97"/>
      <c r="R90" s="99"/>
      <c r="S90" s="99"/>
      <c r="T90" s="99"/>
      <c r="U90" s="99"/>
      <c r="V90" s="99"/>
      <c r="W90" s="46"/>
    </row>
    <row r="91" spans="2:23" ht="13.2" x14ac:dyDescent="0.25">
      <c r="B91" s="184">
        <v>87</v>
      </c>
      <c r="C91" s="185" t="s">
        <v>343</v>
      </c>
      <c r="D91" s="185">
        <v>8</v>
      </c>
      <c r="E91" s="185" t="s">
        <v>344</v>
      </c>
      <c r="F91" s="185" t="s">
        <v>145</v>
      </c>
      <c r="G91" s="193" t="s">
        <v>136</v>
      </c>
      <c r="H91" s="185"/>
      <c r="I91" s="185" t="s">
        <v>125</v>
      </c>
      <c r="J91" s="185" t="s">
        <v>126</v>
      </c>
      <c r="K91" s="185" t="s">
        <v>345</v>
      </c>
      <c r="L91" s="185">
        <v>366</v>
      </c>
      <c r="M91" s="185">
        <v>311</v>
      </c>
      <c r="N91" s="185" t="s">
        <v>122</v>
      </c>
      <c r="O91" s="186"/>
      <c r="P91" s="157"/>
      <c r="Q91" s="97"/>
      <c r="R91" s="99"/>
      <c r="S91" s="99"/>
      <c r="T91" s="99"/>
      <c r="U91" s="99"/>
      <c r="V91" s="99"/>
      <c r="W91" s="46"/>
    </row>
    <row r="92" spans="2:23" ht="13.2" x14ac:dyDescent="0.25">
      <c r="B92" s="195">
        <v>88</v>
      </c>
      <c r="C92" s="196" t="s">
        <v>346</v>
      </c>
      <c r="D92" s="196" t="s">
        <v>347</v>
      </c>
      <c r="E92" s="196" t="s">
        <v>348</v>
      </c>
      <c r="F92" s="196" t="s">
        <v>116</v>
      </c>
      <c r="G92" s="197" t="s">
        <v>169</v>
      </c>
      <c r="H92" s="196"/>
      <c r="I92" s="196" t="s">
        <v>349</v>
      </c>
      <c r="J92" s="196" t="s">
        <v>131</v>
      </c>
      <c r="K92" s="196" t="s">
        <v>350</v>
      </c>
      <c r="L92" s="196">
        <v>7721</v>
      </c>
      <c r="M92" s="196">
        <v>6949</v>
      </c>
      <c r="N92" s="196" t="s">
        <v>122</v>
      </c>
      <c r="O92" s="198"/>
      <c r="P92" s="159"/>
      <c r="Q92" s="162"/>
      <c r="R92" s="163"/>
      <c r="S92" s="163" t="s">
        <v>621</v>
      </c>
      <c r="T92" s="163"/>
      <c r="U92" s="163"/>
      <c r="V92" s="163"/>
      <c r="W92" s="164" t="s">
        <v>620</v>
      </c>
    </row>
    <row r="93" spans="2:23" ht="13.2" x14ac:dyDescent="0.25">
      <c r="B93" s="195">
        <v>89</v>
      </c>
      <c r="C93" s="196" t="s">
        <v>352</v>
      </c>
      <c r="D93" s="196" t="s">
        <v>215</v>
      </c>
      <c r="E93" s="196" t="s">
        <v>348</v>
      </c>
      <c r="F93" s="196" t="s">
        <v>116</v>
      </c>
      <c r="G93" s="197" t="s">
        <v>117</v>
      </c>
      <c r="H93" s="196" t="s">
        <v>118</v>
      </c>
      <c r="I93" s="196" t="s">
        <v>353</v>
      </c>
      <c r="J93" s="196" t="s">
        <v>131</v>
      </c>
      <c r="K93" s="196" t="s">
        <v>354</v>
      </c>
      <c r="L93" s="196">
        <v>8285</v>
      </c>
      <c r="M93" s="196">
        <v>4504</v>
      </c>
      <c r="N93" s="196" t="s">
        <v>122</v>
      </c>
      <c r="O93" s="198"/>
      <c r="P93" s="159"/>
      <c r="Q93" s="162"/>
      <c r="R93" s="163"/>
      <c r="S93" s="163" t="s">
        <v>621</v>
      </c>
      <c r="T93" s="163"/>
      <c r="U93" s="163"/>
      <c r="V93" s="163"/>
      <c r="W93" s="164" t="s">
        <v>620</v>
      </c>
    </row>
    <row r="94" spans="2:23" ht="13.2" x14ac:dyDescent="0.25">
      <c r="B94" s="195">
        <v>90</v>
      </c>
      <c r="C94" s="196" t="s">
        <v>355</v>
      </c>
      <c r="D94" s="196">
        <v>1</v>
      </c>
      <c r="E94" s="196" t="s">
        <v>348</v>
      </c>
      <c r="F94" s="196" t="s">
        <v>116</v>
      </c>
      <c r="G94" s="197" t="s">
        <v>154</v>
      </c>
      <c r="H94" s="196"/>
      <c r="I94" s="196" t="s">
        <v>310</v>
      </c>
      <c r="J94" s="196" t="s">
        <v>285</v>
      </c>
      <c r="K94" s="196" t="s">
        <v>356</v>
      </c>
      <c r="L94" s="196">
        <v>13201</v>
      </c>
      <c r="M94" s="196">
        <v>11881</v>
      </c>
      <c r="N94" s="196" t="s">
        <v>122</v>
      </c>
      <c r="O94" s="198"/>
      <c r="P94" s="159"/>
      <c r="Q94" s="162"/>
      <c r="R94" s="163"/>
      <c r="S94" s="163" t="s">
        <v>621</v>
      </c>
      <c r="T94" s="163"/>
      <c r="U94" s="163"/>
      <c r="V94" s="163"/>
      <c r="W94" s="164" t="s">
        <v>620</v>
      </c>
    </row>
    <row r="95" spans="2:23" ht="13.2" x14ac:dyDescent="0.25">
      <c r="B95" s="184">
        <v>91</v>
      </c>
      <c r="C95" s="185" t="s">
        <v>357</v>
      </c>
      <c r="D95" s="185">
        <v>10</v>
      </c>
      <c r="E95" s="185" t="s">
        <v>358</v>
      </c>
      <c r="F95" s="185" t="s">
        <v>116</v>
      </c>
      <c r="G95" s="193" t="s">
        <v>117</v>
      </c>
      <c r="H95" s="185" t="s">
        <v>118</v>
      </c>
      <c r="I95" s="185" t="s">
        <v>287</v>
      </c>
      <c r="J95" s="185" t="s">
        <v>160</v>
      </c>
      <c r="K95" s="185" t="s">
        <v>359</v>
      </c>
      <c r="L95" s="185"/>
      <c r="M95" s="185" t="s">
        <v>162</v>
      </c>
      <c r="N95" s="185" t="s">
        <v>122</v>
      </c>
      <c r="O95" s="186"/>
      <c r="P95" s="157"/>
      <c r="Q95" s="97"/>
      <c r="R95" s="99"/>
      <c r="S95" s="99"/>
      <c r="T95" s="99"/>
      <c r="U95" s="99"/>
      <c r="V95" s="99"/>
      <c r="W95" s="46"/>
    </row>
    <row r="96" spans="2:23" ht="13.2" x14ac:dyDescent="0.25">
      <c r="B96" s="187">
        <v>92</v>
      </c>
      <c r="C96" s="188" t="s">
        <v>360</v>
      </c>
      <c r="D96" s="188">
        <v>5</v>
      </c>
      <c r="E96" s="188" t="s">
        <v>361</v>
      </c>
      <c r="F96" s="188" t="s">
        <v>116</v>
      </c>
      <c r="G96" s="194" t="s">
        <v>117</v>
      </c>
      <c r="H96" s="188" t="s">
        <v>118</v>
      </c>
      <c r="I96" s="188" t="s">
        <v>141</v>
      </c>
      <c r="J96" s="188" t="s">
        <v>131</v>
      </c>
      <c r="K96" s="188" t="s">
        <v>165</v>
      </c>
      <c r="L96" s="188">
        <v>1074</v>
      </c>
      <c r="M96" s="188">
        <v>968</v>
      </c>
      <c r="N96" s="188" t="s">
        <v>122</v>
      </c>
      <c r="O96" s="189"/>
      <c r="P96" s="158"/>
      <c r="Q96" s="97"/>
      <c r="R96" s="99"/>
      <c r="S96" s="99"/>
      <c r="T96" s="99"/>
      <c r="U96" s="99"/>
      <c r="V96" s="99"/>
      <c r="W96" s="46"/>
    </row>
    <row r="97" spans="2:54" ht="13.2" x14ac:dyDescent="0.25">
      <c r="B97" s="184">
        <v>93</v>
      </c>
      <c r="C97" s="185" t="s">
        <v>360</v>
      </c>
      <c r="D97" s="185">
        <v>13</v>
      </c>
      <c r="E97" s="185" t="s">
        <v>362</v>
      </c>
      <c r="F97" s="185" t="s">
        <v>116</v>
      </c>
      <c r="G97" s="193" t="s">
        <v>117</v>
      </c>
      <c r="H97" s="185" t="s">
        <v>118</v>
      </c>
      <c r="I97" s="185" t="s">
        <v>125</v>
      </c>
      <c r="J97" s="185" t="s">
        <v>126</v>
      </c>
      <c r="K97" s="185" t="s">
        <v>127</v>
      </c>
      <c r="L97" s="185"/>
      <c r="M97" s="185"/>
      <c r="N97" s="185" t="s">
        <v>122</v>
      </c>
      <c r="O97" s="186"/>
      <c r="P97" s="157"/>
      <c r="Q97" s="97"/>
      <c r="R97" s="99"/>
      <c r="S97" s="99"/>
      <c r="T97" s="99"/>
      <c r="U97" s="99"/>
      <c r="V97" s="99"/>
      <c r="W97" s="46"/>
    </row>
    <row r="98" spans="2:54" ht="13.2" x14ac:dyDescent="0.25">
      <c r="B98" s="187">
        <v>94</v>
      </c>
      <c r="C98" s="188" t="s">
        <v>363</v>
      </c>
      <c r="D98" s="188" t="s">
        <v>364</v>
      </c>
      <c r="E98" s="188" t="s">
        <v>365</v>
      </c>
      <c r="F98" s="188" t="s">
        <v>116</v>
      </c>
      <c r="G98" s="194" t="s">
        <v>117</v>
      </c>
      <c r="H98" s="188" t="s">
        <v>118</v>
      </c>
      <c r="I98" s="188" t="s">
        <v>125</v>
      </c>
      <c r="J98" s="188" t="s">
        <v>126</v>
      </c>
      <c r="K98" s="188" t="s">
        <v>127</v>
      </c>
      <c r="L98" s="188"/>
      <c r="M98" s="188"/>
      <c r="N98" s="188" t="s">
        <v>122</v>
      </c>
      <c r="O98" s="189"/>
      <c r="P98" s="158"/>
      <c r="Q98" s="97"/>
      <c r="R98" s="99"/>
      <c r="S98" s="99"/>
      <c r="T98" s="99"/>
      <c r="U98" s="99"/>
      <c r="V98" s="99"/>
      <c r="W98" s="46"/>
    </row>
    <row r="99" spans="2:54" ht="13.2" x14ac:dyDescent="0.25">
      <c r="B99" s="184">
        <v>95</v>
      </c>
      <c r="C99" s="185" t="s">
        <v>366</v>
      </c>
      <c r="D99" s="185">
        <v>12</v>
      </c>
      <c r="E99" s="185" t="s">
        <v>367</v>
      </c>
      <c r="F99" s="185" t="s">
        <v>116</v>
      </c>
      <c r="G99" s="193" t="s">
        <v>117</v>
      </c>
      <c r="H99" s="185" t="s">
        <v>118</v>
      </c>
      <c r="I99" s="185" t="s">
        <v>291</v>
      </c>
      <c r="J99" s="185" t="s">
        <v>126</v>
      </c>
      <c r="K99" s="185" t="s">
        <v>368</v>
      </c>
      <c r="L99" s="185">
        <v>2013</v>
      </c>
      <c r="M99" s="185">
        <v>1711</v>
      </c>
      <c r="N99" s="185" t="s">
        <v>122</v>
      </c>
      <c r="O99" s="186"/>
      <c r="P99" s="157"/>
      <c r="Q99" s="97"/>
      <c r="R99" s="99"/>
      <c r="S99" s="99"/>
      <c r="T99" s="99"/>
      <c r="U99" s="99"/>
      <c r="V99" s="99"/>
      <c r="W99" s="46"/>
    </row>
    <row r="100" spans="2:54" ht="13.2" x14ac:dyDescent="0.25">
      <c r="B100" s="187">
        <v>96</v>
      </c>
      <c r="C100" s="188" t="s">
        <v>366</v>
      </c>
      <c r="D100" s="188">
        <v>14</v>
      </c>
      <c r="E100" s="188" t="s">
        <v>367</v>
      </c>
      <c r="F100" s="188" t="s">
        <v>116</v>
      </c>
      <c r="G100" s="194" t="s">
        <v>117</v>
      </c>
      <c r="H100" s="188" t="s">
        <v>118</v>
      </c>
      <c r="I100" s="188" t="s">
        <v>291</v>
      </c>
      <c r="J100" s="188" t="s">
        <v>126</v>
      </c>
      <c r="K100" s="188" t="s">
        <v>369</v>
      </c>
      <c r="L100" s="188">
        <v>1505</v>
      </c>
      <c r="M100" s="188">
        <v>1279</v>
      </c>
      <c r="N100" s="188" t="s">
        <v>122</v>
      </c>
      <c r="O100" s="189"/>
      <c r="P100" s="158"/>
      <c r="Q100" s="97"/>
      <c r="R100" s="99"/>
      <c r="S100" s="99"/>
      <c r="T100" s="99"/>
      <c r="U100" s="99"/>
      <c r="V100" s="99"/>
      <c r="W100" s="46"/>
    </row>
    <row r="101" spans="2:54" ht="13.2" x14ac:dyDescent="0.25">
      <c r="B101" s="184">
        <v>97</v>
      </c>
      <c r="C101" s="185" t="s">
        <v>366</v>
      </c>
      <c r="D101" s="185">
        <v>16</v>
      </c>
      <c r="E101" s="185" t="s">
        <v>367</v>
      </c>
      <c r="F101" s="185" t="s">
        <v>116</v>
      </c>
      <c r="G101" s="193" t="s">
        <v>117</v>
      </c>
      <c r="H101" s="185" t="s">
        <v>118</v>
      </c>
      <c r="I101" s="185" t="s">
        <v>291</v>
      </c>
      <c r="J101" s="185" t="s">
        <v>131</v>
      </c>
      <c r="K101" s="185" t="s">
        <v>370</v>
      </c>
      <c r="L101" s="185">
        <v>262</v>
      </c>
      <c r="M101" s="185">
        <v>223</v>
      </c>
      <c r="N101" s="185" t="s">
        <v>122</v>
      </c>
      <c r="O101" s="186"/>
      <c r="P101" s="157"/>
      <c r="Q101" s="97"/>
      <c r="R101" s="99"/>
      <c r="S101" s="99"/>
      <c r="T101" s="99"/>
      <c r="U101" s="99"/>
      <c r="V101" s="99"/>
      <c r="W101" s="46"/>
    </row>
    <row r="102" spans="2:54" ht="13.2" x14ac:dyDescent="0.25">
      <c r="B102" s="187">
        <v>98</v>
      </c>
      <c r="C102" s="188" t="s">
        <v>371</v>
      </c>
      <c r="D102" s="188">
        <v>6</v>
      </c>
      <c r="E102" s="188" t="s">
        <v>372</v>
      </c>
      <c r="F102" s="188" t="s">
        <v>145</v>
      </c>
      <c r="G102" s="194" t="s">
        <v>154</v>
      </c>
      <c r="H102" s="188"/>
      <c r="I102" s="188" t="s">
        <v>137</v>
      </c>
      <c r="J102" s="188" t="s">
        <v>120</v>
      </c>
      <c r="K102" s="188" t="s">
        <v>373</v>
      </c>
      <c r="L102" s="188">
        <v>7000</v>
      </c>
      <c r="M102" s="188">
        <v>6522</v>
      </c>
      <c r="N102" s="188" t="s">
        <v>122</v>
      </c>
      <c r="O102" s="189"/>
      <c r="P102" s="158"/>
      <c r="Q102" s="97"/>
      <c r="R102" s="99"/>
      <c r="S102" s="99"/>
      <c r="T102" s="99"/>
      <c r="U102" s="99"/>
      <c r="V102" s="99"/>
      <c r="W102" s="46"/>
    </row>
    <row r="103" spans="2:54" ht="13.2" x14ac:dyDescent="0.25">
      <c r="B103" s="184">
        <v>99</v>
      </c>
      <c r="C103" s="185" t="s">
        <v>374</v>
      </c>
      <c r="D103" s="185">
        <v>7</v>
      </c>
      <c r="E103" s="185" t="s">
        <v>375</v>
      </c>
      <c r="F103" s="185" t="s">
        <v>145</v>
      </c>
      <c r="G103" s="193" t="s">
        <v>117</v>
      </c>
      <c r="H103" s="185" t="s">
        <v>118</v>
      </c>
      <c r="I103" s="185" t="s">
        <v>137</v>
      </c>
      <c r="J103" s="185" t="s">
        <v>120</v>
      </c>
      <c r="K103" s="185" t="s">
        <v>376</v>
      </c>
      <c r="L103" s="185">
        <v>1494</v>
      </c>
      <c r="M103" s="185">
        <v>1270</v>
      </c>
      <c r="N103" s="185" t="s">
        <v>122</v>
      </c>
      <c r="O103" s="186"/>
      <c r="P103" s="157"/>
      <c r="Q103" s="97"/>
      <c r="R103" s="99"/>
      <c r="S103" s="99"/>
      <c r="T103" s="99"/>
      <c r="U103" s="99"/>
      <c r="V103" s="99"/>
      <c r="W103" s="46"/>
    </row>
    <row r="104" spans="2:54" ht="13.2" x14ac:dyDescent="0.25">
      <c r="B104" s="187">
        <v>100</v>
      </c>
      <c r="C104" s="188" t="s">
        <v>377</v>
      </c>
      <c r="D104" s="188">
        <v>34</v>
      </c>
      <c r="E104" s="188" t="s">
        <v>378</v>
      </c>
      <c r="F104" s="188" t="s">
        <v>145</v>
      </c>
      <c r="G104" s="194" t="s">
        <v>117</v>
      </c>
      <c r="H104" s="188" t="s">
        <v>118</v>
      </c>
      <c r="I104" s="188" t="s">
        <v>137</v>
      </c>
      <c r="J104" s="188" t="s">
        <v>120</v>
      </c>
      <c r="K104" s="188" t="s">
        <v>379</v>
      </c>
      <c r="L104" s="188">
        <v>1494</v>
      </c>
      <c r="M104" s="188">
        <v>1270</v>
      </c>
      <c r="N104" s="188" t="s">
        <v>122</v>
      </c>
      <c r="O104" s="189"/>
      <c r="P104" s="158"/>
      <c r="Q104" s="97"/>
      <c r="R104" s="99"/>
      <c r="S104" s="99"/>
      <c r="T104" s="99"/>
      <c r="U104" s="99"/>
      <c r="V104" s="99"/>
      <c r="W104" s="46"/>
    </row>
    <row r="105" spans="2:54" ht="13.2" x14ac:dyDescent="0.25">
      <c r="B105" s="184">
        <v>101</v>
      </c>
      <c r="C105" s="185" t="s">
        <v>380</v>
      </c>
      <c r="D105" s="185">
        <v>2</v>
      </c>
      <c r="E105" s="185" t="s">
        <v>381</v>
      </c>
      <c r="F105" s="185" t="s">
        <v>116</v>
      </c>
      <c r="G105" s="193" t="s">
        <v>117</v>
      </c>
      <c r="H105" s="185" t="s">
        <v>118</v>
      </c>
      <c r="I105" s="185" t="s">
        <v>353</v>
      </c>
      <c r="J105" s="185" t="s">
        <v>131</v>
      </c>
      <c r="K105" s="185" t="s">
        <v>382</v>
      </c>
      <c r="L105" s="185">
        <v>3266</v>
      </c>
      <c r="M105" s="185">
        <v>2664</v>
      </c>
      <c r="N105" s="185" t="s">
        <v>122</v>
      </c>
      <c r="O105" s="186"/>
      <c r="P105" s="157"/>
      <c r="Q105" s="97"/>
      <c r="R105" s="99"/>
      <c r="S105" s="99"/>
      <c r="T105" s="99"/>
      <c r="U105" s="99"/>
      <c r="V105" s="99"/>
      <c r="W105" s="46"/>
    </row>
    <row r="106" spans="2:54" ht="13.2" x14ac:dyDescent="0.25">
      <c r="B106" s="187">
        <v>102</v>
      </c>
      <c r="C106" s="188" t="s">
        <v>383</v>
      </c>
      <c r="D106" s="188" t="s">
        <v>384</v>
      </c>
      <c r="E106" s="188" t="s">
        <v>385</v>
      </c>
      <c r="F106" s="188" t="s">
        <v>116</v>
      </c>
      <c r="G106" s="194" t="s">
        <v>117</v>
      </c>
      <c r="H106" s="188" t="s">
        <v>118</v>
      </c>
      <c r="I106" s="188" t="s">
        <v>238</v>
      </c>
      <c r="J106" s="188" t="s">
        <v>160</v>
      </c>
      <c r="K106" s="188" t="s">
        <v>267</v>
      </c>
      <c r="L106" s="188">
        <v>37</v>
      </c>
      <c r="M106" s="188">
        <v>31</v>
      </c>
      <c r="N106" s="188" t="s">
        <v>122</v>
      </c>
      <c r="O106" s="189"/>
      <c r="P106" s="158"/>
      <c r="Q106" s="97"/>
      <c r="R106" s="99"/>
      <c r="S106" s="99"/>
      <c r="T106" s="99"/>
      <c r="U106" s="99"/>
      <c r="V106" s="99"/>
      <c r="W106" s="46"/>
    </row>
    <row r="107" spans="2:54" ht="13.2" x14ac:dyDescent="0.25">
      <c r="B107" s="184">
        <v>103</v>
      </c>
      <c r="C107" s="185" t="s">
        <v>386</v>
      </c>
      <c r="D107" s="185">
        <v>50</v>
      </c>
      <c r="E107" s="185" t="s">
        <v>387</v>
      </c>
      <c r="F107" s="185" t="s">
        <v>145</v>
      </c>
      <c r="G107" s="193" t="s">
        <v>169</v>
      </c>
      <c r="H107" s="185"/>
      <c r="I107" s="185" t="s">
        <v>388</v>
      </c>
      <c r="J107" s="185" t="s">
        <v>150</v>
      </c>
      <c r="K107" s="185" t="s">
        <v>151</v>
      </c>
      <c r="L107" s="185">
        <v>135</v>
      </c>
      <c r="M107" s="185">
        <v>115</v>
      </c>
      <c r="N107" s="185" t="s">
        <v>122</v>
      </c>
      <c r="O107" s="186" t="s">
        <v>214</v>
      </c>
      <c r="P107" s="157"/>
      <c r="Q107" s="97"/>
      <c r="R107" s="99"/>
      <c r="S107" s="99"/>
      <c r="T107" s="99"/>
      <c r="U107" s="99"/>
      <c r="V107" s="99"/>
      <c r="W107" s="46"/>
    </row>
    <row r="108" spans="2:54" ht="13.2" x14ac:dyDescent="0.25">
      <c r="B108" s="187">
        <v>104</v>
      </c>
      <c r="C108" s="188" t="s">
        <v>389</v>
      </c>
      <c r="D108" s="188">
        <v>1</v>
      </c>
      <c r="E108" s="188" t="s">
        <v>390</v>
      </c>
      <c r="F108" s="188" t="s">
        <v>116</v>
      </c>
      <c r="G108" s="194" t="s">
        <v>117</v>
      </c>
      <c r="H108" s="188" t="s">
        <v>118</v>
      </c>
      <c r="I108" s="188" t="s">
        <v>125</v>
      </c>
      <c r="J108" s="188" t="s">
        <v>126</v>
      </c>
      <c r="K108" s="188" t="s">
        <v>127</v>
      </c>
      <c r="L108" s="188"/>
      <c r="M108" s="188"/>
      <c r="N108" s="188" t="s">
        <v>122</v>
      </c>
      <c r="O108" s="189"/>
      <c r="P108" s="158"/>
      <c r="Q108" s="97"/>
      <c r="R108" s="99"/>
      <c r="S108" s="99"/>
      <c r="T108" s="99"/>
      <c r="U108" s="99"/>
      <c r="V108" s="99"/>
      <c r="W108" s="46"/>
    </row>
    <row r="109" spans="2:54" ht="13.2" x14ac:dyDescent="0.25">
      <c r="B109" s="184">
        <v>105</v>
      </c>
      <c r="C109" s="185" t="s">
        <v>391</v>
      </c>
      <c r="D109" s="185" t="s">
        <v>392</v>
      </c>
      <c r="E109" s="185" t="s">
        <v>393</v>
      </c>
      <c r="F109" s="185" t="s">
        <v>145</v>
      </c>
      <c r="G109" s="193" t="s">
        <v>136</v>
      </c>
      <c r="H109" s="185"/>
      <c r="I109" s="185" t="s">
        <v>149</v>
      </c>
      <c r="J109" s="185" t="s">
        <v>394</v>
      </c>
      <c r="K109" s="185" t="s">
        <v>151</v>
      </c>
      <c r="L109" s="185">
        <v>205</v>
      </c>
      <c r="M109" s="185">
        <v>174</v>
      </c>
      <c r="N109" s="185" t="s">
        <v>122</v>
      </c>
      <c r="O109" s="186"/>
      <c r="P109" s="157"/>
      <c r="Q109" s="97"/>
      <c r="R109" s="99"/>
      <c r="S109" s="99"/>
      <c r="T109" s="99"/>
      <c r="U109" s="99"/>
      <c r="V109" s="99"/>
      <c r="W109" s="46"/>
    </row>
    <row r="110" spans="2:54" ht="13.2" x14ac:dyDescent="0.25">
      <c r="B110" s="187">
        <v>106</v>
      </c>
      <c r="C110" s="188" t="s">
        <v>395</v>
      </c>
      <c r="D110" s="188">
        <v>27</v>
      </c>
      <c r="E110" s="188" t="s">
        <v>396</v>
      </c>
      <c r="F110" s="188" t="s">
        <v>145</v>
      </c>
      <c r="G110" s="194" t="s">
        <v>117</v>
      </c>
      <c r="H110" s="188" t="s">
        <v>118</v>
      </c>
      <c r="I110" s="188" t="s">
        <v>141</v>
      </c>
      <c r="J110" s="188" t="s">
        <v>138</v>
      </c>
      <c r="K110" s="188" t="s">
        <v>272</v>
      </c>
      <c r="L110" s="188">
        <v>822</v>
      </c>
      <c r="M110" s="188">
        <v>606</v>
      </c>
      <c r="N110" s="188" t="s">
        <v>122</v>
      </c>
      <c r="O110" s="189"/>
      <c r="P110" s="158"/>
      <c r="Q110" s="97"/>
      <c r="R110" s="99"/>
      <c r="S110" s="99"/>
      <c r="T110" s="99"/>
      <c r="U110" s="99"/>
      <c r="V110" s="99"/>
      <c r="W110" s="46"/>
    </row>
    <row r="111" spans="2:54" ht="13.2" x14ac:dyDescent="0.25">
      <c r="B111" s="184">
        <v>107</v>
      </c>
      <c r="C111" s="185" t="s">
        <v>397</v>
      </c>
      <c r="D111" s="185">
        <v>2</v>
      </c>
      <c r="E111" s="185" t="s">
        <v>398</v>
      </c>
      <c r="F111" s="185" t="s">
        <v>116</v>
      </c>
      <c r="G111" s="193" t="s">
        <v>117</v>
      </c>
      <c r="H111" s="185" t="s">
        <v>118</v>
      </c>
      <c r="I111" s="185" t="s">
        <v>291</v>
      </c>
      <c r="J111" s="185" t="s">
        <v>126</v>
      </c>
      <c r="K111" s="185" t="s">
        <v>399</v>
      </c>
      <c r="L111" s="185">
        <v>2254</v>
      </c>
      <c r="M111" s="185">
        <v>1916</v>
      </c>
      <c r="N111" s="185" t="s">
        <v>122</v>
      </c>
      <c r="O111" s="186"/>
      <c r="P111" s="160"/>
      <c r="Q111" s="97"/>
      <c r="R111" s="99"/>
      <c r="S111" s="99"/>
      <c r="T111" s="99"/>
      <c r="U111" s="99"/>
      <c r="V111" s="99"/>
      <c r="W111" s="46"/>
    </row>
    <row r="112" spans="2:54" s="43" customFormat="1" ht="39.6" customHeight="1" x14ac:dyDescent="0.3">
      <c r="B112" s="41" t="s">
        <v>400</v>
      </c>
      <c r="C112" s="42"/>
      <c r="D112" s="42"/>
      <c r="E112" s="42"/>
      <c r="F112" s="42"/>
      <c r="G112" s="42"/>
      <c r="H112" s="42"/>
      <c r="I112" s="42"/>
      <c r="J112" s="42"/>
      <c r="K112" s="42"/>
      <c r="L112" s="42"/>
      <c r="M112" s="42"/>
      <c r="N112" s="42"/>
      <c r="O112" s="42"/>
      <c r="P112" s="42"/>
      <c r="Q112" s="42">
        <f>SUM(Q5:Q111)</f>
        <v>0</v>
      </c>
      <c r="R112" s="42">
        <f>SUM(R5:R111)</f>
        <v>0</v>
      </c>
      <c r="S112" s="42"/>
      <c r="T112" s="42">
        <f>SUM(T5:T111)</f>
        <v>0</v>
      </c>
      <c r="U112" s="42">
        <f>SUM(U5:U111)</f>
        <v>0</v>
      </c>
      <c r="V112" s="42">
        <f>SUM(V5:V111)</f>
        <v>0</v>
      </c>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4">
        <f>SUM(AX54:AX111)</f>
        <v>0</v>
      </c>
      <c r="AY112" s="42"/>
      <c r="AZ112" s="42"/>
      <c r="BA112" s="44">
        <f>SUM(BA54:BA111)</f>
        <v>0</v>
      </c>
      <c r="BB112" s="47"/>
    </row>
    <row r="113" spans="2:23" ht="12.75" customHeight="1" x14ac:dyDescent="0.25">
      <c r="B113" s="43"/>
      <c r="C113" s="43"/>
      <c r="D113" s="43"/>
      <c r="E113" s="43"/>
      <c r="F113" s="43"/>
      <c r="G113" s="43"/>
      <c r="H113" s="43"/>
      <c r="I113" s="43"/>
      <c r="J113" s="43"/>
      <c r="K113" s="43"/>
      <c r="L113" s="43"/>
      <c r="M113" s="43"/>
      <c r="N113" s="43"/>
      <c r="O113" s="43"/>
      <c r="P113" s="43"/>
      <c r="Q113" s="43"/>
      <c r="R113" s="43"/>
      <c r="S113" s="43"/>
      <c r="T113" s="43"/>
      <c r="U113" s="43"/>
      <c r="V113" s="43"/>
      <c r="W113" s="48"/>
    </row>
    <row r="114" spans="2:23" ht="12.75" customHeight="1" x14ac:dyDescent="0.25">
      <c r="B114" s="43"/>
      <c r="C114" s="43"/>
      <c r="D114" s="43"/>
      <c r="E114" s="43"/>
      <c r="F114" s="43"/>
      <c r="G114" s="43"/>
      <c r="H114" s="43"/>
      <c r="I114" s="43"/>
      <c r="J114" s="43"/>
      <c r="K114" s="43"/>
      <c r="L114" s="43"/>
      <c r="M114" s="43"/>
      <c r="N114" s="43"/>
      <c r="O114" s="43"/>
      <c r="P114" s="43"/>
      <c r="Q114" s="43"/>
      <c r="R114" s="43"/>
      <c r="S114" s="43"/>
      <c r="T114" s="43"/>
      <c r="U114" s="43"/>
      <c r="V114" s="43"/>
      <c r="W114" s="48"/>
    </row>
    <row r="115" spans="2:23" ht="12.75" customHeight="1" x14ac:dyDescent="0.25">
      <c r="B115" s="43"/>
      <c r="C115" s="43"/>
      <c r="D115" s="43"/>
      <c r="E115" s="43"/>
      <c r="F115" s="43"/>
      <c r="G115" s="43"/>
      <c r="H115" s="43"/>
      <c r="I115" s="43"/>
      <c r="J115" s="43"/>
      <c r="K115" s="43"/>
      <c r="L115" s="43"/>
      <c r="M115" s="43"/>
      <c r="N115" s="43"/>
      <c r="O115" s="43"/>
      <c r="P115" s="43"/>
      <c r="Q115" s="43"/>
      <c r="R115" s="43"/>
      <c r="S115" s="43"/>
      <c r="T115" s="43"/>
      <c r="U115" s="43"/>
      <c r="V115" s="43"/>
      <c r="W115" s="48"/>
    </row>
    <row r="116" spans="2:23" ht="12.75" customHeight="1" x14ac:dyDescent="0.25">
      <c r="B116" s="43"/>
      <c r="C116" s="43"/>
      <c r="D116" s="43"/>
      <c r="E116" s="43"/>
      <c r="F116" s="43"/>
      <c r="G116" s="43"/>
      <c r="H116" s="43"/>
      <c r="I116" s="43"/>
      <c r="J116" s="43"/>
      <c r="K116" s="43"/>
      <c r="L116" s="43"/>
      <c r="M116" s="43"/>
      <c r="N116" s="43"/>
      <c r="O116" s="43"/>
      <c r="P116" s="43"/>
      <c r="Q116" s="43"/>
      <c r="R116" s="43"/>
      <c r="S116" s="43"/>
      <c r="T116" s="43"/>
      <c r="U116" s="43"/>
      <c r="V116" s="43"/>
      <c r="W116" s="48"/>
    </row>
    <row r="117" spans="2:23" ht="12.75" customHeight="1" x14ac:dyDescent="0.25">
      <c r="B117" s="43"/>
      <c r="C117" s="43"/>
      <c r="D117" s="43"/>
      <c r="E117" s="43"/>
      <c r="F117" s="43"/>
      <c r="G117" s="43"/>
      <c r="H117" s="43"/>
      <c r="I117" s="43"/>
      <c r="J117" s="43"/>
      <c r="K117" s="43"/>
      <c r="L117" s="43"/>
      <c r="M117" s="43"/>
      <c r="N117" s="43"/>
      <c r="O117" s="43"/>
      <c r="P117" s="43"/>
      <c r="Q117" s="43"/>
      <c r="R117" s="43"/>
      <c r="S117" s="43"/>
      <c r="T117" s="43"/>
      <c r="U117" s="43"/>
      <c r="V117" s="43"/>
      <c r="W117" s="48"/>
    </row>
    <row r="118" spans="2:23" ht="12.75" customHeight="1" x14ac:dyDescent="0.25">
      <c r="B118" s="43"/>
      <c r="C118" s="43"/>
      <c r="D118" s="43"/>
      <c r="E118" s="43"/>
      <c r="F118" s="43"/>
      <c r="G118" s="43"/>
      <c r="H118" s="43"/>
      <c r="I118" s="43"/>
      <c r="J118" s="43"/>
      <c r="K118" s="43"/>
      <c r="L118" s="43"/>
      <c r="M118" s="43"/>
      <c r="N118" s="43"/>
      <c r="O118" s="43"/>
      <c r="P118" s="43"/>
      <c r="Q118" s="43"/>
      <c r="R118" s="43"/>
      <c r="S118" s="43"/>
      <c r="T118" s="43"/>
      <c r="U118" s="43"/>
      <c r="V118" s="43"/>
      <c r="W118" s="48"/>
    </row>
    <row r="119" spans="2:23" ht="12.75" customHeight="1" x14ac:dyDescent="0.25">
      <c r="B119" s="43"/>
      <c r="C119" s="43"/>
      <c r="D119" s="43"/>
      <c r="E119" s="43"/>
      <c r="F119" s="43"/>
      <c r="G119" s="43"/>
      <c r="H119" s="43"/>
      <c r="I119" s="43"/>
      <c r="J119" s="43"/>
      <c r="K119" s="43"/>
      <c r="L119" s="43"/>
      <c r="M119" s="43"/>
      <c r="N119" s="43"/>
      <c r="O119" s="43"/>
      <c r="P119" s="43"/>
      <c r="Q119" s="43"/>
      <c r="R119" s="43"/>
      <c r="S119" s="43"/>
      <c r="T119" s="43"/>
      <c r="U119" s="43"/>
      <c r="V119" s="43"/>
      <c r="W119" s="48"/>
    </row>
    <row r="120" spans="2:23" ht="12.75" customHeight="1" x14ac:dyDescent="0.25">
      <c r="B120" s="43"/>
      <c r="C120" s="43"/>
      <c r="D120" s="43"/>
      <c r="E120" s="43"/>
      <c r="F120" s="43"/>
      <c r="G120" s="43"/>
      <c r="H120" s="43"/>
      <c r="I120" s="43"/>
      <c r="J120" s="43"/>
      <c r="K120" s="43"/>
      <c r="L120" s="43"/>
      <c r="M120" s="43"/>
      <c r="N120" s="43"/>
      <c r="O120" s="43"/>
      <c r="P120" s="43"/>
      <c r="Q120" s="43"/>
      <c r="R120" s="43"/>
      <c r="S120" s="43"/>
      <c r="T120" s="43"/>
      <c r="U120" s="43"/>
      <c r="V120" s="43"/>
      <c r="W120" s="48"/>
    </row>
    <row r="121" spans="2:23" ht="12.75" customHeight="1" x14ac:dyDescent="0.25">
      <c r="B121" s="43"/>
      <c r="C121" s="43"/>
      <c r="D121" s="43"/>
      <c r="E121" s="43"/>
      <c r="F121" s="43"/>
      <c r="G121" s="43"/>
      <c r="H121" s="43"/>
      <c r="I121" s="43"/>
      <c r="J121" s="43"/>
      <c r="K121" s="43"/>
      <c r="L121" s="43"/>
      <c r="M121" s="43"/>
      <c r="N121" s="43"/>
      <c r="O121" s="43"/>
      <c r="P121" s="43"/>
      <c r="Q121" s="43"/>
      <c r="R121" s="43"/>
      <c r="S121" s="43"/>
      <c r="T121" s="43"/>
      <c r="U121" s="43"/>
      <c r="V121" s="43"/>
      <c r="W121" s="48"/>
    </row>
    <row r="122" spans="2:23" ht="12.75" customHeight="1" x14ac:dyDescent="0.25">
      <c r="B122" s="43"/>
      <c r="C122" s="43"/>
      <c r="D122" s="43"/>
      <c r="E122" s="43"/>
      <c r="F122" s="43"/>
      <c r="G122" s="43"/>
      <c r="H122" s="43"/>
      <c r="I122" s="43"/>
      <c r="J122" s="43"/>
      <c r="K122" s="43"/>
      <c r="L122" s="43"/>
      <c r="M122" s="43"/>
      <c r="N122" s="43"/>
      <c r="O122" s="43"/>
      <c r="P122" s="43"/>
      <c r="Q122" s="43"/>
      <c r="R122" s="43"/>
      <c r="S122" s="43"/>
      <c r="T122" s="43"/>
      <c r="U122" s="43"/>
      <c r="V122" s="43"/>
      <c r="W122" s="48"/>
    </row>
    <row r="123" spans="2:23" ht="12.75" customHeight="1" x14ac:dyDescent="0.25">
      <c r="B123" s="43"/>
      <c r="C123" s="43"/>
      <c r="D123" s="43"/>
      <c r="E123" s="43"/>
      <c r="F123" s="43"/>
      <c r="G123" s="43"/>
      <c r="H123" s="43"/>
      <c r="I123" s="43"/>
      <c r="J123" s="43"/>
      <c r="K123" s="43"/>
      <c r="L123" s="43"/>
      <c r="M123" s="43"/>
      <c r="N123" s="43"/>
      <c r="O123" s="43"/>
      <c r="P123" s="43"/>
      <c r="Q123" s="43"/>
      <c r="R123" s="43"/>
      <c r="S123" s="43"/>
      <c r="T123" s="43"/>
      <c r="U123" s="43"/>
      <c r="V123" s="43"/>
      <c r="W123" s="48"/>
    </row>
    <row r="124" spans="2:23" ht="12.75" customHeight="1" x14ac:dyDescent="0.25">
      <c r="B124" s="43"/>
      <c r="C124" s="43"/>
      <c r="D124" s="43"/>
      <c r="E124" s="43"/>
      <c r="F124" s="43"/>
      <c r="G124" s="43"/>
      <c r="H124" s="43"/>
      <c r="I124" s="43"/>
      <c r="J124" s="43"/>
      <c r="K124" s="43"/>
      <c r="L124" s="43"/>
      <c r="M124" s="43"/>
      <c r="N124" s="43"/>
      <c r="O124" s="43"/>
      <c r="P124" s="43"/>
      <c r="Q124" s="43"/>
      <c r="R124" s="43"/>
      <c r="S124" s="43"/>
      <c r="T124" s="43"/>
      <c r="U124" s="43"/>
      <c r="V124" s="43"/>
      <c r="W124" s="48"/>
    </row>
    <row r="125" spans="2:23" ht="12.75" customHeight="1" x14ac:dyDescent="0.25">
      <c r="B125" s="43"/>
      <c r="C125" s="43"/>
      <c r="D125" s="43"/>
      <c r="E125" s="43"/>
      <c r="F125" s="43"/>
      <c r="G125" s="43"/>
      <c r="H125" s="43"/>
      <c r="I125" s="43"/>
      <c r="J125" s="43"/>
      <c r="K125" s="43"/>
      <c r="L125" s="43"/>
      <c r="M125" s="43"/>
      <c r="N125" s="43"/>
      <c r="O125" s="43"/>
      <c r="P125" s="43"/>
      <c r="Q125" s="43"/>
      <c r="R125" s="43"/>
      <c r="S125" s="43"/>
      <c r="T125" s="43"/>
      <c r="U125" s="43"/>
      <c r="V125" s="43"/>
      <c r="W125" s="48"/>
    </row>
    <row r="126" spans="2:23" ht="12.75" customHeight="1" x14ac:dyDescent="0.25">
      <c r="B126" s="43"/>
      <c r="C126" s="43"/>
      <c r="D126" s="43"/>
      <c r="E126" s="43"/>
      <c r="F126" s="43"/>
      <c r="G126" s="43"/>
      <c r="H126" s="43"/>
      <c r="I126" s="43"/>
      <c r="J126" s="43"/>
      <c r="K126" s="43"/>
      <c r="L126" s="43"/>
      <c r="M126" s="43"/>
      <c r="N126" s="43"/>
      <c r="O126" s="43"/>
      <c r="P126" s="43"/>
      <c r="Q126" s="43"/>
      <c r="R126" s="43"/>
      <c r="S126" s="43"/>
      <c r="T126" s="43"/>
      <c r="U126" s="43"/>
      <c r="V126" s="43"/>
      <c r="W126" s="48"/>
    </row>
    <row r="127" spans="2:23" ht="12.75" customHeight="1" x14ac:dyDescent="0.25">
      <c r="B127" s="43"/>
      <c r="C127" s="43"/>
      <c r="D127" s="43"/>
      <c r="E127" s="43"/>
      <c r="F127" s="43"/>
      <c r="G127" s="43"/>
      <c r="H127" s="43"/>
      <c r="I127" s="43"/>
      <c r="J127" s="43"/>
      <c r="K127" s="43"/>
      <c r="L127" s="43"/>
      <c r="M127" s="43"/>
      <c r="N127" s="43"/>
      <c r="O127" s="43"/>
      <c r="P127" s="43"/>
      <c r="Q127" s="43"/>
      <c r="R127" s="43"/>
      <c r="S127" s="43"/>
      <c r="T127" s="43"/>
      <c r="U127" s="43"/>
      <c r="V127" s="43"/>
      <c r="W127" s="48"/>
    </row>
    <row r="128" spans="2:23" ht="12.75" customHeight="1" x14ac:dyDescent="0.25">
      <c r="B128" s="43"/>
      <c r="C128" s="43"/>
      <c r="D128" s="43"/>
      <c r="E128" s="43"/>
      <c r="F128" s="43"/>
      <c r="G128" s="43"/>
      <c r="H128" s="43"/>
      <c r="I128" s="43"/>
      <c r="J128" s="43"/>
      <c r="K128" s="43"/>
      <c r="L128" s="43"/>
      <c r="M128" s="43"/>
      <c r="N128" s="43"/>
      <c r="O128" s="43"/>
      <c r="P128" s="43"/>
      <c r="Q128" s="43"/>
      <c r="R128" s="43"/>
      <c r="S128" s="43"/>
      <c r="T128" s="43"/>
      <c r="U128" s="43"/>
      <c r="V128" s="43"/>
      <c r="W128" s="48"/>
    </row>
    <row r="129" spans="2:23" ht="12.75" customHeight="1" x14ac:dyDescent="0.25">
      <c r="B129" s="43"/>
      <c r="C129" s="43"/>
      <c r="D129" s="43"/>
      <c r="E129" s="43"/>
      <c r="F129" s="43"/>
      <c r="G129" s="43"/>
      <c r="H129" s="43"/>
      <c r="I129" s="43"/>
      <c r="J129" s="43"/>
      <c r="K129" s="43"/>
      <c r="L129" s="43"/>
      <c r="M129" s="43"/>
      <c r="N129" s="43"/>
      <c r="O129" s="43"/>
      <c r="P129" s="43"/>
      <c r="Q129" s="43"/>
      <c r="R129" s="43"/>
      <c r="S129" s="43"/>
      <c r="T129" s="43"/>
      <c r="U129" s="43"/>
      <c r="V129" s="43"/>
      <c r="W129" s="48"/>
    </row>
    <row r="130" spans="2:23" ht="12.75" customHeight="1" x14ac:dyDescent="0.25">
      <c r="B130" s="43"/>
      <c r="C130" s="43"/>
      <c r="D130" s="43"/>
      <c r="E130" s="43"/>
      <c r="F130" s="43"/>
      <c r="G130" s="43"/>
      <c r="H130" s="43"/>
      <c r="I130" s="43"/>
      <c r="J130" s="43"/>
      <c r="K130" s="43"/>
      <c r="L130" s="43"/>
      <c r="M130" s="43"/>
      <c r="N130" s="43"/>
      <c r="O130" s="43"/>
      <c r="P130" s="43"/>
      <c r="Q130" s="43"/>
      <c r="R130" s="43"/>
      <c r="S130" s="43"/>
      <c r="T130" s="43"/>
      <c r="U130" s="43"/>
      <c r="V130" s="43"/>
      <c r="W130" s="48"/>
    </row>
    <row r="131" spans="2:23" ht="12.75" customHeight="1" x14ac:dyDescent="0.25">
      <c r="B131" s="43"/>
      <c r="C131" s="43"/>
      <c r="D131" s="43"/>
      <c r="E131" s="43"/>
      <c r="F131" s="43"/>
      <c r="G131" s="43"/>
      <c r="H131" s="43"/>
      <c r="I131" s="43"/>
      <c r="J131" s="43"/>
      <c r="K131" s="43"/>
      <c r="L131" s="43"/>
      <c r="M131" s="43"/>
      <c r="N131" s="43"/>
      <c r="O131" s="43"/>
      <c r="P131" s="43"/>
      <c r="Q131" s="43"/>
      <c r="R131" s="43"/>
      <c r="S131" s="43"/>
      <c r="T131" s="43"/>
      <c r="U131" s="43"/>
      <c r="V131" s="43"/>
      <c r="W131" s="48"/>
    </row>
    <row r="132" spans="2:23" ht="12.75" customHeight="1" x14ac:dyDescent="0.25">
      <c r="B132" s="43"/>
      <c r="C132" s="43"/>
      <c r="D132" s="43"/>
      <c r="E132" s="43"/>
      <c r="F132" s="43"/>
      <c r="G132" s="43"/>
      <c r="H132" s="43"/>
      <c r="I132" s="43"/>
      <c r="J132" s="43"/>
      <c r="K132" s="43"/>
      <c r="L132" s="43"/>
      <c r="M132" s="43"/>
      <c r="N132" s="43"/>
      <c r="O132" s="43"/>
      <c r="P132" s="43"/>
      <c r="Q132" s="43"/>
      <c r="R132" s="43"/>
      <c r="S132" s="43"/>
      <c r="T132" s="43"/>
      <c r="U132" s="43"/>
      <c r="V132" s="43"/>
      <c r="W132" s="48"/>
    </row>
    <row r="133" spans="2:23" ht="12.75" customHeight="1" x14ac:dyDescent="0.25">
      <c r="B133" s="43"/>
      <c r="C133" s="43"/>
      <c r="D133" s="43"/>
      <c r="E133" s="43"/>
      <c r="F133" s="43"/>
      <c r="G133" s="43"/>
      <c r="H133" s="43"/>
      <c r="I133" s="43"/>
      <c r="J133" s="43"/>
      <c r="K133" s="43"/>
      <c r="L133" s="43"/>
      <c r="M133" s="43"/>
      <c r="N133" s="43"/>
      <c r="O133" s="43"/>
      <c r="P133" s="43"/>
      <c r="Q133" s="43"/>
      <c r="R133" s="43"/>
      <c r="S133" s="43"/>
      <c r="T133" s="43"/>
      <c r="U133" s="43"/>
      <c r="V133" s="43"/>
      <c r="W133" s="48"/>
    </row>
    <row r="134" spans="2:23" ht="12.75" customHeight="1" x14ac:dyDescent="0.25">
      <c r="B134" s="43"/>
      <c r="C134" s="43"/>
      <c r="D134" s="43"/>
      <c r="E134" s="43"/>
      <c r="F134" s="43"/>
      <c r="G134" s="43"/>
      <c r="H134" s="43"/>
      <c r="I134" s="43"/>
      <c r="J134" s="43"/>
      <c r="K134" s="43"/>
      <c r="L134" s="43"/>
      <c r="M134" s="43"/>
      <c r="N134" s="43"/>
      <c r="O134" s="43"/>
      <c r="P134" s="43"/>
      <c r="Q134" s="43"/>
      <c r="R134" s="43"/>
      <c r="S134" s="43"/>
      <c r="T134" s="43"/>
      <c r="U134" s="43"/>
      <c r="V134" s="43"/>
      <c r="W134" s="48"/>
    </row>
    <row r="135" spans="2:23" ht="12.75" customHeight="1" x14ac:dyDescent="0.25">
      <c r="B135" s="43"/>
      <c r="C135" s="43"/>
      <c r="D135" s="43"/>
      <c r="E135" s="43"/>
      <c r="F135" s="43"/>
      <c r="G135" s="43"/>
      <c r="H135" s="43"/>
      <c r="I135" s="43"/>
      <c r="J135" s="43"/>
      <c r="K135" s="43"/>
      <c r="L135" s="43"/>
      <c r="M135" s="43"/>
      <c r="N135" s="43"/>
      <c r="O135" s="43"/>
      <c r="P135" s="43"/>
      <c r="Q135" s="43"/>
      <c r="R135" s="43"/>
      <c r="S135" s="43"/>
      <c r="T135" s="43"/>
      <c r="U135" s="43"/>
      <c r="V135" s="43"/>
      <c r="W135" s="48"/>
    </row>
    <row r="136" spans="2:23" ht="12.75" customHeight="1" x14ac:dyDescent="0.25">
      <c r="B136" s="43"/>
      <c r="C136" s="43"/>
      <c r="D136" s="43"/>
      <c r="E136" s="43"/>
      <c r="F136" s="43"/>
      <c r="G136" s="43"/>
      <c r="H136" s="43"/>
      <c r="I136" s="43"/>
      <c r="J136" s="43"/>
      <c r="K136" s="43"/>
      <c r="L136" s="43"/>
      <c r="M136" s="43"/>
      <c r="N136" s="43"/>
      <c r="O136" s="43"/>
      <c r="P136" s="43"/>
      <c r="Q136" s="43"/>
      <c r="R136" s="43"/>
      <c r="S136" s="43"/>
      <c r="T136" s="43"/>
      <c r="U136" s="43"/>
      <c r="V136" s="43"/>
      <c r="W136" s="48"/>
    </row>
    <row r="137" spans="2:23" ht="12.75" customHeight="1" x14ac:dyDescent="0.25">
      <c r="B137" s="43"/>
      <c r="C137" s="43"/>
      <c r="D137" s="43"/>
      <c r="E137" s="43"/>
      <c r="F137" s="43"/>
      <c r="G137" s="43"/>
      <c r="H137" s="43"/>
      <c r="I137" s="43"/>
      <c r="J137" s="43"/>
      <c r="K137" s="43"/>
      <c r="L137" s="43"/>
      <c r="M137" s="43"/>
      <c r="N137" s="43"/>
      <c r="O137" s="43"/>
      <c r="P137" s="43"/>
      <c r="Q137" s="43"/>
      <c r="R137" s="43"/>
      <c r="S137" s="43"/>
      <c r="T137" s="43"/>
      <c r="U137" s="43"/>
      <c r="V137" s="43"/>
      <c r="W137" s="48"/>
    </row>
    <row r="138" spans="2:23" ht="12.75" customHeight="1" x14ac:dyDescent="0.25">
      <c r="B138" s="43"/>
      <c r="C138" s="43"/>
      <c r="D138" s="43"/>
      <c r="E138" s="43"/>
      <c r="F138" s="43"/>
      <c r="G138" s="43"/>
      <c r="H138" s="43"/>
      <c r="I138" s="43"/>
      <c r="J138" s="43"/>
      <c r="K138" s="43"/>
      <c r="L138" s="43"/>
      <c r="M138" s="43"/>
      <c r="N138" s="43"/>
      <c r="O138" s="43"/>
      <c r="P138" s="43"/>
      <c r="Q138" s="43"/>
      <c r="R138" s="43"/>
      <c r="S138" s="43"/>
      <c r="T138" s="43"/>
      <c r="U138" s="43"/>
      <c r="V138" s="43"/>
      <c r="W138" s="48"/>
    </row>
    <row r="139" spans="2:23" ht="12.75" customHeight="1" x14ac:dyDescent="0.25">
      <c r="B139" s="43"/>
      <c r="C139" s="43"/>
      <c r="D139" s="43"/>
      <c r="E139" s="43"/>
      <c r="F139" s="43"/>
      <c r="G139" s="43"/>
      <c r="H139" s="43"/>
      <c r="I139" s="43"/>
      <c r="J139" s="43"/>
      <c r="K139" s="43"/>
      <c r="L139" s="43"/>
      <c r="M139" s="43"/>
      <c r="N139" s="43"/>
      <c r="O139" s="43"/>
      <c r="P139" s="43"/>
      <c r="Q139" s="43"/>
      <c r="R139" s="43"/>
      <c r="S139" s="43"/>
      <c r="T139" s="43"/>
      <c r="U139" s="43"/>
      <c r="V139" s="43"/>
      <c r="W139" s="48"/>
    </row>
    <row r="140" spans="2:23" ht="12.75" customHeight="1" x14ac:dyDescent="0.25">
      <c r="B140" s="43"/>
      <c r="C140" s="43"/>
      <c r="D140" s="43"/>
      <c r="E140" s="43"/>
      <c r="F140" s="43"/>
      <c r="G140" s="43"/>
      <c r="H140" s="43"/>
      <c r="I140" s="43"/>
      <c r="J140" s="43"/>
      <c r="K140" s="43"/>
      <c r="L140" s="43"/>
      <c r="M140" s="43"/>
      <c r="N140" s="43"/>
      <c r="O140" s="43"/>
      <c r="P140" s="43"/>
      <c r="Q140" s="43"/>
      <c r="R140" s="43"/>
      <c r="S140" s="43"/>
      <c r="T140" s="43"/>
      <c r="U140" s="43"/>
      <c r="V140" s="43"/>
      <c r="W140" s="48"/>
    </row>
    <row r="141" spans="2:23" ht="12.75" customHeight="1" x14ac:dyDescent="0.25">
      <c r="B141" s="43"/>
      <c r="C141" s="43"/>
      <c r="D141" s="43"/>
      <c r="E141" s="43"/>
      <c r="F141" s="43"/>
      <c r="G141" s="43"/>
      <c r="H141" s="43"/>
      <c r="I141" s="43"/>
      <c r="J141" s="43"/>
      <c r="K141" s="43"/>
      <c r="L141" s="43"/>
      <c r="M141" s="43"/>
      <c r="N141" s="43"/>
      <c r="O141" s="43"/>
      <c r="P141" s="43"/>
      <c r="Q141" s="43"/>
      <c r="R141" s="43"/>
      <c r="S141" s="43"/>
      <c r="T141" s="43"/>
      <c r="U141" s="43"/>
      <c r="V141" s="43"/>
      <c r="W141" s="48"/>
    </row>
    <row r="142" spans="2:23" ht="12.75" customHeight="1" x14ac:dyDescent="0.25">
      <c r="B142" s="43"/>
      <c r="C142" s="43"/>
      <c r="D142" s="43"/>
      <c r="E142" s="43"/>
      <c r="F142" s="43"/>
      <c r="G142" s="43"/>
      <c r="H142" s="43"/>
      <c r="I142" s="43"/>
      <c r="J142" s="43"/>
      <c r="K142" s="43"/>
      <c r="L142" s="43"/>
      <c r="M142" s="43"/>
      <c r="N142" s="43"/>
      <c r="O142" s="43"/>
      <c r="P142" s="43"/>
      <c r="Q142" s="43"/>
      <c r="R142" s="43"/>
      <c r="S142" s="43"/>
      <c r="T142" s="43"/>
      <c r="U142" s="43"/>
      <c r="V142" s="43"/>
      <c r="W142" s="48"/>
    </row>
    <row r="143" spans="2:23" ht="12.75" customHeight="1" x14ac:dyDescent="0.25">
      <c r="B143" s="43"/>
      <c r="C143" s="43"/>
      <c r="D143" s="43"/>
      <c r="E143" s="43"/>
      <c r="F143" s="43"/>
      <c r="G143" s="43"/>
      <c r="H143" s="43"/>
      <c r="I143" s="43"/>
      <c r="J143" s="43"/>
      <c r="K143" s="43"/>
      <c r="L143" s="43"/>
      <c r="M143" s="43"/>
      <c r="N143" s="43"/>
      <c r="O143" s="43"/>
      <c r="P143" s="43"/>
      <c r="Q143" s="43"/>
      <c r="R143" s="43"/>
      <c r="S143" s="43"/>
      <c r="T143" s="43"/>
      <c r="U143" s="43"/>
      <c r="V143" s="43"/>
      <c r="W143" s="48"/>
    </row>
    <row r="144" spans="2:23" ht="12.75" customHeight="1" x14ac:dyDescent="0.25">
      <c r="B144" s="43"/>
      <c r="C144" s="43"/>
      <c r="D144" s="43"/>
      <c r="E144" s="43"/>
      <c r="F144" s="43"/>
      <c r="G144" s="43"/>
      <c r="H144" s="43"/>
      <c r="I144" s="43"/>
      <c r="J144" s="43"/>
      <c r="K144" s="43"/>
      <c r="L144" s="43"/>
      <c r="M144" s="43"/>
      <c r="N144" s="43"/>
      <c r="O144" s="43"/>
      <c r="P144" s="43"/>
      <c r="Q144" s="43"/>
      <c r="R144" s="43"/>
      <c r="S144" s="43"/>
      <c r="T144" s="43"/>
      <c r="U144" s="43"/>
      <c r="V144" s="43"/>
      <c r="W144" s="48"/>
    </row>
    <row r="145" spans="2:23" ht="12.75" customHeight="1" x14ac:dyDescent="0.25">
      <c r="B145" s="43"/>
      <c r="C145" s="43"/>
      <c r="D145" s="43"/>
      <c r="E145" s="43"/>
      <c r="F145" s="43"/>
      <c r="G145" s="43"/>
      <c r="H145" s="43"/>
      <c r="I145" s="43"/>
      <c r="J145" s="43"/>
      <c r="K145" s="43"/>
      <c r="L145" s="43"/>
      <c r="M145" s="43"/>
      <c r="N145" s="43"/>
      <c r="O145" s="43"/>
      <c r="P145" s="43"/>
      <c r="Q145" s="43"/>
      <c r="R145" s="43"/>
      <c r="S145" s="43"/>
      <c r="T145" s="43"/>
      <c r="U145" s="43"/>
      <c r="V145" s="43"/>
      <c r="W145" s="48"/>
    </row>
    <row r="146" spans="2:23" ht="12.75" customHeight="1" x14ac:dyDescent="0.25">
      <c r="B146" s="43"/>
      <c r="C146" s="43"/>
      <c r="D146" s="43"/>
      <c r="E146" s="43"/>
      <c r="F146" s="43"/>
      <c r="G146" s="43"/>
      <c r="H146" s="43"/>
      <c r="I146" s="43"/>
      <c r="J146" s="43"/>
      <c r="K146" s="43"/>
      <c r="L146" s="43"/>
      <c r="M146" s="43"/>
      <c r="N146" s="43"/>
      <c r="O146" s="43"/>
      <c r="P146" s="43"/>
      <c r="Q146" s="43"/>
      <c r="R146" s="43"/>
      <c r="S146" s="43"/>
      <c r="T146" s="43"/>
      <c r="U146" s="43"/>
      <c r="V146" s="43"/>
      <c r="W146" s="48"/>
    </row>
    <row r="147" spans="2:23" ht="12.75" customHeight="1" x14ac:dyDescent="0.25">
      <c r="B147" s="43"/>
      <c r="C147" s="43"/>
      <c r="D147" s="43"/>
      <c r="E147" s="43"/>
      <c r="F147" s="43"/>
      <c r="G147" s="43"/>
      <c r="H147" s="43"/>
      <c r="I147" s="43"/>
      <c r="J147" s="43"/>
      <c r="K147" s="43"/>
      <c r="L147" s="43"/>
      <c r="M147" s="43"/>
      <c r="N147" s="43"/>
      <c r="O147" s="43"/>
      <c r="P147" s="43"/>
      <c r="Q147" s="43"/>
      <c r="R147" s="43"/>
      <c r="S147" s="43"/>
      <c r="T147" s="43"/>
      <c r="U147" s="43"/>
      <c r="V147" s="43"/>
      <c r="W147" s="48"/>
    </row>
    <row r="148" spans="2:23" ht="12.75" customHeight="1" x14ac:dyDescent="0.25">
      <c r="B148" s="43"/>
      <c r="C148" s="43"/>
      <c r="D148" s="43"/>
      <c r="E148" s="43"/>
      <c r="F148" s="43"/>
      <c r="G148" s="43"/>
      <c r="H148" s="43"/>
      <c r="I148" s="43"/>
      <c r="J148" s="43"/>
      <c r="K148" s="43"/>
      <c r="L148" s="43"/>
      <c r="M148" s="43"/>
      <c r="N148" s="43"/>
      <c r="O148" s="43"/>
      <c r="P148" s="43"/>
      <c r="Q148" s="43"/>
      <c r="R148" s="43"/>
      <c r="S148" s="43"/>
      <c r="T148" s="43"/>
      <c r="U148" s="43"/>
      <c r="V148" s="43"/>
      <c r="W148" s="48"/>
    </row>
    <row r="149" spans="2:23" ht="12.75" customHeight="1" x14ac:dyDescent="0.25">
      <c r="B149" s="43"/>
      <c r="C149" s="43"/>
      <c r="D149" s="43"/>
      <c r="E149" s="43"/>
      <c r="F149" s="43"/>
      <c r="G149" s="43"/>
      <c r="H149" s="43"/>
      <c r="I149" s="43"/>
      <c r="J149" s="43"/>
      <c r="K149" s="43"/>
      <c r="L149" s="43"/>
      <c r="M149" s="43"/>
      <c r="N149" s="43"/>
      <c r="O149" s="43"/>
      <c r="P149" s="43"/>
      <c r="Q149" s="43"/>
      <c r="R149" s="43"/>
      <c r="S149" s="43"/>
      <c r="T149" s="43"/>
      <c r="U149" s="43"/>
      <c r="V149" s="43"/>
      <c r="W149" s="48"/>
    </row>
  </sheetData>
  <autoFilter ref="A4:AX4" xr:uid="{AE27E281-1349-4B00-89F7-3465BA8671D4}"/>
  <mergeCells count="2">
    <mergeCell ref="B2:W2"/>
    <mergeCell ref="Q3:W3"/>
  </mergeCells>
  <conditionalFormatting sqref="K5:K111">
    <cfRule type="cellIs" dxfId="2" priority="1" stopIfTrue="1" operator="equal">
      <formula>"Consolideren"</formula>
    </cfRule>
    <cfRule type="cellIs" dxfId="1" priority="2" operator="equal">
      <formula>"Desinvesteren"</formula>
    </cfRule>
    <cfRule type="cellIs" dxfId="0" priority="3" operator="equal">
      <formula>"Investeren"</formula>
    </cfRule>
  </conditionalFormatting>
  <pageMargins left="0.75" right="0.75" top="1" bottom="1" header="0.5" footer="0.5"/>
  <pageSetup paperSize="9" scale="82" orientation="landscape" r:id="rId1"/>
  <headerFooter alignWithMargins="0">
    <oddFooter>&amp;C&amp;F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AC589-2C28-4344-82BC-311C7BB1B0FB}">
  <sheetPr>
    <pageSetUpPr fitToPage="1"/>
  </sheetPr>
  <dimension ref="A1:K61"/>
  <sheetViews>
    <sheetView tabSelected="1" topLeftCell="A26" zoomScale="70" zoomScaleNormal="70" workbookViewId="0">
      <selection activeCell="D30" sqref="D30"/>
    </sheetView>
  </sheetViews>
  <sheetFormatPr defaultColWidth="8.88671875" defaultRowHeight="14.1" customHeight="1" x14ac:dyDescent="0.25"/>
  <cols>
    <col min="1" max="1" width="1.109375" style="11" bestFit="1" customWidth="1"/>
    <col min="2" max="2" width="34" style="11" customWidth="1"/>
    <col min="3" max="3" width="10.5546875" style="11" customWidth="1"/>
    <col min="4" max="4" width="24" style="11" bestFit="1" customWidth="1"/>
    <col min="5" max="5" width="24" style="11" customWidth="1"/>
    <col min="6" max="6" width="13.88671875" style="11" customWidth="1"/>
    <col min="7" max="7" width="21.109375" style="11" customWidth="1"/>
    <col min="8" max="8" width="2.44140625" style="11" customWidth="1"/>
    <col min="9" max="9" width="24.5546875" style="54" customWidth="1"/>
    <col min="10" max="10" width="2.109375" style="55" bestFit="1" customWidth="1"/>
    <col min="11" max="11" width="10.44140625" style="11" customWidth="1"/>
    <col min="12" max="12" width="8.88671875" style="11"/>
    <col min="13" max="13" width="1.109375" style="11" bestFit="1" customWidth="1"/>
    <col min="14" max="16384" width="8.88671875" style="11"/>
  </cols>
  <sheetData>
    <row r="1" spans="1:11" ht="14.1" customHeight="1" thickBot="1" x14ac:dyDescent="0.3">
      <c r="A1" s="11" t="s">
        <v>0</v>
      </c>
    </row>
    <row r="2" spans="1:11" ht="36.6" customHeight="1" x14ac:dyDescent="0.25">
      <c r="A2" s="11" t="s">
        <v>0</v>
      </c>
      <c r="B2" s="320" t="s">
        <v>622</v>
      </c>
      <c r="C2" s="321"/>
      <c r="D2" s="321"/>
      <c r="E2" s="321"/>
      <c r="F2" s="321"/>
      <c r="G2" s="321"/>
      <c r="H2" s="321"/>
      <c r="I2" s="321"/>
      <c r="J2" s="321"/>
      <c r="K2" s="322"/>
    </row>
    <row r="3" spans="1:11" ht="17.399999999999999" customHeight="1" x14ac:dyDescent="0.25">
      <c r="B3" s="274" t="s">
        <v>44</v>
      </c>
      <c r="C3" s="275"/>
      <c r="D3" s="275"/>
      <c r="E3" s="275"/>
      <c r="F3" s="275"/>
      <c r="G3" s="275"/>
      <c r="H3" s="275"/>
      <c r="I3" s="275"/>
      <c r="J3" s="275"/>
      <c r="K3" s="276"/>
    </row>
    <row r="4" spans="1:11" ht="17.399999999999999" customHeight="1" thickBot="1" x14ac:dyDescent="0.3">
      <c r="B4" s="277" t="s">
        <v>45</v>
      </c>
      <c r="C4" s="278"/>
      <c r="D4" s="278"/>
      <c r="E4" s="278"/>
      <c r="F4" s="278"/>
      <c r="G4" s="278"/>
      <c r="H4" s="278"/>
      <c r="I4" s="278"/>
      <c r="J4" s="278"/>
      <c r="K4" s="279"/>
    </row>
    <row r="6" spans="1:11" ht="26.4" customHeight="1" x14ac:dyDescent="0.25">
      <c r="B6" s="56" t="s">
        <v>38</v>
      </c>
      <c r="C6" s="323"/>
      <c r="D6" s="323"/>
      <c r="E6" s="323"/>
      <c r="F6" s="323"/>
      <c r="G6" s="323"/>
      <c r="H6" s="323"/>
      <c r="I6" s="324"/>
      <c r="J6" s="324"/>
      <c r="K6" s="325"/>
    </row>
    <row r="8" spans="1:11" ht="24" customHeight="1" x14ac:dyDescent="0.25">
      <c r="B8" s="326" t="s">
        <v>623</v>
      </c>
      <c r="C8" s="327"/>
      <c r="D8" s="327"/>
      <c r="E8" s="327"/>
      <c r="F8" s="327"/>
      <c r="G8" s="327"/>
      <c r="H8" s="327"/>
      <c r="I8" s="327"/>
      <c r="J8" s="327"/>
      <c r="K8" s="328"/>
    </row>
    <row r="9" spans="1:11" ht="19.649999999999999" customHeight="1" x14ac:dyDescent="0.25">
      <c r="B9" s="317" t="s">
        <v>624</v>
      </c>
      <c r="C9" s="318"/>
      <c r="D9" s="318"/>
      <c r="E9" s="318"/>
      <c r="F9" s="318"/>
      <c r="G9" s="318"/>
      <c r="H9" s="318"/>
      <c r="I9" s="318"/>
      <c r="J9" s="318"/>
      <c r="K9" s="319"/>
    </row>
    <row r="11" spans="1:11" ht="14.1" customHeight="1" thickBot="1" x14ac:dyDescent="0.3">
      <c r="I11" s="260" t="s">
        <v>54</v>
      </c>
      <c r="J11" s="262"/>
      <c r="K11" s="263"/>
    </row>
    <row r="12" spans="1:11" ht="14.1" customHeight="1" thickBot="1" x14ac:dyDescent="0.3">
      <c r="B12" s="10" t="s">
        <v>55</v>
      </c>
      <c r="C12" s="249" t="s">
        <v>597</v>
      </c>
      <c r="D12" s="249"/>
      <c r="E12" s="249"/>
      <c r="F12" s="249"/>
      <c r="G12" s="251"/>
      <c r="I12" s="57"/>
      <c r="J12" s="59"/>
      <c r="K12" s="266" t="s">
        <v>29</v>
      </c>
    </row>
    <row r="13" spans="1:11" ht="47.4" customHeight="1" x14ac:dyDescent="0.25">
      <c r="B13" s="10" t="s">
        <v>59</v>
      </c>
      <c r="C13" s="53" t="s">
        <v>60</v>
      </c>
      <c r="D13" s="53" t="s">
        <v>598</v>
      </c>
      <c r="E13" s="145" t="s">
        <v>62</v>
      </c>
      <c r="F13" s="60" t="s">
        <v>63</v>
      </c>
      <c r="G13" s="14" t="s">
        <v>66</v>
      </c>
      <c r="I13" s="61" t="s">
        <v>625</v>
      </c>
      <c r="J13" s="63"/>
      <c r="K13" s="267"/>
    </row>
    <row r="14" spans="1:11" ht="14.1" customHeight="1" x14ac:dyDescent="0.25">
      <c r="B14" s="64" t="s">
        <v>69</v>
      </c>
      <c r="C14" s="65">
        <v>90</v>
      </c>
      <c r="D14" s="72">
        <f>'Inschrijfblad 1'!D20</f>
        <v>1</v>
      </c>
      <c r="E14" s="146">
        <f>C14*D14</f>
        <v>90</v>
      </c>
      <c r="F14" s="66">
        <f>K14</f>
        <v>280</v>
      </c>
      <c r="G14" s="67">
        <f>E14*F14</f>
        <v>25200</v>
      </c>
      <c r="I14" s="213">
        <v>280</v>
      </c>
      <c r="J14" s="94"/>
      <c r="K14" s="69">
        <f>SUM(I14:J14)</f>
        <v>280</v>
      </c>
    </row>
    <row r="15" spans="1:11" ht="14.1" customHeight="1" x14ac:dyDescent="0.25">
      <c r="B15" s="70" t="s">
        <v>71</v>
      </c>
      <c r="C15" s="71">
        <f>C14</f>
        <v>90</v>
      </c>
      <c r="D15" s="72">
        <f>D14+30%</f>
        <v>1.3</v>
      </c>
      <c r="E15" s="146">
        <f>E14*130%</f>
        <v>117</v>
      </c>
      <c r="F15" s="73">
        <f>K15</f>
        <v>0</v>
      </c>
      <c r="G15" s="74">
        <f>E15*F15</f>
        <v>0</v>
      </c>
      <c r="I15" s="214">
        <v>0</v>
      </c>
      <c r="J15" s="95"/>
      <c r="K15" s="75">
        <f>SUM(I15:J15)</f>
        <v>0</v>
      </c>
    </row>
    <row r="16" spans="1:11" ht="14.1" customHeight="1" x14ac:dyDescent="0.25">
      <c r="B16" s="70" t="s">
        <v>72</v>
      </c>
      <c r="C16" s="71">
        <f>C15</f>
        <v>90</v>
      </c>
      <c r="D16" s="72">
        <f>D14+30%</f>
        <v>1.3</v>
      </c>
      <c r="E16" s="146">
        <f t="shared" ref="E16:E17" si="0">E15*130%</f>
        <v>152.1</v>
      </c>
      <c r="F16" s="73">
        <f>K16</f>
        <v>0</v>
      </c>
      <c r="G16" s="74">
        <f>E16*F16</f>
        <v>0</v>
      </c>
      <c r="I16" s="214">
        <v>0</v>
      </c>
      <c r="J16" s="95"/>
      <c r="K16" s="75">
        <f>SUM(I16:J16)</f>
        <v>0</v>
      </c>
    </row>
    <row r="17" spans="2:11" ht="14.1" customHeight="1" x14ac:dyDescent="0.25">
      <c r="B17" s="70" t="s">
        <v>73</v>
      </c>
      <c r="C17" s="71">
        <f>C16</f>
        <v>90</v>
      </c>
      <c r="D17" s="72">
        <f>D14+50%</f>
        <v>1.5</v>
      </c>
      <c r="E17" s="146">
        <f>E16*150%</f>
        <v>228.14999999999998</v>
      </c>
      <c r="F17" s="73">
        <f>K17</f>
        <v>0</v>
      </c>
      <c r="G17" s="74">
        <f>E17*F17</f>
        <v>0</v>
      </c>
      <c r="I17" s="214">
        <v>0</v>
      </c>
      <c r="J17" s="95"/>
      <c r="K17" s="75">
        <f>SUM(I17:J17)</f>
        <v>0</v>
      </c>
    </row>
    <row r="18" spans="2:11" ht="14.1" customHeight="1" thickBot="1" x14ac:dyDescent="0.3">
      <c r="B18" s="76" t="s">
        <v>74</v>
      </c>
      <c r="C18" s="77">
        <f>C17</f>
        <v>90</v>
      </c>
      <c r="D18" s="78">
        <f>D14+80%</f>
        <v>1.8</v>
      </c>
      <c r="E18" s="148">
        <f>E14*180%</f>
        <v>162</v>
      </c>
      <c r="F18" s="79">
        <f>K18</f>
        <v>0</v>
      </c>
      <c r="G18" s="80">
        <f>E18*F18</f>
        <v>0</v>
      </c>
      <c r="I18" s="215">
        <v>0</v>
      </c>
      <c r="J18" s="96"/>
      <c r="K18" s="83">
        <f>SUM(I18:J18)</f>
        <v>0</v>
      </c>
    </row>
    <row r="19" spans="2:11" ht="14.1" customHeight="1" thickBot="1" x14ac:dyDescent="0.3">
      <c r="C19" s="84"/>
      <c r="D19" s="84"/>
      <c r="E19" s="84"/>
      <c r="F19" s="84"/>
      <c r="I19" s="214"/>
      <c r="J19" s="95"/>
      <c r="K19" s="69"/>
    </row>
    <row r="20" spans="2:11" ht="47.4" customHeight="1" thickBot="1" x14ac:dyDescent="0.3">
      <c r="B20" s="85" t="s">
        <v>75</v>
      </c>
      <c r="C20" s="245" t="s">
        <v>601</v>
      </c>
      <c r="D20" s="246"/>
      <c r="E20" s="246"/>
      <c r="F20" s="246"/>
      <c r="G20" s="248"/>
      <c r="I20" s="214"/>
      <c r="J20" s="95"/>
      <c r="K20" s="75"/>
    </row>
    <row r="21" spans="2:11" ht="39" customHeight="1" x14ac:dyDescent="0.25">
      <c r="B21" s="10" t="s">
        <v>59</v>
      </c>
      <c r="C21" s="53" t="s">
        <v>60</v>
      </c>
      <c r="D21" s="53" t="s">
        <v>598</v>
      </c>
      <c r="E21" s="145" t="s">
        <v>62</v>
      </c>
      <c r="F21" s="60" t="s">
        <v>63</v>
      </c>
      <c r="G21" s="14" t="s">
        <v>66</v>
      </c>
      <c r="I21" s="214"/>
      <c r="J21" s="95"/>
      <c r="K21" s="83"/>
    </row>
    <row r="22" spans="2:11" ht="14.1" customHeight="1" x14ac:dyDescent="0.25">
      <c r="B22" s="64" t="s">
        <v>69</v>
      </c>
      <c r="C22" s="65">
        <v>80</v>
      </c>
      <c r="D22" s="72">
        <f>'Inschrijfblad 1'!D28</f>
        <v>1</v>
      </c>
      <c r="E22" s="146">
        <f>C22*D22</f>
        <v>80</v>
      </c>
      <c r="F22" s="66">
        <f>K22</f>
        <v>600</v>
      </c>
      <c r="G22" s="67">
        <f>E22*F22</f>
        <v>48000</v>
      </c>
      <c r="I22" s="213">
        <v>600</v>
      </c>
      <c r="J22" s="94"/>
      <c r="K22" s="69">
        <f>SUM(I22:J22)</f>
        <v>600</v>
      </c>
    </row>
    <row r="23" spans="2:11" ht="14.1" customHeight="1" x14ac:dyDescent="0.25">
      <c r="B23" s="70" t="s">
        <v>71</v>
      </c>
      <c r="C23" s="71">
        <f>C22</f>
        <v>80</v>
      </c>
      <c r="D23" s="72">
        <f>D22+30%</f>
        <v>1.3</v>
      </c>
      <c r="E23" s="146">
        <f>E22*130%</f>
        <v>104</v>
      </c>
      <c r="F23" s="73">
        <f>K23</f>
        <v>120</v>
      </c>
      <c r="G23" s="74">
        <f>E23*F23</f>
        <v>12480</v>
      </c>
      <c r="I23" s="214">
        <v>120</v>
      </c>
      <c r="J23" s="95"/>
      <c r="K23" s="75">
        <f>SUM(I23:J23)</f>
        <v>120</v>
      </c>
    </row>
    <row r="24" spans="2:11" ht="14.1" customHeight="1" x14ac:dyDescent="0.25">
      <c r="B24" s="70" t="s">
        <v>72</v>
      </c>
      <c r="C24" s="71">
        <f>C23</f>
        <v>80</v>
      </c>
      <c r="D24" s="72">
        <f>D22+30%</f>
        <v>1.3</v>
      </c>
      <c r="E24" s="146">
        <f t="shared" ref="E24:E25" si="1">E23*130%</f>
        <v>135.20000000000002</v>
      </c>
      <c r="F24" s="73">
        <f>K24</f>
        <v>32</v>
      </c>
      <c r="G24" s="74">
        <f>E24*F24</f>
        <v>4326.4000000000005</v>
      </c>
      <c r="I24" s="214">
        <v>32</v>
      </c>
      <c r="J24" s="95"/>
      <c r="K24" s="75">
        <f>SUM(I24:J24)</f>
        <v>32</v>
      </c>
    </row>
    <row r="25" spans="2:11" ht="14.1" customHeight="1" x14ac:dyDescent="0.25">
      <c r="B25" s="70" t="s">
        <v>73</v>
      </c>
      <c r="C25" s="71">
        <f>C24</f>
        <v>80</v>
      </c>
      <c r="D25" s="72">
        <f>D22+50%</f>
        <v>1.5</v>
      </c>
      <c r="E25" s="146">
        <f>E24*150%</f>
        <v>202.8</v>
      </c>
      <c r="F25" s="73">
        <f>K25</f>
        <v>16</v>
      </c>
      <c r="G25" s="74">
        <f>E25*F25</f>
        <v>3244.8</v>
      </c>
      <c r="I25" s="214">
        <v>16</v>
      </c>
      <c r="J25" s="95"/>
      <c r="K25" s="75">
        <f>SUM(I25:J25)</f>
        <v>16</v>
      </c>
    </row>
    <row r="26" spans="2:11" ht="14.1" customHeight="1" thickBot="1" x14ac:dyDescent="0.3">
      <c r="B26" s="76" t="s">
        <v>74</v>
      </c>
      <c r="C26" s="77">
        <f>C25</f>
        <v>80</v>
      </c>
      <c r="D26" s="78">
        <f>D22+80%</f>
        <v>1.8</v>
      </c>
      <c r="E26" s="148">
        <f>E22*180%</f>
        <v>144</v>
      </c>
      <c r="F26" s="86">
        <f>K26</f>
        <v>8</v>
      </c>
      <c r="G26" s="80">
        <f>E26*F26</f>
        <v>1152</v>
      </c>
      <c r="I26" s="215">
        <v>8</v>
      </c>
      <c r="J26" s="96"/>
      <c r="K26" s="83">
        <f>SUM(I26:J26)</f>
        <v>8</v>
      </c>
    </row>
    <row r="27" spans="2:11" ht="14.1" customHeight="1" thickBot="1" x14ac:dyDescent="0.3">
      <c r="C27" s="84"/>
      <c r="D27" s="84"/>
      <c r="E27" s="84"/>
      <c r="F27" s="84"/>
      <c r="I27" s="214"/>
      <c r="J27" s="95"/>
      <c r="K27" s="69"/>
    </row>
    <row r="28" spans="2:11" ht="14.1" customHeight="1" thickBot="1" x14ac:dyDescent="0.3">
      <c r="B28" s="10" t="s">
        <v>77</v>
      </c>
      <c r="C28" s="249" t="s">
        <v>602</v>
      </c>
      <c r="D28" s="249"/>
      <c r="E28" s="249"/>
      <c r="F28" s="249"/>
      <c r="G28" s="251"/>
      <c r="I28" s="214"/>
      <c r="J28" s="95"/>
      <c r="K28" s="75"/>
    </row>
    <row r="29" spans="2:11" ht="36" customHeight="1" x14ac:dyDescent="0.25">
      <c r="B29" s="10" t="s">
        <v>59</v>
      </c>
      <c r="C29" s="53" t="s">
        <v>60</v>
      </c>
      <c r="D29" s="53" t="s">
        <v>598</v>
      </c>
      <c r="E29" s="145" t="s">
        <v>62</v>
      </c>
      <c r="F29" s="60" t="s">
        <v>63</v>
      </c>
      <c r="G29" s="14" t="s">
        <v>66</v>
      </c>
      <c r="I29" s="214"/>
      <c r="J29" s="95"/>
      <c r="K29" s="83"/>
    </row>
    <row r="30" spans="2:11" ht="14.1" customHeight="1" x14ac:dyDescent="0.25">
      <c r="B30" s="64" t="s">
        <v>69</v>
      </c>
      <c r="C30" s="65">
        <v>84</v>
      </c>
      <c r="D30" s="72">
        <f>'Inschrijfblad 1'!D36</f>
        <v>1</v>
      </c>
      <c r="E30" s="146">
        <f>C30*D30</f>
        <v>84</v>
      </c>
      <c r="F30" s="66">
        <f>K30</f>
        <v>2800</v>
      </c>
      <c r="G30" s="67">
        <f>E30*F30</f>
        <v>235200</v>
      </c>
      <c r="I30" s="213">
        <v>2800</v>
      </c>
      <c r="J30" s="94"/>
      <c r="K30" s="69">
        <f>SUM(I30:J30)</f>
        <v>2800</v>
      </c>
    </row>
    <row r="31" spans="2:11" ht="14.1" customHeight="1" x14ac:dyDescent="0.25">
      <c r="B31" s="70" t="s">
        <v>71</v>
      </c>
      <c r="C31" s="71">
        <f>C30</f>
        <v>84</v>
      </c>
      <c r="D31" s="72">
        <f>D30+30%</f>
        <v>1.3</v>
      </c>
      <c r="E31" s="146">
        <f>E30*130%</f>
        <v>109.2</v>
      </c>
      <c r="F31" s="73">
        <f>K31</f>
        <v>80</v>
      </c>
      <c r="G31" s="74">
        <f>E31*F31</f>
        <v>8736</v>
      </c>
      <c r="I31" s="214">
        <v>80</v>
      </c>
      <c r="J31" s="95"/>
      <c r="K31" s="75">
        <f>SUM(I31:J31)</f>
        <v>80</v>
      </c>
    </row>
    <row r="32" spans="2:11" ht="14.1" customHeight="1" x14ac:dyDescent="0.25">
      <c r="B32" s="70" t="s">
        <v>72</v>
      </c>
      <c r="C32" s="71">
        <f>C31</f>
        <v>84</v>
      </c>
      <c r="D32" s="72">
        <f>D30+30%</f>
        <v>1.3</v>
      </c>
      <c r="E32" s="146">
        <f t="shared" ref="E32:E33" si="2">E31*130%</f>
        <v>141.96</v>
      </c>
      <c r="F32" s="73">
        <f>K32</f>
        <v>40</v>
      </c>
      <c r="G32" s="74">
        <f>E32*F32</f>
        <v>5678.4000000000005</v>
      </c>
      <c r="I32" s="214">
        <v>40</v>
      </c>
      <c r="J32" s="95"/>
      <c r="K32" s="75">
        <f>SUM(I32:J32)</f>
        <v>40</v>
      </c>
    </row>
    <row r="33" spans="2:11" ht="14.1" customHeight="1" x14ac:dyDescent="0.25">
      <c r="B33" s="70" t="s">
        <v>73</v>
      </c>
      <c r="C33" s="71">
        <f>C32</f>
        <v>84</v>
      </c>
      <c r="D33" s="72">
        <f>D30+50%</f>
        <v>1.5</v>
      </c>
      <c r="E33" s="146">
        <f>E32*150%</f>
        <v>212.94</v>
      </c>
      <c r="F33" s="73">
        <f>K33</f>
        <v>16</v>
      </c>
      <c r="G33" s="74">
        <f>E33*F33</f>
        <v>3407.04</v>
      </c>
      <c r="I33" s="214">
        <v>16</v>
      </c>
      <c r="J33" s="95"/>
      <c r="K33" s="75">
        <f>SUM(I33:J33)</f>
        <v>16</v>
      </c>
    </row>
    <row r="34" spans="2:11" ht="14.1" customHeight="1" thickBot="1" x14ac:dyDescent="0.3">
      <c r="B34" s="76" t="s">
        <v>74</v>
      </c>
      <c r="C34" s="77">
        <f>C33</f>
        <v>84</v>
      </c>
      <c r="D34" s="78">
        <f>D30+80%</f>
        <v>1.8</v>
      </c>
      <c r="E34" s="148">
        <f>E30*180%</f>
        <v>151.20000000000002</v>
      </c>
      <c r="F34" s="86">
        <f>K34</f>
        <v>8</v>
      </c>
      <c r="G34" s="80">
        <f>E34*F34</f>
        <v>1209.6000000000001</v>
      </c>
      <c r="I34" s="215">
        <v>8</v>
      </c>
      <c r="J34" s="96"/>
      <c r="K34" s="83">
        <f>SUM(I34:J34)</f>
        <v>8</v>
      </c>
    </row>
    <row r="35" spans="2:11" ht="14.1" customHeight="1" thickBot="1" x14ac:dyDescent="0.3">
      <c r="C35" s="84"/>
      <c r="D35" s="84"/>
      <c r="E35" s="84"/>
      <c r="F35" s="84"/>
      <c r="I35" s="214"/>
      <c r="J35" s="95"/>
      <c r="K35" s="69"/>
    </row>
    <row r="36" spans="2:11" ht="14.1" customHeight="1" thickBot="1" x14ac:dyDescent="0.3">
      <c r="B36" s="10" t="s">
        <v>79</v>
      </c>
      <c r="C36" s="249" t="s">
        <v>80</v>
      </c>
      <c r="D36" s="249"/>
      <c r="E36" s="249"/>
      <c r="F36" s="249"/>
      <c r="G36" s="251"/>
      <c r="I36" s="214"/>
      <c r="J36" s="95"/>
      <c r="K36" s="75"/>
    </row>
    <row r="37" spans="2:11" ht="36.75" customHeight="1" x14ac:dyDescent="0.25">
      <c r="B37" s="10" t="s">
        <v>59</v>
      </c>
      <c r="C37" s="53" t="s">
        <v>60</v>
      </c>
      <c r="D37" s="53" t="s">
        <v>598</v>
      </c>
      <c r="E37" s="145" t="s">
        <v>62</v>
      </c>
      <c r="F37" s="60" t="s">
        <v>63</v>
      </c>
      <c r="G37" s="14" t="s">
        <v>66</v>
      </c>
      <c r="I37" s="214"/>
      <c r="J37" s="95"/>
      <c r="K37" s="83"/>
    </row>
    <row r="38" spans="2:11" ht="14.1" customHeight="1" x14ac:dyDescent="0.25">
      <c r="B38" s="64" t="s">
        <v>69</v>
      </c>
      <c r="C38" s="65">
        <v>86</v>
      </c>
      <c r="D38" s="72">
        <f>'Inschrijfblad 1'!D44</f>
        <v>1</v>
      </c>
      <c r="E38" s="146">
        <f>C38*D38</f>
        <v>86</v>
      </c>
      <c r="F38" s="66">
        <f>K38</f>
        <v>2200</v>
      </c>
      <c r="G38" s="67">
        <f>E38*F38</f>
        <v>189200</v>
      </c>
      <c r="I38" s="213">
        <v>2200</v>
      </c>
      <c r="J38" s="94"/>
      <c r="K38" s="69">
        <f>SUM(I38:J38)</f>
        <v>2200</v>
      </c>
    </row>
    <row r="39" spans="2:11" ht="14.1" customHeight="1" x14ac:dyDescent="0.25">
      <c r="B39" s="70" t="s">
        <v>71</v>
      </c>
      <c r="C39" s="71">
        <f>C38</f>
        <v>86</v>
      </c>
      <c r="D39" s="72">
        <f>D38+30%</f>
        <v>1.3</v>
      </c>
      <c r="E39" s="146">
        <f>E38*130%</f>
        <v>111.8</v>
      </c>
      <c r="F39" s="73">
        <f>K39</f>
        <v>80</v>
      </c>
      <c r="G39" s="74">
        <f>E39*F39</f>
        <v>8944</v>
      </c>
      <c r="I39" s="214">
        <v>80</v>
      </c>
      <c r="J39" s="95"/>
      <c r="K39" s="75">
        <f>SUM(I39:J39)</f>
        <v>80</v>
      </c>
    </row>
    <row r="40" spans="2:11" ht="14.1" customHeight="1" x14ac:dyDescent="0.25">
      <c r="B40" s="70" t="s">
        <v>72</v>
      </c>
      <c r="C40" s="71">
        <f>C39</f>
        <v>86</v>
      </c>
      <c r="D40" s="72">
        <f>D38+30%</f>
        <v>1.3</v>
      </c>
      <c r="E40" s="146">
        <f t="shared" ref="E40:E41" si="3">E39*130%</f>
        <v>145.34</v>
      </c>
      <c r="F40" s="73">
        <f>K40</f>
        <v>24</v>
      </c>
      <c r="G40" s="74">
        <f>E40*F40</f>
        <v>3488.16</v>
      </c>
      <c r="I40" s="214">
        <v>24</v>
      </c>
      <c r="J40" s="95"/>
      <c r="K40" s="75">
        <f>SUM(I40:J40)</f>
        <v>24</v>
      </c>
    </row>
    <row r="41" spans="2:11" ht="14.1" customHeight="1" x14ac:dyDescent="0.25">
      <c r="B41" s="70" t="s">
        <v>73</v>
      </c>
      <c r="C41" s="71">
        <f>C40</f>
        <v>86</v>
      </c>
      <c r="D41" s="72">
        <f>D38+50%</f>
        <v>1.5</v>
      </c>
      <c r="E41" s="146">
        <f>E40*150%</f>
        <v>218.01</v>
      </c>
      <c r="F41" s="73">
        <f>K41</f>
        <v>16</v>
      </c>
      <c r="G41" s="74">
        <f>E41*F41</f>
        <v>3488.16</v>
      </c>
      <c r="I41" s="214">
        <v>16</v>
      </c>
      <c r="J41" s="95"/>
      <c r="K41" s="75">
        <f>SUM(I41:J41)</f>
        <v>16</v>
      </c>
    </row>
    <row r="42" spans="2:11" ht="14.1" customHeight="1" x14ac:dyDescent="0.25">
      <c r="B42" s="76" t="s">
        <v>74</v>
      </c>
      <c r="C42" s="77">
        <f>C41</f>
        <v>86</v>
      </c>
      <c r="D42" s="78">
        <f>D38+80%</f>
        <v>1.8</v>
      </c>
      <c r="E42" s="148">
        <f>E38*180%</f>
        <v>154.80000000000001</v>
      </c>
      <c r="F42" s="86">
        <f>K42</f>
        <v>8</v>
      </c>
      <c r="G42" s="80">
        <f>E42*F42</f>
        <v>1238.4000000000001</v>
      </c>
      <c r="I42" s="215">
        <v>8</v>
      </c>
      <c r="J42" s="96"/>
      <c r="K42" s="83">
        <f>SUM(I42:J42)</f>
        <v>8</v>
      </c>
    </row>
    <row r="43" spans="2:11" ht="14.1" customHeight="1" thickBot="1" x14ac:dyDescent="0.3">
      <c r="I43" s="214"/>
      <c r="J43" s="95"/>
      <c r="K43" s="69"/>
    </row>
    <row r="44" spans="2:11" ht="14.1" customHeight="1" thickBot="1" x14ac:dyDescent="0.3">
      <c r="B44" s="10" t="s">
        <v>81</v>
      </c>
      <c r="C44" s="249" t="s">
        <v>82</v>
      </c>
      <c r="D44" s="249"/>
      <c r="E44" s="249"/>
      <c r="F44" s="249"/>
      <c r="G44" s="251"/>
      <c r="I44" s="214"/>
      <c r="J44" s="95"/>
      <c r="K44" s="75"/>
    </row>
    <row r="45" spans="2:11" ht="40.5" customHeight="1" x14ac:dyDescent="0.25">
      <c r="B45" s="10" t="s">
        <v>59</v>
      </c>
      <c r="C45" s="53" t="s">
        <v>60</v>
      </c>
      <c r="D45" s="53" t="s">
        <v>598</v>
      </c>
      <c r="E45" s="145" t="s">
        <v>62</v>
      </c>
      <c r="F45" s="60" t="s">
        <v>63</v>
      </c>
      <c r="G45" s="14" t="s">
        <v>66</v>
      </c>
      <c r="I45" s="214"/>
      <c r="J45" s="95"/>
      <c r="K45" s="83"/>
    </row>
    <row r="46" spans="2:11" ht="14.1" customHeight="1" x14ac:dyDescent="0.25">
      <c r="B46" s="64" t="s">
        <v>69</v>
      </c>
      <c r="C46" s="65">
        <v>56</v>
      </c>
      <c r="D46" s="72">
        <f>'Inschrijfblad 1'!D52</f>
        <v>1</v>
      </c>
      <c r="E46" s="146">
        <f>C46*D46</f>
        <v>56</v>
      </c>
      <c r="F46" s="66">
        <f>K46</f>
        <v>1400</v>
      </c>
      <c r="G46" s="67">
        <f>E46*F46</f>
        <v>78400</v>
      </c>
      <c r="I46" s="213">
        <v>1400</v>
      </c>
      <c r="J46" s="94"/>
      <c r="K46" s="69">
        <f>SUM(I46:J46)</f>
        <v>1400</v>
      </c>
    </row>
    <row r="47" spans="2:11" ht="14.1" customHeight="1" x14ac:dyDescent="0.25">
      <c r="B47" s="70" t="s">
        <v>71</v>
      </c>
      <c r="C47" s="71">
        <f>C46</f>
        <v>56</v>
      </c>
      <c r="D47" s="72">
        <f>D46+30%</f>
        <v>1.3</v>
      </c>
      <c r="E47" s="146">
        <f>E46*130%</f>
        <v>72.8</v>
      </c>
      <c r="F47" s="73">
        <f>K47</f>
        <v>80</v>
      </c>
      <c r="G47" s="74">
        <f>E47*F47</f>
        <v>5824</v>
      </c>
      <c r="I47" s="214">
        <v>80</v>
      </c>
      <c r="J47" s="95"/>
      <c r="K47" s="75">
        <f>SUM(I47:J47)</f>
        <v>80</v>
      </c>
    </row>
    <row r="48" spans="2:11" ht="14.1" customHeight="1" x14ac:dyDescent="0.25">
      <c r="B48" s="70" t="s">
        <v>72</v>
      </c>
      <c r="C48" s="71">
        <f>C47</f>
        <v>56</v>
      </c>
      <c r="D48" s="72">
        <f>D46+30%</f>
        <v>1.3</v>
      </c>
      <c r="E48" s="146">
        <f t="shared" ref="E48:E49" si="4">E47*130%</f>
        <v>94.64</v>
      </c>
      <c r="F48" s="73">
        <f>K48</f>
        <v>0</v>
      </c>
      <c r="G48" s="74">
        <f>E48*F48</f>
        <v>0</v>
      </c>
      <c r="I48" s="214">
        <v>0</v>
      </c>
      <c r="J48" s="95"/>
      <c r="K48" s="75">
        <f>SUM(I48:J48)</f>
        <v>0</v>
      </c>
    </row>
    <row r="49" spans="2:11" ht="14.1" customHeight="1" x14ac:dyDescent="0.25">
      <c r="B49" s="70" t="s">
        <v>73</v>
      </c>
      <c r="C49" s="71">
        <f>C48</f>
        <v>56</v>
      </c>
      <c r="D49" s="72">
        <f>D46+50%</f>
        <v>1.5</v>
      </c>
      <c r="E49" s="146">
        <f>E48*150%</f>
        <v>141.96</v>
      </c>
      <c r="F49" s="73">
        <f>K49</f>
        <v>0</v>
      </c>
      <c r="G49" s="74">
        <f>E49*F49</f>
        <v>0</v>
      </c>
      <c r="I49" s="214">
        <v>0</v>
      </c>
      <c r="J49" s="95"/>
      <c r="K49" s="75">
        <f>SUM(I49:J49)</f>
        <v>0</v>
      </c>
    </row>
    <row r="50" spans="2:11" ht="14.1" customHeight="1" thickBot="1" x14ac:dyDescent="0.3">
      <c r="B50" s="76" t="s">
        <v>74</v>
      </c>
      <c r="C50" s="77">
        <f>C49</f>
        <v>56</v>
      </c>
      <c r="D50" s="78">
        <f>D46+80%</f>
        <v>1.8</v>
      </c>
      <c r="E50" s="148">
        <f>E46*180%</f>
        <v>100.8</v>
      </c>
      <c r="F50" s="86">
        <f>K50</f>
        <v>0</v>
      </c>
      <c r="G50" s="80">
        <f>E50*F50</f>
        <v>0</v>
      </c>
      <c r="I50" s="215">
        <v>0</v>
      </c>
      <c r="J50" s="96"/>
      <c r="K50" s="83">
        <f>SUM(I50:J50)</f>
        <v>0</v>
      </c>
    </row>
    <row r="51" spans="2:11" ht="14.1" customHeight="1" x14ac:dyDescent="0.25">
      <c r="I51" s="87"/>
      <c r="J51" s="88"/>
    </row>
    <row r="52" spans="2:11" ht="14.1" customHeight="1" x14ac:dyDescent="0.25">
      <c r="D52" s="252" t="s">
        <v>83</v>
      </c>
      <c r="E52" s="329"/>
      <c r="F52" s="253"/>
      <c r="G52" s="89">
        <f>SUM(G14:G50)</f>
        <v>639216.96000000008</v>
      </c>
      <c r="I52" s="333"/>
      <c r="J52" s="334"/>
      <c r="K52" s="334"/>
    </row>
    <row r="53" spans="2:11" ht="14.1" customHeight="1" x14ac:dyDescent="0.25">
      <c r="D53" s="252" t="s">
        <v>603</v>
      </c>
      <c r="E53" s="329"/>
      <c r="F53" s="253"/>
      <c r="G53" s="9">
        <v>8</v>
      </c>
      <c r="I53" s="333"/>
      <c r="J53" s="334"/>
      <c r="K53" s="334"/>
    </row>
    <row r="54" spans="2:11" ht="34.65" customHeight="1" x14ac:dyDescent="0.25">
      <c r="B54" s="243" t="s">
        <v>34</v>
      </c>
      <c r="C54" s="244"/>
      <c r="D54" s="244"/>
      <c r="E54" s="244"/>
      <c r="F54" s="244"/>
      <c r="G54" s="90">
        <f>G52*G53</f>
        <v>5113735.6800000006</v>
      </c>
      <c r="I54" s="333"/>
      <c r="J54" s="334"/>
      <c r="K54" s="334"/>
    </row>
    <row r="55" spans="2:11" ht="14.1" customHeight="1" x14ac:dyDescent="0.25">
      <c r="I55" s="333"/>
      <c r="J55" s="334"/>
      <c r="K55" s="334"/>
    </row>
    <row r="57" spans="2:11" ht="14.1" customHeight="1" x14ac:dyDescent="0.25">
      <c r="J57" s="88"/>
    </row>
    <row r="58" spans="2:11" ht="14.1" customHeight="1" x14ac:dyDescent="0.25">
      <c r="J58" s="88"/>
    </row>
    <row r="59" spans="2:11" ht="14.1" customHeight="1" x14ac:dyDescent="0.25">
      <c r="J59" s="88"/>
    </row>
    <row r="60" spans="2:11" ht="14.1" customHeight="1" x14ac:dyDescent="0.25">
      <c r="J60" s="88"/>
    </row>
    <row r="61" spans="2:11" ht="14.1" customHeight="1" x14ac:dyDescent="0.25">
      <c r="J61" s="88"/>
    </row>
  </sheetData>
  <mergeCells count="20">
    <mergeCell ref="I55:K55"/>
    <mergeCell ref="I11:K11"/>
    <mergeCell ref="C12:G12"/>
    <mergeCell ref="K12:K13"/>
    <mergeCell ref="C20:G20"/>
    <mergeCell ref="D53:F53"/>
    <mergeCell ref="B54:F54"/>
    <mergeCell ref="I53:K53"/>
    <mergeCell ref="I54:K54"/>
    <mergeCell ref="B2:K2"/>
    <mergeCell ref="B3:K3"/>
    <mergeCell ref="B4:K4"/>
    <mergeCell ref="C6:K6"/>
    <mergeCell ref="B8:K8"/>
    <mergeCell ref="B9:K9"/>
    <mergeCell ref="I52:K52"/>
    <mergeCell ref="C28:G28"/>
    <mergeCell ref="C36:G36"/>
    <mergeCell ref="C44:G44"/>
    <mergeCell ref="D52:F52"/>
  </mergeCells>
  <pageMargins left="0.75" right="0.75" top="1" bottom="1" header="0.5" footer="0.5"/>
  <pageSetup paperSize="9" scale="94" orientation="portrait" r:id="rId1"/>
  <headerFooter alignWithMargins="0">
    <oddFooter>&amp;C&amp;F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9BA09-13B9-4191-B8D3-3669B7751ADA}">
  <dimension ref="A1:J21"/>
  <sheetViews>
    <sheetView zoomScale="70" zoomScaleNormal="70" workbookViewId="0">
      <pane xSplit="1" ySplit="10" topLeftCell="C17" activePane="bottomRight" state="frozen"/>
      <selection pane="topRight" activeCell="B1" sqref="B1"/>
      <selection pane="bottomLeft" activeCell="A7" sqref="A7"/>
      <selection pane="bottomRight" activeCell="C17" sqref="C17"/>
    </sheetView>
  </sheetViews>
  <sheetFormatPr defaultColWidth="8.88671875" defaultRowHeight="13.2" x14ac:dyDescent="0.25"/>
  <cols>
    <col min="1" max="1" width="3.5546875" style="8" customWidth="1"/>
    <col min="2" max="2" width="140.44140625" style="8" customWidth="1"/>
    <col min="3" max="4" width="32.5546875" style="8" customWidth="1"/>
    <col min="5" max="5" width="25.109375" style="8" customWidth="1"/>
    <col min="6" max="6" width="29" style="8" customWidth="1"/>
    <col min="7" max="16384" width="8.88671875" style="8"/>
  </cols>
  <sheetData>
    <row r="1" spans="1:10" ht="13.8" thickBot="1" x14ac:dyDescent="0.3">
      <c r="A1" s="8" t="s">
        <v>0</v>
      </c>
    </row>
    <row r="2" spans="1:10" ht="40.35" customHeight="1" x14ac:dyDescent="0.25">
      <c r="B2" s="291" t="s">
        <v>19</v>
      </c>
      <c r="C2" s="335"/>
      <c r="D2" s="335"/>
      <c r="E2" s="335"/>
      <c r="F2" s="293"/>
    </row>
    <row r="3" spans="1:10" ht="17.399999999999999" x14ac:dyDescent="0.3">
      <c r="B3" s="7"/>
      <c r="C3" s="7"/>
      <c r="D3" s="7"/>
      <c r="E3" s="7"/>
    </row>
    <row r="4" spans="1:10" ht="17.399999999999999" x14ac:dyDescent="0.3">
      <c r="B4" s="7"/>
      <c r="C4" s="7"/>
      <c r="D4" s="7"/>
      <c r="E4" s="7"/>
    </row>
    <row r="5" spans="1:10" ht="26.4" customHeight="1" x14ac:dyDescent="0.25">
      <c r="B5" s="119" t="s">
        <v>86</v>
      </c>
      <c r="C5" s="336"/>
      <c r="D5" s="336"/>
      <c r="E5" s="337"/>
      <c r="F5" s="338"/>
    </row>
    <row r="6" spans="1:10" x14ac:dyDescent="0.25">
      <c r="B6" s="8" t="s">
        <v>0</v>
      </c>
    </row>
    <row r="7" spans="1:10" ht="17.399999999999999" customHeight="1" x14ac:dyDescent="0.25">
      <c r="B7" s="120" t="s">
        <v>623</v>
      </c>
      <c r="C7" s="122"/>
      <c r="D7" s="122"/>
      <c r="E7" s="122"/>
      <c r="F7" s="123"/>
      <c r="G7" s="108"/>
    </row>
    <row r="8" spans="1:10" ht="16.649999999999999" customHeight="1" x14ac:dyDescent="0.25">
      <c r="B8" s="120" t="s">
        <v>626</v>
      </c>
      <c r="C8" s="118"/>
      <c r="D8" s="118"/>
      <c r="E8" s="118"/>
      <c r="F8" s="121"/>
    </row>
    <row r="9" spans="1:10" ht="13.8" thickBot="1" x14ac:dyDescent="0.3">
      <c r="B9" s="23"/>
    </row>
    <row r="10" spans="1:10" ht="53.1" customHeight="1" thickBot="1" x14ac:dyDescent="0.3">
      <c r="B10" s="9" t="s">
        <v>627</v>
      </c>
      <c r="C10" s="10" t="s">
        <v>608</v>
      </c>
      <c r="D10" s="150" t="s">
        <v>609</v>
      </c>
      <c r="E10" s="22" t="s">
        <v>610</v>
      </c>
      <c r="F10" s="18" t="s">
        <v>29</v>
      </c>
    </row>
    <row r="11" spans="1:10" ht="37.35" customHeight="1" x14ac:dyDescent="0.25">
      <c r="B11" s="19" t="s">
        <v>628</v>
      </c>
      <c r="C11" s="110">
        <f>'Rekenblad 6.a en 6.b'!K110</f>
        <v>0</v>
      </c>
      <c r="D11" s="110">
        <f>'Rekenblad 6.a en 6.b'!L110</f>
        <v>0</v>
      </c>
      <c r="E11" s="21">
        <v>7</v>
      </c>
      <c r="F11" s="17">
        <f>C11+D11*E11</f>
        <v>0</v>
      </c>
    </row>
    <row r="12" spans="1:10" ht="37.35" customHeight="1" x14ac:dyDescent="0.25">
      <c r="B12" s="19" t="s">
        <v>629</v>
      </c>
      <c r="C12" s="217" t="s">
        <v>630</v>
      </c>
      <c r="D12" s="217" t="s">
        <v>630</v>
      </c>
      <c r="E12" s="218" t="s">
        <v>630</v>
      </c>
      <c r="F12" s="219" t="s">
        <v>630</v>
      </c>
    </row>
    <row r="13" spans="1:10" ht="30.6" customHeight="1" thickBot="1" x14ac:dyDescent="0.3">
      <c r="B13" s="32" t="s">
        <v>35</v>
      </c>
      <c r="C13" s="103"/>
      <c r="D13" s="103"/>
      <c r="E13" s="103"/>
      <c r="F13" s="34">
        <f>SUM(F11:F12)</f>
        <v>0</v>
      </c>
    </row>
    <row r="14" spans="1:10" x14ac:dyDescent="0.25">
      <c r="B14" s="16"/>
      <c r="C14" s="16"/>
      <c r="D14" s="16"/>
      <c r="E14" s="16"/>
      <c r="J14" s="8" t="s">
        <v>0</v>
      </c>
    </row>
    <row r="15" spans="1:10" x14ac:dyDescent="0.25">
      <c r="H15" s="8" t="s">
        <v>0</v>
      </c>
    </row>
    <row r="21" spans="6:6" x14ac:dyDescent="0.25">
      <c r="F21" s="8" t="s">
        <v>0</v>
      </c>
    </row>
  </sheetData>
  <mergeCells count="2">
    <mergeCell ref="B2:F2"/>
    <mergeCell ref="C5:F5"/>
  </mergeCells>
  <pageMargins left="0.75" right="0.75" top="1" bottom="1" header="0.5" footer="0.5"/>
  <pageSetup paperSize="9" scale="82" orientation="landscape" r:id="rId1"/>
  <headerFooter alignWithMargins="0">
    <oddFooter>&amp;C&amp;F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25B6B-861C-4E5C-9AB6-51235FF103DF}">
  <dimension ref="A1:AS134"/>
  <sheetViews>
    <sheetView zoomScale="70" zoomScaleNormal="70" workbookViewId="0">
      <pane xSplit="5" ySplit="4" topLeftCell="F22" activePane="bottomRight" state="frozen"/>
      <selection pane="topRight" activeCell="E1" sqref="E1"/>
      <selection pane="bottomLeft" activeCell="A5" sqref="A5"/>
      <selection pane="bottomRight" activeCell="K110" sqref="K110"/>
    </sheetView>
  </sheetViews>
  <sheetFormatPr defaultColWidth="8.88671875" defaultRowHeight="12.75" customHeight="1" x14ac:dyDescent="0.25"/>
  <cols>
    <col min="1" max="1" width="3.5546875" style="8" customWidth="1"/>
    <col min="2" max="2" width="22.33203125" style="8" customWidth="1"/>
    <col min="3" max="3" width="29" style="8" customWidth="1"/>
    <col min="4" max="4" width="27.88671875" style="8" customWidth="1"/>
    <col min="5" max="5" width="13.6640625" style="8" customWidth="1"/>
    <col min="6" max="6" width="8.88671875" style="8" customWidth="1"/>
    <col min="7" max="7" width="37.88671875" style="8" customWidth="1"/>
    <col min="8" max="8" width="20.44140625" style="8" customWidth="1"/>
    <col min="9" max="9" width="26" style="8" customWidth="1"/>
    <col min="10" max="10" width="20.44140625" style="8" customWidth="1"/>
    <col min="11" max="12" width="35.5546875" style="8" customWidth="1"/>
    <col min="13" max="13" width="59" style="49" customWidth="1"/>
    <col min="14" max="45" width="8.88671875" style="101"/>
    <col min="46" max="16384" width="8.88671875" style="8"/>
  </cols>
  <sheetData>
    <row r="1" spans="2:13" ht="13.2" x14ac:dyDescent="0.25">
      <c r="M1" s="45"/>
    </row>
    <row r="2" spans="2:13" ht="43.35" customHeight="1" x14ac:dyDescent="0.25">
      <c r="B2" s="294" t="s">
        <v>631</v>
      </c>
      <c r="C2" s="295"/>
      <c r="D2" s="295"/>
      <c r="E2" s="295"/>
      <c r="F2" s="295"/>
      <c r="G2" s="295"/>
      <c r="H2" s="295"/>
      <c r="I2" s="295"/>
      <c r="J2" s="295"/>
      <c r="K2" s="295"/>
      <c r="L2" s="296"/>
      <c r="M2" s="297"/>
    </row>
    <row r="3" spans="2:13" ht="32.1" customHeight="1" x14ac:dyDescent="0.25">
      <c r="B3" s="37" t="s">
        <v>96</v>
      </c>
      <c r="C3" s="38"/>
      <c r="D3" s="38"/>
      <c r="E3" s="38"/>
      <c r="F3" s="38"/>
      <c r="G3" s="38"/>
      <c r="H3" s="38"/>
      <c r="I3" s="38"/>
      <c r="J3" s="38"/>
      <c r="K3" s="305" t="s">
        <v>632</v>
      </c>
      <c r="L3" s="309"/>
      <c r="M3" s="308"/>
    </row>
    <row r="4" spans="2:13" ht="42.6" customHeight="1" x14ac:dyDescent="0.25">
      <c r="B4" s="39" t="s">
        <v>406</v>
      </c>
      <c r="C4" s="40" t="s">
        <v>407</v>
      </c>
      <c r="D4" s="40" t="s">
        <v>408</v>
      </c>
      <c r="E4" s="40" t="s">
        <v>409</v>
      </c>
      <c r="F4" s="40" t="s">
        <v>410</v>
      </c>
      <c r="G4" s="40" t="s">
        <v>411</v>
      </c>
      <c r="H4" s="40" t="s">
        <v>412</v>
      </c>
      <c r="I4" s="40" t="s">
        <v>413</v>
      </c>
      <c r="J4" s="40"/>
      <c r="K4" s="40" t="s">
        <v>633</v>
      </c>
      <c r="L4" s="50" t="s">
        <v>634</v>
      </c>
      <c r="M4" s="98" t="s">
        <v>113</v>
      </c>
    </row>
    <row r="5" spans="2:13" ht="13.2" x14ac:dyDescent="0.25">
      <c r="B5" s="155" t="s">
        <v>418</v>
      </c>
      <c r="C5" s="156" t="s">
        <v>418</v>
      </c>
      <c r="D5" s="157" t="s">
        <v>424</v>
      </c>
      <c r="E5" s="157" t="s">
        <v>467</v>
      </c>
      <c r="F5" s="157">
        <v>66</v>
      </c>
      <c r="G5" s="157" t="s">
        <v>449</v>
      </c>
      <c r="H5" s="157" t="s">
        <v>450</v>
      </c>
      <c r="I5" s="157" t="s">
        <v>468</v>
      </c>
      <c r="J5" s="156"/>
      <c r="K5" s="97"/>
      <c r="L5" s="99"/>
      <c r="M5" s="46" t="s">
        <v>635</v>
      </c>
    </row>
    <row r="6" spans="2:13" ht="13.2" x14ac:dyDescent="0.25">
      <c r="B6" s="155" t="s">
        <v>418</v>
      </c>
      <c r="C6" s="156" t="s">
        <v>418</v>
      </c>
      <c r="D6" s="157" t="s">
        <v>424</v>
      </c>
      <c r="E6" s="157" t="s">
        <v>467</v>
      </c>
      <c r="F6" s="157">
        <v>66</v>
      </c>
      <c r="G6" s="157" t="s">
        <v>449</v>
      </c>
      <c r="H6" s="157" t="s">
        <v>450</v>
      </c>
      <c r="I6" s="157" t="s">
        <v>468</v>
      </c>
      <c r="J6" s="156"/>
      <c r="K6" s="97"/>
      <c r="L6" s="99"/>
      <c r="M6" s="46" t="s">
        <v>635</v>
      </c>
    </row>
    <row r="7" spans="2:13" ht="13.2" x14ac:dyDescent="0.25">
      <c r="B7" s="155" t="s">
        <v>418</v>
      </c>
      <c r="C7" s="156" t="s">
        <v>418</v>
      </c>
      <c r="D7" s="157" t="s">
        <v>424</v>
      </c>
      <c r="E7" s="157" t="s">
        <v>467</v>
      </c>
      <c r="F7" s="157">
        <v>66</v>
      </c>
      <c r="G7" s="157" t="s">
        <v>449</v>
      </c>
      <c r="H7" s="157" t="s">
        <v>450</v>
      </c>
      <c r="I7" s="157" t="s">
        <v>468</v>
      </c>
      <c r="J7" s="156"/>
      <c r="K7" s="97"/>
      <c r="L7" s="99"/>
      <c r="M7" s="46" t="s">
        <v>635</v>
      </c>
    </row>
    <row r="8" spans="2:13" ht="13.2" x14ac:dyDescent="0.25">
      <c r="B8" s="155" t="s">
        <v>418</v>
      </c>
      <c r="C8" s="156" t="s">
        <v>418</v>
      </c>
      <c r="D8" s="157" t="s">
        <v>424</v>
      </c>
      <c r="E8" s="157" t="s">
        <v>467</v>
      </c>
      <c r="F8" s="157">
        <v>66</v>
      </c>
      <c r="G8" s="157" t="s">
        <v>449</v>
      </c>
      <c r="H8" s="157" t="s">
        <v>450</v>
      </c>
      <c r="I8" s="157" t="s">
        <v>468</v>
      </c>
      <c r="J8" s="156"/>
      <c r="K8" s="97"/>
      <c r="L8" s="99"/>
      <c r="M8" s="46" t="s">
        <v>635</v>
      </c>
    </row>
    <row r="9" spans="2:13" ht="13.2" x14ac:dyDescent="0.25">
      <c r="B9" s="155" t="s">
        <v>418</v>
      </c>
      <c r="C9" s="156" t="s">
        <v>418</v>
      </c>
      <c r="D9" s="157" t="s">
        <v>424</v>
      </c>
      <c r="E9" s="157" t="s">
        <v>467</v>
      </c>
      <c r="F9" s="157">
        <v>66</v>
      </c>
      <c r="G9" s="157" t="s">
        <v>449</v>
      </c>
      <c r="H9" s="157" t="s">
        <v>450</v>
      </c>
      <c r="I9" s="157" t="s">
        <v>468</v>
      </c>
      <c r="J9" s="156"/>
      <c r="K9" s="97"/>
      <c r="L9" s="99"/>
      <c r="M9" s="46" t="s">
        <v>635</v>
      </c>
    </row>
    <row r="10" spans="2:13" ht="13.2" x14ac:dyDescent="0.25">
      <c r="B10" s="155" t="s">
        <v>418</v>
      </c>
      <c r="C10" s="156" t="s">
        <v>418</v>
      </c>
      <c r="D10" s="157" t="s">
        <v>424</v>
      </c>
      <c r="E10" s="157" t="s">
        <v>467</v>
      </c>
      <c r="F10" s="157">
        <v>66</v>
      </c>
      <c r="G10" s="157" t="s">
        <v>449</v>
      </c>
      <c r="H10" s="157" t="s">
        <v>450</v>
      </c>
      <c r="I10" s="157" t="s">
        <v>468</v>
      </c>
      <c r="J10" s="156"/>
      <c r="K10" s="97"/>
      <c r="L10" s="99"/>
      <c r="M10" s="46" t="s">
        <v>635</v>
      </c>
    </row>
    <row r="11" spans="2:13" ht="13.2" x14ac:dyDescent="0.25">
      <c r="B11" s="155" t="s">
        <v>636</v>
      </c>
      <c r="C11" s="156" t="s">
        <v>637</v>
      </c>
      <c r="D11" s="157" t="s">
        <v>424</v>
      </c>
      <c r="E11" s="157" t="s">
        <v>467</v>
      </c>
      <c r="F11" s="157">
        <v>66</v>
      </c>
      <c r="G11" s="157" t="s">
        <v>449</v>
      </c>
      <c r="H11" s="157" t="s">
        <v>450</v>
      </c>
      <c r="I11" s="157" t="s">
        <v>638</v>
      </c>
      <c r="J11" s="156"/>
      <c r="K11" s="97"/>
      <c r="L11" s="99"/>
      <c r="M11" s="46"/>
    </row>
    <row r="12" spans="2:13" ht="13.2" x14ac:dyDescent="0.25">
      <c r="B12" s="155" t="s">
        <v>636</v>
      </c>
      <c r="C12" s="156" t="s">
        <v>637</v>
      </c>
      <c r="D12" s="157" t="s">
        <v>424</v>
      </c>
      <c r="E12" s="157" t="s">
        <v>467</v>
      </c>
      <c r="F12" s="157">
        <v>66</v>
      </c>
      <c r="G12" s="157" t="s">
        <v>449</v>
      </c>
      <c r="H12" s="157" t="s">
        <v>450</v>
      </c>
      <c r="I12" s="157" t="s">
        <v>638</v>
      </c>
      <c r="J12" s="156"/>
      <c r="K12" s="97"/>
      <c r="L12" s="99"/>
      <c r="M12" s="46"/>
    </row>
    <row r="13" spans="2:13" ht="13.2" x14ac:dyDescent="0.25">
      <c r="B13" s="155" t="s">
        <v>636</v>
      </c>
      <c r="C13" s="156" t="s">
        <v>637</v>
      </c>
      <c r="D13" s="157" t="s">
        <v>424</v>
      </c>
      <c r="E13" s="157" t="s">
        <v>467</v>
      </c>
      <c r="F13" s="157">
        <v>66</v>
      </c>
      <c r="G13" s="157" t="s">
        <v>449</v>
      </c>
      <c r="H13" s="157" t="s">
        <v>450</v>
      </c>
      <c r="I13" s="157" t="s">
        <v>638</v>
      </c>
      <c r="J13" s="156"/>
      <c r="K13" s="97"/>
      <c r="L13" s="99"/>
      <c r="M13" s="46"/>
    </row>
    <row r="14" spans="2:13" ht="13.2" x14ac:dyDescent="0.25">
      <c r="B14" s="155" t="s">
        <v>639</v>
      </c>
      <c r="C14" s="156" t="s">
        <v>639</v>
      </c>
      <c r="D14" s="157" t="s">
        <v>424</v>
      </c>
      <c r="E14" s="157" t="s">
        <v>467</v>
      </c>
      <c r="F14" s="157">
        <v>66</v>
      </c>
      <c r="G14" s="157" t="s">
        <v>449</v>
      </c>
      <c r="H14" s="157" t="s">
        <v>450</v>
      </c>
      <c r="I14" s="157" t="s">
        <v>638</v>
      </c>
      <c r="J14" s="156"/>
      <c r="K14" s="97"/>
      <c r="L14" s="99"/>
      <c r="M14" s="46"/>
    </row>
    <row r="15" spans="2:13" ht="13.2" x14ac:dyDescent="0.25">
      <c r="B15" s="155" t="s">
        <v>640</v>
      </c>
      <c r="C15" s="156" t="s">
        <v>641</v>
      </c>
      <c r="D15" s="157" t="s">
        <v>642</v>
      </c>
      <c r="E15" s="157" t="s">
        <v>467</v>
      </c>
      <c r="F15" s="157">
        <v>66</v>
      </c>
      <c r="G15" s="157" t="s">
        <v>449</v>
      </c>
      <c r="H15" s="157" t="s">
        <v>450</v>
      </c>
      <c r="I15" s="157" t="s">
        <v>643</v>
      </c>
      <c r="J15" s="156"/>
      <c r="K15" s="97"/>
      <c r="L15" s="99"/>
      <c r="M15" s="46"/>
    </row>
    <row r="16" spans="2:13" ht="13.2" x14ac:dyDescent="0.25">
      <c r="B16" s="155" t="s">
        <v>640</v>
      </c>
      <c r="C16" s="156" t="s">
        <v>641</v>
      </c>
      <c r="D16" s="157" t="s">
        <v>642</v>
      </c>
      <c r="E16" s="157" t="s">
        <v>467</v>
      </c>
      <c r="F16" s="157">
        <v>66</v>
      </c>
      <c r="G16" s="157" t="s">
        <v>449</v>
      </c>
      <c r="H16" s="157" t="s">
        <v>450</v>
      </c>
      <c r="I16" s="157" t="s">
        <v>643</v>
      </c>
      <c r="J16" s="156"/>
      <c r="K16" s="97"/>
      <c r="L16" s="99"/>
      <c r="M16" s="46"/>
    </row>
    <row r="17" spans="1:13" ht="13.2" x14ac:dyDescent="0.25">
      <c r="A17" s="8" t="s">
        <v>0</v>
      </c>
      <c r="B17" s="155" t="s">
        <v>640</v>
      </c>
      <c r="C17" s="156" t="s">
        <v>641</v>
      </c>
      <c r="D17" s="157" t="s">
        <v>642</v>
      </c>
      <c r="E17" s="157" t="s">
        <v>467</v>
      </c>
      <c r="F17" s="157">
        <v>66</v>
      </c>
      <c r="G17" s="157" t="s">
        <v>449</v>
      </c>
      <c r="H17" s="157" t="s">
        <v>450</v>
      </c>
      <c r="I17" s="157" t="s">
        <v>643</v>
      </c>
      <c r="J17" s="156"/>
      <c r="K17" s="97"/>
      <c r="L17" s="99"/>
      <c r="M17" s="46"/>
    </row>
    <row r="18" spans="1:13" ht="13.2" x14ac:dyDescent="0.25">
      <c r="B18" s="155" t="s">
        <v>640</v>
      </c>
      <c r="C18" s="156" t="s">
        <v>641</v>
      </c>
      <c r="D18" s="157" t="s">
        <v>642</v>
      </c>
      <c r="E18" s="157" t="s">
        <v>467</v>
      </c>
      <c r="F18" s="157">
        <v>66</v>
      </c>
      <c r="G18" s="157" t="s">
        <v>449</v>
      </c>
      <c r="H18" s="157" t="s">
        <v>450</v>
      </c>
      <c r="I18" s="157" t="s">
        <v>643</v>
      </c>
      <c r="J18" s="156"/>
      <c r="K18" s="97"/>
      <c r="L18" s="99"/>
      <c r="M18" s="46"/>
    </row>
    <row r="19" spans="1:13" ht="13.2" x14ac:dyDescent="0.25">
      <c r="B19" s="155" t="s">
        <v>640</v>
      </c>
      <c r="C19" s="156" t="s">
        <v>641</v>
      </c>
      <c r="D19" s="157" t="s">
        <v>642</v>
      </c>
      <c r="E19" s="157" t="s">
        <v>467</v>
      </c>
      <c r="F19" s="157">
        <v>66</v>
      </c>
      <c r="G19" s="157" t="s">
        <v>449</v>
      </c>
      <c r="H19" s="157" t="s">
        <v>450</v>
      </c>
      <c r="I19" s="157" t="s">
        <v>643</v>
      </c>
      <c r="J19" s="156"/>
      <c r="K19" s="97"/>
      <c r="L19" s="99"/>
      <c r="M19" s="46"/>
    </row>
    <row r="20" spans="1:13" ht="13.2" x14ac:dyDescent="0.25">
      <c r="B20" s="155" t="s">
        <v>640</v>
      </c>
      <c r="C20" s="156" t="s">
        <v>641</v>
      </c>
      <c r="D20" s="157" t="s">
        <v>642</v>
      </c>
      <c r="E20" s="157" t="s">
        <v>467</v>
      </c>
      <c r="F20" s="157">
        <v>66</v>
      </c>
      <c r="G20" s="157" t="s">
        <v>449</v>
      </c>
      <c r="H20" s="157" t="s">
        <v>450</v>
      </c>
      <c r="I20" s="157" t="s">
        <v>643</v>
      </c>
      <c r="J20" s="156"/>
      <c r="K20" s="97"/>
      <c r="L20" s="99"/>
      <c r="M20" s="46"/>
    </row>
    <row r="21" spans="1:13" ht="13.2" x14ac:dyDescent="0.25">
      <c r="B21" s="155" t="s">
        <v>640</v>
      </c>
      <c r="C21" s="156" t="s">
        <v>641</v>
      </c>
      <c r="D21" s="157" t="s">
        <v>642</v>
      </c>
      <c r="E21" s="157" t="s">
        <v>467</v>
      </c>
      <c r="F21" s="157">
        <v>66</v>
      </c>
      <c r="G21" s="157" t="s">
        <v>449</v>
      </c>
      <c r="H21" s="157" t="s">
        <v>450</v>
      </c>
      <c r="I21" s="157" t="s">
        <v>643</v>
      </c>
      <c r="J21" s="156"/>
      <c r="K21" s="97"/>
      <c r="L21" s="99"/>
      <c r="M21" s="46"/>
    </row>
    <row r="22" spans="1:13" ht="13.2" x14ac:dyDescent="0.25">
      <c r="B22" s="155" t="s">
        <v>640</v>
      </c>
      <c r="C22" s="156" t="s">
        <v>641</v>
      </c>
      <c r="D22" s="157" t="s">
        <v>642</v>
      </c>
      <c r="E22" s="157" t="s">
        <v>467</v>
      </c>
      <c r="F22" s="157">
        <v>66</v>
      </c>
      <c r="G22" s="157" t="s">
        <v>449</v>
      </c>
      <c r="H22" s="157" t="s">
        <v>450</v>
      </c>
      <c r="I22" s="157" t="s">
        <v>643</v>
      </c>
      <c r="J22" s="156"/>
      <c r="K22" s="97"/>
      <c r="L22" s="99"/>
      <c r="M22" s="46"/>
    </row>
    <row r="23" spans="1:13" ht="13.2" x14ac:dyDescent="0.25">
      <c r="B23" s="155" t="s">
        <v>640</v>
      </c>
      <c r="C23" s="156" t="s">
        <v>641</v>
      </c>
      <c r="D23" s="157" t="s">
        <v>642</v>
      </c>
      <c r="E23" s="157" t="s">
        <v>467</v>
      </c>
      <c r="F23" s="157">
        <v>66</v>
      </c>
      <c r="G23" s="157" t="s">
        <v>449</v>
      </c>
      <c r="H23" s="157" t="s">
        <v>450</v>
      </c>
      <c r="I23" s="157" t="s">
        <v>643</v>
      </c>
      <c r="J23" s="156"/>
      <c r="K23" s="97"/>
      <c r="L23" s="99"/>
      <c r="M23" s="46"/>
    </row>
    <row r="24" spans="1:13" ht="13.2" x14ac:dyDescent="0.25">
      <c r="B24" s="155" t="s">
        <v>640</v>
      </c>
      <c r="C24" s="156" t="s">
        <v>641</v>
      </c>
      <c r="D24" s="157" t="s">
        <v>642</v>
      </c>
      <c r="E24" s="157" t="s">
        <v>467</v>
      </c>
      <c r="F24" s="157">
        <v>66</v>
      </c>
      <c r="G24" s="157" t="s">
        <v>449</v>
      </c>
      <c r="H24" s="157" t="s">
        <v>450</v>
      </c>
      <c r="I24" s="157" t="s">
        <v>643</v>
      </c>
      <c r="J24" s="156"/>
      <c r="K24" s="97"/>
      <c r="L24" s="99"/>
      <c r="M24" s="46"/>
    </row>
    <row r="25" spans="1:13" ht="13.2" x14ac:dyDescent="0.25">
      <c r="B25" s="155" t="s">
        <v>640</v>
      </c>
      <c r="C25" s="156" t="s">
        <v>641</v>
      </c>
      <c r="D25" s="157" t="s">
        <v>642</v>
      </c>
      <c r="E25" s="157" t="s">
        <v>467</v>
      </c>
      <c r="F25" s="157">
        <v>66</v>
      </c>
      <c r="G25" s="157" t="s">
        <v>449</v>
      </c>
      <c r="H25" s="157" t="s">
        <v>450</v>
      </c>
      <c r="I25" s="157" t="s">
        <v>643</v>
      </c>
      <c r="J25" s="156"/>
      <c r="K25" s="97"/>
      <c r="L25" s="99"/>
      <c r="M25" s="46"/>
    </row>
    <row r="26" spans="1:13" ht="13.2" x14ac:dyDescent="0.25">
      <c r="B26" s="155" t="s">
        <v>640</v>
      </c>
      <c r="C26" s="156" t="s">
        <v>641</v>
      </c>
      <c r="D26" s="157" t="s">
        <v>642</v>
      </c>
      <c r="E26" s="157" t="s">
        <v>467</v>
      </c>
      <c r="F26" s="157">
        <v>66</v>
      </c>
      <c r="G26" s="157" t="s">
        <v>449</v>
      </c>
      <c r="H26" s="157" t="s">
        <v>450</v>
      </c>
      <c r="I26" s="157" t="s">
        <v>643</v>
      </c>
      <c r="J26" s="156"/>
      <c r="K26" s="97"/>
      <c r="L26" s="99"/>
      <c r="M26" s="46"/>
    </row>
    <row r="27" spans="1:13" ht="13.2" x14ac:dyDescent="0.25">
      <c r="B27" s="155" t="s">
        <v>640</v>
      </c>
      <c r="C27" s="156" t="s">
        <v>641</v>
      </c>
      <c r="D27" s="157" t="s">
        <v>642</v>
      </c>
      <c r="E27" s="157" t="s">
        <v>467</v>
      </c>
      <c r="F27" s="157">
        <v>66</v>
      </c>
      <c r="G27" s="157" t="s">
        <v>449</v>
      </c>
      <c r="H27" s="157" t="s">
        <v>450</v>
      </c>
      <c r="I27" s="157" t="s">
        <v>643</v>
      </c>
      <c r="J27" s="156"/>
      <c r="K27" s="97"/>
      <c r="L27" s="99"/>
      <c r="M27" s="46"/>
    </row>
    <row r="28" spans="1:13" ht="13.2" x14ac:dyDescent="0.25">
      <c r="B28" s="155" t="s">
        <v>640</v>
      </c>
      <c r="C28" s="156" t="s">
        <v>641</v>
      </c>
      <c r="D28" s="157" t="s">
        <v>642</v>
      </c>
      <c r="E28" s="157" t="s">
        <v>467</v>
      </c>
      <c r="F28" s="157">
        <v>66</v>
      </c>
      <c r="G28" s="157" t="s">
        <v>449</v>
      </c>
      <c r="H28" s="157" t="s">
        <v>450</v>
      </c>
      <c r="I28" s="157" t="s">
        <v>643</v>
      </c>
      <c r="J28" s="156"/>
      <c r="K28" s="97"/>
      <c r="L28" s="99"/>
      <c r="M28" s="46"/>
    </row>
    <row r="29" spans="1:13" ht="13.2" x14ac:dyDescent="0.25">
      <c r="B29" s="155" t="s">
        <v>640</v>
      </c>
      <c r="C29" s="156" t="s">
        <v>641</v>
      </c>
      <c r="D29" s="157" t="s">
        <v>642</v>
      </c>
      <c r="E29" s="157" t="s">
        <v>467</v>
      </c>
      <c r="F29" s="157">
        <v>66</v>
      </c>
      <c r="G29" s="157" t="s">
        <v>449</v>
      </c>
      <c r="H29" s="157" t="s">
        <v>450</v>
      </c>
      <c r="I29" s="157" t="s">
        <v>643</v>
      </c>
      <c r="J29" s="156"/>
      <c r="K29" s="97"/>
      <c r="L29" s="99"/>
      <c r="M29" s="46"/>
    </row>
    <row r="30" spans="1:13" ht="13.2" x14ac:dyDescent="0.25">
      <c r="B30" s="155" t="s">
        <v>640</v>
      </c>
      <c r="C30" s="156" t="s">
        <v>641</v>
      </c>
      <c r="D30" s="157" t="s">
        <v>642</v>
      </c>
      <c r="E30" s="157" t="s">
        <v>467</v>
      </c>
      <c r="F30" s="157">
        <v>66</v>
      </c>
      <c r="G30" s="157" t="s">
        <v>449</v>
      </c>
      <c r="H30" s="157" t="s">
        <v>450</v>
      </c>
      <c r="I30" s="157" t="s">
        <v>643</v>
      </c>
      <c r="J30" s="156"/>
      <c r="K30" s="97"/>
      <c r="L30" s="99"/>
      <c r="M30" s="46"/>
    </row>
    <row r="31" spans="1:13" ht="13.2" x14ac:dyDescent="0.25">
      <c r="B31" s="155" t="s">
        <v>640</v>
      </c>
      <c r="C31" s="156" t="s">
        <v>641</v>
      </c>
      <c r="D31" s="157" t="s">
        <v>642</v>
      </c>
      <c r="E31" s="157" t="s">
        <v>467</v>
      </c>
      <c r="F31" s="157">
        <v>66</v>
      </c>
      <c r="G31" s="157" t="s">
        <v>449</v>
      </c>
      <c r="H31" s="157" t="s">
        <v>450</v>
      </c>
      <c r="I31" s="157" t="s">
        <v>643</v>
      </c>
      <c r="J31" s="156"/>
      <c r="K31" s="97"/>
      <c r="L31" s="99"/>
      <c r="M31" s="46"/>
    </row>
    <row r="32" spans="1:13" ht="13.2" x14ac:dyDescent="0.25">
      <c r="B32" s="155" t="s">
        <v>640</v>
      </c>
      <c r="C32" s="156" t="s">
        <v>641</v>
      </c>
      <c r="D32" s="157" t="s">
        <v>642</v>
      </c>
      <c r="E32" s="157" t="s">
        <v>467</v>
      </c>
      <c r="F32" s="157">
        <v>66</v>
      </c>
      <c r="G32" s="157" t="s">
        <v>449</v>
      </c>
      <c r="H32" s="157" t="s">
        <v>450</v>
      </c>
      <c r="I32" s="157" t="s">
        <v>643</v>
      </c>
      <c r="J32" s="156"/>
      <c r="K32" s="97"/>
      <c r="L32" s="99"/>
      <c r="M32" s="46"/>
    </row>
    <row r="33" spans="2:13" ht="13.2" x14ac:dyDescent="0.25">
      <c r="B33" s="155" t="s">
        <v>640</v>
      </c>
      <c r="C33" s="156" t="s">
        <v>641</v>
      </c>
      <c r="D33" s="157" t="s">
        <v>642</v>
      </c>
      <c r="E33" s="157" t="s">
        <v>467</v>
      </c>
      <c r="F33" s="157">
        <v>66</v>
      </c>
      <c r="G33" s="157" t="s">
        <v>449</v>
      </c>
      <c r="H33" s="157" t="s">
        <v>450</v>
      </c>
      <c r="I33" s="157" t="s">
        <v>643</v>
      </c>
      <c r="J33" s="156"/>
      <c r="K33" s="97"/>
      <c r="L33" s="99"/>
      <c r="M33" s="46"/>
    </row>
    <row r="34" spans="2:13" ht="13.2" x14ac:dyDescent="0.25">
      <c r="B34" s="155" t="s">
        <v>640</v>
      </c>
      <c r="C34" s="156" t="s">
        <v>641</v>
      </c>
      <c r="D34" s="157" t="s">
        <v>642</v>
      </c>
      <c r="E34" s="157" t="s">
        <v>467</v>
      </c>
      <c r="F34" s="157">
        <v>66</v>
      </c>
      <c r="G34" s="157" t="s">
        <v>449</v>
      </c>
      <c r="H34" s="157" t="s">
        <v>450</v>
      </c>
      <c r="I34" s="157" t="s">
        <v>643</v>
      </c>
      <c r="J34" s="156"/>
      <c r="K34" s="97"/>
      <c r="L34" s="99"/>
      <c r="M34" s="46"/>
    </row>
    <row r="35" spans="2:13" ht="13.2" x14ac:dyDescent="0.25">
      <c r="B35" s="155" t="s">
        <v>640</v>
      </c>
      <c r="C35" s="156" t="s">
        <v>641</v>
      </c>
      <c r="D35" s="157" t="s">
        <v>644</v>
      </c>
      <c r="E35" s="157" t="s">
        <v>467</v>
      </c>
      <c r="F35" s="157">
        <v>66</v>
      </c>
      <c r="G35" s="157" t="s">
        <v>449</v>
      </c>
      <c r="H35" s="157" t="s">
        <v>450</v>
      </c>
      <c r="I35" s="157" t="s">
        <v>645</v>
      </c>
      <c r="J35" s="156"/>
      <c r="K35" s="97"/>
      <c r="L35" s="99"/>
      <c r="M35" s="46"/>
    </row>
    <row r="36" spans="2:13" ht="13.2" x14ac:dyDescent="0.25">
      <c r="B36" s="155" t="s">
        <v>640</v>
      </c>
      <c r="C36" s="156" t="s">
        <v>641</v>
      </c>
      <c r="D36" s="157" t="s">
        <v>644</v>
      </c>
      <c r="E36" s="157" t="s">
        <v>467</v>
      </c>
      <c r="F36" s="157">
        <v>66</v>
      </c>
      <c r="G36" s="157" t="s">
        <v>449</v>
      </c>
      <c r="H36" s="157" t="s">
        <v>450</v>
      </c>
      <c r="I36" s="157" t="s">
        <v>645</v>
      </c>
      <c r="J36" s="156"/>
      <c r="K36" s="97"/>
      <c r="L36" s="99"/>
      <c r="M36" s="46"/>
    </row>
    <row r="37" spans="2:13" ht="13.2" x14ac:dyDescent="0.25">
      <c r="B37" s="155" t="s">
        <v>640</v>
      </c>
      <c r="C37" s="156" t="s">
        <v>641</v>
      </c>
      <c r="D37" s="157" t="s">
        <v>644</v>
      </c>
      <c r="E37" s="157" t="s">
        <v>467</v>
      </c>
      <c r="F37" s="157">
        <v>66</v>
      </c>
      <c r="G37" s="157" t="s">
        <v>449</v>
      </c>
      <c r="H37" s="157" t="s">
        <v>450</v>
      </c>
      <c r="I37" s="157" t="s">
        <v>645</v>
      </c>
      <c r="J37" s="156"/>
      <c r="K37" s="97"/>
      <c r="L37" s="99"/>
      <c r="M37" s="46"/>
    </row>
    <row r="38" spans="2:13" ht="13.2" x14ac:dyDescent="0.25">
      <c r="B38" s="155" t="s">
        <v>646</v>
      </c>
      <c r="C38" s="156" t="s">
        <v>646</v>
      </c>
      <c r="D38" s="157" t="s">
        <v>424</v>
      </c>
      <c r="E38" s="157" t="s">
        <v>467</v>
      </c>
      <c r="F38" s="157">
        <v>66</v>
      </c>
      <c r="G38" s="157" t="s">
        <v>449</v>
      </c>
      <c r="H38" s="157" t="s">
        <v>450</v>
      </c>
      <c r="I38" s="157" t="s">
        <v>468</v>
      </c>
      <c r="J38" s="156"/>
      <c r="K38" s="97"/>
      <c r="L38" s="99"/>
      <c r="M38" s="46"/>
    </row>
    <row r="39" spans="2:13" ht="13.2" x14ac:dyDescent="0.25">
      <c r="B39" s="155" t="s">
        <v>646</v>
      </c>
      <c r="C39" s="156" t="s">
        <v>646</v>
      </c>
      <c r="D39" s="157" t="s">
        <v>424</v>
      </c>
      <c r="E39" s="157" t="s">
        <v>467</v>
      </c>
      <c r="F39" s="157">
        <v>66</v>
      </c>
      <c r="G39" s="157" t="s">
        <v>449</v>
      </c>
      <c r="H39" s="157" t="s">
        <v>450</v>
      </c>
      <c r="I39" s="157" t="s">
        <v>468</v>
      </c>
      <c r="J39" s="156"/>
      <c r="K39" s="97"/>
      <c r="L39" s="99"/>
      <c r="M39" s="46"/>
    </row>
    <row r="40" spans="2:13" ht="13.2" x14ac:dyDescent="0.25">
      <c r="B40" s="155" t="s">
        <v>646</v>
      </c>
      <c r="C40" s="156" t="s">
        <v>646</v>
      </c>
      <c r="D40" s="157" t="s">
        <v>424</v>
      </c>
      <c r="E40" s="157" t="s">
        <v>467</v>
      </c>
      <c r="F40" s="157">
        <v>66</v>
      </c>
      <c r="G40" s="157" t="s">
        <v>449</v>
      </c>
      <c r="H40" s="157" t="s">
        <v>450</v>
      </c>
      <c r="I40" s="157" t="s">
        <v>468</v>
      </c>
      <c r="J40" s="156"/>
      <c r="K40" s="97"/>
      <c r="L40" s="99"/>
      <c r="M40" s="46"/>
    </row>
    <row r="41" spans="2:13" ht="13.2" x14ac:dyDescent="0.25">
      <c r="B41" s="155" t="s">
        <v>646</v>
      </c>
      <c r="C41" s="156" t="s">
        <v>646</v>
      </c>
      <c r="D41" s="157" t="s">
        <v>424</v>
      </c>
      <c r="E41" s="157" t="s">
        <v>467</v>
      </c>
      <c r="F41" s="157">
        <v>66</v>
      </c>
      <c r="G41" s="157" t="s">
        <v>449</v>
      </c>
      <c r="H41" s="157" t="s">
        <v>450</v>
      </c>
      <c r="I41" s="157" t="s">
        <v>468</v>
      </c>
      <c r="J41" s="156"/>
      <c r="K41" s="97"/>
      <c r="L41" s="99"/>
      <c r="M41" s="46"/>
    </row>
    <row r="42" spans="2:13" ht="13.2" x14ac:dyDescent="0.25">
      <c r="B42" s="155" t="s">
        <v>646</v>
      </c>
      <c r="C42" s="156" t="s">
        <v>646</v>
      </c>
      <c r="D42" s="157" t="s">
        <v>424</v>
      </c>
      <c r="E42" s="157" t="s">
        <v>467</v>
      </c>
      <c r="F42" s="157">
        <v>66</v>
      </c>
      <c r="G42" s="157" t="s">
        <v>449</v>
      </c>
      <c r="H42" s="157" t="s">
        <v>450</v>
      </c>
      <c r="I42" s="157" t="s">
        <v>468</v>
      </c>
      <c r="J42" s="156"/>
      <c r="K42" s="97"/>
      <c r="L42" s="99"/>
      <c r="M42" s="46"/>
    </row>
    <row r="43" spans="2:13" ht="13.2" x14ac:dyDescent="0.25">
      <c r="B43" s="155" t="s">
        <v>647</v>
      </c>
      <c r="C43" s="156" t="s">
        <v>277</v>
      </c>
      <c r="D43" s="157" t="s">
        <v>648</v>
      </c>
      <c r="E43" s="157" t="s">
        <v>467</v>
      </c>
      <c r="F43" s="157">
        <v>66</v>
      </c>
      <c r="G43" s="157" t="s">
        <v>449</v>
      </c>
      <c r="H43" s="157" t="s">
        <v>450</v>
      </c>
      <c r="I43" s="157" t="s">
        <v>649</v>
      </c>
      <c r="J43" s="156"/>
      <c r="K43" s="97"/>
      <c r="L43" s="99"/>
      <c r="M43" s="46"/>
    </row>
    <row r="44" spans="2:13" ht="13.2" x14ac:dyDescent="0.25">
      <c r="B44" s="155" t="s">
        <v>647</v>
      </c>
      <c r="C44" s="156" t="s">
        <v>277</v>
      </c>
      <c r="D44" s="157" t="s">
        <v>648</v>
      </c>
      <c r="E44" s="157" t="s">
        <v>467</v>
      </c>
      <c r="F44" s="157">
        <v>66</v>
      </c>
      <c r="G44" s="157" t="s">
        <v>449</v>
      </c>
      <c r="H44" s="157" t="s">
        <v>450</v>
      </c>
      <c r="I44" s="157" t="s">
        <v>649</v>
      </c>
      <c r="J44" s="156"/>
      <c r="K44" s="97"/>
      <c r="L44" s="99"/>
      <c r="M44" s="46"/>
    </row>
    <row r="45" spans="2:13" ht="13.2" x14ac:dyDescent="0.25">
      <c r="B45" s="155" t="s">
        <v>647</v>
      </c>
      <c r="C45" s="156" t="s">
        <v>277</v>
      </c>
      <c r="D45" s="157" t="s">
        <v>648</v>
      </c>
      <c r="E45" s="157" t="s">
        <v>467</v>
      </c>
      <c r="F45" s="157">
        <v>66</v>
      </c>
      <c r="G45" s="157" t="s">
        <v>449</v>
      </c>
      <c r="H45" s="157" t="s">
        <v>450</v>
      </c>
      <c r="I45" s="157" t="s">
        <v>649</v>
      </c>
      <c r="J45" s="156"/>
      <c r="K45" s="97"/>
      <c r="L45" s="99"/>
      <c r="M45" s="46"/>
    </row>
    <row r="46" spans="2:13" ht="13.2" x14ac:dyDescent="0.25">
      <c r="B46" s="155" t="s">
        <v>647</v>
      </c>
      <c r="C46" s="156" t="s">
        <v>277</v>
      </c>
      <c r="D46" s="157" t="s">
        <v>648</v>
      </c>
      <c r="E46" s="157" t="s">
        <v>467</v>
      </c>
      <c r="F46" s="157">
        <v>66</v>
      </c>
      <c r="G46" s="157" t="s">
        <v>449</v>
      </c>
      <c r="H46" s="157" t="s">
        <v>450</v>
      </c>
      <c r="I46" s="157" t="s">
        <v>649</v>
      </c>
      <c r="J46" s="156"/>
      <c r="K46" s="97"/>
      <c r="L46" s="99"/>
      <c r="M46" s="46"/>
    </row>
    <row r="47" spans="2:13" ht="13.2" x14ac:dyDescent="0.25">
      <c r="B47" s="155" t="s">
        <v>650</v>
      </c>
      <c r="C47" s="156" t="s">
        <v>651</v>
      </c>
      <c r="D47" s="157" t="s">
        <v>424</v>
      </c>
      <c r="E47" s="157" t="s">
        <v>467</v>
      </c>
      <c r="F47" s="157">
        <v>66</v>
      </c>
      <c r="G47" s="157" t="s">
        <v>449</v>
      </c>
      <c r="H47" s="157" t="s">
        <v>450</v>
      </c>
      <c r="I47" s="157" t="s">
        <v>468</v>
      </c>
      <c r="J47" s="156"/>
      <c r="K47" s="97"/>
      <c r="L47" s="99"/>
      <c r="M47" s="46"/>
    </row>
    <row r="48" spans="2:13" ht="13.2" x14ac:dyDescent="0.25">
      <c r="B48" s="155" t="s">
        <v>650</v>
      </c>
      <c r="C48" s="156" t="s">
        <v>651</v>
      </c>
      <c r="D48" s="157" t="s">
        <v>424</v>
      </c>
      <c r="E48" s="157" t="s">
        <v>467</v>
      </c>
      <c r="F48" s="157">
        <v>66</v>
      </c>
      <c r="G48" s="157" t="s">
        <v>449</v>
      </c>
      <c r="H48" s="157" t="s">
        <v>450</v>
      </c>
      <c r="I48" s="157" t="s">
        <v>468</v>
      </c>
      <c r="J48" s="156"/>
      <c r="K48" s="97"/>
      <c r="L48" s="99"/>
      <c r="M48" s="46"/>
    </row>
    <row r="49" spans="2:13" ht="13.2" x14ac:dyDescent="0.25">
      <c r="B49" s="155" t="s">
        <v>650</v>
      </c>
      <c r="C49" s="156" t="s">
        <v>651</v>
      </c>
      <c r="D49" s="157" t="s">
        <v>424</v>
      </c>
      <c r="E49" s="157" t="s">
        <v>467</v>
      </c>
      <c r="F49" s="157">
        <v>66</v>
      </c>
      <c r="G49" s="157" t="s">
        <v>449</v>
      </c>
      <c r="H49" s="157" t="s">
        <v>450</v>
      </c>
      <c r="I49" s="157" t="s">
        <v>468</v>
      </c>
      <c r="J49" s="156"/>
      <c r="K49" s="97"/>
      <c r="L49" s="99"/>
      <c r="M49" s="46"/>
    </row>
    <row r="50" spans="2:13" ht="13.2" x14ac:dyDescent="0.25">
      <c r="B50" s="155" t="s">
        <v>650</v>
      </c>
      <c r="C50" s="156" t="s">
        <v>651</v>
      </c>
      <c r="D50" s="157" t="s">
        <v>424</v>
      </c>
      <c r="E50" s="157" t="s">
        <v>467</v>
      </c>
      <c r="F50" s="157">
        <v>66</v>
      </c>
      <c r="G50" s="157" t="s">
        <v>449</v>
      </c>
      <c r="H50" s="157" t="s">
        <v>450</v>
      </c>
      <c r="I50" s="157" t="s">
        <v>468</v>
      </c>
      <c r="J50" s="156"/>
      <c r="K50" s="97"/>
      <c r="L50" s="99"/>
      <c r="M50" s="46"/>
    </row>
    <row r="51" spans="2:13" ht="13.2" x14ac:dyDescent="0.25">
      <c r="B51" s="155" t="s">
        <v>650</v>
      </c>
      <c r="C51" s="156" t="s">
        <v>651</v>
      </c>
      <c r="D51" s="157" t="s">
        <v>424</v>
      </c>
      <c r="E51" s="157" t="s">
        <v>467</v>
      </c>
      <c r="F51" s="157">
        <v>66</v>
      </c>
      <c r="G51" s="157" t="s">
        <v>449</v>
      </c>
      <c r="H51" s="157" t="s">
        <v>450</v>
      </c>
      <c r="I51" s="157" t="s">
        <v>468</v>
      </c>
      <c r="J51" s="156"/>
      <c r="K51" s="97"/>
      <c r="L51" s="99"/>
      <c r="M51" s="46"/>
    </row>
    <row r="52" spans="2:13" ht="13.2" x14ac:dyDescent="0.25">
      <c r="B52" s="155" t="s">
        <v>650</v>
      </c>
      <c r="C52" s="156" t="s">
        <v>651</v>
      </c>
      <c r="D52" s="157" t="s">
        <v>424</v>
      </c>
      <c r="E52" s="157" t="s">
        <v>467</v>
      </c>
      <c r="F52" s="157">
        <v>66</v>
      </c>
      <c r="G52" s="157" t="s">
        <v>449</v>
      </c>
      <c r="H52" s="157" t="s">
        <v>450</v>
      </c>
      <c r="I52" s="157" t="s">
        <v>468</v>
      </c>
      <c r="J52" s="156"/>
      <c r="K52" s="97"/>
      <c r="L52" s="99"/>
      <c r="M52" s="46"/>
    </row>
    <row r="53" spans="2:13" ht="13.2" x14ac:dyDescent="0.25">
      <c r="B53" s="155" t="s">
        <v>650</v>
      </c>
      <c r="C53" s="156" t="s">
        <v>651</v>
      </c>
      <c r="D53" s="157" t="s">
        <v>424</v>
      </c>
      <c r="E53" s="157" t="s">
        <v>467</v>
      </c>
      <c r="F53" s="157">
        <v>66</v>
      </c>
      <c r="G53" s="157" t="s">
        <v>449</v>
      </c>
      <c r="H53" s="157" t="s">
        <v>450</v>
      </c>
      <c r="I53" s="157" t="s">
        <v>468</v>
      </c>
      <c r="J53" s="156"/>
      <c r="K53" s="97"/>
      <c r="L53" s="99"/>
      <c r="M53" s="46"/>
    </row>
    <row r="54" spans="2:13" ht="13.2" x14ac:dyDescent="0.25">
      <c r="B54" s="155" t="s">
        <v>652</v>
      </c>
      <c r="C54" s="156" t="s">
        <v>652</v>
      </c>
      <c r="D54" s="157" t="s">
        <v>424</v>
      </c>
      <c r="E54" s="157" t="s">
        <v>467</v>
      </c>
      <c r="F54" s="157">
        <v>66</v>
      </c>
      <c r="G54" s="157" t="s">
        <v>449</v>
      </c>
      <c r="H54" s="157" t="s">
        <v>450</v>
      </c>
      <c r="I54" s="157" t="s">
        <v>468</v>
      </c>
      <c r="J54" s="156"/>
      <c r="K54" s="97"/>
      <c r="L54" s="99"/>
      <c r="M54" s="46"/>
    </row>
    <row r="55" spans="2:13" ht="13.2" x14ac:dyDescent="0.25">
      <c r="B55" s="155" t="s">
        <v>652</v>
      </c>
      <c r="C55" s="156" t="s">
        <v>652</v>
      </c>
      <c r="D55" s="157" t="s">
        <v>424</v>
      </c>
      <c r="E55" s="157" t="s">
        <v>467</v>
      </c>
      <c r="F55" s="157">
        <v>66</v>
      </c>
      <c r="G55" s="157" t="s">
        <v>449</v>
      </c>
      <c r="H55" s="157" t="s">
        <v>450</v>
      </c>
      <c r="I55" s="157" t="s">
        <v>468</v>
      </c>
      <c r="J55" s="156"/>
      <c r="K55" s="97"/>
      <c r="L55" s="99"/>
      <c r="M55" s="46"/>
    </row>
    <row r="56" spans="2:13" ht="13.2" x14ac:dyDescent="0.25">
      <c r="B56" s="155" t="s">
        <v>652</v>
      </c>
      <c r="C56" s="156" t="s">
        <v>652</v>
      </c>
      <c r="D56" s="157" t="s">
        <v>424</v>
      </c>
      <c r="E56" s="157" t="s">
        <v>467</v>
      </c>
      <c r="F56" s="157">
        <v>66</v>
      </c>
      <c r="G56" s="157" t="s">
        <v>449</v>
      </c>
      <c r="H56" s="157" t="s">
        <v>450</v>
      </c>
      <c r="I56" s="157" t="s">
        <v>468</v>
      </c>
      <c r="J56" s="156"/>
      <c r="K56" s="97"/>
      <c r="L56" s="99"/>
      <c r="M56" s="46"/>
    </row>
    <row r="57" spans="2:13" ht="13.2" x14ac:dyDescent="0.25">
      <c r="B57" s="155" t="s">
        <v>652</v>
      </c>
      <c r="C57" s="156" t="s">
        <v>652</v>
      </c>
      <c r="D57" s="157" t="s">
        <v>424</v>
      </c>
      <c r="E57" s="157" t="s">
        <v>467</v>
      </c>
      <c r="F57" s="157">
        <v>66</v>
      </c>
      <c r="G57" s="157" t="s">
        <v>449</v>
      </c>
      <c r="H57" s="157" t="s">
        <v>450</v>
      </c>
      <c r="I57" s="157" t="s">
        <v>468</v>
      </c>
      <c r="J57" s="156"/>
      <c r="K57" s="97"/>
      <c r="L57" s="99"/>
      <c r="M57" s="46"/>
    </row>
    <row r="58" spans="2:13" ht="13.2" x14ac:dyDescent="0.25">
      <c r="B58" s="155" t="s">
        <v>652</v>
      </c>
      <c r="C58" s="156" t="s">
        <v>652</v>
      </c>
      <c r="D58" s="157" t="s">
        <v>424</v>
      </c>
      <c r="E58" s="157" t="s">
        <v>467</v>
      </c>
      <c r="F58" s="157">
        <v>66</v>
      </c>
      <c r="G58" s="157" t="s">
        <v>449</v>
      </c>
      <c r="H58" s="157" t="s">
        <v>450</v>
      </c>
      <c r="I58" s="157" t="s">
        <v>468</v>
      </c>
      <c r="J58" s="156"/>
      <c r="K58" s="97"/>
      <c r="L58" s="99"/>
      <c r="M58" s="46"/>
    </row>
    <row r="59" spans="2:13" ht="13.2" x14ac:dyDescent="0.25">
      <c r="B59" s="155" t="s">
        <v>473</v>
      </c>
      <c r="C59" s="156" t="s">
        <v>473</v>
      </c>
      <c r="D59" s="157" t="s">
        <v>480</v>
      </c>
      <c r="E59" s="157" t="s">
        <v>467</v>
      </c>
      <c r="F59" s="157">
        <v>66</v>
      </c>
      <c r="G59" s="157" t="s">
        <v>449</v>
      </c>
      <c r="H59" s="157" t="s">
        <v>450</v>
      </c>
      <c r="I59" s="157" t="s">
        <v>468</v>
      </c>
      <c r="J59" s="156"/>
      <c r="K59" s="97"/>
      <c r="L59" s="99"/>
      <c r="M59" s="46" t="s">
        <v>653</v>
      </c>
    </row>
    <row r="60" spans="2:13" ht="13.2" x14ac:dyDescent="0.25">
      <c r="B60" s="155" t="s">
        <v>473</v>
      </c>
      <c r="C60" s="156" t="s">
        <v>473</v>
      </c>
      <c r="D60" s="157" t="s">
        <v>480</v>
      </c>
      <c r="E60" s="157" t="s">
        <v>467</v>
      </c>
      <c r="F60" s="157">
        <v>66</v>
      </c>
      <c r="G60" s="157" t="s">
        <v>449</v>
      </c>
      <c r="H60" s="157" t="s">
        <v>450</v>
      </c>
      <c r="I60" s="157" t="s">
        <v>468</v>
      </c>
      <c r="J60" s="156"/>
      <c r="K60" s="97"/>
      <c r="L60" s="99"/>
      <c r="M60" s="46" t="s">
        <v>653</v>
      </c>
    </row>
    <row r="61" spans="2:13" ht="13.2" x14ac:dyDescent="0.25">
      <c r="B61" s="155" t="s">
        <v>473</v>
      </c>
      <c r="C61" s="156" t="s">
        <v>473</v>
      </c>
      <c r="D61" s="157" t="s">
        <v>480</v>
      </c>
      <c r="E61" s="157" t="s">
        <v>467</v>
      </c>
      <c r="F61" s="157">
        <v>66</v>
      </c>
      <c r="G61" s="157" t="s">
        <v>449</v>
      </c>
      <c r="H61" s="157" t="s">
        <v>450</v>
      </c>
      <c r="I61" s="157" t="s">
        <v>468</v>
      </c>
      <c r="J61" s="156"/>
      <c r="K61" s="97"/>
      <c r="L61" s="99"/>
      <c r="M61" s="46" t="s">
        <v>653</v>
      </c>
    </row>
    <row r="62" spans="2:13" ht="13.2" x14ac:dyDescent="0.25">
      <c r="B62" s="155" t="s">
        <v>473</v>
      </c>
      <c r="C62" s="156" t="s">
        <v>473</v>
      </c>
      <c r="D62" s="157" t="s">
        <v>474</v>
      </c>
      <c r="E62" s="157" t="s">
        <v>467</v>
      </c>
      <c r="F62" s="157">
        <v>66</v>
      </c>
      <c r="G62" s="157" t="s">
        <v>449</v>
      </c>
      <c r="H62" s="157" t="s">
        <v>450</v>
      </c>
      <c r="I62" s="157" t="s">
        <v>468</v>
      </c>
      <c r="J62" s="156"/>
      <c r="K62" s="97"/>
      <c r="L62" s="99"/>
      <c r="M62" s="46" t="s">
        <v>653</v>
      </c>
    </row>
    <row r="63" spans="2:13" ht="13.2" x14ac:dyDescent="0.25">
      <c r="B63" s="155" t="s">
        <v>473</v>
      </c>
      <c r="C63" s="156" t="s">
        <v>473</v>
      </c>
      <c r="D63" s="157" t="s">
        <v>474</v>
      </c>
      <c r="E63" s="157" t="s">
        <v>467</v>
      </c>
      <c r="F63" s="157">
        <v>66</v>
      </c>
      <c r="G63" s="157" t="s">
        <v>449</v>
      </c>
      <c r="H63" s="157" t="s">
        <v>450</v>
      </c>
      <c r="I63" s="157" t="s">
        <v>468</v>
      </c>
      <c r="J63" s="156"/>
      <c r="K63" s="97"/>
      <c r="L63" s="99"/>
      <c r="M63" s="46" t="s">
        <v>653</v>
      </c>
    </row>
    <row r="64" spans="2:13" ht="13.2" x14ac:dyDescent="0.25">
      <c r="B64" s="155" t="s">
        <v>473</v>
      </c>
      <c r="C64" s="156" t="s">
        <v>473</v>
      </c>
      <c r="D64" s="157" t="s">
        <v>477</v>
      </c>
      <c r="E64" s="157" t="s">
        <v>467</v>
      </c>
      <c r="F64" s="157">
        <v>66</v>
      </c>
      <c r="G64" s="157" t="s">
        <v>449</v>
      </c>
      <c r="H64" s="157" t="s">
        <v>450</v>
      </c>
      <c r="I64" s="157" t="s">
        <v>468</v>
      </c>
      <c r="J64" s="156"/>
      <c r="K64" s="97"/>
      <c r="L64" s="99"/>
      <c r="M64" s="46" t="s">
        <v>653</v>
      </c>
    </row>
    <row r="65" spans="2:13" ht="13.2" x14ac:dyDescent="0.25">
      <c r="B65" s="155" t="s">
        <v>473</v>
      </c>
      <c r="C65" s="156" t="s">
        <v>473</v>
      </c>
      <c r="D65" s="157" t="s">
        <v>477</v>
      </c>
      <c r="E65" s="157" t="s">
        <v>467</v>
      </c>
      <c r="F65" s="157">
        <v>66</v>
      </c>
      <c r="G65" s="157" t="s">
        <v>449</v>
      </c>
      <c r="H65" s="157" t="s">
        <v>450</v>
      </c>
      <c r="I65" s="157" t="s">
        <v>468</v>
      </c>
      <c r="J65" s="156"/>
      <c r="K65" s="97"/>
      <c r="L65" s="99"/>
      <c r="M65" s="46" t="s">
        <v>653</v>
      </c>
    </row>
    <row r="66" spans="2:13" ht="13.2" x14ac:dyDescent="0.25">
      <c r="B66" s="155" t="s">
        <v>473</v>
      </c>
      <c r="C66" s="156" t="s">
        <v>473</v>
      </c>
      <c r="D66" s="157" t="s">
        <v>474</v>
      </c>
      <c r="E66" s="157" t="s">
        <v>467</v>
      </c>
      <c r="F66" s="157">
        <v>66</v>
      </c>
      <c r="G66" s="157" t="s">
        <v>449</v>
      </c>
      <c r="H66" s="157" t="s">
        <v>450</v>
      </c>
      <c r="I66" s="157" t="s">
        <v>571</v>
      </c>
      <c r="J66" s="156"/>
      <c r="K66" s="97"/>
      <c r="L66" s="99"/>
      <c r="M66" s="46" t="s">
        <v>653</v>
      </c>
    </row>
    <row r="67" spans="2:13" ht="13.2" x14ac:dyDescent="0.25">
      <c r="B67" s="155" t="s">
        <v>473</v>
      </c>
      <c r="C67" s="156" t="s">
        <v>473</v>
      </c>
      <c r="D67" s="157" t="s">
        <v>474</v>
      </c>
      <c r="E67" s="157" t="s">
        <v>467</v>
      </c>
      <c r="F67" s="157">
        <v>66</v>
      </c>
      <c r="G67" s="157" t="s">
        <v>449</v>
      </c>
      <c r="H67" s="157" t="s">
        <v>450</v>
      </c>
      <c r="I67" s="157" t="s">
        <v>571</v>
      </c>
      <c r="J67" s="156"/>
      <c r="K67" s="97"/>
      <c r="L67" s="99"/>
      <c r="M67" s="46" t="s">
        <v>653</v>
      </c>
    </row>
    <row r="68" spans="2:13" ht="13.2" x14ac:dyDescent="0.25">
      <c r="B68" s="155" t="s">
        <v>473</v>
      </c>
      <c r="C68" s="156" t="s">
        <v>473</v>
      </c>
      <c r="D68" s="157" t="s">
        <v>477</v>
      </c>
      <c r="E68" s="157" t="s">
        <v>467</v>
      </c>
      <c r="F68" s="157">
        <v>66</v>
      </c>
      <c r="G68" s="157" t="s">
        <v>449</v>
      </c>
      <c r="H68" s="157" t="s">
        <v>450</v>
      </c>
      <c r="I68" s="157" t="s">
        <v>571</v>
      </c>
      <c r="J68" s="156"/>
      <c r="K68" s="97"/>
      <c r="L68" s="99"/>
      <c r="M68" s="46" t="s">
        <v>653</v>
      </c>
    </row>
    <row r="69" spans="2:13" ht="13.2" x14ac:dyDescent="0.25">
      <c r="B69" s="155" t="s">
        <v>473</v>
      </c>
      <c r="C69" s="156" t="s">
        <v>473</v>
      </c>
      <c r="D69" s="157" t="s">
        <v>480</v>
      </c>
      <c r="E69" s="157" t="s">
        <v>467</v>
      </c>
      <c r="F69" s="157">
        <v>66</v>
      </c>
      <c r="G69" s="157" t="s">
        <v>449</v>
      </c>
      <c r="H69" s="157" t="s">
        <v>450</v>
      </c>
      <c r="I69" s="157" t="s">
        <v>572</v>
      </c>
      <c r="J69" s="156"/>
      <c r="K69" s="97"/>
      <c r="L69" s="99"/>
      <c r="M69" s="46" t="s">
        <v>653</v>
      </c>
    </row>
    <row r="70" spans="2:13" ht="13.2" x14ac:dyDescent="0.25">
      <c r="B70" s="155" t="s">
        <v>473</v>
      </c>
      <c r="C70" s="156" t="s">
        <v>473</v>
      </c>
      <c r="D70" s="157" t="s">
        <v>480</v>
      </c>
      <c r="E70" s="157" t="s">
        <v>467</v>
      </c>
      <c r="F70" s="157">
        <v>66</v>
      </c>
      <c r="G70" s="157" t="s">
        <v>449</v>
      </c>
      <c r="H70" s="157" t="s">
        <v>450</v>
      </c>
      <c r="I70" s="157" t="s">
        <v>572</v>
      </c>
      <c r="J70" s="156"/>
      <c r="K70" s="97"/>
      <c r="L70" s="99"/>
      <c r="M70" s="46" t="s">
        <v>653</v>
      </c>
    </row>
    <row r="71" spans="2:13" ht="13.2" x14ac:dyDescent="0.25">
      <c r="B71" s="155" t="s">
        <v>473</v>
      </c>
      <c r="C71" s="156" t="s">
        <v>473</v>
      </c>
      <c r="D71" s="157" t="s">
        <v>474</v>
      </c>
      <c r="E71" s="157" t="s">
        <v>467</v>
      </c>
      <c r="F71" s="157">
        <v>66</v>
      </c>
      <c r="G71" s="157" t="s">
        <v>449</v>
      </c>
      <c r="H71" s="157" t="s">
        <v>450</v>
      </c>
      <c r="I71" s="157" t="s">
        <v>573</v>
      </c>
      <c r="J71" s="156"/>
      <c r="K71" s="97"/>
      <c r="L71" s="99"/>
      <c r="M71" s="46" t="s">
        <v>653</v>
      </c>
    </row>
    <row r="72" spans="2:13" ht="13.2" x14ac:dyDescent="0.25">
      <c r="B72" s="155" t="s">
        <v>473</v>
      </c>
      <c r="C72" s="156" t="s">
        <v>473</v>
      </c>
      <c r="D72" s="157" t="s">
        <v>474</v>
      </c>
      <c r="E72" s="157" t="s">
        <v>467</v>
      </c>
      <c r="F72" s="157">
        <v>66</v>
      </c>
      <c r="G72" s="157" t="s">
        <v>449</v>
      </c>
      <c r="H72" s="157" t="s">
        <v>450</v>
      </c>
      <c r="I72" s="157" t="s">
        <v>573</v>
      </c>
      <c r="J72" s="156"/>
      <c r="K72" s="97"/>
      <c r="L72" s="99"/>
      <c r="M72" s="46" t="s">
        <v>653</v>
      </c>
    </row>
    <row r="73" spans="2:13" ht="13.2" x14ac:dyDescent="0.25">
      <c r="B73" s="155" t="s">
        <v>473</v>
      </c>
      <c r="C73" s="156" t="s">
        <v>473</v>
      </c>
      <c r="D73" s="157" t="s">
        <v>474</v>
      </c>
      <c r="E73" s="157" t="s">
        <v>467</v>
      </c>
      <c r="F73" s="157">
        <v>66</v>
      </c>
      <c r="G73" s="157" t="s">
        <v>449</v>
      </c>
      <c r="H73" s="157" t="s">
        <v>450</v>
      </c>
      <c r="I73" s="157" t="s">
        <v>572</v>
      </c>
      <c r="J73" s="156"/>
      <c r="K73" s="97"/>
      <c r="L73" s="99"/>
      <c r="M73" s="46" t="s">
        <v>653</v>
      </c>
    </row>
    <row r="74" spans="2:13" ht="13.2" x14ac:dyDescent="0.25">
      <c r="B74" s="155" t="s">
        <v>473</v>
      </c>
      <c r="C74" s="156" t="s">
        <v>473</v>
      </c>
      <c r="D74" s="157" t="s">
        <v>474</v>
      </c>
      <c r="E74" s="157" t="s">
        <v>467</v>
      </c>
      <c r="F74" s="157">
        <v>66</v>
      </c>
      <c r="G74" s="157" t="s">
        <v>449</v>
      </c>
      <c r="H74" s="157" t="s">
        <v>450</v>
      </c>
      <c r="I74" s="157" t="s">
        <v>572</v>
      </c>
      <c r="J74" s="156"/>
      <c r="K74" s="97"/>
      <c r="L74" s="99"/>
      <c r="M74" s="46" t="s">
        <v>653</v>
      </c>
    </row>
    <row r="75" spans="2:13" ht="13.2" x14ac:dyDescent="0.25">
      <c r="B75" s="155" t="s">
        <v>473</v>
      </c>
      <c r="C75" s="156" t="s">
        <v>473</v>
      </c>
      <c r="D75" s="157" t="s">
        <v>474</v>
      </c>
      <c r="E75" s="157" t="s">
        <v>467</v>
      </c>
      <c r="F75" s="157">
        <v>66</v>
      </c>
      <c r="G75" s="157" t="s">
        <v>449</v>
      </c>
      <c r="H75" s="157" t="s">
        <v>450</v>
      </c>
      <c r="I75" s="157" t="s">
        <v>574</v>
      </c>
      <c r="J75" s="156"/>
      <c r="K75" s="97"/>
      <c r="L75" s="99"/>
      <c r="M75" s="46" t="s">
        <v>653</v>
      </c>
    </row>
    <row r="76" spans="2:13" ht="13.2" x14ac:dyDescent="0.25">
      <c r="B76" s="155" t="s">
        <v>473</v>
      </c>
      <c r="C76" s="156" t="s">
        <v>473</v>
      </c>
      <c r="D76" s="157" t="s">
        <v>474</v>
      </c>
      <c r="E76" s="157" t="s">
        <v>467</v>
      </c>
      <c r="F76" s="157">
        <v>66</v>
      </c>
      <c r="G76" s="157" t="s">
        <v>449</v>
      </c>
      <c r="H76" s="157" t="s">
        <v>450</v>
      </c>
      <c r="I76" s="157" t="s">
        <v>574</v>
      </c>
      <c r="J76" s="156"/>
      <c r="K76" s="97"/>
      <c r="L76" s="99"/>
      <c r="M76" s="46" t="s">
        <v>653</v>
      </c>
    </row>
    <row r="77" spans="2:13" ht="13.2" x14ac:dyDescent="0.25">
      <c r="B77" s="155" t="s">
        <v>473</v>
      </c>
      <c r="C77" s="156" t="s">
        <v>473</v>
      </c>
      <c r="D77" s="157" t="s">
        <v>474</v>
      </c>
      <c r="E77" s="157" t="s">
        <v>467</v>
      </c>
      <c r="F77" s="157">
        <v>66</v>
      </c>
      <c r="G77" s="157" t="s">
        <v>449</v>
      </c>
      <c r="H77" s="157" t="s">
        <v>450</v>
      </c>
      <c r="I77" s="157" t="s">
        <v>574</v>
      </c>
      <c r="J77" s="156"/>
      <c r="K77" s="97"/>
      <c r="L77" s="99"/>
      <c r="M77" s="46" t="s">
        <v>653</v>
      </c>
    </row>
    <row r="78" spans="2:13" ht="13.2" x14ac:dyDescent="0.25">
      <c r="B78" s="155" t="s">
        <v>473</v>
      </c>
      <c r="C78" s="156" t="s">
        <v>473</v>
      </c>
      <c r="D78" s="157" t="s">
        <v>477</v>
      </c>
      <c r="E78" s="157" t="s">
        <v>467</v>
      </c>
      <c r="F78" s="157">
        <v>66</v>
      </c>
      <c r="G78" s="157" t="s">
        <v>449</v>
      </c>
      <c r="H78" s="157" t="s">
        <v>450</v>
      </c>
      <c r="I78" s="157" t="s">
        <v>575</v>
      </c>
      <c r="J78" s="156"/>
      <c r="K78" s="97"/>
      <c r="L78" s="99"/>
      <c r="M78" s="46" t="s">
        <v>653</v>
      </c>
    </row>
    <row r="79" spans="2:13" ht="13.2" x14ac:dyDescent="0.25">
      <c r="B79" s="155" t="s">
        <v>473</v>
      </c>
      <c r="C79" s="156" t="s">
        <v>473</v>
      </c>
      <c r="D79" s="157" t="s">
        <v>477</v>
      </c>
      <c r="E79" s="157" t="s">
        <v>467</v>
      </c>
      <c r="F79" s="157">
        <v>66</v>
      </c>
      <c r="G79" s="157" t="s">
        <v>449</v>
      </c>
      <c r="H79" s="157" t="s">
        <v>450</v>
      </c>
      <c r="I79" s="157" t="s">
        <v>575</v>
      </c>
      <c r="J79" s="156"/>
      <c r="K79" s="97"/>
      <c r="L79" s="99"/>
      <c r="M79" s="46" t="s">
        <v>653</v>
      </c>
    </row>
    <row r="80" spans="2:13" ht="13.2" x14ac:dyDescent="0.25">
      <c r="B80" s="155" t="s">
        <v>473</v>
      </c>
      <c r="C80" s="156" t="s">
        <v>473</v>
      </c>
      <c r="D80" s="157" t="s">
        <v>477</v>
      </c>
      <c r="E80" s="157" t="s">
        <v>467</v>
      </c>
      <c r="F80" s="157">
        <v>66</v>
      </c>
      <c r="G80" s="157" t="s">
        <v>449</v>
      </c>
      <c r="H80" s="157" t="s">
        <v>450</v>
      </c>
      <c r="I80" s="157" t="s">
        <v>575</v>
      </c>
      <c r="J80" s="156"/>
      <c r="K80" s="97"/>
      <c r="L80" s="99"/>
      <c r="M80" s="46" t="s">
        <v>653</v>
      </c>
    </row>
    <row r="81" spans="2:13" ht="13.2" x14ac:dyDescent="0.25">
      <c r="B81" s="155" t="s">
        <v>654</v>
      </c>
      <c r="C81" s="156" t="s">
        <v>655</v>
      </c>
      <c r="D81" s="157" t="s">
        <v>424</v>
      </c>
      <c r="E81" s="157" t="s">
        <v>467</v>
      </c>
      <c r="F81" s="157">
        <v>66</v>
      </c>
      <c r="G81" s="157" t="s">
        <v>449</v>
      </c>
      <c r="H81" s="157" t="s">
        <v>450</v>
      </c>
      <c r="I81" s="157" t="s">
        <v>468</v>
      </c>
      <c r="J81" s="156"/>
      <c r="K81" s="97"/>
      <c r="L81" s="99"/>
      <c r="M81" s="46"/>
    </row>
    <row r="82" spans="2:13" ht="13.2" x14ac:dyDescent="0.25">
      <c r="B82" s="155" t="s">
        <v>654</v>
      </c>
      <c r="C82" s="156" t="s">
        <v>655</v>
      </c>
      <c r="D82" s="157" t="s">
        <v>424</v>
      </c>
      <c r="E82" s="157" t="s">
        <v>467</v>
      </c>
      <c r="F82" s="157">
        <v>66</v>
      </c>
      <c r="G82" s="157" t="s">
        <v>449</v>
      </c>
      <c r="H82" s="157" t="s">
        <v>450</v>
      </c>
      <c r="I82" s="157" t="s">
        <v>468</v>
      </c>
      <c r="J82" s="156"/>
      <c r="K82" s="97"/>
      <c r="L82" s="99"/>
      <c r="M82" s="46"/>
    </row>
    <row r="83" spans="2:13" ht="13.2" x14ac:dyDescent="0.25">
      <c r="B83" s="155" t="s">
        <v>654</v>
      </c>
      <c r="C83" s="156" t="s">
        <v>655</v>
      </c>
      <c r="D83" s="157" t="s">
        <v>424</v>
      </c>
      <c r="E83" s="157" t="s">
        <v>467</v>
      </c>
      <c r="F83" s="157">
        <v>66</v>
      </c>
      <c r="G83" s="157" t="s">
        <v>449</v>
      </c>
      <c r="H83" s="157" t="s">
        <v>450</v>
      </c>
      <c r="I83" s="157" t="s">
        <v>468</v>
      </c>
      <c r="J83" s="156"/>
      <c r="K83" s="97"/>
      <c r="L83" s="99"/>
      <c r="M83" s="46"/>
    </row>
    <row r="84" spans="2:13" ht="13.2" x14ac:dyDescent="0.25">
      <c r="B84" s="155" t="s">
        <v>654</v>
      </c>
      <c r="C84" s="156" t="s">
        <v>655</v>
      </c>
      <c r="D84" s="157" t="s">
        <v>424</v>
      </c>
      <c r="E84" s="157" t="s">
        <v>467</v>
      </c>
      <c r="F84" s="157">
        <v>66</v>
      </c>
      <c r="G84" s="157" t="s">
        <v>449</v>
      </c>
      <c r="H84" s="157" t="s">
        <v>450</v>
      </c>
      <c r="I84" s="157" t="s">
        <v>468</v>
      </c>
      <c r="J84" s="156"/>
      <c r="K84" s="97"/>
      <c r="L84" s="99"/>
      <c r="M84" s="46"/>
    </row>
    <row r="85" spans="2:13" ht="13.2" x14ac:dyDescent="0.25">
      <c r="B85" s="155" t="s">
        <v>654</v>
      </c>
      <c r="C85" s="156" t="s">
        <v>655</v>
      </c>
      <c r="D85" s="157" t="s">
        <v>424</v>
      </c>
      <c r="E85" s="157" t="s">
        <v>467</v>
      </c>
      <c r="F85" s="157">
        <v>66</v>
      </c>
      <c r="G85" s="157" t="s">
        <v>449</v>
      </c>
      <c r="H85" s="157" t="s">
        <v>450</v>
      </c>
      <c r="I85" s="157" t="s">
        <v>468</v>
      </c>
      <c r="J85" s="156"/>
      <c r="K85" s="97"/>
      <c r="L85" s="99"/>
      <c r="M85" s="46"/>
    </row>
    <row r="86" spans="2:13" ht="13.2" x14ac:dyDescent="0.25">
      <c r="B86" s="155" t="s">
        <v>654</v>
      </c>
      <c r="C86" s="156" t="s">
        <v>655</v>
      </c>
      <c r="D86" s="157" t="s">
        <v>424</v>
      </c>
      <c r="E86" s="157" t="s">
        <v>467</v>
      </c>
      <c r="F86" s="157">
        <v>66</v>
      </c>
      <c r="G86" s="157" t="s">
        <v>449</v>
      </c>
      <c r="H86" s="157" t="s">
        <v>450</v>
      </c>
      <c r="I86" s="157" t="s">
        <v>468</v>
      </c>
      <c r="J86" s="156"/>
      <c r="K86" s="97"/>
      <c r="L86" s="99"/>
      <c r="M86" s="46"/>
    </row>
    <row r="87" spans="2:13" ht="13.2" x14ac:dyDescent="0.25">
      <c r="B87" s="155" t="s">
        <v>656</v>
      </c>
      <c r="C87" s="156" t="s">
        <v>656</v>
      </c>
      <c r="D87" s="157" t="s">
        <v>424</v>
      </c>
      <c r="E87" s="157" t="s">
        <v>467</v>
      </c>
      <c r="F87" s="157">
        <v>66</v>
      </c>
      <c r="G87" s="157" t="s">
        <v>449</v>
      </c>
      <c r="H87" s="157" t="s">
        <v>450</v>
      </c>
      <c r="I87" s="157" t="s">
        <v>468</v>
      </c>
      <c r="J87" s="156"/>
      <c r="K87" s="97"/>
      <c r="L87" s="99"/>
      <c r="M87" s="46"/>
    </row>
    <row r="88" spans="2:13" ht="13.2" x14ac:dyDescent="0.25">
      <c r="B88" s="155" t="s">
        <v>656</v>
      </c>
      <c r="C88" s="156" t="s">
        <v>656</v>
      </c>
      <c r="D88" s="157" t="s">
        <v>424</v>
      </c>
      <c r="E88" s="157" t="s">
        <v>467</v>
      </c>
      <c r="F88" s="157">
        <v>66</v>
      </c>
      <c r="G88" s="157" t="s">
        <v>449</v>
      </c>
      <c r="H88" s="157" t="s">
        <v>450</v>
      </c>
      <c r="I88" s="157" t="s">
        <v>468</v>
      </c>
      <c r="J88" s="156"/>
      <c r="K88" s="97"/>
      <c r="L88" s="99"/>
      <c r="M88" s="46"/>
    </row>
    <row r="89" spans="2:13" ht="13.2" x14ac:dyDescent="0.25">
      <c r="B89" s="155" t="s">
        <v>656</v>
      </c>
      <c r="C89" s="156" t="s">
        <v>656</v>
      </c>
      <c r="D89" s="157" t="s">
        <v>424</v>
      </c>
      <c r="E89" s="157" t="s">
        <v>467</v>
      </c>
      <c r="F89" s="157">
        <v>66</v>
      </c>
      <c r="G89" s="157" t="s">
        <v>449</v>
      </c>
      <c r="H89" s="157" t="s">
        <v>450</v>
      </c>
      <c r="I89" s="157" t="s">
        <v>468</v>
      </c>
      <c r="J89" s="156"/>
      <c r="K89" s="97"/>
      <c r="L89" s="99"/>
      <c r="M89" s="46"/>
    </row>
    <row r="90" spans="2:13" ht="13.2" x14ac:dyDescent="0.25">
      <c r="B90" s="155" t="s">
        <v>656</v>
      </c>
      <c r="C90" s="156" t="s">
        <v>656</v>
      </c>
      <c r="D90" s="157" t="s">
        <v>424</v>
      </c>
      <c r="E90" s="157" t="s">
        <v>467</v>
      </c>
      <c r="F90" s="157">
        <v>66</v>
      </c>
      <c r="G90" s="157" t="s">
        <v>449</v>
      </c>
      <c r="H90" s="157" t="s">
        <v>450</v>
      </c>
      <c r="I90" s="157" t="s">
        <v>468</v>
      </c>
      <c r="J90" s="156"/>
      <c r="K90" s="97"/>
      <c r="L90" s="99"/>
      <c r="M90" s="46"/>
    </row>
    <row r="91" spans="2:13" ht="13.2" x14ac:dyDescent="0.25">
      <c r="B91" s="155" t="s">
        <v>656</v>
      </c>
      <c r="C91" s="156" t="s">
        <v>656</v>
      </c>
      <c r="D91" s="157" t="s">
        <v>424</v>
      </c>
      <c r="E91" s="157" t="s">
        <v>467</v>
      </c>
      <c r="F91" s="157">
        <v>66</v>
      </c>
      <c r="G91" s="157" t="s">
        <v>449</v>
      </c>
      <c r="H91" s="157" t="s">
        <v>450</v>
      </c>
      <c r="I91" s="157" t="s">
        <v>468</v>
      </c>
      <c r="J91" s="156"/>
      <c r="K91" s="97"/>
      <c r="L91" s="99"/>
      <c r="M91" s="46"/>
    </row>
    <row r="92" spans="2:13" ht="13.2" x14ac:dyDescent="0.25">
      <c r="B92" s="155" t="s">
        <v>656</v>
      </c>
      <c r="C92" s="156" t="s">
        <v>656</v>
      </c>
      <c r="D92" s="157" t="s">
        <v>424</v>
      </c>
      <c r="E92" s="157" t="s">
        <v>467</v>
      </c>
      <c r="F92" s="157">
        <v>66</v>
      </c>
      <c r="G92" s="157" t="s">
        <v>449</v>
      </c>
      <c r="H92" s="157" t="s">
        <v>450</v>
      </c>
      <c r="I92" s="157" t="s">
        <v>468</v>
      </c>
      <c r="J92" s="156"/>
      <c r="K92" s="97"/>
      <c r="L92" s="99"/>
      <c r="M92" s="46"/>
    </row>
    <row r="93" spans="2:13" ht="13.2" x14ac:dyDescent="0.25">
      <c r="B93" s="155" t="s">
        <v>656</v>
      </c>
      <c r="C93" s="156" t="s">
        <v>656</v>
      </c>
      <c r="D93" s="157" t="s">
        <v>424</v>
      </c>
      <c r="E93" s="157" t="s">
        <v>467</v>
      </c>
      <c r="F93" s="157">
        <v>66</v>
      </c>
      <c r="G93" s="157" t="s">
        <v>449</v>
      </c>
      <c r="H93" s="157" t="s">
        <v>450</v>
      </c>
      <c r="I93" s="157" t="s">
        <v>468</v>
      </c>
      <c r="J93" s="156"/>
      <c r="K93" s="97"/>
      <c r="L93" s="99"/>
      <c r="M93" s="46"/>
    </row>
    <row r="94" spans="2:13" ht="13.2" x14ac:dyDescent="0.25">
      <c r="B94" s="155" t="s">
        <v>656</v>
      </c>
      <c r="C94" s="156" t="s">
        <v>656</v>
      </c>
      <c r="D94" s="157" t="s">
        <v>424</v>
      </c>
      <c r="E94" s="157" t="s">
        <v>467</v>
      </c>
      <c r="F94" s="157">
        <v>66</v>
      </c>
      <c r="G94" s="157" t="s">
        <v>449</v>
      </c>
      <c r="H94" s="157" t="s">
        <v>450</v>
      </c>
      <c r="I94" s="157" t="s">
        <v>468</v>
      </c>
      <c r="J94" s="156"/>
      <c r="K94" s="97"/>
      <c r="L94" s="99"/>
      <c r="M94" s="46"/>
    </row>
    <row r="95" spans="2:13" ht="13.2" x14ac:dyDescent="0.25">
      <c r="B95" s="155" t="s">
        <v>656</v>
      </c>
      <c r="C95" s="156" t="s">
        <v>656</v>
      </c>
      <c r="D95" s="157" t="s">
        <v>424</v>
      </c>
      <c r="E95" s="157" t="s">
        <v>467</v>
      </c>
      <c r="F95" s="157">
        <v>66</v>
      </c>
      <c r="G95" s="157" t="s">
        <v>449</v>
      </c>
      <c r="H95" s="157" t="s">
        <v>450</v>
      </c>
      <c r="I95" s="157" t="s">
        <v>468</v>
      </c>
      <c r="J95" s="156"/>
      <c r="K95" s="97"/>
      <c r="L95" s="99"/>
      <c r="M95" s="46"/>
    </row>
    <row r="96" spans="2:13" ht="13.2" x14ac:dyDescent="0.25">
      <c r="B96" s="155" t="s">
        <v>656</v>
      </c>
      <c r="C96" s="156" t="s">
        <v>656</v>
      </c>
      <c r="D96" s="157" t="s">
        <v>424</v>
      </c>
      <c r="E96" s="157" t="s">
        <v>467</v>
      </c>
      <c r="F96" s="157">
        <v>66</v>
      </c>
      <c r="G96" s="157" t="s">
        <v>449</v>
      </c>
      <c r="H96" s="157" t="s">
        <v>450</v>
      </c>
      <c r="I96" s="157" t="s">
        <v>468</v>
      </c>
      <c r="J96" s="156"/>
      <c r="K96" s="97"/>
      <c r="L96" s="99"/>
      <c r="M96" s="46"/>
    </row>
    <row r="97" spans="2:45" ht="13.2" x14ac:dyDescent="0.25">
      <c r="B97" s="155" t="s">
        <v>657</v>
      </c>
      <c r="C97" s="156" t="s">
        <v>657</v>
      </c>
      <c r="D97" s="157" t="s">
        <v>424</v>
      </c>
      <c r="E97" s="157" t="s">
        <v>467</v>
      </c>
      <c r="F97" s="157">
        <v>66</v>
      </c>
      <c r="G97" s="157" t="s">
        <v>449</v>
      </c>
      <c r="H97" s="157" t="s">
        <v>450</v>
      </c>
      <c r="I97" s="157" t="s">
        <v>468</v>
      </c>
      <c r="J97" s="156"/>
      <c r="K97" s="97"/>
      <c r="L97" s="99"/>
      <c r="M97" s="46"/>
    </row>
    <row r="98" spans="2:45" ht="13.2" x14ac:dyDescent="0.25">
      <c r="B98" s="155" t="s">
        <v>657</v>
      </c>
      <c r="C98" s="156" t="s">
        <v>657</v>
      </c>
      <c r="D98" s="157" t="s">
        <v>424</v>
      </c>
      <c r="E98" s="157" t="s">
        <v>467</v>
      </c>
      <c r="F98" s="157">
        <v>66</v>
      </c>
      <c r="G98" s="157" t="s">
        <v>449</v>
      </c>
      <c r="H98" s="157" t="s">
        <v>450</v>
      </c>
      <c r="I98" s="157" t="s">
        <v>468</v>
      </c>
      <c r="J98" s="156"/>
      <c r="K98" s="97"/>
      <c r="L98" s="99"/>
      <c r="M98" s="46"/>
    </row>
    <row r="99" spans="2:45" ht="13.2" x14ac:dyDescent="0.25">
      <c r="B99" s="155" t="s">
        <v>657</v>
      </c>
      <c r="C99" s="156" t="s">
        <v>657</v>
      </c>
      <c r="D99" s="157" t="s">
        <v>424</v>
      </c>
      <c r="E99" s="157" t="s">
        <v>467</v>
      </c>
      <c r="F99" s="157">
        <v>66</v>
      </c>
      <c r="G99" s="157" t="s">
        <v>449</v>
      </c>
      <c r="H99" s="157" t="s">
        <v>450</v>
      </c>
      <c r="I99" s="157" t="s">
        <v>468</v>
      </c>
      <c r="J99" s="156"/>
      <c r="K99" s="97"/>
      <c r="L99" s="99"/>
      <c r="M99" s="46"/>
    </row>
    <row r="100" spans="2:45" ht="13.2" x14ac:dyDescent="0.25">
      <c r="B100" s="155" t="s">
        <v>657</v>
      </c>
      <c r="C100" s="156" t="s">
        <v>657</v>
      </c>
      <c r="D100" s="157" t="s">
        <v>424</v>
      </c>
      <c r="E100" s="157" t="s">
        <v>467</v>
      </c>
      <c r="F100" s="157">
        <v>66</v>
      </c>
      <c r="G100" s="157" t="s">
        <v>449</v>
      </c>
      <c r="H100" s="157" t="s">
        <v>450</v>
      </c>
      <c r="I100" s="157" t="s">
        <v>468</v>
      </c>
      <c r="J100" s="156"/>
      <c r="K100" s="97"/>
      <c r="L100" s="99"/>
      <c r="M100" s="46"/>
    </row>
    <row r="101" spans="2:45" ht="13.2" x14ac:dyDescent="0.25">
      <c r="B101" s="155" t="s">
        <v>657</v>
      </c>
      <c r="C101" s="156" t="s">
        <v>657</v>
      </c>
      <c r="D101" s="157" t="s">
        <v>424</v>
      </c>
      <c r="E101" s="157" t="s">
        <v>467</v>
      </c>
      <c r="F101" s="157">
        <v>66</v>
      </c>
      <c r="G101" s="157" t="s">
        <v>449</v>
      </c>
      <c r="H101" s="157" t="s">
        <v>450</v>
      </c>
      <c r="I101" s="157" t="s">
        <v>468</v>
      </c>
      <c r="J101" s="156"/>
      <c r="K101" s="97"/>
      <c r="L101" s="99"/>
      <c r="M101" s="46"/>
    </row>
    <row r="102" spans="2:45" ht="13.2" x14ac:dyDescent="0.25">
      <c r="B102" s="155" t="s">
        <v>657</v>
      </c>
      <c r="C102" s="156" t="s">
        <v>657</v>
      </c>
      <c r="D102" s="157" t="s">
        <v>424</v>
      </c>
      <c r="E102" s="157" t="s">
        <v>467</v>
      </c>
      <c r="F102" s="157">
        <v>66</v>
      </c>
      <c r="G102" s="157" t="s">
        <v>449</v>
      </c>
      <c r="H102" s="157" t="s">
        <v>450</v>
      </c>
      <c r="I102" s="157" t="s">
        <v>658</v>
      </c>
      <c r="J102" s="156"/>
      <c r="K102" s="97"/>
      <c r="L102" s="99"/>
      <c r="M102" s="46"/>
    </row>
    <row r="103" spans="2:45" ht="13.2" x14ac:dyDescent="0.25">
      <c r="B103" s="155" t="s">
        <v>657</v>
      </c>
      <c r="C103" s="156" t="s">
        <v>657</v>
      </c>
      <c r="D103" s="157" t="s">
        <v>424</v>
      </c>
      <c r="E103" s="157" t="s">
        <v>467</v>
      </c>
      <c r="F103" s="157">
        <v>66</v>
      </c>
      <c r="G103" s="157" t="s">
        <v>449</v>
      </c>
      <c r="H103" s="157" t="s">
        <v>450</v>
      </c>
      <c r="I103" s="157" t="s">
        <v>658</v>
      </c>
      <c r="J103" s="156"/>
      <c r="K103" s="97"/>
      <c r="L103" s="99"/>
      <c r="M103" s="46"/>
    </row>
    <row r="104" spans="2:45" ht="13.2" x14ac:dyDescent="0.25">
      <c r="B104" s="155" t="s">
        <v>657</v>
      </c>
      <c r="C104" s="156" t="s">
        <v>657</v>
      </c>
      <c r="D104" s="157" t="s">
        <v>424</v>
      </c>
      <c r="E104" s="157" t="s">
        <v>467</v>
      </c>
      <c r="F104" s="157">
        <v>66</v>
      </c>
      <c r="G104" s="157" t="s">
        <v>449</v>
      </c>
      <c r="H104" s="157" t="s">
        <v>450</v>
      </c>
      <c r="I104" s="157" t="s">
        <v>658</v>
      </c>
      <c r="J104" s="156"/>
      <c r="K104" s="97"/>
      <c r="L104" s="99"/>
      <c r="M104" s="46"/>
    </row>
    <row r="105" spans="2:45" ht="13.2" x14ac:dyDescent="0.25">
      <c r="B105" s="155" t="s">
        <v>659</v>
      </c>
      <c r="C105" s="156" t="s">
        <v>660</v>
      </c>
      <c r="D105" s="157" t="s">
        <v>424</v>
      </c>
      <c r="E105" s="157" t="s">
        <v>467</v>
      </c>
      <c r="F105" s="157">
        <v>66</v>
      </c>
      <c r="G105" s="157" t="s">
        <v>449</v>
      </c>
      <c r="H105" s="157" t="s">
        <v>450</v>
      </c>
      <c r="I105" s="157" t="s">
        <v>468</v>
      </c>
      <c r="J105" s="156"/>
      <c r="K105" s="97"/>
      <c r="L105" s="99"/>
      <c r="M105" s="46"/>
    </row>
    <row r="106" spans="2:45" ht="13.2" x14ac:dyDescent="0.25">
      <c r="B106" s="155" t="s">
        <v>659</v>
      </c>
      <c r="C106" s="156" t="s">
        <v>660</v>
      </c>
      <c r="D106" s="157" t="s">
        <v>424</v>
      </c>
      <c r="E106" s="157" t="s">
        <v>467</v>
      </c>
      <c r="F106" s="157">
        <v>66</v>
      </c>
      <c r="G106" s="157" t="s">
        <v>449</v>
      </c>
      <c r="H106" s="157" t="s">
        <v>450</v>
      </c>
      <c r="I106" s="157" t="s">
        <v>468</v>
      </c>
      <c r="J106" s="156"/>
      <c r="K106" s="97"/>
      <c r="L106" s="99"/>
      <c r="M106" s="46"/>
    </row>
    <row r="107" spans="2:45" ht="13.2" x14ac:dyDescent="0.25">
      <c r="B107" s="155" t="s">
        <v>659</v>
      </c>
      <c r="C107" s="156" t="s">
        <v>660</v>
      </c>
      <c r="D107" s="157" t="s">
        <v>424</v>
      </c>
      <c r="E107" s="157" t="s">
        <v>467</v>
      </c>
      <c r="F107" s="157">
        <v>66</v>
      </c>
      <c r="G107" s="157" t="s">
        <v>449</v>
      </c>
      <c r="H107" s="157" t="s">
        <v>450</v>
      </c>
      <c r="I107" s="157" t="s">
        <v>468</v>
      </c>
      <c r="J107" s="156"/>
      <c r="K107" s="97"/>
      <c r="L107" s="99"/>
      <c r="M107" s="46"/>
    </row>
    <row r="108" spans="2:45" ht="13.2" x14ac:dyDescent="0.25">
      <c r="B108" s="155" t="s">
        <v>659</v>
      </c>
      <c r="C108" s="156" t="s">
        <v>660</v>
      </c>
      <c r="D108" s="157" t="s">
        <v>424</v>
      </c>
      <c r="E108" s="157" t="s">
        <v>467</v>
      </c>
      <c r="F108" s="157">
        <v>66</v>
      </c>
      <c r="G108" s="157" t="s">
        <v>449</v>
      </c>
      <c r="H108" s="157" t="s">
        <v>450</v>
      </c>
      <c r="I108" s="157" t="s">
        <v>468</v>
      </c>
      <c r="J108" s="156"/>
      <c r="K108" s="97"/>
      <c r="L108" s="99"/>
      <c r="M108" s="46"/>
    </row>
    <row r="109" spans="2:45" ht="13.2" x14ac:dyDescent="0.25">
      <c r="B109" s="155" t="s">
        <v>659</v>
      </c>
      <c r="C109" s="156" t="s">
        <v>660</v>
      </c>
      <c r="D109" s="157" t="s">
        <v>424</v>
      </c>
      <c r="E109" s="157" t="s">
        <v>467</v>
      </c>
      <c r="F109" s="157">
        <v>66</v>
      </c>
      <c r="G109" s="157" t="s">
        <v>449</v>
      </c>
      <c r="H109" s="157" t="s">
        <v>450</v>
      </c>
      <c r="I109" s="157" t="s">
        <v>468</v>
      </c>
      <c r="J109" s="156"/>
      <c r="K109" s="97"/>
      <c r="L109" s="99"/>
      <c r="M109" s="46"/>
    </row>
    <row r="110" spans="2:45" s="43" customFormat="1" ht="39.6" customHeight="1" thickBot="1" x14ac:dyDescent="0.35">
      <c r="B110" s="41" t="s">
        <v>27</v>
      </c>
      <c r="C110" s="42"/>
      <c r="D110" s="42"/>
      <c r="E110" s="42"/>
      <c r="F110" s="42"/>
      <c r="G110" s="42"/>
      <c r="H110" s="42"/>
      <c r="I110" s="42"/>
      <c r="J110" s="42"/>
      <c r="K110" s="42">
        <f>SUM(K5:K109)</f>
        <v>0</v>
      </c>
      <c r="L110" s="42">
        <f>SUM(L5:L109)</f>
        <v>0</v>
      </c>
      <c r="M110" s="100"/>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row>
    <row r="111" spans="2:45" s="43" customFormat="1" ht="13.2" x14ac:dyDescent="0.25">
      <c r="M111" s="48"/>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row>
    <row r="112" spans="2:45" s="43" customFormat="1" ht="13.2" x14ac:dyDescent="0.25">
      <c r="M112" s="48"/>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row>
    <row r="113" spans="13:45" s="43" customFormat="1" ht="13.2" x14ac:dyDescent="0.25">
      <c r="M113" s="48"/>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row>
    <row r="114" spans="13:45" s="43" customFormat="1" ht="13.2" x14ac:dyDescent="0.25">
      <c r="M114" s="48"/>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row>
    <row r="115" spans="13:45" s="43" customFormat="1" ht="13.2" x14ac:dyDescent="0.25">
      <c r="M115" s="48"/>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row>
    <row r="116" spans="13:45" s="43" customFormat="1" ht="13.2" x14ac:dyDescent="0.25">
      <c r="M116" s="48"/>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row>
    <row r="117" spans="13:45" s="43" customFormat="1" ht="13.2" x14ac:dyDescent="0.25">
      <c r="M117" s="48"/>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row>
    <row r="118" spans="13:45" s="43" customFormat="1" ht="13.2" x14ac:dyDescent="0.25">
      <c r="M118" s="48"/>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row>
    <row r="119" spans="13:45" s="43" customFormat="1" ht="13.2" x14ac:dyDescent="0.25">
      <c r="M119" s="48"/>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row>
    <row r="120" spans="13:45" s="43" customFormat="1" ht="13.2" x14ac:dyDescent="0.25">
      <c r="M120" s="48"/>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row>
    <row r="121" spans="13:45" s="43" customFormat="1" ht="13.2" x14ac:dyDescent="0.25">
      <c r="M121" s="48"/>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row>
    <row r="122" spans="13:45" s="43" customFormat="1" ht="13.2" x14ac:dyDescent="0.25">
      <c r="M122" s="48"/>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row>
    <row r="123" spans="13:45" s="43" customFormat="1" ht="13.2" x14ac:dyDescent="0.25">
      <c r="M123" s="48"/>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row>
    <row r="124" spans="13:45" s="43" customFormat="1" ht="13.2" x14ac:dyDescent="0.25">
      <c r="M124" s="48"/>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row>
    <row r="125" spans="13:45" s="43" customFormat="1" ht="13.2" x14ac:dyDescent="0.25">
      <c r="M125" s="48"/>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row>
    <row r="126" spans="13:45" s="43" customFormat="1" ht="13.2" x14ac:dyDescent="0.25">
      <c r="M126" s="48"/>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row>
    <row r="127" spans="13:45" s="43" customFormat="1" ht="13.2" x14ac:dyDescent="0.25">
      <c r="M127" s="48"/>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row>
    <row r="128" spans="13:45" s="43" customFormat="1" ht="13.2" x14ac:dyDescent="0.25">
      <c r="M128" s="48"/>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row>
    <row r="129" spans="13:45" s="43" customFormat="1" ht="13.2" x14ac:dyDescent="0.25">
      <c r="M129" s="48"/>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row>
    <row r="130" spans="13:45" s="43" customFormat="1" ht="13.2" x14ac:dyDescent="0.25">
      <c r="M130" s="48"/>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row>
    <row r="131" spans="13:45" s="43" customFormat="1" ht="13.2" x14ac:dyDescent="0.25">
      <c r="M131" s="48"/>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row>
    <row r="132" spans="13:45" s="43" customFormat="1" ht="13.2" x14ac:dyDescent="0.25">
      <c r="M132" s="48"/>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row>
    <row r="133" spans="13:45" s="43" customFormat="1" ht="13.2" x14ac:dyDescent="0.25">
      <c r="M133" s="48"/>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row>
    <row r="134" spans="13:45" s="43" customFormat="1" ht="13.2" x14ac:dyDescent="0.25">
      <c r="M134" s="48"/>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row>
  </sheetData>
  <autoFilter ref="A4:M4" xr:uid="{7831AA97-E062-470E-8ED2-F334ADD166E2}"/>
  <mergeCells count="2">
    <mergeCell ref="B2:M2"/>
    <mergeCell ref="K3:M3"/>
  </mergeCells>
  <phoneticPr fontId="6" type="noConversion"/>
  <pageMargins left="0.75" right="0.75" top="1" bottom="1" header="0.5" footer="0.5"/>
  <pageSetup paperSize="9" scale="82" orientation="landscape" r:id="rId1"/>
  <headerFooter alignWithMargins="0">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3E598-200D-4110-90C1-DCE87CDB14C2}">
  <dimension ref="A1:R21"/>
  <sheetViews>
    <sheetView zoomScale="70" zoomScaleNormal="70" zoomScaleSheetLayoutView="115" workbookViewId="0">
      <selection activeCell="D16" sqref="D16:F16"/>
    </sheetView>
  </sheetViews>
  <sheetFormatPr defaultColWidth="8.88671875" defaultRowHeight="13.2" x14ac:dyDescent="0.25"/>
  <cols>
    <col min="1" max="1" width="3.44140625" style="8" customWidth="1"/>
    <col min="2" max="2" width="24.44140625" style="8" customWidth="1"/>
    <col min="3" max="3" width="68.109375" style="8" customWidth="1"/>
    <col min="4" max="4" width="24.5546875" style="8" customWidth="1"/>
    <col min="5" max="5" width="18.88671875" style="8" customWidth="1"/>
    <col min="6" max="6" width="29.88671875" style="8" customWidth="1"/>
    <col min="7" max="8" width="9.109375" style="8" customWidth="1"/>
    <col min="9" max="16384" width="8.88671875" style="8"/>
  </cols>
  <sheetData>
    <row r="1" spans="1:18" x14ac:dyDescent="0.25">
      <c r="A1" s="8" t="s">
        <v>0</v>
      </c>
    </row>
    <row r="2" spans="1:18" ht="61.5" customHeight="1" x14ac:dyDescent="0.25">
      <c r="B2" s="234" t="s">
        <v>24</v>
      </c>
      <c r="C2" s="235"/>
      <c r="D2" s="235"/>
      <c r="E2" s="235"/>
      <c r="F2" s="236"/>
    </row>
    <row r="4" spans="1:18" ht="13.8" thickBot="1" x14ac:dyDescent="0.3"/>
    <row r="5" spans="1:18" s="11" customFormat="1" ht="37.35" customHeight="1" x14ac:dyDescent="0.25">
      <c r="B5" s="10" t="s">
        <v>25</v>
      </c>
      <c r="C5" s="28" t="s">
        <v>26</v>
      </c>
      <c r="D5" s="30" t="s">
        <v>27</v>
      </c>
      <c r="E5" s="14" t="s">
        <v>28</v>
      </c>
      <c r="F5" s="14" t="s">
        <v>29</v>
      </c>
      <c r="J5" s="8"/>
    </row>
    <row r="6" spans="1:18" x14ac:dyDescent="0.25">
      <c r="B6" s="113">
        <v>1</v>
      </c>
      <c r="C6" s="29" t="s">
        <v>30</v>
      </c>
      <c r="D6" s="114">
        <f>'Inschrijfblad 1'!J60</f>
        <v>507960</v>
      </c>
      <c r="E6" s="51">
        <v>1</v>
      </c>
      <c r="F6" s="115">
        <f t="shared" ref="F6:F11" si="0">D6*E6</f>
        <v>507960</v>
      </c>
      <c r="G6" s="11"/>
      <c r="H6" s="11"/>
      <c r="I6" s="11"/>
      <c r="J6" s="11"/>
      <c r="K6" s="11"/>
      <c r="L6" s="11"/>
      <c r="M6" s="11"/>
      <c r="N6" s="11"/>
      <c r="O6" s="11"/>
      <c r="P6" s="11"/>
      <c r="Q6" s="11"/>
    </row>
    <row r="7" spans="1:18" ht="13.8" thickBot="1" x14ac:dyDescent="0.3">
      <c r="B7" s="27">
        <v>2</v>
      </c>
      <c r="C7" s="29" t="s">
        <v>31</v>
      </c>
      <c r="D7" s="31">
        <f>'Inschrijfblad 2'!F12</f>
        <v>0</v>
      </c>
      <c r="E7" s="52">
        <v>1</v>
      </c>
      <c r="F7" s="116">
        <f t="shared" si="0"/>
        <v>0</v>
      </c>
      <c r="G7" s="11"/>
      <c r="H7" s="11"/>
      <c r="I7" s="11"/>
      <c r="J7" s="11"/>
      <c r="K7" s="11"/>
      <c r="L7" s="11"/>
      <c r="M7" s="11"/>
      <c r="N7" s="11"/>
      <c r="O7" s="11"/>
      <c r="P7" s="11"/>
      <c r="Q7" s="11"/>
      <c r="R7" s="11"/>
    </row>
    <row r="8" spans="1:18" x14ac:dyDescent="0.25">
      <c r="B8" s="27">
        <v>3</v>
      </c>
      <c r="C8" s="29" t="s">
        <v>32</v>
      </c>
      <c r="D8" s="31">
        <f>'Inschrijfblad 3'!G54</f>
        <v>1932554.24</v>
      </c>
      <c r="E8" s="52">
        <v>1</v>
      </c>
      <c r="F8" s="116">
        <f t="shared" si="0"/>
        <v>1932554.24</v>
      </c>
      <c r="G8" s="11"/>
      <c r="H8" s="11"/>
      <c r="I8" s="11"/>
      <c r="J8" s="11" t="s">
        <v>0</v>
      </c>
      <c r="K8" s="11"/>
      <c r="L8" s="11"/>
      <c r="M8" s="11"/>
      <c r="N8" s="11"/>
      <c r="O8" s="11"/>
      <c r="P8" s="11"/>
      <c r="Q8" s="11"/>
    </row>
    <row r="9" spans="1:18" ht="16.5" customHeight="1" thickBot="1" x14ac:dyDescent="0.3">
      <c r="B9" s="26">
        <v>4</v>
      </c>
      <c r="C9" s="29" t="s">
        <v>33</v>
      </c>
      <c r="D9" s="31">
        <f>'Inschrijfblad 4'!F13</f>
        <v>0</v>
      </c>
      <c r="E9" s="52">
        <v>3</v>
      </c>
      <c r="F9" s="116">
        <f t="shared" si="0"/>
        <v>0</v>
      </c>
      <c r="H9" s="11"/>
      <c r="I9" s="11"/>
      <c r="J9" s="11"/>
      <c r="K9" s="11"/>
      <c r="L9" s="11"/>
      <c r="M9" s="11"/>
      <c r="N9" s="11"/>
      <c r="O9" s="11"/>
      <c r="P9" s="11"/>
      <c r="Q9" s="11"/>
    </row>
    <row r="10" spans="1:18" ht="16.5" customHeight="1" thickBot="1" x14ac:dyDescent="0.3">
      <c r="B10" s="26">
        <v>5</v>
      </c>
      <c r="C10" s="29" t="s">
        <v>34</v>
      </c>
      <c r="D10" s="31">
        <f>'Inschrijfblad 5'!G54</f>
        <v>5113735.6800000006</v>
      </c>
      <c r="E10" s="117">
        <v>1</v>
      </c>
      <c r="F10" s="116">
        <f t="shared" si="0"/>
        <v>5113735.6800000006</v>
      </c>
      <c r="H10" s="11"/>
      <c r="I10" s="11"/>
      <c r="J10" s="11"/>
      <c r="K10" s="11"/>
      <c r="L10" s="11"/>
      <c r="M10" s="11"/>
      <c r="N10" s="11"/>
      <c r="O10" s="11"/>
      <c r="P10" s="11"/>
      <c r="Q10" s="11"/>
    </row>
    <row r="11" spans="1:18" ht="16.5" customHeight="1" thickBot="1" x14ac:dyDescent="0.3">
      <c r="B11" s="26">
        <v>6</v>
      </c>
      <c r="C11" s="29" t="s">
        <v>35</v>
      </c>
      <c r="D11" s="31">
        <f>'Inschrijfblad 6'!F13</f>
        <v>0</v>
      </c>
      <c r="E11" s="117">
        <v>4</v>
      </c>
      <c r="F11" s="116">
        <f t="shared" si="0"/>
        <v>0</v>
      </c>
      <c r="H11" s="11"/>
      <c r="I11" s="11"/>
      <c r="J11" s="11"/>
      <c r="K11" s="11"/>
      <c r="L11" s="11"/>
      <c r="M11" s="11"/>
      <c r="N11" s="11"/>
      <c r="O11" s="11"/>
      <c r="P11" s="11"/>
      <c r="Q11" s="11"/>
    </row>
    <row r="12" spans="1:18" s="13" customFormat="1" ht="43.35" customHeight="1" x14ac:dyDescent="0.25">
      <c r="B12" s="231" t="s">
        <v>36</v>
      </c>
      <c r="C12" s="232"/>
      <c r="D12" s="233"/>
      <c r="E12" s="233"/>
      <c r="F12" s="102">
        <f>SUM(F6:F11)</f>
        <v>7554249.9200000009</v>
      </c>
      <c r="G12" s="228"/>
      <c r="H12" s="229"/>
      <c r="I12" s="229"/>
    </row>
    <row r="15" spans="1:18" s="12" customFormat="1" ht="22.65" customHeight="1" x14ac:dyDescent="0.25">
      <c r="B15" s="165" t="s">
        <v>37</v>
      </c>
      <c r="C15" s="172"/>
      <c r="D15" s="170"/>
      <c r="E15" s="8"/>
      <c r="F15" s="171"/>
    </row>
    <row r="16" spans="1:18" s="12" customFormat="1" ht="24.6" customHeight="1" x14ac:dyDescent="0.25">
      <c r="B16" s="166" t="s">
        <v>38</v>
      </c>
      <c r="C16" s="173"/>
      <c r="D16" s="237"/>
      <c r="E16" s="237"/>
      <c r="F16" s="237"/>
    </row>
    <row r="17" spans="2:6" s="12" customFormat="1" ht="24.6" customHeight="1" x14ac:dyDescent="0.2">
      <c r="B17" s="167" t="s">
        <v>39</v>
      </c>
      <c r="C17" s="173"/>
      <c r="D17" s="237"/>
      <c r="E17" s="237"/>
      <c r="F17" s="237"/>
    </row>
    <row r="18" spans="2:6" s="12" customFormat="1" ht="24.6" customHeight="1" x14ac:dyDescent="0.2">
      <c r="B18" s="168" t="s">
        <v>40</v>
      </c>
      <c r="C18" s="173"/>
      <c r="D18" s="237"/>
      <c r="E18" s="237"/>
      <c r="F18" s="237"/>
    </row>
    <row r="19" spans="2:6" s="12" customFormat="1" ht="24.6" customHeight="1" x14ac:dyDescent="0.2">
      <c r="B19" s="168" t="s">
        <v>41</v>
      </c>
      <c r="C19" s="173"/>
      <c r="D19" s="237"/>
      <c r="E19" s="237"/>
      <c r="F19" s="237"/>
    </row>
    <row r="20" spans="2:6" s="12" customFormat="1" ht="40.35" customHeight="1" x14ac:dyDescent="0.2">
      <c r="B20" s="169" t="s">
        <v>42</v>
      </c>
      <c r="C20" s="174"/>
      <c r="D20" s="230"/>
      <c r="E20" s="230"/>
      <c r="F20" s="230"/>
    </row>
    <row r="21" spans="2:6" ht="12.75" customHeight="1" x14ac:dyDescent="0.25">
      <c r="D21" s="15"/>
    </row>
  </sheetData>
  <mergeCells count="8">
    <mergeCell ref="G12:I12"/>
    <mergeCell ref="D20:F20"/>
    <mergeCell ref="B12:E12"/>
    <mergeCell ref="B2:F2"/>
    <mergeCell ref="D16:F16"/>
    <mergeCell ref="D17:F17"/>
    <mergeCell ref="D18:F18"/>
    <mergeCell ref="D19:F19"/>
  </mergeCells>
  <phoneticPr fontId="6" type="noConversion"/>
  <pageMargins left="0.74803149606299213" right="0.74803149606299213" top="0.98425196850393704" bottom="0.98425196850393704" header="0.51181102362204722" footer="0.51181102362204722"/>
  <pageSetup paperSize="9" orientation="landscape" r:id="rId1"/>
  <headerFooter alignWithMargins="0">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F096D-A380-43D7-9CF7-02CB856B401A}">
  <sheetPr>
    <pageSetUpPr fitToPage="1"/>
  </sheetPr>
  <dimension ref="A1:Q67"/>
  <sheetViews>
    <sheetView topLeftCell="B35" zoomScale="85" zoomScaleNormal="85" workbookViewId="0">
      <selection activeCell="E56" sqref="E56"/>
    </sheetView>
  </sheetViews>
  <sheetFormatPr defaultColWidth="8.5546875" defaultRowHeight="14.1" customHeight="1" x14ac:dyDescent="0.25"/>
  <cols>
    <col min="1" max="1" width="1.109375" style="11" bestFit="1" customWidth="1"/>
    <col min="2" max="2" width="34" style="11" customWidth="1"/>
    <col min="3" max="3" width="10.5546875" style="11" customWidth="1"/>
    <col min="4" max="4" width="24" style="11" bestFit="1" customWidth="1"/>
    <col min="5" max="5" width="17.109375" style="11" customWidth="1"/>
    <col min="6" max="6" width="13.5546875" style="11" customWidth="1"/>
    <col min="7" max="7" width="15.88671875" style="11" customWidth="1"/>
    <col min="8" max="8" width="13.5546875" style="11" customWidth="1"/>
    <col min="9" max="9" width="15.88671875" style="11" customWidth="1"/>
    <col min="10" max="10" width="16.5546875" style="11" customWidth="1"/>
    <col min="11" max="11" width="2.44140625" style="11" customWidth="1"/>
    <col min="12" max="12" width="29.33203125" style="54" customWidth="1"/>
    <col min="13" max="13" width="26.5546875" style="54" customWidth="1"/>
    <col min="14" max="14" width="2.109375" style="55" bestFit="1" customWidth="1"/>
    <col min="15" max="15" width="7.5546875" style="11" customWidth="1"/>
    <col min="16" max="16" width="8.5546875" style="11"/>
    <col min="17" max="17" width="1.109375" style="11" bestFit="1" customWidth="1"/>
    <col min="18" max="16384" width="8.5546875" style="11"/>
  </cols>
  <sheetData>
    <row r="1" spans="1:17" ht="14.1" customHeight="1" thickBot="1" x14ac:dyDescent="0.3">
      <c r="A1" s="11" t="s">
        <v>0</v>
      </c>
    </row>
    <row r="2" spans="1:17" ht="76.650000000000006" customHeight="1" x14ac:dyDescent="0.25">
      <c r="A2" s="11" t="s">
        <v>0</v>
      </c>
      <c r="B2" s="271" t="s">
        <v>43</v>
      </c>
      <c r="C2" s="272"/>
      <c r="D2" s="272"/>
      <c r="E2" s="272"/>
      <c r="F2" s="272"/>
      <c r="G2" s="272"/>
      <c r="H2" s="272"/>
      <c r="I2" s="272"/>
      <c r="J2" s="272"/>
      <c r="K2" s="272"/>
      <c r="L2" s="272"/>
      <c r="M2" s="272"/>
      <c r="N2" s="272"/>
      <c r="O2" s="273"/>
    </row>
    <row r="3" spans="1:17" ht="14.1" customHeight="1" x14ac:dyDescent="0.25">
      <c r="B3" s="274" t="s">
        <v>44</v>
      </c>
      <c r="C3" s="275"/>
      <c r="D3" s="275"/>
      <c r="E3" s="275"/>
      <c r="F3" s="275"/>
      <c r="G3" s="275"/>
      <c r="H3" s="275"/>
      <c r="I3" s="275"/>
      <c r="J3" s="275"/>
      <c r="K3" s="275"/>
      <c r="L3" s="275"/>
      <c r="M3" s="275"/>
      <c r="N3" s="275"/>
      <c r="O3" s="276"/>
    </row>
    <row r="4" spans="1:17" ht="16.350000000000001" customHeight="1" thickBot="1" x14ac:dyDescent="0.3">
      <c r="B4" s="277" t="s">
        <v>45</v>
      </c>
      <c r="C4" s="278"/>
      <c r="D4" s="278"/>
      <c r="E4" s="278"/>
      <c r="F4" s="278"/>
      <c r="G4" s="278"/>
      <c r="H4" s="278"/>
      <c r="I4" s="278"/>
      <c r="J4" s="278"/>
      <c r="K4" s="278"/>
      <c r="L4" s="278"/>
      <c r="M4" s="278"/>
      <c r="N4" s="278"/>
      <c r="O4" s="279"/>
    </row>
    <row r="6" spans="1:17" ht="14.1" customHeight="1" x14ac:dyDescent="0.25">
      <c r="B6" s="56" t="s">
        <v>38</v>
      </c>
      <c r="C6" s="280"/>
      <c r="D6" s="280"/>
      <c r="E6" s="280"/>
      <c r="F6" s="280"/>
      <c r="G6" s="280"/>
      <c r="H6" s="280"/>
      <c r="I6" s="280"/>
      <c r="J6" s="280"/>
      <c r="K6" s="280"/>
      <c r="L6" s="281"/>
      <c r="M6" s="281"/>
      <c r="N6" s="281"/>
      <c r="O6" s="282"/>
    </row>
    <row r="8" spans="1:17" ht="14.1" customHeight="1" x14ac:dyDescent="0.25">
      <c r="B8" s="283" t="s">
        <v>46</v>
      </c>
      <c r="C8" s="284"/>
      <c r="D8" s="284"/>
      <c r="E8" s="284"/>
      <c r="F8" s="284"/>
      <c r="G8" s="284"/>
      <c r="H8" s="284"/>
      <c r="I8" s="284"/>
      <c r="J8" s="284"/>
      <c r="K8" s="284"/>
      <c r="L8" s="284"/>
      <c r="M8" s="284"/>
      <c r="N8" s="284"/>
      <c r="O8" s="285"/>
    </row>
    <row r="9" spans="1:17" ht="14.1" customHeight="1" x14ac:dyDescent="0.25">
      <c r="B9" s="268" t="s">
        <v>47</v>
      </c>
      <c r="C9" s="269"/>
      <c r="D9" s="269"/>
      <c r="E9" s="269"/>
      <c r="F9" s="269"/>
      <c r="G9" s="269"/>
      <c r="H9" s="269"/>
      <c r="I9" s="269"/>
      <c r="J9" s="269"/>
      <c r="K9" s="269"/>
      <c r="L9" s="269"/>
      <c r="M9" s="269"/>
      <c r="N9" s="269"/>
      <c r="O9" s="270"/>
    </row>
    <row r="10" spans="1:17" ht="14.1" customHeight="1" x14ac:dyDescent="0.25">
      <c r="B10" s="268" t="s">
        <v>48</v>
      </c>
      <c r="C10" s="269"/>
      <c r="D10" s="269"/>
      <c r="E10" s="269"/>
      <c r="F10" s="269"/>
      <c r="G10" s="269"/>
      <c r="H10" s="269"/>
      <c r="I10" s="269"/>
      <c r="J10" s="269"/>
      <c r="K10" s="269"/>
      <c r="L10" s="269"/>
      <c r="M10" s="269"/>
      <c r="N10" s="269"/>
      <c r="O10" s="270"/>
    </row>
    <row r="11" spans="1:17" ht="14.1" customHeight="1" x14ac:dyDescent="0.25">
      <c r="B11" s="268" t="s">
        <v>49</v>
      </c>
      <c r="C11" s="269"/>
      <c r="D11" s="269"/>
      <c r="E11" s="269"/>
      <c r="F11" s="269"/>
      <c r="G11" s="269"/>
      <c r="H11" s="269"/>
      <c r="I11" s="269"/>
      <c r="J11" s="269"/>
      <c r="K11" s="269"/>
      <c r="L11" s="269"/>
      <c r="M11" s="269"/>
      <c r="N11" s="269"/>
      <c r="O11" s="270"/>
    </row>
    <row r="12" spans="1:17" ht="14.1" customHeight="1" x14ac:dyDescent="0.25">
      <c r="B12" s="268" t="s">
        <v>50</v>
      </c>
      <c r="C12" s="269"/>
      <c r="D12" s="269"/>
      <c r="E12" s="269"/>
      <c r="F12" s="269"/>
      <c r="G12" s="269"/>
      <c r="H12" s="269"/>
      <c r="I12" s="269"/>
      <c r="J12" s="269"/>
      <c r="K12" s="269"/>
      <c r="L12" s="269"/>
      <c r="M12" s="269"/>
      <c r="N12" s="269"/>
      <c r="O12" s="270"/>
    </row>
    <row r="13" spans="1:17" ht="13.2" x14ac:dyDescent="0.25">
      <c r="B13" s="268" t="s">
        <v>51</v>
      </c>
      <c r="C13" s="269"/>
      <c r="D13" s="269"/>
      <c r="E13" s="269"/>
      <c r="F13" s="269"/>
      <c r="G13" s="269"/>
      <c r="H13" s="269"/>
      <c r="I13" s="269"/>
      <c r="J13" s="269"/>
      <c r="K13" s="269"/>
      <c r="L13" s="269"/>
      <c r="M13" s="269"/>
      <c r="N13" s="269"/>
      <c r="O13" s="270"/>
    </row>
    <row r="14" spans="1:17" ht="14.1" customHeight="1" x14ac:dyDescent="0.25">
      <c r="B14" s="254" t="s">
        <v>52</v>
      </c>
      <c r="C14" s="255"/>
      <c r="D14" s="255"/>
      <c r="E14" s="255"/>
      <c r="F14" s="255"/>
      <c r="G14" s="255"/>
      <c r="H14" s="255"/>
      <c r="I14" s="255"/>
      <c r="J14" s="255"/>
      <c r="K14" s="255"/>
      <c r="L14" s="255"/>
      <c r="M14" s="255"/>
      <c r="N14" s="255"/>
      <c r="O14" s="256"/>
      <c r="Q14" s="11" t="s">
        <v>0</v>
      </c>
    </row>
    <row r="15" spans="1:17" ht="30" customHeight="1" x14ac:dyDescent="0.25">
      <c r="B15" s="257" t="s">
        <v>53</v>
      </c>
      <c r="C15" s="258"/>
      <c r="D15" s="258"/>
      <c r="E15" s="258"/>
      <c r="F15" s="258"/>
      <c r="G15" s="258"/>
      <c r="H15" s="258"/>
      <c r="I15" s="258"/>
      <c r="J15" s="258"/>
      <c r="K15" s="258"/>
      <c r="L15" s="258"/>
      <c r="M15" s="258"/>
      <c r="N15" s="258"/>
      <c r="O15" s="259"/>
    </row>
    <row r="17" spans="2:15" ht="14.1" customHeight="1" thickBot="1" x14ac:dyDescent="0.3">
      <c r="L17" s="260" t="s">
        <v>54</v>
      </c>
      <c r="M17" s="261"/>
      <c r="N17" s="262"/>
      <c r="O17" s="263"/>
    </row>
    <row r="18" spans="2:15" ht="14.1" customHeight="1" thickBot="1" x14ac:dyDescent="0.3">
      <c r="B18" s="10" t="s">
        <v>55</v>
      </c>
      <c r="C18" s="249" t="s">
        <v>56</v>
      </c>
      <c r="D18" s="249"/>
      <c r="E18" s="249"/>
      <c r="F18" s="249"/>
      <c r="G18" s="250"/>
      <c r="H18" s="250"/>
      <c r="I18" s="250"/>
      <c r="J18" s="251"/>
      <c r="L18" s="264" t="s">
        <v>57</v>
      </c>
      <c r="M18" s="265"/>
      <c r="N18" s="265"/>
      <c r="O18" s="266" t="s">
        <v>58</v>
      </c>
    </row>
    <row r="19" spans="2:15" ht="70.95" customHeight="1" x14ac:dyDescent="0.25">
      <c r="B19" s="10" t="s">
        <v>59</v>
      </c>
      <c r="C19" s="53" t="s">
        <v>60</v>
      </c>
      <c r="D19" s="211" t="s">
        <v>61</v>
      </c>
      <c r="E19" s="145" t="s">
        <v>62</v>
      </c>
      <c r="F19" s="60" t="s">
        <v>63</v>
      </c>
      <c r="G19" s="60" t="s">
        <v>64</v>
      </c>
      <c r="H19" s="124" t="s">
        <v>63</v>
      </c>
      <c r="I19" s="125" t="s">
        <v>65</v>
      </c>
      <c r="J19" s="14" t="s">
        <v>66</v>
      </c>
      <c r="L19" s="180" t="s">
        <v>67</v>
      </c>
      <c r="M19" s="126" t="s">
        <v>68</v>
      </c>
      <c r="N19" s="63"/>
      <c r="O19" s="267"/>
    </row>
    <row r="20" spans="2:15" ht="14.1" customHeight="1" x14ac:dyDescent="0.25">
      <c r="B20" s="64" t="s">
        <v>69</v>
      </c>
      <c r="C20" s="65">
        <v>90</v>
      </c>
      <c r="D20" s="127">
        <v>1</v>
      </c>
      <c r="E20" s="146">
        <f>C20*D20</f>
        <v>90</v>
      </c>
      <c r="F20" s="66">
        <f>L20</f>
        <v>240</v>
      </c>
      <c r="G20" s="128">
        <f>E20*F20</f>
        <v>21600</v>
      </c>
      <c r="H20" s="129">
        <f>M20</f>
        <v>60</v>
      </c>
      <c r="I20" s="128">
        <f>E20*H20</f>
        <v>5400</v>
      </c>
      <c r="J20" s="67">
        <f>G20+I20</f>
        <v>27000</v>
      </c>
      <c r="L20" s="212">
        <v>240</v>
      </c>
      <c r="M20" s="213">
        <v>60</v>
      </c>
      <c r="N20" s="130" t="s">
        <v>70</v>
      </c>
      <c r="O20" s="69">
        <f>SUM(L20:N20)</f>
        <v>300</v>
      </c>
    </row>
    <row r="21" spans="2:15" ht="14.1" customHeight="1" x14ac:dyDescent="0.25">
      <c r="B21" s="70" t="s">
        <v>71</v>
      </c>
      <c r="C21" s="71">
        <f>C20</f>
        <v>90</v>
      </c>
      <c r="D21" s="72">
        <f>D20+30%</f>
        <v>1.3</v>
      </c>
      <c r="E21" s="146">
        <f>E20*130%</f>
        <v>117</v>
      </c>
      <c r="F21" s="73">
        <f>O21</f>
        <v>0</v>
      </c>
      <c r="G21" s="73"/>
      <c r="H21" s="82"/>
      <c r="I21" s="81"/>
      <c r="J21" s="74">
        <f>C21*D21*F21</f>
        <v>0</v>
      </c>
      <c r="L21" s="214">
        <v>0</v>
      </c>
      <c r="M21" s="214">
        <v>0</v>
      </c>
      <c r="N21" s="131" t="s">
        <v>70</v>
      </c>
      <c r="O21" s="75">
        <f>SUM(L21:N21)</f>
        <v>0</v>
      </c>
    </row>
    <row r="22" spans="2:15" ht="14.1" customHeight="1" x14ac:dyDescent="0.25">
      <c r="B22" s="70" t="s">
        <v>72</v>
      </c>
      <c r="C22" s="71">
        <f>C21</f>
        <v>90</v>
      </c>
      <c r="D22" s="72">
        <f>D20+30%</f>
        <v>1.3</v>
      </c>
      <c r="E22" s="146">
        <f>E20*130%</f>
        <v>117</v>
      </c>
      <c r="F22" s="73">
        <f>O22</f>
        <v>0</v>
      </c>
      <c r="G22" s="73"/>
      <c r="H22" s="82"/>
      <c r="I22" s="81"/>
      <c r="J22" s="74">
        <f>C22*D22*F22</f>
        <v>0</v>
      </c>
      <c r="L22" s="214">
        <v>0</v>
      </c>
      <c r="M22" s="214">
        <v>0</v>
      </c>
      <c r="N22" s="131" t="s">
        <v>70</v>
      </c>
      <c r="O22" s="75">
        <f>SUM(L22:N22)</f>
        <v>0</v>
      </c>
    </row>
    <row r="23" spans="2:15" ht="14.1" customHeight="1" x14ac:dyDescent="0.25">
      <c r="B23" s="70" t="s">
        <v>73</v>
      </c>
      <c r="C23" s="71">
        <f>C22</f>
        <v>90</v>
      </c>
      <c r="D23" s="72">
        <f>D20+50%</f>
        <v>1.5</v>
      </c>
      <c r="E23" s="146">
        <f>E20*150%</f>
        <v>135</v>
      </c>
      <c r="F23" s="73">
        <f>O23</f>
        <v>0</v>
      </c>
      <c r="G23" s="73"/>
      <c r="H23" s="82"/>
      <c r="I23" s="81"/>
      <c r="J23" s="74">
        <f>C23*D23*F23</f>
        <v>0</v>
      </c>
      <c r="L23" s="214">
        <v>0</v>
      </c>
      <c r="M23" s="214">
        <v>0</v>
      </c>
      <c r="N23" s="131" t="s">
        <v>70</v>
      </c>
      <c r="O23" s="75">
        <f>SUM(L23:N23)</f>
        <v>0</v>
      </c>
    </row>
    <row r="24" spans="2:15" ht="14.1" customHeight="1" thickBot="1" x14ac:dyDescent="0.3">
      <c r="B24" s="76" t="s">
        <v>74</v>
      </c>
      <c r="C24" s="77">
        <f>C23</f>
        <v>90</v>
      </c>
      <c r="D24" s="78">
        <f>D20+80%</f>
        <v>1.8</v>
      </c>
      <c r="E24" s="147">
        <f>E20*180%</f>
        <v>162</v>
      </c>
      <c r="F24" s="79">
        <f>O24</f>
        <v>0</v>
      </c>
      <c r="G24" s="79"/>
      <c r="H24" s="132"/>
      <c r="I24" s="133"/>
      <c r="J24" s="80">
        <f>C24*D24*F24</f>
        <v>0</v>
      </c>
      <c r="L24" s="215">
        <v>0</v>
      </c>
      <c r="M24" s="215">
        <v>0</v>
      </c>
      <c r="N24" s="134" t="s">
        <v>70</v>
      </c>
      <c r="O24" s="83">
        <f>SUM(L24:N24)</f>
        <v>0</v>
      </c>
    </row>
    <row r="25" spans="2:15" ht="14.1" customHeight="1" thickBot="1" x14ac:dyDescent="0.3">
      <c r="C25" s="84"/>
      <c r="D25" s="84"/>
      <c r="E25" s="84"/>
      <c r="F25" s="84"/>
      <c r="G25" s="84"/>
      <c r="H25" s="84"/>
      <c r="I25" s="84"/>
      <c r="L25" s="214"/>
      <c r="M25" s="216"/>
      <c r="N25" s="131"/>
      <c r="O25" s="69"/>
    </row>
    <row r="26" spans="2:15" ht="47.4" customHeight="1" thickBot="1" x14ac:dyDescent="0.3">
      <c r="B26" s="85" t="s">
        <v>75</v>
      </c>
      <c r="C26" s="245" t="s">
        <v>76</v>
      </c>
      <c r="D26" s="246"/>
      <c r="E26" s="246"/>
      <c r="F26" s="246"/>
      <c r="G26" s="247"/>
      <c r="H26" s="247"/>
      <c r="I26" s="247"/>
      <c r="J26" s="248"/>
      <c r="L26" s="214"/>
      <c r="M26" s="216"/>
      <c r="N26" s="131"/>
      <c r="O26" s="75"/>
    </row>
    <row r="27" spans="2:15" ht="51" customHeight="1" x14ac:dyDescent="0.25">
      <c r="B27" s="10" t="s">
        <v>59</v>
      </c>
      <c r="C27" s="53" t="s">
        <v>60</v>
      </c>
      <c r="D27" s="211" t="s">
        <v>61</v>
      </c>
      <c r="E27" s="145" t="s">
        <v>62</v>
      </c>
      <c r="F27" s="60" t="s">
        <v>63</v>
      </c>
      <c r="G27" s="60" t="s">
        <v>64</v>
      </c>
      <c r="H27" s="124" t="s">
        <v>63</v>
      </c>
      <c r="I27" s="125" t="s">
        <v>65</v>
      </c>
      <c r="J27" s="14" t="s">
        <v>66</v>
      </c>
      <c r="L27" s="214"/>
      <c r="M27" s="216"/>
      <c r="N27" s="131"/>
      <c r="O27" s="83"/>
    </row>
    <row r="28" spans="2:15" ht="14.1" customHeight="1" x14ac:dyDescent="0.25">
      <c r="B28" s="64" t="s">
        <v>69</v>
      </c>
      <c r="C28" s="65">
        <v>80</v>
      </c>
      <c r="D28" s="127">
        <v>1</v>
      </c>
      <c r="E28" s="146">
        <f>C28*D28</f>
        <v>80</v>
      </c>
      <c r="F28" s="66">
        <f>L28</f>
        <v>400</v>
      </c>
      <c r="G28" s="128">
        <f>E28*F28</f>
        <v>32000</v>
      </c>
      <c r="H28" s="135">
        <f>M28</f>
        <v>200</v>
      </c>
      <c r="I28" s="128">
        <f>E28*H28</f>
        <v>16000</v>
      </c>
      <c r="J28" s="67">
        <f>G28+I28</f>
        <v>48000</v>
      </c>
      <c r="L28" s="212">
        <v>400</v>
      </c>
      <c r="M28" s="213">
        <v>200</v>
      </c>
      <c r="N28" s="130" t="s">
        <v>70</v>
      </c>
      <c r="O28" s="69">
        <f>SUM(L28:N28)</f>
        <v>600</v>
      </c>
    </row>
    <row r="29" spans="2:15" ht="14.1" customHeight="1" x14ac:dyDescent="0.25">
      <c r="B29" s="70" t="s">
        <v>71</v>
      </c>
      <c r="C29" s="71">
        <f>C28</f>
        <v>80</v>
      </c>
      <c r="D29" s="72">
        <f>D28+30%</f>
        <v>1.3</v>
      </c>
      <c r="E29" s="146">
        <f>E28*130%</f>
        <v>104</v>
      </c>
      <c r="F29" s="73">
        <f>O29</f>
        <v>0</v>
      </c>
      <c r="G29" s="73">
        <f t="shared" ref="G29:I32" si="0">P29</f>
        <v>0</v>
      </c>
      <c r="H29" s="73">
        <f t="shared" si="0"/>
        <v>0</v>
      </c>
      <c r="I29" s="73">
        <f t="shared" si="0"/>
        <v>0</v>
      </c>
      <c r="J29" s="74">
        <f>C29*D29*F29</f>
        <v>0</v>
      </c>
      <c r="L29" s="214">
        <v>0</v>
      </c>
      <c r="M29" s="214">
        <v>0</v>
      </c>
      <c r="N29" s="131" t="s">
        <v>70</v>
      </c>
      <c r="O29" s="75">
        <f>SUM(L29:N29)</f>
        <v>0</v>
      </c>
    </row>
    <row r="30" spans="2:15" ht="14.1" customHeight="1" x14ac:dyDescent="0.25">
      <c r="B30" s="70" t="s">
        <v>72</v>
      </c>
      <c r="C30" s="71">
        <f>C29</f>
        <v>80</v>
      </c>
      <c r="D30" s="72">
        <f>D28+30%</f>
        <v>1.3</v>
      </c>
      <c r="E30" s="146">
        <f>E28*130%</f>
        <v>104</v>
      </c>
      <c r="F30" s="73">
        <f>O30</f>
        <v>0</v>
      </c>
      <c r="G30" s="73">
        <f t="shared" si="0"/>
        <v>0</v>
      </c>
      <c r="H30" s="73">
        <f t="shared" si="0"/>
        <v>0</v>
      </c>
      <c r="I30" s="73">
        <f t="shared" si="0"/>
        <v>0</v>
      </c>
      <c r="J30" s="74">
        <f>C30*D30*F30</f>
        <v>0</v>
      </c>
      <c r="L30" s="214">
        <v>0</v>
      </c>
      <c r="M30" s="214">
        <v>0</v>
      </c>
      <c r="N30" s="131" t="s">
        <v>70</v>
      </c>
      <c r="O30" s="75">
        <f>SUM(L30:N30)</f>
        <v>0</v>
      </c>
    </row>
    <row r="31" spans="2:15" ht="14.1" customHeight="1" x14ac:dyDescent="0.25">
      <c r="B31" s="70" t="s">
        <v>73</v>
      </c>
      <c r="C31" s="71">
        <f>C30</f>
        <v>80</v>
      </c>
      <c r="D31" s="72">
        <f>D28+50%</f>
        <v>1.5</v>
      </c>
      <c r="E31" s="146">
        <f>E28*150%</f>
        <v>120</v>
      </c>
      <c r="F31" s="73">
        <f>O31</f>
        <v>0</v>
      </c>
      <c r="G31" s="73">
        <f t="shared" si="0"/>
        <v>0</v>
      </c>
      <c r="H31" s="73">
        <f t="shared" si="0"/>
        <v>0</v>
      </c>
      <c r="I31" s="73">
        <f t="shared" si="0"/>
        <v>0</v>
      </c>
      <c r="J31" s="74">
        <f>C31*D31*F31</f>
        <v>0</v>
      </c>
      <c r="L31" s="214">
        <v>0</v>
      </c>
      <c r="M31" s="214">
        <v>0</v>
      </c>
      <c r="N31" s="131" t="s">
        <v>70</v>
      </c>
      <c r="O31" s="75">
        <f>SUM(L31:N31)</f>
        <v>0</v>
      </c>
    </row>
    <row r="32" spans="2:15" ht="14.1" customHeight="1" thickBot="1" x14ac:dyDescent="0.3">
      <c r="B32" s="76" t="s">
        <v>74</v>
      </c>
      <c r="C32" s="77">
        <f>C31</f>
        <v>80</v>
      </c>
      <c r="D32" s="78">
        <f>D28+80%</f>
        <v>1.8</v>
      </c>
      <c r="E32" s="147">
        <f>E28*180%</f>
        <v>144</v>
      </c>
      <c r="F32" s="86">
        <f>O32</f>
        <v>0</v>
      </c>
      <c r="G32" s="86">
        <f t="shared" si="0"/>
        <v>0</v>
      </c>
      <c r="H32" s="86">
        <f t="shared" si="0"/>
        <v>0</v>
      </c>
      <c r="I32" s="86">
        <f t="shared" si="0"/>
        <v>0</v>
      </c>
      <c r="J32" s="80">
        <f>C32*D32*F32</f>
        <v>0</v>
      </c>
      <c r="L32" s="215">
        <v>0</v>
      </c>
      <c r="M32" s="215">
        <v>0</v>
      </c>
      <c r="N32" s="134" t="s">
        <v>70</v>
      </c>
      <c r="O32" s="83">
        <f>SUM(L32:N32)</f>
        <v>0</v>
      </c>
    </row>
    <row r="33" spans="2:15" ht="14.1" customHeight="1" thickBot="1" x14ac:dyDescent="0.3">
      <c r="C33" s="84"/>
      <c r="D33" s="84"/>
      <c r="E33" s="84"/>
      <c r="F33" s="84"/>
      <c r="G33" s="84"/>
      <c r="H33" s="84"/>
      <c r="I33" s="84"/>
      <c r="L33" s="214"/>
      <c r="M33" s="216"/>
      <c r="N33" s="131"/>
      <c r="O33" s="69"/>
    </row>
    <row r="34" spans="2:15" ht="14.1" customHeight="1" thickBot="1" x14ac:dyDescent="0.3">
      <c r="B34" s="10" t="s">
        <v>77</v>
      </c>
      <c r="C34" s="249" t="s">
        <v>78</v>
      </c>
      <c r="D34" s="249"/>
      <c r="E34" s="249"/>
      <c r="F34" s="249"/>
      <c r="G34" s="250"/>
      <c r="H34" s="250"/>
      <c r="I34" s="250"/>
      <c r="J34" s="251"/>
      <c r="L34" s="214"/>
      <c r="M34" s="216"/>
      <c r="N34" s="131"/>
      <c r="O34" s="75"/>
    </row>
    <row r="35" spans="2:15" ht="58.65" customHeight="1" x14ac:dyDescent="0.25">
      <c r="B35" s="10" t="s">
        <v>59</v>
      </c>
      <c r="C35" s="53" t="s">
        <v>60</v>
      </c>
      <c r="D35" s="211" t="s">
        <v>61</v>
      </c>
      <c r="E35" s="145" t="s">
        <v>62</v>
      </c>
      <c r="F35" s="60" t="s">
        <v>63</v>
      </c>
      <c r="G35" s="60" t="s">
        <v>64</v>
      </c>
      <c r="H35" s="124" t="s">
        <v>63</v>
      </c>
      <c r="I35" s="125" t="s">
        <v>65</v>
      </c>
      <c r="J35" s="14" t="s">
        <v>66</v>
      </c>
      <c r="L35" s="214"/>
      <c r="M35" s="216"/>
      <c r="N35" s="131"/>
      <c r="O35" s="83"/>
    </row>
    <row r="36" spans="2:15" ht="14.1" customHeight="1" x14ac:dyDescent="0.25">
      <c r="B36" s="64" t="s">
        <v>69</v>
      </c>
      <c r="C36" s="65">
        <v>84</v>
      </c>
      <c r="D36" s="127">
        <v>1</v>
      </c>
      <c r="E36" s="146">
        <f>C36*D36</f>
        <v>84</v>
      </c>
      <c r="F36" s="66">
        <f>L36</f>
        <v>240</v>
      </c>
      <c r="G36" s="128">
        <f>E36*F36</f>
        <v>20160</v>
      </c>
      <c r="H36" s="135">
        <f>M36</f>
        <v>120</v>
      </c>
      <c r="I36" s="128">
        <f>E36*H36</f>
        <v>10080</v>
      </c>
      <c r="J36" s="67">
        <f>G36+I36</f>
        <v>30240</v>
      </c>
      <c r="L36" s="212">
        <v>240</v>
      </c>
      <c r="M36" s="213">
        <v>120</v>
      </c>
      <c r="N36" s="130" t="s">
        <v>70</v>
      </c>
      <c r="O36" s="69">
        <f>SUM(L36:N36)</f>
        <v>360</v>
      </c>
    </row>
    <row r="37" spans="2:15" ht="14.1" customHeight="1" x14ac:dyDescent="0.25">
      <c r="B37" s="70" t="s">
        <v>71</v>
      </c>
      <c r="C37" s="71">
        <f>C36</f>
        <v>84</v>
      </c>
      <c r="D37" s="72">
        <f>D36+30%</f>
        <v>1.3</v>
      </c>
      <c r="E37" s="146">
        <f>E36*130%</f>
        <v>109.2</v>
      </c>
      <c r="F37" s="73">
        <f>O37</f>
        <v>0</v>
      </c>
      <c r="G37" s="73">
        <f t="shared" ref="G37:I40" si="1">P37</f>
        <v>0</v>
      </c>
      <c r="H37" s="73">
        <f t="shared" si="1"/>
        <v>0</v>
      </c>
      <c r="I37" s="73">
        <f t="shared" si="1"/>
        <v>0</v>
      </c>
      <c r="J37" s="74">
        <f>C37*D37*F37</f>
        <v>0</v>
      </c>
      <c r="L37" s="214">
        <v>0</v>
      </c>
      <c r="M37" s="214">
        <v>0</v>
      </c>
      <c r="N37" s="131" t="s">
        <v>70</v>
      </c>
      <c r="O37" s="75">
        <f>SUM(L37:N37)</f>
        <v>0</v>
      </c>
    </row>
    <row r="38" spans="2:15" ht="14.1" customHeight="1" x14ac:dyDescent="0.25">
      <c r="B38" s="70" t="s">
        <v>72</v>
      </c>
      <c r="C38" s="71">
        <f>C37</f>
        <v>84</v>
      </c>
      <c r="D38" s="72">
        <f>D36+30%</f>
        <v>1.3</v>
      </c>
      <c r="E38" s="146">
        <f>E36*130%</f>
        <v>109.2</v>
      </c>
      <c r="F38" s="73">
        <f>O38</f>
        <v>0</v>
      </c>
      <c r="G38" s="73">
        <f t="shared" si="1"/>
        <v>0</v>
      </c>
      <c r="H38" s="73">
        <f t="shared" si="1"/>
        <v>0</v>
      </c>
      <c r="I38" s="73">
        <f t="shared" si="1"/>
        <v>0</v>
      </c>
      <c r="J38" s="74">
        <f>C38*D38*F38</f>
        <v>0</v>
      </c>
      <c r="L38" s="214">
        <v>0</v>
      </c>
      <c r="M38" s="214">
        <v>0</v>
      </c>
      <c r="N38" s="131" t="s">
        <v>70</v>
      </c>
      <c r="O38" s="75">
        <f>SUM(L38:N38)</f>
        <v>0</v>
      </c>
    </row>
    <row r="39" spans="2:15" ht="14.1" customHeight="1" x14ac:dyDescent="0.25">
      <c r="B39" s="70" t="s">
        <v>73</v>
      </c>
      <c r="C39" s="71">
        <f>C38</f>
        <v>84</v>
      </c>
      <c r="D39" s="72">
        <f>D36+50%</f>
        <v>1.5</v>
      </c>
      <c r="E39" s="146">
        <f>E36*150%</f>
        <v>126</v>
      </c>
      <c r="F39" s="73">
        <f>O39</f>
        <v>0</v>
      </c>
      <c r="G39" s="73">
        <f t="shared" si="1"/>
        <v>0</v>
      </c>
      <c r="H39" s="73">
        <f t="shared" si="1"/>
        <v>0</v>
      </c>
      <c r="I39" s="73">
        <f t="shared" si="1"/>
        <v>0</v>
      </c>
      <c r="J39" s="74">
        <f>C39*D39*F39</f>
        <v>0</v>
      </c>
      <c r="L39" s="214">
        <v>0</v>
      </c>
      <c r="M39" s="214">
        <v>0</v>
      </c>
      <c r="N39" s="131" t="s">
        <v>70</v>
      </c>
      <c r="O39" s="75">
        <f>SUM(L39:N39)</f>
        <v>0</v>
      </c>
    </row>
    <row r="40" spans="2:15" ht="14.1" customHeight="1" thickBot="1" x14ac:dyDescent="0.3">
      <c r="B40" s="76" t="s">
        <v>74</v>
      </c>
      <c r="C40" s="77">
        <f>C39</f>
        <v>84</v>
      </c>
      <c r="D40" s="78">
        <f>D36+80%</f>
        <v>1.8</v>
      </c>
      <c r="E40" s="147">
        <f>E36*180%</f>
        <v>151.20000000000002</v>
      </c>
      <c r="F40" s="86">
        <f>O40</f>
        <v>0</v>
      </c>
      <c r="G40" s="86">
        <f t="shared" si="1"/>
        <v>0</v>
      </c>
      <c r="H40" s="86">
        <f t="shared" si="1"/>
        <v>0</v>
      </c>
      <c r="I40" s="86">
        <f t="shared" si="1"/>
        <v>0</v>
      </c>
      <c r="J40" s="80">
        <f>C40*D40*F40</f>
        <v>0</v>
      </c>
      <c r="L40" s="215">
        <v>0</v>
      </c>
      <c r="M40" s="215">
        <v>0</v>
      </c>
      <c r="N40" s="134" t="s">
        <v>70</v>
      </c>
      <c r="O40" s="83">
        <f>SUM(L40:N40)</f>
        <v>0</v>
      </c>
    </row>
    <row r="41" spans="2:15" ht="14.1" customHeight="1" thickBot="1" x14ac:dyDescent="0.3">
      <c r="C41" s="84"/>
      <c r="D41" s="84"/>
      <c r="E41" s="84"/>
      <c r="F41" s="84"/>
      <c r="G41" s="84"/>
      <c r="H41" s="84"/>
      <c r="I41" s="84"/>
      <c r="L41" s="214"/>
      <c r="M41" s="216"/>
      <c r="N41" s="131"/>
      <c r="O41" s="69"/>
    </row>
    <row r="42" spans="2:15" ht="14.1" customHeight="1" thickBot="1" x14ac:dyDescent="0.3">
      <c r="B42" s="10" t="s">
        <v>79</v>
      </c>
      <c r="C42" s="249" t="s">
        <v>80</v>
      </c>
      <c r="D42" s="249"/>
      <c r="E42" s="249"/>
      <c r="F42" s="249"/>
      <c r="G42" s="250"/>
      <c r="H42" s="250"/>
      <c r="I42" s="250"/>
      <c r="J42" s="251"/>
      <c r="L42" s="214"/>
      <c r="M42" s="216"/>
      <c r="N42" s="131"/>
      <c r="O42" s="75"/>
    </row>
    <row r="43" spans="2:15" ht="54.6" customHeight="1" x14ac:dyDescent="0.25">
      <c r="B43" s="10" t="s">
        <v>59</v>
      </c>
      <c r="C43" s="53" t="s">
        <v>60</v>
      </c>
      <c r="D43" s="211" t="s">
        <v>61</v>
      </c>
      <c r="E43" s="145" t="s">
        <v>62</v>
      </c>
      <c r="F43" s="60" t="s">
        <v>63</v>
      </c>
      <c r="G43" s="60" t="s">
        <v>64</v>
      </c>
      <c r="H43" s="124" t="s">
        <v>63</v>
      </c>
      <c r="I43" s="125" t="s">
        <v>65</v>
      </c>
      <c r="J43" s="14" t="s">
        <v>66</v>
      </c>
      <c r="L43" s="214"/>
      <c r="M43" s="216"/>
      <c r="N43" s="131"/>
      <c r="O43" s="83"/>
    </row>
    <row r="44" spans="2:15" ht="14.1" customHeight="1" x14ac:dyDescent="0.25">
      <c r="B44" s="64" t="s">
        <v>69</v>
      </c>
      <c r="C44" s="65">
        <v>86</v>
      </c>
      <c r="D44" s="127">
        <v>1</v>
      </c>
      <c r="E44" s="146">
        <f>C44*D44</f>
        <v>86</v>
      </c>
      <c r="F44" s="66">
        <f>L44</f>
        <v>240</v>
      </c>
      <c r="G44" s="128">
        <f>E44*F44</f>
        <v>20640</v>
      </c>
      <c r="H44" s="135">
        <f>M44</f>
        <v>120</v>
      </c>
      <c r="I44" s="128">
        <f>E44*H44</f>
        <v>10320</v>
      </c>
      <c r="J44" s="67">
        <f>G44+I44</f>
        <v>30960</v>
      </c>
      <c r="L44" s="212">
        <v>240</v>
      </c>
      <c r="M44" s="213">
        <v>120</v>
      </c>
      <c r="N44" s="130" t="s">
        <v>70</v>
      </c>
      <c r="O44" s="69">
        <f>SUM(L44:N44)</f>
        <v>360</v>
      </c>
    </row>
    <row r="45" spans="2:15" ht="14.1" customHeight="1" x14ac:dyDescent="0.25">
      <c r="B45" s="70" t="s">
        <v>71</v>
      </c>
      <c r="C45" s="71">
        <f>C44</f>
        <v>86</v>
      </c>
      <c r="D45" s="72">
        <f>D44+30%</f>
        <v>1.3</v>
      </c>
      <c r="E45" s="146">
        <f>E44*130%</f>
        <v>111.8</v>
      </c>
      <c r="F45" s="73">
        <f>O45</f>
        <v>0</v>
      </c>
      <c r="G45" s="73">
        <f t="shared" ref="G45:I48" si="2">P45</f>
        <v>0</v>
      </c>
      <c r="H45" s="73">
        <f t="shared" si="2"/>
        <v>0</v>
      </c>
      <c r="I45" s="73">
        <f t="shared" si="2"/>
        <v>0</v>
      </c>
      <c r="J45" s="74">
        <f>C45*D45*F45</f>
        <v>0</v>
      </c>
      <c r="L45" s="214">
        <v>0</v>
      </c>
      <c r="M45" s="214">
        <v>0</v>
      </c>
      <c r="N45" s="131" t="s">
        <v>70</v>
      </c>
      <c r="O45" s="75">
        <f>SUM(L45:N45)</f>
        <v>0</v>
      </c>
    </row>
    <row r="46" spans="2:15" ht="14.1" customHeight="1" x14ac:dyDescent="0.25">
      <c r="B46" s="70" t="s">
        <v>72</v>
      </c>
      <c r="C46" s="71">
        <f>C45</f>
        <v>86</v>
      </c>
      <c r="D46" s="72">
        <f>D44+30%</f>
        <v>1.3</v>
      </c>
      <c r="E46" s="146">
        <f>E44*130%</f>
        <v>111.8</v>
      </c>
      <c r="F46" s="73">
        <f>O46</f>
        <v>0</v>
      </c>
      <c r="G46" s="73">
        <f t="shared" si="2"/>
        <v>0</v>
      </c>
      <c r="H46" s="73">
        <f t="shared" si="2"/>
        <v>0</v>
      </c>
      <c r="I46" s="73">
        <f t="shared" si="2"/>
        <v>0</v>
      </c>
      <c r="J46" s="74">
        <f>C46*D46*F46</f>
        <v>0</v>
      </c>
      <c r="L46" s="214">
        <v>0</v>
      </c>
      <c r="M46" s="214">
        <v>0</v>
      </c>
      <c r="N46" s="131" t="s">
        <v>70</v>
      </c>
      <c r="O46" s="75">
        <f>SUM(L46:N46)</f>
        <v>0</v>
      </c>
    </row>
    <row r="47" spans="2:15" ht="14.1" customHeight="1" x14ac:dyDescent="0.25">
      <c r="B47" s="70" t="s">
        <v>73</v>
      </c>
      <c r="C47" s="71">
        <f>C46</f>
        <v>86</v>
      </c>
      <c r="D47" s="72">
        <f>D44+50%</f>
        <v>1.5</v>
      </c>
      <c r="E47" s="146">
        <f>E44*150%</f>
        <v>129</v>
      </c>
      <c r="F47" s="73">
        <f>O47</f>
        <v>0</v>
      </c>
      <c r="G47" s="73">
        <f t="shared" si="2"/>
        <v>0</v>
      </c>
      <c r="H47" s="73">
        <f t="shared" si="2"/>
        <v>0</v>
      </c>
      <c r="I47" s="73">
        <f t="shared" si="2"/>
        <v>0</v>
      </c>
      <c r="J47" s="74">
        <f>C47*D47*F47</f>
        <v>0</v>
      </c>
      <c r="L47" s="214">
        <v>0</v>
      </c>
      <c r="M47" s="214">
        <v>0</v>
      </c>
      <c r="N47" s="131" t="s">
        <v>70</v>
      </c>
      <c r="O47" s="75">
        <f>SUM(L47:N47)</f>
        <v>0</v>
      </c>
    </row>
    <row r="48" spans="2:15" ht="14.1" customHeight="1" thickBot="1" x14ac:dyDescent="0.3">
      <c r="B48" s="76" t="s">
        <v>74</v>
      </c>
      <c r="C48" s="77">
        <f>C47</f>
        <v>86</v>
      </c>
      <c r="D48" s="78">
        <f>D44+80%</f>
        <v>1.8</v>
      </c>
      <c r="E48" s="147">
        <f>E44*180%</f>
        <v>154.80000000000001</v>
      </c>
      <c r="F48" s="86">
        <f>O48</f>
        <v>0</v>
      </c>
      <c r="G48" s="86">
        <f t="shared" si="2"/>
        <v>0</v>
      </c>
      <c r="H48" s="86">
        <f t="shared" si="2"/>
        <v>0</v>
      </c>
      <c r="I48" s="86">
        <f t="shared" si="2"/>
        <v>0</v>
      </c>
      <c r="J48" s="80">
        <f>C48*D48*F48</f>
        <v>0</v>
      </c>
      <c r="L48" s="215">
        <v>0</v>
      </c>
      <c r="M48" s="215">
        <v>0</v>
      </c>
      <c r="N48" s="134" t="s">
        <v>70</v>
      </c>
      <c r="O48" s="83">
        <f>SUM(L48:N48)</f>
        <v>0</v>
      </c>
    </row>
    <row r="49" spans="2:15" ht="14.1" customHeight="1" thickBot="1" x14ac:dyDescent="0.3">
      <c r="L49" s="214"/>
      <c r="M49" s="216"/>
      <c r="N49" s="131"/>
      <c r="O49" s="69"/>
    </row>
    <row r="50" spans="2:15" ht="14.1" customHeight="1" thickBot="1" x14ac:dyDescent="0.3">
      <c r="B50" s="10" t="s">
        <v>81</v>
      </c>
      <c r="C50" s="249" t="s">
        <v>82</v>
      </c>
      <c r="D50" s="249"/>
      <c r="E50" s="249"/>
      <c r="F50" s="249"/>
      <c r="G50" s="250"/>
      <c r="H50" s="250"/>
      <c r="I50" s="250"/>
      <c r="J50" s="251"/>
      <c r="L50" s="214"/>
      <c r="M50" s="216"/>
      <c r="N50" s="131"/>
      <c r="O50" s="75"/>
    </row>
    <row r="51" spans="2:15" ht="52.35" customHeight="1" x14ac:dyDescent="0.25">
      <c r="B51" s="10" t="s">
        <v>59</v>
      </c>
      <c r="C51" s="53" t="s">
        <v>60</v>
      </c>
      <c r="D51" s="211" t="s">
        <v>61</v>
      </c>
      <c r="E51" s="145" t="s">
        <v>62</v>
      </c>
      <c r="F51" s="60" t="s">
        <v>63</v>
      </c>
      <c r="G51" s="60" t="s">
        <v>64</v>
      </c>
      <c r="H51" s="124" t="s">
        <v>63</v>
      </c>
      <c r="I51" s="125" t="s">
        <v>65</v>
      </c>
      <c r="J51" s="14" t="s">
        <v>66</v>
      </c>
      <c r="L51" s="214"/>
      <c r="M51" s="216"/>
      <c r="N51" s="131"/>
      <c r="O51" s="83"/>
    </row>
    <row r="52" spans="2:15" ht="14.1" customHeight="1" x14ac:dyDescent="0.25">
      <c r="B52" s="64" t="s">
        <v>69</v>
      </c>
      <c r="C52" s="65">
        <v>56</v>
      </c>
      <c r="D52" s="127">
        <v>1</v>
      </c>
      <c r="E52" s="146">
        <f>C52*D52</f>
        <v>56</v>
      </c>
      <c r="F52" s="66">
        <f>L52</f>
        <v>480</v>
      </c>
      <c r="G52" s="128">
        <f>E52*F52</f>
        <v>26880</v>
      </c>
      <c r="H52" s="135">
        <f>M52</f>
        <v>240</v>
      </c>
      <c r="I52" s="128">
        <f>E52*H52</f>
        <v>13440</v>
      </c>
      <c r="J52" s="67">
        <f>G52+I52</f>
        <v>40320</v>
      </c>
      <c r="L52" s="212">
        <v>480</v>
      </c>
      <c r="M52" s="213">
        <v>240</v>
      </c>
      <c r="N52" s="130" t="s">
        <v>70</v>
      </c>
      <c r="O52" s="69">
        <f>SUM(L52:N52)</f>
        <v>720</v>
      </c>
    </row>
    <row r="53" spans="2:15" ht="14.1" customHeight="1" x14ac:dyDescent="0.25">
      <c r="B53" s="70" t="s">
        <v>71</v>
      </c>
      <c r="C53" s="71">
        <f>C52</f>
        <v>56</v>
      </c>
      <c r="D53" s="72">
        <f>D52+30%</f>
        <v>1.3</v>
      </c>
      <c r="E53" s="146">
        <f>E52*130%</f>
        <v>72.8</v>
      </c>
      <c r="F53" s="73">
        <f>O53</f>
        <v>0</v>
      </c>
      <c r="G53" s="73">
        <f t="shared" ref="G53:I56" si="3">P53</f>
        <v>0</v>
      </c>
      <c r="H53" s="73">
        <f t="shared" si="3"/>
        <v>0</v>
      </c>
      <c r="I53" s="73">
        <f t="shared" si="3"/>
        <v>0</v>
      </c>
      <c r="J53" s="74">
        <f>C53*D53*F53</f>
        <v>0</v>
      </c>
      <c r="L53" s="214">
        <v>0</v>
      </c>
      <c r="M53" s="214">
        <v>0</v>
      </c>
      <c r="N53" s="131" t="s">
        <v>70</v>
      </c>
      <c r="O53" s="75">
        <f>SUM(L53:N53)</f>
        <v>0</v>
      </c>
    </row>
    <row r="54" spans="2:15" ht="14.1" customHeight="1" x14ac:dyDescent="0.25">
      <c r="B54" s="70" t="s">
        <v>72</v>
      </c>
      <c r="C54" s="71">
        <f>C53</f>
        <v>56</v>
      </c>
      <c r="D54" s="72">
        <f>D52+30%</f>
        <v>1.3</v>
      </c>
      <c r="E54" s="146">
        <f>E52*130%</f>
        <v>72.8</v>
      </c>
      <c r="F54" s="73">
        <f>O54</f>
        <v>0</v>
      </c>
      <c r="G54" s="73">
        <f t="shared" si="3"/>
        <v>0</v>
      </c>
      <c r="H54" s="73">
        <f t="shared" si="3"/>
        <v>0</v>
      </c>
      <c r="I54" s="73">
        <f t="shared" si="3"/>
        <v>0</v>
      </c>
      <c r="J54" s="74">
        <f>C54*D54*F54</f>
        <v>0</v>
      </c>
      <c r="L54" s="214">
        <v>0</v>
      </c>
      <c r="M54" s="214">
        <v>0</v>
      </c>
      <c r="N54" s="131" t="s">
        <v>70</v>
      </c>
      <c r="O54" s="75">
        <f>SUM(L54:N54)</f>
        <v>0</v>
      </c>
    </row>
    <row r="55" spans="2:15" ht="14.1" customHeight="1" x14ac:dyDescent="0.25">
      <c r="B55" s="70" t="s">
        <v>73</v>
      </c>
      <c r="C55" s="71">
        <f>C54</f>
        <v>56</v>
      </c>
      <c r="D55" s="72">
        <f>D52+50%</f>
        <v>1.5</v>
      </c>
      <c r="E55" s="146">
        <f>E52*150%</f>
        <v>84</v>
      </c>
      <c r="F55" s="73">
        <f>O55</f>
        <v>0</v>
      </c>
      <c r="G55" s="73">
        <f t="shared" si="3"/>
        <v>0</v>
      </c>
      <c r="H55" s="73">
        <f t="shared" si="3"/>
        <v>0</v>
      </c>
      <c r="I55" s="73">
        <f t="shared" si="3"/>
        <v>0</v>
      </c>
      <c r="J55" s="74">
        <f>C55*D55*F55</f>
        <v>0</v>
      </c>
      <c r="L55" s="214">
        <v>0</v>
      </c>
      <c r="M55" s="214">
        <v>0</v>
      </c>
      <c r="N55" s="131" t="s">
        <v>70</v>
      </c>
      <c r="O55" s="75">
        <f>SUM(L55:N55)</f>
        <v>0</v>
      </c>
    </row>
    <row r="56" spans="2:15" ht="14.1" customHeight="1" thickBot="1" x14ac:dyDescent="0.3">
      <c r="B56" s="76" t="s">
        <v>74</v>
      </c>
      <c r="C56" s="77">
        <f>C55</f>
        <v>56</v>
      </c>
      <c r="D56" s="78">
        <f>D52+80%</f>
        <v>1.8</v>
      </c>
      <c r="E56" s="147">
        <f>E52*180%</f>
        <v>100.8</v>
      </c>
      <c r="F56" s="86">
        <f>O56</f>
        <v>0</v>
      </c>
      <c r="G56" s="86">
        <f t="shared" si="3"/>
        <v>0</v>
      </c>
      <c r="H56" s="86">
        <f t="shared" si="3"/>
        <v>0</v>
      </c>
      <c r="I56" s="86">
        <f t="shared" si="3"/>
        <v>0</v>
      </c>
      <c r="J56" s="80">
        <f>C56*D56*F56</f>
        <v>0</v>
      </c>
      <c r="L56" s="215">
        <v>0</v>
      </c>
      <c r="M56" s="215">
        <v>0</v>
      </c>
      <c r="N56" s="134" t="s">
        <v>70</v>
      </c>
      <c r="O56" s="83">
        <f>SUM(L56:N56)</f>
        <v>0</v>
      </c>
    </row>
    <row r="57" spans="2:15" ht="14.1" customHeight="1" thickBot="1" x14ac:dyDescent="0.3">
      <c r="L57" s="87"/>
      <c r="M57" s="87"/>
      <c r="N57" s="88"/>
    </row>
    <row r="58" spans="2:15" ht="61.35" customHeight="1" x14ac:dyDescent="0.25">
      <c r="B58" s="252" t="s">
        <v>83</v>
      </c>
      <c r="C58" s="253"/>
      <c r="D58" s="240"/>
      <c r="E58" s="241"/>
      <c r="F58" s="242"/>
      <c r="G58" s="136" t="s">
        <v>64</v>
      </c>
      <c r="H58" s="137"/>
      <c r="I58" s="138" t="s">
        <v>84</v>
      </c>
      <c r="J58" s="54"/>
      <c r="K58" s="54"/>
      <c r="N58" s="88"/>
    </row>
    <row r="59" spans="2:15" ht="14.1" customHeight="1" x14ac:dyDescent="0.25">
      <c r="B59" s="238" t="s">
        <v>85</v>
      </c>
      <c r="C59" s="239"/>
      <c r="D59" s="240"/>
      <c r="E59" s="241"/>
      <c r="F59" s="242"/>
      <c r="G59" s="89">
        <f>SUM(G20:G57)</f>
        <v>121280</v>
      </c>
      <c r="H59" s="139"/>
      <c r="I59" s="89">
        <f>SUM(I20:I57)</f>
        <v>55240</v>
      </c>
      <c r="J59" s="54"/>
      <c r="K59" s="54"/>
      <c r="N59" s="88"/>
    </row>
    <row r="60" spans="2:15" ht="35.1" customHeight="1" x14ac:dyDescent="0.25">
      <c r="B60" s="243" t="s">
        <v>30</v>
      </c>
      <c r="C60" s="244"/>
      <c r="D60" s="244"/>
      <c r="E60" s="244"/>
      <c r="F60" s="244"/>
      <c r="G60" s="140">
        <f>G59</f>
        <v>121280</v>
      </c>
      <c r="H60" s="141"/>
      <c r="I60" s="142">
        <f>I59*7</f>
        <v>386680</v>
      </c>
      <c r="J60" s="90">
        <f>G60+I60</f>
        <v>507960</v>
      </c>
    </row>
    <row r="63" spans="2:15" ht="14.1" customHeight="1" x14ac:dyDescent="0.25">
      <c r="N63" s="88"/>
    </row>
    <row r="64" spans="2:15" ht="14.1" customHeight="1" x14ac:dyDescent="0.25">
      <c r="N64" s="88"/>
    </row>
    <row r="65" spans="14:14" ht="14.1" customHeight="1" x14ac:dyDescent="0.25">
      <c r="N65" s="88"/>
    </row>
    <row r="66" spans="14:14" ht="14.1" customHeight="1" x14ac:dyDescent="0.25">
      <c r="N66" s="88"/>
    </row>
    <row r="67" spans="14:14" ht="14.1" customHeight="1" x14ac:dyDescent="0.25">
      <c r="N67" s="88"/>
    </row>
  </sheetData>
  <mergeCells count="25">
    <mergeCell ref="B10:O10"/>
    <mergeCell ref="B11:O11"/>
    <mergeCell ref="B12:O12"/>
    <mergeCell ref="B13:O13"/>
    <mergeCell ref="B2:O2"/>
    <mergeCell ref="B3:O3"/>
    <mergeCell ref="B4:O4"/>
    <mergeCell ref="C6:O6"/>
    <mergeCell ref="B8:O8"/>
    <mergeCell ref="B9:O9"/>
    <mergeCell ref="B14:O14"/>
    <mergeCell ref="B15:O15"/>
    <mergeCell ref="L17:O17"/>
    <mergeCell ref="C18:J18"/>
    <mergeCell ref="L18:N18"/>
    <mergeCell ref="O18:O19"/>
    <mergeCell ref="B59:C59"/>
    <mergeCell ref="D59:F59"/>
    <mergeCell ref="B60:F60"/>
    <mergeCell ref="C26:J26"/>
    <mergeCell ref="C34:J34"/>
    <mergeCell ref="C42:J42"/>
    <mergeCell ref="C50:J50"/>
    <mergeCell ref="B58:C58"/>
    <mergeCell ref="D58:F58"/>
  </mergeCells>
  <pageMargins left="0.75" right="0.75" top="1" bottom="1" header="0.5" footer="0.5"/>
  <pageSetup paperSize="9" scale="94" orientation="portrait" r:id="rId1"/>
  <headerFooter alignWithMargins="0">
    <oddFooter>&amp;C&amp;F</oddFooter>
  </headerFooter>
  <ignoredErrors>
    <ignoredError sqref="E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38702-D227-4593-BD1C-BA7FBB7F6AD1}">
  <dimension ref="A1:H37"/>
  <sheetViews>
    <sheetView zoomScale="70" zoomScaleNormal="70" workbookViewId="0">
      <pane xSplit="1" ySplit="9" topLeftCell="B10" activePane="bottomRight" state="frozen"/>
      <selection pane="topRight" activeCell="B1" sqref="B1"/>
      <selection pane="bottomLeft" activeCell="A7" sqref="A7"/>
      <selection pane="bottomRight" activeCell="E20" sqref="E20"/>
    </sheetView>
  </sheetViews>
  <sheetFormatPr defaultColWidth="8.88671875" defaultRowHeight="13.2" x14ac:dyDescent="0.25"/>
  <cols>
    <col min="1" max="1" width="3.5546875" style="8" customWidth="1"/>
    <col min="2" max="2" width="144.5546875" style="8" customWidth="1"/>
    <col min="3" max="3" width="20.88671875" style="8" customWidth="1"/>
    <col min="4" max="4" width="20.44140625" style="8" customWidth="1"/>
    <col min="5" max="5" width="19.44140625" style="8" customWidth="1"/>
    <col min="6" max="6" width="26.44140625" style="8" customWidth="1"/>
    <col min="7" max="7" width="2.5546875" style="8" customWidth="1"/>
    <col min="8" max="16384" width="8.88671875" style="8"/>
  </cols>
  <sheetData>
    <row r="1" spans="1:8" ht="13.8" thickBot="1" x14ac:dyDescent="0.3">
      <c r="A1" s="8" t="s">
        <v>0</v>
      </c>
    </row>
    <row r="2" spans="1:8" ht="42" customHeight="1" thickBot="1" x14ac:dyDescent="0.3">
      <c r="B2" s="291" t="s">
        <v>7</v>
      </c>
      <c r="C2" s="292"/>
      <c r="D2" s="292"/>
      <c r="E2" s="292"/>
      <c r="F2" s="293"/>
    </row>
    <row r="3" spans="1:8" ht="17.399999999999999" x14ac:dyDescent="0.3">
      <c r="B3" s="7"/>
    </row>
    <row r="4" spans="1:8" ht="31.65" customHeight="1" x14ac:dyDescent="0.25">
      <c r="B4" s="119" t="s">
        <v>86</v>
      </c>
      <c r="C4" s="286"/>
      <c r="D4" s="286"/>
      <c r="E4" s="286"/>
      <c r="F4" s="287"/>
    </row>
    <row r="6" spans="1:8" ht="21" customHeight="1" x14ac:dyDescent="0.25">
      <c r="B6" s="288" t="s">
        <v>87</v>
      </c>
      <c r="C6" s="289"/>
      <c r="D6" s="289"/>
      <c r="E6" s="289"/>
      <c r="F6" s="290"/>
    </row>
    <row r="7" spans="1:8" x14ac:dyDescent="0.25">
      <c r="B7" s="120" t="s">
        <v>88</v>
      </c>
      <c r="C7" s="118"/>
      <c r="D7" s="118"/>
      <c r="E7" s="118"/>
      <c r="F7" s="121"/>
    </row>
    <row r="8" spans="1:8" ht="13.8" thickBot="1" x14ac:dyDescent="0.3">
      <c r="B8" s="23"/>
    </row>
    <row r="9" spans="1:8" ht="53.1" customHeight="1" thickBot="1" x14ac:dyDescent="0.3">
      <c r="B9" s="9" t="s">
        <v>89</v>
      </c>
      <c r="C9" s="10" t="s">
        <v>90</v>
      </c>
      <c r="D9" s="10" t="s">
        <v>91</v>
      </c>
      <c r="E9" s="22" t="s">
        <v>92</v>
      </c>
      <c r="F9" s="18" t="s">
        <v>29</v>
      </c>
    </row>
    <row r="10" spans="1:8" ht="41.4" customHeight="1" x14ac:dyDescent="0.25">
      <c r="B10" s="19" t="s">
        <v>93</v>
      </c>
      <c r="C10" s="110">
        <f>'Rekenblad 2.1 '!Q112</f>
        <v>0</v>
      </c>
      <c r="D10" s="110">
        <f>'Rekenblad 2.1 '!R112</f>
        <v>0</v>
      </c>
      <c r="E10" s="21">
        <v>7</v>
      </c>
      <c r="F10" s="17">
        <f>C10+D10*E10</f>
        <v>0</v>
      </c>
    </row>
    <row r="11" spans="1:8" ht="41.4" customHeight="1" thickBot="1" x14ac:dyDescent="0.3">
      <c r="B11" s="19" t="s">
        <v>94</v>
      </c>
      <c r="C11" s="110">
        <f>'Rekenblad 2.2'!Q112</f>
        <v>0</v>
      </c>
      <c r="D11" s="110">
        <f>'Rekenblad 2.2'!R112</f>
        <v>0</v>
      </c>
      <c r="E11" s="21">
        <v>7</v>
      </c>
      <c r="F11" s="17">
        <f>C11+D11*E11</f>
        <v>0</v>
      </c>
    </row>
    <row r="12" spans="1:8" ht="30.6" customHeight="1" thickBot="1" x14ac:dyDescent="0.3">
      <c r="B12" s="32" t="s">
        <v>31</v>
      </c>
      <c r="C12" s="33"/>
      <c r="D12" s="33"/>
      <c r="E12" s="33"/>
      <c r="F12" s="34">
        <f>SUM(F10:F11)</f>
        <v>0</v>
      </c>
      <c r="H12" s="109"/>
    </row>
    <row r="13" spans="1:8" x14ac:dyDescent="0.25">
      <c r="B13" s="16"/>
    </row>
    <row r="37" spans="2:2" x14ac:dyDescent="0.25">
      <c r="B37" s="8">
        <v>2500</v>
      </c>
    </row>
  </sheetData>
  <mergeCells count="3">
    <mergeCell ref="C4:F4"/>
    <mergeCell ref="B6:F6"/>
    <mergeCell ref="B2:F2"/>
  </mergeCells>
  <pageMargins left="0.75" right="0.75" top="1" bottom="1" header="0.5" footer="0.5"/>
  <pageSetup paperSize="9" scale="82" orientation="landscape" r:id="rId1"/>
  <headerFooter alignWithMargins="0">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0BC9C-EC61-4B42-9666-2EEC44CF7CAF}">
  <dimension ref="B1:BB118"/>
  <sheetViews>
    <sheetView zoomScale="70" zoomScaleNormal="70" workbookViewId="0">
      <pane xSplit="4" ySplit="4" topLeftCell="E5" activePane="bottomRight" state="frozen"/>
      <selection pane="topRight" activeCell="E1" sqref="E1"/>
      <selection pane="bottomLeft" activeCell="A5" sqref="A5"/>
      <selection pane="bottomRight" activeCell="B2" sqref="B2:S2"/>
    </sheetView>
  </sheetViews>
  <sheetFormatPr defaultColWidth="8.88671875" defaultRowHeight="12.75" customHeight="1" x14ac:dyDescent="0.25"/>
  <cols>
    <col min="1" max="1" width="3.5546875" style="8" customWidth="1"/>
    <col min="2" max="2" width="5.44140625" style="8" customWidth="1"/>
    <col min="3" max="3" width="36.44140625" style="8" bestFit="1" customWidth="1"/>
    <col min="4" max="4" width="10.109375" style="8" customWidth="1"/>
    <col min="5" max="5" width="13.6640625" style="8" customWidth="1"/>
    <col min="6" max="6" width="26.44140625" style="8" customWidth="1"/>
    <col min="7" max="8" width="15.109375" style="8" customWidth="1"/>
    <col min="9" max="9" width="40.33203125" style="8" customWidth="1"/>
    <col min="10" max="10" width="31.44140625" style="8" customWidth="1"/>
    <col min="11" max="11" width="45.33203125" style="8" customWidth="1"/>
    <col min="12" max="12" width="16.5546875" style="8" customWidth="1"/>
    <col min="13" max="13" width="10.44140625" style="8" customWidth="1"/>
    <col min="14" max="14" width="37.88671875" style="8" customWidth="1"/>
    <col min="15" max="15" width="15.5546875" style="8" customWidth="1"/>
    <col min="16" max="16" width="17.5546875" style="8" customWidth="1"/>
    <col min="17" max="17" width="29.44140625" style="8" customWidth="1"/>
    <col min="18" max="18" width="30.44140625" style="8" customWidth="1"/>
    <col min="19" max="19" width="59" style="49" customWidth="1"/>
    <col min="20" max="33" width="8.88671875" style="43"/>
    <col min="34" max="16384" width="8.88671875" style="8"/>
  </cols>
  <sheetData>
    <row r="1" spans="2:19" ht="13.2" x14ac:dyDescent="0.25">
      <c r="S1" s="45"/>
    </row>
    <row r="2" spans="2:19" ht="43.35" customHeight="1" x14ac:dyDescent="0.25">
      <c r="B2" s="294" t="s">
        <v>95</v>
      </c>
      <c r="C2" s="295"/>
      <c r="D2" s="295"/>
      <c r="E2" s="295"/>
      <c r="F2" s="295"/>
      <c r="G2" s="295"/>
      <c r="H2" s="295"/>
      <c r="I2" s="295"/>
      <c r="J2" s="295"/>
      <c r="K2" s="295"/>
      <c r="L2" s="295"/>
      <c r="M2" s="295"/>
      <c r="N2" s="295"/>
      <c r="O2" s="295"/>
      <c r="P2" s="295"/>
      <c r="Q2" s="295"/>
      <c r="R2" s="296"/>
      <c r="S2" s="297"/>
    </row>
    <row r="3" spans="2:19" ht="32.1" customHeight="1" x14ac:dyDescent="0.25">
      <c r="B3" s="37" t="s">
        <v>96</v>
      </c>
      <c r="C3" s="38"/>
      <c r="D3" s="38"/>
      <c r="E3" s="38"/>
      <c r="F3" s="38"/>
      <c r="G3" s="38"/>
      <c r="H3" s="38"/>
      <c r="I3" s="38"/>
      <c r="J3" s="38"/>
      <c r="K3" s="38"/>
      <c r="L3" s="38"/>
      <c r="M3" s="38"/>
      <c r="N3" s="38"/>
      <c r="O3" s="38"/>
      <c r="P3" s="38"/>
      <c r="Q3" s="298" t="s">
        <v>97</v>
      </c>
      <c r="R3" s="299"/>
      <c r="S3" s="300"/>
    </row>
    <row r="4" spans="2:19" ht="34.65" customHeight="1" x14ac:dyDescent="0.25">
      <c r="B4" s="39" t="s">
        <v>98</v>
      </c>
      <c r="C4" s="40" t="s">
        <v>99</v>
      </c>
      <c r="D4" s="40" t="s">
        <v>100</v>
      </c>
      <c r="E4" s="40" t="s">
        <v>101</v>
      </c>
      <c r="F4" s="40" t="s">
        <v>102</v>
      </c>
      <c r="G4" s="40" t="s">
        <v>103</v>
      </c>
      <c r="H4" s="40" t="s">
        <v>104</v>
      </c>
      <c r="I4" s="40" t="s">
        <v>105</v>
      </c>
      <c r="J4" s="40" t="s">
        <v>106</v>
      </c>
      <c r="K4" s="40" t="s">
        <v>26</v>
      </c>
      <c r="L4" s="40" t="s">
        <v>107</v>
      </c>
      <c r="M4" s="40" t="s">
        <v>108</v>
      </c>
      <c r="N4" s="40" t="s">
        <v>109</v>
      </c>
      <c r="O4" s="40" t="s">
        <v>110</v>
      </c>
      <c r="P4" s="40"/>
      <c r="Q4" s="40" t="s">
        <v>111</v>
      </c>
      <c r="R4" s="50" t="s">
        <v>112</v>
      </c>
      <c r="S4" s="98" t="s">
        <v>113</v>
      </c>
    </row>
    <row r="5" spans="2:19" ht="18.600000000000001" customHeight="1" x14ac:dyDescent="0.25">
      <c r="B5" s="184">
        <v>1</v>
      </c>
      <c r="C5" s="185" t="s">
        <v>114</v>
      </c>
      <c r="D5" s="185">
        <v>38</v>
      </c>
      <c r="E5" s="185" t="s">
        <v>115</v>
      </c>
      <c r="F5" s="185" t="s">
        <v>116</v>
      </c>
      <c r="G5" s="193" t="s">
        <v>117</v>
      </c>
      <c r="H5" s="185" t="s">
        <v>118</v>
      </c>
      <c r="I5" s="185" t="s">
        <v>119</v>
      </c>
      <c r="J5" s="185" t="s">
        <v>120</v>
      </c>
      <c r="K5" s="185" t="s">
        <v>121</v>
      </c>
      <c r="L5" s="185">
        <v>179</v>
      </c>
      <c r="M5" s="185">
        <v>158</v>
      </c>
      <c r="N5" s="185" t="s">
        <v>122</v>
      </c>
      <c r="O5" s="186"/>
      <c r="P5" s="157"/>
      <c r="Q5" s="97"/>
      <c r="R5" s="99"/>
      <c r="S5" s="46"/>
    </row>
    <row r="6" spans="2:19" ht="13.2" x14ac:dyDescent="0.25">
      <c r="B6" s="187">
        <v>2</v>
      </c>
      <c r="C6" s="188" t="s">
        <v>123</v>
      </c>
      <c r="D6" s="188">
        <v>584</v>
      </c>
      <c r="E6" s="188" t="s">
        <v>124</v>
      </c>
      <c r="F6" s="188" t="s">
        <v>116</v>
      </c>
      <c r="G6" s="194" t="s">
        <v>117</v>
      </c>
      <c r="H6" s="188" t="s">
        <v>118</v>
      </c>
      <c r="I6" s="188" t="s">
        <v>125</v>
      </c>
      <c r="J6" s="188" t="s">
        <v>126</v>
      </c>
      <c r="K6" s="188" t="s">
        <v>127</v>
      </c>
      <c r="L6" s="188"/>
      <c r="M6" s="188"/>
      <c r="N6" s="188" t="s">
        <v>122</v>
      </c>
      <c r="O6" s="189"/>
      <c r="P6" s="158"/>
      <c r="Q6" s="97"/>
      <c r="R6" s="99"/>
      <c r="S6" s="46"/>
    </row>
    <row r="7" spans="2:19" ht="13.2" x14ac:dyDescent="0.25">
      <c r="B7" s="195">
        <v>3</v>
      </c>
      <c r="C7" s="196" t="s">
        <v>128</v>
      </c>
      <c r="D7" s="196">
        <v>79</v>
      </c>
      <c r="E7" s="196" t="s">
        <v>129</v>
      </c>
      <c r="F7" s="196" t="s">
        <v>116</v>
      </c>
      <c r="G7" s="197" t="s">
        <v>117</v>
      </c>
      <c r="H7" s="196" t="s">
        <v>118</v>
      </c>
      <c r="I7" s="196" t="s">
        <v>130</v>
      </c>
      <c r="J7" s="196" t="s">
        <v>131</v>
      </c>
      <c r="K7" s="196" t="s">
        <v>132</v>
      </c>
      <c r="L7" s="196">
        <v>1348</v>
      </c>
      <c r="M7" s="196">
        <v>1206</v>
      </c>
      <c r="N7" s="196" t="s">
        <v>122</v>
      </c>
      <c r="O7" s="198"/>
      <c r="P7" s="159"/>
      <c r="Q7" s="162">
        <f>'Rekenblad 2.2a-1 Objectprijs'!N38</f>
        <v>0</v>
      </c>
      <c r="R7" s="163">
        <f>'Rekenblad 2.2a-1 Objectprijs'!R38</f>
        <v>0</v>
      </c>
      <c r="S7" s="164" t="s">
        <v>133</v>
      </c>
    </row>
    <row r="8" spans="2:19" ht="26.4" x14ac:dyDescent="0.25">
      <c r="B8" s="187">
        <v>4</v>
      </c>
      <c r="C8" s="188" t="s">
        <v>134</v>
      </c>
      <c r="D8" s="188">
        <v>1</v>
      </c>
      <c r="E8" s="188" t="s">
        <v>135</v>
      </c>
      <c r="F8" s="188" t="s">
        <v>116</v>
      </c>
      <c r="G8" s="194" t="s">
        <v>136</v>
      </c>
      <c r="H8" s="188"/>
      <c r="I8" s="188" t="s">
        <v>137</v>
      </c>
      <c r="J8" s="188" t="s">
        <v>138</v>
      </c>
      <c r="K8" s="188" t="s">
        <v>139</v>
      </c>
      <c r="L8" s="188">
        <v>63</v>
      </c>
      <c r="M8" s="188">
        <v>60</v>
      </c>
      <c r="N8" s="188" t="s">
        <v>122</v>
      </c>
      <c r="O8" s="189"/>
      <c r="P8" s="158"/>
      <c r="Q8" s="97"/>
      <c r="R8" s="99"/>
      <c r="S8" s="46"/>
    </row>
    <row r="9" spans="2:19" ht="13.2" x14ac:dyDescent="0.25">
      <c r="B9" s="184">
        <v>5</v>
      </c>
      <c r="C9" s="185" t="s">
        <v>134</v>
      </c>
      <c r="D9" s="185">
        <v>3</v>
      </c>
      <c r="E9" s="185" t="s">
        <v>135</v>
      </c>
      <c r="F9" s="185" t="s">
        <v>116</v>
      </c>
      <c r="G9" s="193" t="s">
        <v>140</v>
      </c>
      <c r="H9" s="185"/>
      <c r="I9" s="185" t="s">
        <v>141</v>
      </c>
      <c r="J9" s="185" t="s">
        <v>131</v>
      </c>
      <c r="K9" s="185" t="s">
        <v>142</v>
      </c>
      <c r="L9" s="185">
        <v>527</v>
      </c>
      <c r="M9" s="185">
        <v>485</v>
      </c>
      <c r="N9" s="185" t="s">
        <v>122</v>
      </c>
      <c r="O9" s="186"/>
      <c r="P9" s="157"/>
      <c r="Q9" s="97"/>
      <c r="R9" s="99"/>
      <c r="S9" s="46"/>
    </row>
    <row r="10" spans="2:19" ht="26.4" x14ac:dyDescent="0.25">
      <c r="B10" s="187">
        <v>6</v>
      </c>
      <c r="C10" s="188" t="s">
        <v>143</v>
      </c>
      <c r="D10" s="188">
        <v>81</v>
      </c>
      <c r="E10" s="188" t="s">
        <v>144</v>
      </c>
      <c r="F10" s="188" t="s">
        <v>145</v>
      </c>
      <c r="G10" s="194" t="s">
        <v>136</v>
      </c>
      <c r="H10" s="188"/>
      <c r="I10" s="188" t="s">
        <v>137</v>
      </c>
      <c r="J10" s="188" t="s">
        <v>146</v>
      </c>
      <c r="K10" s="188" t="s">
        <v>147</v>
      </c>
      <c r="L10" s="188">
        <v>160</v>
      </c>
      <c r="M10" s="188">
        <v>136</v>
      </c>
      <c r="N10" s="188" t="s">
        <v>122</v>
      </c>
      <c r="O10" s="189"/>
      <c r="P10" s="158"/>
      <c r="Q10" s="97"/>
      <c r="R10" s="99"/>
      <c r="S10" s="46"/>
    </row>
    <row r="11" spans="2:19" ht="13.2" x14ac:dyDescent="0.25">
      <c r="B11" s="184">
        <v>7</v>
      </c>
      <c r="C11" s="185" t="s">
        <v>148</v>
      </c>
      <c r="D11" s="185">
        <v>83</v>
      </c>
      <c r="E11" s="185" t="s">
        <v>144</v>
      </c>
      <c r="F11" s="185" t="s">
        <v>145</v>
      </c>
      <c r="G11" s="193" t="s">
        <v>117</v>
      </c>
      <c r="H11" s="185" t="s">
        <v>118</v>
      </c>
      <c r="I11" s="185" t="s">
        <v>149</v>
      </c>
      <c r="J11" s="185" t="s">
        <v>150</v>
      </c>
      <c r="K11" s="185" t="s">
        <v>151</v>
      </c>
      <c r="L11" s="185">
        <v>173</v>
      </c>
      <c r="M11" s="185">
        <v>147</v>
      </c>
      <c r="N11" s="185" t="s">
        <v>122</v>
      </c>
      <c r="O11" s="186"/>
      <c r="P11" s="157"/>
      <c r="Q11" s="97"/>
      <c r="R11" s="99"/>
      <c r="S11" s="46"/>
    </row>
    <row r="12" spans="2:19" ht="13.2" x14ac:dyDescent="0.25">
      <c r="B12" s="187">
        <v>8</v>
      </c>
      <c r="C12" s="188" t="s">
        <v>152</v>
      </c>
      <c r="D12" s="188">
        <v>116</v>
      </c>
      <c r="E12" s="188" t="s">
        <v>153</v>
      </c>
      <c r="F12" s="188" t="s">
        <v>116</v>
      </c>
      <c r="G12" s="194" t="s">
        <v>154</v>
      </c>
      <c r="H12" s="188"/>
      <c r="I12" s="188" t="s">
        <v>155</v>
      </c>
      <c r="J12" s="188" t="s">
        <v>131</v>
      </c>
      <c r="K12" s="188" t="s">
        <v>156</v>
      </c>
      <c r="L12" s="188">
        <v>198</v>
      </c>
      <c r="M12" s="188">
        <v>168</v>
      </c>
      <c r="N12" s="188" t="s">
        <v>122</v>
      </c>
      <c r="O12" s="189"/>
      <c r="P12" s="158"/>
      <c r="Q12" s="97"/>
      <c r="R12" s="99"/>
      <c r="S12" s="46"/>
    </row>
    <row r="13" spans="2:19" ht="13.2" x14ac:dyDescent="0.25">
      <c r="B13" s="184">
        <v>9</v>
      </c>
      <c r="C13" s="185" t="s">
        <v>157</v>
      </c>
      <c r="D13" s="185">
        <v>500</v>
      </c>
      <c r="E13" s="185" t="s">
        <v>158</v>
      </c>
      <c r="F13" s="185" t="s">
        <v>116</v>
      </c>
      <c r="G13" s="193" t="s">
        <v>117</v>
      </c>
      <c r="H13" s="185" t="s">
        <v>118</v>
      </c>
      <c r="I13" s="185" t="s">
        <v>159</v>
      </c>
      <c r="J13" s="185" t="s">
        <v>160</v>
      </c>
      <c r="K13" s="185" t="s">
        <v>161</v>
      </c>
      <c r="L13" s="185"/>
      <c r="M13" s="185" t="s">
        <v>162</v>
      </c>
      <c r="N13" s="185" t="s">
        <v>122</v>
      </c>
      <c r="O13" s="186"/>
      <c r="P13" s="157"/>
      <c r="Q13" s="97"/>
      <c r="R13" s="99"/>
      <c r="S13" s="46"/>
    </row>
    <row r="14" spans="2:19" ht="13.2" x14ac:dyDescent="0.25">
      <c r="B14" s="187">
        <v>10</v>
      </c>
      <c r="C14" s="188" t="s">
        <v>163</v>
      </c>
      <c r="D14" s="188">
        <v>2</v>
      </c>
      <c r="E14" s="188" t="s">
        <v>164</v>
      </c>
      <c r="F14" s="188" t="s">
        <v>116</v>
      </c>
      <c r="G14" s="194" t="s">
        <v>117</v>
      </c>
      <c r="H14" s="188" t="s">
        <v>118</v>
      </c>
      <c r="I14" s="188" t="s">
        <v>141</v>
      </c>
      <c r="J14" s="188" t="s">
        <v>131</v>
      </c>
      <c r="K14" s="188" t="s">
        <v>165</v>
      </c>
      <c r="L14" s="188">
        <v>345</v>
      </c>
      <c r="M14" s="188">
        <v>319</v>
      </c>
      <c r="N14" s="188" t="s">
        <v>122</v>
      </c>
      <c r="O14" s="189"/>
      <c r="P14" s="158"/>
      <c r="Q14" s="97"/>
      <c r="R14" s="99"/>
      <c r="S14" s="46"/>
    </row>
    <row r="15" spans="2:19" ht="13.2" x14ac:dyDescent="0.25">
      <c r="B15" s="184">
        <v>11</v>
      </c>
      <c r="C15" s="185" t="s">
        <v>163</v>
      </c>
      <c r="D15" s="185">
        <v>4</v>
      </c>
      <c r="E15" s="185" t="s">
        <v>164</v>
      </c>
      <c r="F15" s="185" t="s">
        <v>116</v>
      </c>
      <c r="G15" s="193" t="s">
        <v>117</v>
      </c>
      <c r="H15" s="185" t="s">
        <v>118</v>
      </c>
      <c r="I15" s="185" t="s">
        <v>125</v>
      </c>
      <c r="J15" s="185" t="s">
        <v>126</v>
      </c>
      <c r="K15" s="185" t="s">
        <v>166</v>
      </c>
      <c r="L15" s="185">
        <v>1627</v>
      </c>
      <c r="M15" s="185">
        <v>1505</v>
      </c>
      <c r="N15" s="185" t="s">
        <v>122</v>
      </c>
      <c r="O15" s="186"/>
      <c r="P15" s="157"/>
      <c r="Q15" s="97"/>
      <c r="R15" s="99"/>
      <c r="S15" s="46"/>
    </row>
    <row r="16" spans="2:19" ht="13.2" x14ac:dyDescent="0.25">
      <c r="B16" s="187">
        <v>12</v>
      </c>
      <c r="C16" s="188" t="s">
        <v>167</v>
      </c>
      <c r="D16" s="188">
        <v>19</v>
      </c>
      <c r="E16" s="188" t="s">
        <v>168</v>
      </c>
      <c r="F16" s="188" t="s">
        <v>145</v>
      </c>
      <c r="G16" s="194" t="s">
        <v>169</v>
      </c>
      <c r="H16" s="188"/>
      <c r="I16" s="188" t="s">
        <v>137</v>
      </c>
      <c r="J16" s="188" t="s">
        <v>120</v>
      </c>
      <c r="K16" s="188" t="s">
        <v>170</v>
      </c>
      <c r="L16" s="188">
        <v>342</v>
      </c>
      <c r="M16" s="188">
        <v>291</v>
      </c>
      <c r="N16" s="188" t="s">
        <v>122</v>
      </c>
      <c r="O16" s="189"/>
      <c r="P16" s="158"/>
      <c r="Q16" s="97"/>
      <c r="R16" s="99"/>
      <c r="S16" s="46"/>
    </row>
    <row r="17" spans="2:19" ht="13.2" x14ac:dyDescent="0.25">
      <c r="B17" s="184">
        <v>13</v>
      </c>
      <c r="C17" s="185" t="s">
        <v>167</v>
      </c>
      <c r="D17" s="185">
        <v>50</v>
      </c>
      <c r="E17" s="185" t="s">
        <v>168</v>
      </c>
      <c r="F17" s="185" t="s">
        <v>145</v>
      </c>
      <c r="G17" s="193" t="s">
        <v>117</v>
      </c>
      <c r="H17" s="185" t="s">
        <v>118</v>
      </c>
      <c r="I17" s="185" t="s">
        <v>137</v>
      </c>
      <c r="J17" s="185" t="s">
        <v>120</v>
      </c>
      <c r="K17" s="185" t="s">
        <v>171</v>
      </c>
      <c r="L17" s="185">
        <v>1295</v>
      </c>
      <c r="M17" s="185">
        <v>1101</v>
      </c>
      <c r="N17" s="185" t="s">
        <v>122</v>
      </c>
      <c r="O17" s="186"/>
      <c r="P17" s="157"/>
      <c r="Q17" s="97"/>
      <c r="R17" s="99"/>
      <c r="S17" s="46"/>
    </row>
    <row r="18" spans="2:19" ht="13.2" x14ac:dyDescent="0.25">
      <c r="B18" s="187">
        <v>14</v>
      </c>
      <c r="C18" s="188" t="s">
        <v>167</v>
      </c>
      <c r="D18" s="188" t="s">
        <v>172</v>
      </c>
      <c r="E18" s="188" t="s">
        <v>168</v>
      </c>
      <c r="F18" s="188" t="s">
        <v>145</v>
      </c>
      <c r="G18" s="194" t="s">
        <v>117</v>
      </c>
      <c r="H18" s="188" t="s">
        <v>118</v>
      </c>
      <c r="I18" s="188" t="s">
        <v>137</v>
      </c>
      <c r="J18" s="188" t="s">
        <v>120</v>
      </c>
      <c r="K18" s="188" t="s">
        <v>173</v>
      </c>
      <c r="L18" s="188"/>
      <c r="M18" s="188" t="s">
        <v>174</v>
      </c>
      <c r="N18" s="188" t="s">
        <v>122</v>
      </c>
      <c r="O18" s="189"/>
      <c r="P18" s="158"/>
      <c r="Q18" s="97"/>
      <c r="R18" s="99"/>
      <c r="S18" s="46"/>
    </row>
    <row r="19" spans="2:19" ht="13.2" x14ac:dyDescent="0.25">
      <c r="B19" s="184">
        <v>15</v>
      </c>
      <c r="C19" s="185" t="s">
        <v>167</v>
      </c>
      <c r="D19" s="185" t="s">
        <v>175</v>
      </c>
      <c r="E19" s="185" t="s">
        <v>168</v>
      </c>
      <c r="F19" s="185" t="s">
        <v>145</v>
      </c>
      <c r="G19" s="193" t="s">
        <v>117</v>
      </c>
      <c r="H19" s="185" t="s">
        <v>118</v>
      </c>
      <c r="I19" s="185" t="s">
        <v>137</v>
      </c>
      <c r="J19" s="185" t="s">
        <v>120</v>
      </c>
      <c r="K19" s="185" t="s">
        <v>173</v>
      </c>
      <c r="L19" s="185"/>
      <c r="M19" s="185" t="s">
        <v>174</v>
      </c>
      <c r="N19" s="185" t="s">
        <v>122</v>
      </c>
      <c r="O19" s="186"/>
      <c r="P19" s="157"/>
      <c r="Q19" s="97"/>
      <c r="R19" s="99"/>
      <c r="S19" s="46"/>
    </row>
    <row r="20" spans="2:19" ht="13.2" x14ac:dyDescent="0.25">
      <c r="B20" s="187">
        <v>16</v>
      </c>
      <c r="C20" s="188" t="s">
        <v>167</v>
      </c>
      <c r="D20" s="190">
        <v>19236</v>
      </c>
      <c r="E20" s="188" t="s">
        <v>168</v>
      </c>
      <c r="F20" s="188" t="s">
        <v>145</v>
      </c>
      <c r="G20" s="194" t="s">
        <v>117</v>
      </c>
      <c r="H20" s="188" t="s">
        <v>118</v>
      </c>
      <c r="I20" s="188" t="s">
        <v>119</v>
      </c>
      <c r="J20" s="188" t="s">
        <v>120</v>
      </c>
      <c r="K20" s="188" t="s">
        <v>176</v>
      </c>
      <c r="L20" s="188"/>
      <c r="M20" s="188" t="s">
        <v>174</v>
      </c>
      <c r="N20" s="188" t="s">
        <v>122</v>
      </c>
      <c r="O20" s="189"/>
      <c r="P20" s="158"/>
      <c r="Q20" s="97"/>
      <c r="R20" s="99"/>
      <c r="S20" s="46"/>
    </row>
    <row r="21" spans="2:19" ht="13.2" x14ac:dyDescent="0.25">
      <c r="B21" s="184">
        <v>17</v>
      </c>
      <c r="C21" s="185" t="s">
        <v>177</v>
      </c>
      <c r="D21" s="185" t="s">
        <v>178</v>
      </c>
      <c r="E21" s="185" t="s">
        <v>179</v>
      </c>
      <c r="F21" s="185" t="s">
        <v>116</v>
      </c>
      <c r="G21" s="193" t="s">
        <v>117</v>
      </c>
      <c r="H21" s="185" t="s">
        <v>118</v>
      </c>
      <c r="I21" s="185" t="s">
        <v>125</v>
      </c>
      <c r="J21" s="185" t="s">
        <v>126</v>
      </c>
      <c r="K21" s="185" t="s">
        <v>127</v>
      </c>
      <c r="L21" s="185"/>
      <c r="M21" s="185"/>
      <c r="N21" s="185" t="s">
        <v>122</v>
      </c>
      <c r="O21" s="186"/>
      <c r="P21" s="157"/>
      <c r="Q21" s="97"/>
      <c r="R21" s="99"/>
      <c r="S21" s="46"/>
    </row>
    <row r="22" spans="2:19" ht="13.2" x14ac:dyDescent="0.25">
      <c r="B22" s="187">
        <v>18</v>
      </c>
      <c r="C22" s="188" t="s">
        <v>180</v>
      </c>
      <c r="D22" s="188">
        <v>20</v>
      </c>
      <c r="E22" s="188" t="s">
        <v>181</v>
      </c>
      <c r="F22" s="188" t="s">
        <v>145</v>
      </c>
      <c r="G22" s="194" t="s">
        <v>169</v>
      </c>
      <c r="H22" s="188"/>
      <c r="I22" s="188" t="s">
        <v>137</v>
      </c>
      <c r="J22" s="188" t="s">
        <v>120</v>
      </c>
      <c r="K22" s="188" t="s">
        <v>182</v>
      </c>
      <c r="L22" s="188">
        <v>476</v>
      </c>
      <c r="M22" s="188">
        <v>405</v>
      </c>
      <c r="N22" s="188" t="s">
        <v>183</v>
      </c>
      <c r="O22" s="191"/>
      <c r="P22" s="158"/>
      <c r="Q22" s="97"/>
      <c r="R22" s="99"/>
      <c r="S22" s="46"/>
    </row>
    <row r="23" spans="2:19" ht="13.2" x14ac:dyDescent="0.25">
      <c r="B23" s="184">
        <v>19</v>
      </c>
      <c r="C23" s="185" t="s">
        <v>180</v>
      </c>
      <c r="D23" s="185">
        <v>22</v>
      </c>
      <c r="E23" s="185" t="s">
        <v>181</v>
      </c>
      <c r="F23" s="185" t="s">
        <v>145</v>
      </c>
      <c r="G23" s="193" t="s">
        <v>169</v>
      </c>
      <c r="H23" s="185"/>
      <c r="I23" s="185" t="s">
        <v>137</v>
      </c>
      <c r="J23" s="185" t="s">
        <v>120</v>
      </c>
      <c r="K23" s="185" t="s">
        <v>182</v>
      </c>
      <c r="L23" s="185">
        <v>464</v>
      </c>
      <c r="M23" s="185">
        <v>394</v>
      </c>
      <c r="N23" s="185" t="s">
        <v>183</v>
      </c>
      <c r="O23" s="192"/>
      <c r="P23" s="157"/>
      <c r="Q23" s="97"/>
      <c r="R23" s="99"/>
      <c r="S23" s="46"/>
    </row>
    <row r="24" spans="2:19" ht="13.2" x14ac:dyDescent="0.25">
      <c r="B24" s="187">
        <v>20</v>
      </c>
      <c r="C24" s="188" t="s">
        <v>184</v>
      </c>
      <c r="D24" s="188">
        <v>1</v>
      </c>
      <c r="E24" s="188" t="s">
        <v>185</v>
      </c>
      <c r="F24" s="188" t="s">
        <v>116</v>
      </c>
      <c r="G24" s="194" t="s">
        <v>117</v>
      </c>
      <c r="H24" s="188" t="s">
        <v>118</v>
      </c>
      <c r="I24" s="188" t="s">
        <v>125</v>
      </c>
      <c r="J24" s="188" t="s">
        <v>126</v>
      </c>
      <c r="K24" s="188" t="s">
        <v>186</v>
      </c>
      <c r="L24" s="188">
        <v>1056</v>
      </c>
      <c r="M24" s="188">
        <v>966</v>
      </c>
      <c r="N24" s="188" t="s">
        <v>122</v>
      </c>
      <c r="O24" s="189"/>
      <c r="P24" s="158"/>
      <c r="Q24" s="97"/>
      <c r="R24" s="99"/>
      <c r="S24" s="46"/>
    </row>
    <row r="25" spans="2:19" ht="13.2" x14ac:dyDescent="0.25">
      <c r="B25" s="184">
        <v>21</v>
      </c>
      <c r="C25" s="185" t="s">
        <v>187</v>
      </c>
      <c r="D25" s="185">
        <v>2</v>
      </c>
      <c r="E25" s="185" t="s">
        <v>188</v>
      </c>
      <c r="F25" s="185" t="s">
        <v>116</v>
      </c>
      <c r="G25" s="193" t="s">
        <v>189</v>
      </c>
      <c r="H25" s="185"/>
      <c r="I25" s="185" t="s">
        <v>190</v>
      </c>
      <c r="J25" s="185" t="s">
        <v>160</v>
      </c>
      <c r="K25" s="185" t="s">
        <v>191</v>
      </c>
      <c r="L25" s="185">
        <v>58</v>
      </c>
      <c r="M25" s="185">
        <v>54</v>
      </c>
      <c r="N25" s="185" t="s">
        <v>122</v>
      </c>
      <c r="O25" s="186"/>
      <c r="P25" s="157"/>
      <c r="Q25" s="97"/>
      <c r="R25" s="99"/>
      <c r="S25" s="46"/>
    </row>
    <row r="26" spans="2:19" ht="13.2" x14ac:dyDescent="0.25">
      <c r="B26" s="187">
        <v>22</v>
      </c>
      <c r="C26" s="188" t="s">
        <v>192</v>
      </c>
      <c r="D26" s="188">
        <v>4</v>
      </c>
      <c r="E26" s="188" t="s">
        <v>193</v>
      </c>
      <c r="F26" s="188" t="s">
        <v>116</v>
      </c>
      <c r="G26" s="194" t="s">
        <v>117</v>
      </c>
      <c r="H26" s="188" t="s">
        <v>118</v>
      </c>
      <c r="I26" s="188" t="s">
        <v>125</v>
      </c>
      <c r="J26" s="188" t="s">
        <v>126</v>
      </c>
      <c r="K26" s="188" t="s">
        <v>127</v>
      </c>
      <c r="L26" s="188"/>
      <c r="M26" s="188"/>
      <c r="N26" s="188" t="s">
        <v>122</v>
      </c>
      <c r="O26" s="189"/>
      <c r="P26" s="158"/>
      <c r="Q26" s="97"/>
      <c r="R26" s="99"/>
      <c r="S26" s="46"/>
    </row>
    <row r="27" spans="2:19" ht="13.2" x14ac:dyDescent="0.25">
      <c r="B27" s="184">
        <v>23</v>
      </c>
      <c r="C27" s="185" t="s">
        <v>194</v>
      </c>
      <c r="D27" s="185">
        <v>2</v>
      </c>
      <c r="E27" s="185" t="s">
        <v>195</v>
      </c>
      <c r="F27" s="185" t="s">
        <v>116</v>
      </c>
      <c r="G27" s="193" t="s">
        <v>117</v>
      </c>
      <c r="H27" s="185" t="s">
        <v>118</v>
      </c>
      <c r="I27" s="185" t="s">
        <v>137</v>
      </c>
      <c r="J27" s="185" t="s">
        <v>131</v>
      </c>
      <c r="K27" s="185" t="s">
        <v>196</v>
      </c>
      <c r="L27" s="185">
        <v>1067</v>
      </c>
      <c r="M27" s="185">
        <v>988</v>
      </c>
      <c r="N27" s="185" t="s">
        <v>122</v>
      </c>
      <c r="O27" s="186"/>
      <c r="P27" s="157"/>
      <c r="Q27" s="97"/>
      <c r="R27" s="99"/>
      <c r="S27" s="46"/>
    </row>
    <row r="28" spans="2:19" ht="13.2" x14ac:dyDescent="0.25">
      <c r="B28" s="187">
        <v>24</v>
      </c>
      <c r="C28" s="188" t="s">
        <v>197</v>
      </c>
      <c r="D28" s="188">
        <v>42</v>
      </c>
      <c r="E28" s="188" t="s">
        <v>198</v>
      </c>
      <c r="F28" s="188" t="s">
        <v>145</v>
      </c>
      <c r="G28" s="194" t="s">
        <v>117</v>
      </c>
      <c r="H28" s="188" t="s">
        <v>118</v>
      </c>
      <c r="I28" s="188" t="s">
        <v>130</v>
      </c>
      <c r="J28" s="188" t="s">
        <v>131</v>
      </c>
      <c r="K28" s="188" t="s">
        <v>199</v>
      </c>
      <c r="L28" s="188">
        <v>940</v>
      </c>
      <c r="M28" s="188">
        <v>828</v>
      </c>
      <c r="N28" s="188" t="s">
        <v>122</v>
      </c>
      <c r="O28" s="189"/>
      <c r="P28" s="158"/>
      <c r="Q28" s="97"/>
      <c r="R28" s="99"/>
      <c r="S28" s="46"/>
    </row>
    <row r="29" spans="2:19" ht="13.2" x14ac:dyDescent="0.25">
      <c r="B29" s="184">
        <v>25</v>
      </c>
      <c r="C29" s="185" t="s">
        <v>200</v>
      </c>
      <c r="D29" s="185">
        <v>66</v>
      </c>
      <c r="E29" s="185" t="s">
        <v>201</v>
      </c>
      <c r="F29" s="185" t="s">
        <v>145</v>
      </c>
      <c r="G29" s="193" t="s">
        <v>117</v>
      </c>
      <c r="H29" s="185" t="s">
        <v>118</v>
      </c>
      <c r="I29" s="185" t="s">
        <v>141</v>
      </c>
      <c r="J29" s="185" t="s">
        <v>131</v>
      </c>
      <c r="K29" s="185" t="s">
        <v>165</v>
      </c>
      <c r="L29" s="185">
        <v>412</v>
      </c>
      <c r="M29" s="185">
        <v>393</v>
      </c>
      <c r="N29" s="185" t="s">
        <v>122</v>
      </c>
      <c r="O29" s="186"/>
      <c r="P29" s="186"/>
      <c r="Q29" s="162">
        <f>'Rekenblad 2.1a-1 Objectprijs'!N60</f>
        <v>0</v>
      </c>
      <c r="R29" s="163">
        <f>'Rekenblad 2.1a-1 Objectprijs'!R60</f>
        <v>0</v>
      </c>
      <c r="S29" s="164" t="s">
        <v>133</v>
      </c>
    </row>
    <row r="30" spans="2:19" ht="13.2" x14ac:dyDescent="0.25">
      <c r="B30" s="187">
        <v>26</v>
      </c>
      <c r="C30" s="188" t="s">
        <v>200</v>
      </c>
      <c r="D30" s="188" t="s">
        <v>202</v>
      </c>
      <c r="E30" s="188" t="s">
        <v>203</v>
      </c>
      <c r="F30" s="188" t="s">
        <v>145</v>
      </c>
      <c r="G30" s="194" t="s">
        <v>169</v>
      </c>
      <c r="H30" s="188"/>
      <c r="I30" s="188" t="s">
        <v>141</v>
      </c>
      <c r="J30" s="188" t="s">
        <v>131</v>
      </c>
      <c r="K30" s="188" t="s">
        <v>204</v>
      </c>
      <c r="L30" s="188">
        <v>420</v>
      </c>
      <c r="M30" s="188">
        <v>390</v>
      </c>
      <c r="N30" s="188" t="s">
        <v>183</v>
      </c>
      <c r="O30" s="191"/>
      <c r="P30" s="158"/>
      <c r="Q30" s="97"/>
      <c r="R30" s="99"/>
      <c r="S30" s="46"/>
    </row>
    <row r="31" spans="2:19" ht="13.2" x14ac:dyDescent="0.25">
      <c r="B31" s="184">
        <v>27</v>
      </c>
      <c r="C31" s="185" t="s">
        <v>205</v>
      </c>
      <c r="D31" s="185">
        <v>35</v>
      </c>
      <c r="E31" s="185" t="s">
        <v>206</v>
      </c>
      <c r="F31" s="185" t="s">
        <v>116</v>
      </c>
      <c r="G31" s="193" t="s">
        <v>117</v>
      </c>
      <c r="H31" s="185" t="s">
        <v>118</v>
      </c>
      <c r="I31" s="185" t="s">
        <v>125</v>
      </c>
      <c r="J31" s="185" t="s">
        <v>126</v>
      </c>
      <c r="K31" s="185" t="s">
        <v>127</v>
      </c>
      <c r="L31" s="185"/>
      <c r="M31" s="185"/>
      <c r="N31" s="185" t="s">
        <v>122</v>
      </c>
      <c r="O31" s="186"/>
      <c r="P31" s="157"/>
      <c r="Q31" s="97"/>
      <c r="R31" s="99"/>
      <c r="S31" s="46"/>
    </row>
    <row r="32" spans="2:19" ht="13.2" x14ac:dyDescent="0.25">
      <c r="B32" s="187">
        <v>28</v>
      </c>
      <c r="C32" s="188" t="s">
        <v>207</v>
      </c>
      <c r="D32" s="188">
        <v>1</v>
      </c>
      <c r="E32" s="188" t="s">
        <v>208</v>
      </c>
      <c r="F32" s="188" t="s">
        <v>116</v>
      </c>
      <c r="G32" s="194" t="s">
        <v>117</v>
      </c>
      <c r="H32" s="188" t="s">
        <v>118</v>
      </c>
      <c r="I32" s="188" t="s">
        <v>125</v>
      </c>
      <c r="J32" s="188" t="s">
        <v>126</v>
      </c>
      <c r="K32" s="188" t="s">
        <v>209</v>
      </c>
      <c r="L32" s="188">
        <v>2203</v>
      </c>
      <c r="M32" s="188">
        <v>2008</v>
      </c>
      <c r="N32" s="188" t="s">
        <v>122</v>
      </c>
      <c r="O32" s="189"/>
      <c r="P32" s="158"/>
      <c r="Q32" s="97"/>
      <c r="R32" s="99"/>
      <c r="S32" s="46"/>
    </row>
    <row r="33" spans="2:19" ht="13.2" x14ac:dyDescent="0.25">
      <c r="B33" s="184">
        <v>29</v>
      </c>
      <c r="C33" s="185" t="s">
        <v>210</v>
      </c>
      <c r="D33" s="185">
        <v>1</v>
      </c>
      <c r="E33" s="185" t="s">
        <v>211</v>
      </c>
      <c r="F33" s="185" t="s">
        <v>116</v>
      </c>
      <c r="G33" s="193" t="s">
        <v>154</v>
      </c>
      <c r="H33" s="185"/>
      <c r="I33" s="185" t="s">
        <v>159</v>
      </c>
      <c r="J33" s="185" t="s">
        <v>131</v>
      </c>
      <c r="K33" s="185" t="s">
        <v>212</v>
      </c>
      <c r="L33" s="185">
        <v>900</v>
      </c>
      <c r="M33" s="185">
        <v>661</v>
      </c>
      <c r="N33" s="185" t="s">
        <v>213</v>
      </c>
      <c r="O33" s="186" t="s">
        <v>214</v>
      </c>
      <c r="P33" s="157"/>
      <c r="Q33" s="97"/>
      <c r="R33" s="99"/>
      <c r="S33" s="46"/>
    </row>
    <row r="34" spans="2:19" ht="13.2" x14ac:dyDescent="0.25">
      <c r="B34" s="187">
        <v>30</v>
      </c>
      <c r="C34" s="188" t="s">
        <v>210</v>
      </c>
      <c r="D34" s="188" t="s">
        <v>215</v>
      </c>
      <c r="E34" s="188" t="s">
        <v>211</v>
      </c>
      <c r="F34" s="188" t="s">
        <v>116</v>
      </c>
      <c r="G34" s="194" t="s">
        <v>117</v>
      </c>
      <c r="H34" s="188" t="s">
        <v>118</v>
      </c>
      <c r="I34" s="188" t="s">
        <v>159</v>
      </c>
      <c r="J34" s="188" t="s">
        <v>131</v>
      </c>
      <c r="K34" s="188" t="s">
        <v>216</v>
      </c>
      <c r="L34" s="188"/>
      <c r="M34" s="188" t="s">
        <v>174</v>
      </c>
      <c r="N34" s="188" t="s">
        <v>213</v>
      </c>
      <c r="O34" s="189" t="s">
        <v>174</v>
      </c>
      <c r="P34" s="158"/>
      <c r="Q34" s="97"/>
      <c r="R34" s="99"/>
      <c r="S34" s="46"/>
    </row>
    <row r="35" spans="2:19" ht="13.2" x14ac:dyDescent="0.25">
      <c r="B35" s="184">
        <v>31</v>
      </c>
      <c r="C35" s="185" t="s">
        <v>217</v>
      </c>
      <c r="D35" s="185">
        <v>61</v>
      </c>
      <c r="E35" s="185" t="s">
        <v>218</v>
      </c>
      <c r="F35" s="185" t="s">
        <v>116</v>
      </c>
      <c r="G35" s="193" t="s">
        <v>117</v>
      </c>
      <c r="H35" s="185" t="s">
        <v>118</v>
      </c>
      <c r="I35" s="185" t="s">
        <v>137</v>
      </c>
      <c r="J35" s="185" t="s">
        <v>120</v>
      </c>
      <c r="K35" s="185" t="s">
        <v>219</v>
      </c>
      <c r="L35" s="185"/>
      <c r="M35" s="185" t="s">
        <v>174</v>
      </c>
      <c r="N35" s="185" t="s">
        <v>122</v>
      </c>
      <c r="O35" s="186"/>
      <c r="P35" s="157"/>
      <c r="Q35" s="97"/>
      <c r="R35" s="99"/>
      <c r="S35" s="46"/>
    </row>
    <row r="36" spans="2:19" ht="13.2" x14ac:dyDescent="0.25">
      <c r="B36" s="187">
        <v>32</v>
      </c>
      <c r="C36" s="188" t="s">
        <v>220</v>
      </c>
      <c r="D36" s="188">
        <v>10</v>
      </c>
      <c r="E36" s="188" t="s">
        <v>221</v>
      </c>
      <c r="F36" s="188" t="s">
        <v>116</v>
      </c>
      <c r="G36" s="194" t="s">
        <v>117</v>
      </c>
      <c r="H36" s="188" t="s">
        <v>118</v>
      </c>
      <c r="I36" s="188" t="s">
        <v>222</v>
      </c>
      <c r="J36" s="188" t="s">
        <v>138</v>
      </c>
      <c r="K36" s="188" t="s">
        <v>223</v>
      </c>
      <c r="L36" s="188">
        <v>733</v>
      </c>
      <c r="M36" s="188">
        <v>547</v>
      </c>
      <c r="N36" s="188" t="s">
        <v>122</v>
      </c>
      <c r="O36" s="189"/>
      <c r="P36" s="158"/>
      <c r="Q36" s="97"/>
      <c r="R36" s="99"/>
      <c r="S36" s="46"/>
    </row>
    <row r="37" spans="2:19" ht="13.2" x14ac:dyDescent="0.25">
      <c r="B37" s="184">
        <v>33</v>
      </c>
      <c r="C37" s="185" t="s">
        <v>220</v>
      </c>
      <c r="D37" s="185">
        <v>12</v>
      </c>
      <c r="E37" s="185" t="s">
        <v>221</v>
      </c>
      <c r="F37" s="185" t="s">
        <v>116</v>
      </c>
      <c r="G37" s="193" t="s">
        <v>117</v>
      </c>
      <c r="H37" s="185" t="s">
        <v>118</v>
      </c>
      <c r="I37" s="185" t="s">
        <v>224</v>
      </c>
      <c r="J37" s="185" t="s">
        <v>138</v>
      </c>
      <c r="K37" s="185" t="s">
        <v>142</v>
      </c>
      <c r="L37" s="185"/>
      <c r="M37" s="185" t="s">
        <v>174</v>
      </c>
      <c r="N37" s="185" t="s">
        <v>122</v>
      </c>
      <c r="O37" s="186"/>
      <c r="P37" s="157"/>
      <c r="Q37" s="97"/>
      <c r="R37" s="99"/>
      <c r="S37" s="46"/>
    </row>
    <row r="38" spans="2:19" ht="13.2" x14ac:dyDescent="0.25">
      <c r="B38" s="187">
        <v>34</v>
      </c>
      <c r="C38" s="188" t="s">
        <v>225</v>
      </c>
      <c r="D38" s="188">
        <v>2</v>
      </c>
      <c r="E38" s="188" t="s">
        <v>226</v>
      </c>
      <c r="F38" s="188" t="s">
        <v>116</v>
      </c>
      <c r="G38" s="194" t="s">
        <v>169</v>
      </c>
      <c r="H38" s="188"/>
      <c r="I38" s="188" t="s">
        <v>130</v>
      </c>
      <c r="J38" s="188" t="s">
        <v>131</v>
      </c>
      <c r="K38" s="188" t="s">
        <v>227</v>
      </c>
      <c r="L38" s="188">
        <v>43</v>
      </c>
      <c r="M38" s="188">
        <v>30</v>
      </c>
      <c r="N38" s="188" t="s">
        <v>122</v>
      </c>
      <c r="O38" s="189"/>
      <c r="P38" s="158"/>
      <c r="Q38" s="97"/>
      <c r="R38" s="99"/>
      <c r="S38" s="46"/>
    </row>
    <row r="39" spans="2:19" ht="26.4" x14ac:dyDescent="0.25">
      <c r="B39" s="184">
        <v>35</v>
      </c>
      <c r="C39" s="185" t="s">
        <v>228</v>
      </c>
      <c r="D39" s="185">
        <v>85</v>
      </c>
      <c r="E39" s="185" t="s">
        <v>229</v>
      </c>
      <c r="F39" s="185" t="s">
        <v>145</v>
      </c>
      <c r="G39" s="193" t="s">
        <v>136</v>
      </c>
      <c r="H39" s="185"/>
      <c r="I39" s="185" t="s">
        <v>230</v>
      </c>
      <c r="J39" s="185" t="s">
        <v>146</v>
      </c>
      <c r="K39" s="185" t="s">
        <v>231</v>
      </c>
      <c r="L39" s="185">
        <v>636</v>
      </c>
      <c r="M39" s="185">
        <v>561</v>
      </c>
      <c r="N39" s="185" t="s">
        <v>122</v>
      </c>
      <c r="O39" s="186"/>
      <c r="P39" s="157"/>
      <c r="Q39" s="97"/>
      <c r="R39" s="99"/>
      <c r="S39" s="46"/>
    </row>
    <row r="40" spans="2:19" ht="13.2" x14ac:dyDescent="0.25">
      <c r="B40" s="187">
        <v>36</v>
      </c>
      <c r="C40" s="188" t="s">
        <v>232</v>
      </c>
      <c r="D40" s="188">
        <v>1</v>
      </c>
      <c r="E40" s="188" t="s">
        <v>233</v>
      </c>
      <c r="F40" s="188" t="s">
        <v>116</v>
      </c>
      <c r="G40" s="194" t="s">
        <v>169</v>
      </c>
      <c r="H40" s="188"/>
      <c r="I40" s="188" t="s">
        <v>159</v>
      </c>
      <c r="J40" s="188" t="s">
        <v>131</v>
      </c>
      <c r="K40" s="188" t="s">
        <v>234</v>
      </c>
      <c r="L40" s="188"/>
      <c r="M40" s="188" t="s">
        <v>162</v>
      </c>
      <c r="N40" s="188" t="s">
        <v>213</v>
      </c>
      <c r="O40" s="189" t="s">
        <v>214</v>
      </c>
      <c r="P40" s="158"/>
      <c r="Q40" s="97"/>
      <c r="R40" s="99"/>
      <c r="S40" s="46"/>
    </row>
    <row r="41" spans="2:19" ht="13.2" x14ac:dyDescent="0.25">
      <c r="B41" s="184">
        <v>37</v>
      </c>
      <c r="C41" s="185" t="s">
        <v>235</v>
      </c>
      <c r="D41" s="185" t="s">
        <v>236</v>
      </c>
      <c r="E41" s="185" t="s">
        <v>237</v>
      </c>
      <c r="F41" s="185" t="s">
        <v>116</v>
      </c>
      <c r="G41" s="193" t="s">
        <v>117</v>
      </c>
      <c r="H41" s="185" t="s">
        <v>118</v>
      </c>
      <c r="I41" s="185" t="s">
        <v>238</v>
      </c>
      <c r="J41" s="185" t="s">
        <v>160</v>
      </c>
      <c r="K41" s="185" t="s">
        <v>239</v>
      </c>
      <c r="L41" s="185">
        <v>29</v>
      </c>
      <c r="M41" s="185">
        <v>25</v>
      </c>
      <c r="N41" s="185" t="s">
        <v>122</v>
      </c>
      <c r="O41" s="186"/>
      <c r="P41" s="157"/>
      <c r="Q41" s="97"/>
      <c r="R41" s="99"/>
      <c r="S41" s="46"/>
    </row>
    <row r="42" spans="2:19" ht="13.2" x14ac:dyDescent="0.25">
      <c r="B42" s="187">
        <v>38</v>
      </c>
      <c r="C42" s="188" t="s">
        <v>240</v>
      </c>
      <c r="D42" s="188">
        <v>7</v>
      </c>
      <c r="E42" s="188" t="s">
        <v>241</v>
      </c>
      <c r="F42" s="188" t="s">
        <v>116</v>
      </c>
      <c r="G42" s="194" t="s">
        <v>117</v>
      </c>
      <c r="H42" s="188" t="s">
        <v>118</v>
      </c>
      <c r="I42" s="188" t="s">
        <v>242</v>
      </c>
      <c r="J42" s="188" t="s">
        <v>131</v>
      </c>
      <c r="K42" s="188" t="s">
        <v>243</v>
      </c>
      <c r="L42" s="188">
        <v>185</v>
      </c>
      <c r="M42" s="188">
        <v>157</v>
      </c>
      <c r="N42" s="188" t="s">
        <v>122</v>
      </c>
      <c r="O42" s="189"/>
      <c r="P42" s="158"/>
      <c r="Q42" s="97"/>
      <c r="R42" s="99"/>
      <c r="S42" s="46"/>
    </row>
    <row r="43" spans="2:19" ht="26.4" x14ac:dyDescent="0.25">
      <c r="B43" s="184">
        <v>39</v>
      </c>
      <c r="C43" s="185" t="s">
        <v>244</v>
      </c>
      <c r="D43" s="185">
        <v>32</v>
      </c>
      <c r="E43" s="185" t="s">
        <v>245</v>
      </c>
      <c r="F43" s="185" t="s">
        <v>145</v>
      </c>
      <c r="G43" s="193" t="s">
        <v>136</v>
      </c>
      <c r="H43" s="185"/>
      <c r="I43" s="185" t="s">
        <v>137</v>
      </c>
      <c r="J43" s="185" t="s">
        <v>120</v>
      </c>
      <c r="K43" s="185" t="s">
        <v>137</v>
      </c>
      <c r="L43" s="185">
        <v>276</v>
      </c>
      <c r="M43" s="185">
        <v>218</v>
      </c>
      <c r="N43" s="185" t="s">
        <v>122</v>
      </c>
      <c r="O43" s="186"/>
      <c r="P43" s="157"/>
      <c r="Q43" s="97"/>
      <c r="R43" s="99"/>
      <c r="S43" s="46"/>
    </row>
    <row r="44" spans="2:19" ht="13.2" x14ac:dyDescent="0.25">
      <c r="B44" s="187">
        <v>40</v>
      </c>
      <c r="C44" s="188" t="s">
        <v>244</v>
      </c>
      <c r="D44" s="188">
        <v>34</v>
      </c>
      <c r="E44" s="188" t="s">
        <v>245</v>
      </c>
      <c r="F44" s="188" t="s">
        <v>145</v>
      </c>
      <c r="G44" s="194" t="s">
        <v>169</v>
      </c>
      <c r="H44" s="188"/>
      <c r="I44" s="188" t="s">
        <v>137</v>
      </c>
      <c r="J44" s="188" t="s">
        <v>120</v>
      </c>
      <c r="K44" s="188" t="s">
        <v>137</v>
      </c>
      <c r="L44" s="188">
        <v>187</v>
      </c>
      <c r="M44" s="188">
        <v>169</v>
      </c>
      <c r="N44" s="188" t="s">
        <v>122</v>
      </c>
      <c r="O44" s="189"/>
      <c r="P44" s="158"/>
      <c r="Q44" s="97"/>
      <c r="R44" s="99"/>
      <c r="S44" s="46"/>
    </row>
    <row r="45" spans="2:19" ht="13.2" x14ac:dyDescent="0.25">
      <c r="B45" s="184">
        <v>41</v>
      </c>
      <c r="C45" s="185" t="s">
        <v>244</v>
      </c>
      <c r="D45" s="185" t="s">
        <v>246</v>
      </c>
      <c r="E45" s="185" t="s">
        <v>245</v>
      </c>
      <c r="F45" s="185" t="s">
        <v>145</v>
      </c>
      <c r="G45" s="193" t="s">
        <v>169</v>
      </c>
      <c r="H45" s="185"/>
      <c r="I45" s="185" t="s">
        <v>137</v>
      </c>
      <c r="J45" s="185" t="s">
        <v>120</v>
      </c>
      <c r="K45" s="185" t="s">
        <v>137</v>
      </c>
      <c r="L45" s="185">
        <v>671</v>
      </c>
      <c r="M45" s="185">
        <v>570</v>
      </c>
      <c r="N45" s="185" t="s">
        <v>122</v>
      </c>
      <c r="O45" s="186"/>
      <c r="P45" s="157"/>
      <c r="Q45" s="97"/>
      <c r="R45" s="99"/>
      <c r="S45" s="46"/>
    </row>
    <row r="46" spans="2:19" ht="13.2" x14ac:dyDescent="0.25">
      <c r="B46" s="187">
        <v>42</v>
      </c>
      <c r="C46" s="188" t="s">
        <v>247</v>
      </c>
      <c r="D46" s="188">
        <v>28</v>
      </c>
      <c r="E46" s="188" t="s">
        <v>245</v>
      </c>
      <c r="F46" s="188" t="s">
        <v>145</v>
      </c>
      <c r="G46" s="194" t="s">
        <v>117</v>
      </c>
      <c r="H46" s="188" t="s">
        <v>118</v>
      </c>
      <c r="I46" s="188" t="s">
        <v>137</v>
      </c>
      <c r="J46" s="188" t="s">
        <v>120</v>
      </c>
      <c r="K46" s="188" t="s">
        <v>248</v>
      </c>
      <c r="L46" s="188">
        <v>168</v>
      </c>
      <c r="M46" s="188">
        <v>143</v>
      </c>
      <c r="N46" s="188" t="s">
        <v>122</v>
      </c>
      <c r="O46" s="189"/>
      <c r="P46" s="158"/>
      <c r="Q46" s="97"/>
      <c r="R46" s="99"/>
      <c r="S46" s="46"/>
    </row>
    <row r="47" spans="2:19" ht="13.2" x14ac:dyDescent="0.25">
      <c r="B47" s="184">
        <v>43</v>
      </c>
      <c r="C47" s="185" t="s">
        <v>247</v>
      </c>
      <c r="D47" s="185">
        <v>30</v>
      </c>
      <c r="E47" s="185" t="s">
        <v>245</v>
      </c>
      <c r="F47" s="185" t="s">
        <v>145</v>
      </c>
      <c r="G47" s="193" t="s">
        <v>117</v>
      </c>
      <c r="H47" s="185" t="s">
        <v>118</v>
      </c>
      <c r="I47" s="185" t="s">
        <v>137</v>
      </c>
      <c r="J47" s="185" t="s">
        <v>120</v>
      </c>
      <c r="K47" s="185" t="s">
        <v>248</v>
      </c>
      <c r="L47" s="185">
        <v>180</v>
      </c>
      <c r="M47" s="185">
        <v>153</v>
      </c>
      <c r="N47" s="185" t="s">
        <v>122</v>
      </c>
      <c r="O47" s="186"/>
      <c r="P47" s="157"/>
      <c r="Q47" s="97"/>
      <c r="R47" s="99"/>
      <c r="S47" s="46"/>
    </row>
    <row r="48" spans="2:19" ht="13.2" x14ac:dyDescent="0.25">
      <c r="B48" s="187">
        <v>44</v>
      </c>
      <c r="C48" s="188" t="s">
        <v>249</v>
      </c>
      <c r="D48" s="188">
        <v>32</v>
      </c>
      <c r="E48" s="188" t="s">
        <v>250</v>
      </c>
      <c r="F48" s="188" t="s">
        <v>116</v>
      </c>
      <c r="G48" s="194" t="s">
        <v>117</v>
      </c>
      <c r="H48" s="188" t="s">
        <v>118</v>
      </c>
      <c r="I48" s="188" t="s">
        <v>130</v>
      </c>
      <c r="J48" s="188" t="s">
        <v>131</v>
      </c>
      <c r="K48" s="188" t="s">
        <v>251</v>
      </c>
      <c r="L48" s="188">
        <v>565</v>
      </c>
      <c r="M48" s="188">
        <v>533</v>
      </c>
      <c r="N48" s="188" t="s">
        <v>122</v>
      </c>
      <c r="O48" s="189"/>
      <c r="P48" s="158"/>
      <c r="Q48" s="97"/>
      <c r="R48" s="99"/>
      <c r="S48" s="46"/>
    </row>
    <row r="49" spans="2:19" ht="13.2" x14ac:dyDescent="0.25">
      <c r="B49" s="184">
        <v>45</v>
      </c>
      <c r="C49" s="185" t="s">
        <v>249</v>
      </c>
      <c r="D49" s="185">
        <v>30</v>
      </c>
      <c r="E49" s="185" t="s">
        <v>252</v>
      </c>
      <c r="F49" s="185" t="s">
        <v>116</v>
      </c>
      <c r="G49" s="193" t="s">
        <v>117</v>
      </c>
      <c r="H49" s="185" t="s">
        <v>118</v>
      </c>
      <c r="I49" s="185" t="s">
        <v>125</v>
      </c>
      <c r="J49" s="185" t="s">
        <v>126</v>
      </c>
      <c r="K49" s="185" t="s">
        <v>127</v>
      </c>
      <c r="L49" s="185"/>
      <c r="M49" s="185"/>
      <c r="N49" s="185" t="s">
        <v>122</v>
      </c>
      <c r="O49" s="186"/>
      <c r="P49" s="157"/>
      <c r="Q49" s="97"/>
      <c r="R49" s="99"/>
      <c r="S49" s="46"/>
    </row>
    <row r="50" spans="2:19" ht="13.2" x14ac:dyDescent="0.25">
      <c r="B50" s="187">
        <v>46</v>
      </c>
      <c r="C50" s="188" t="s">
        <v>253</v>
      </c>
      <c r="D50" s="188">
        <v>12</v>
      </c>
      <c r="E50" s="188" t="s">
        <v>254</v>
      </c>
      <c r="F50" s="188" t="s">
        <v>145</v>
      </c>
      <c r="G50" s="194" t="s">
        <v>117</v>
      </c>
      <c r="H50" s="188" t="s">
        <v>118</v>
      </c>
      <c r="I50" s="188" t="s">
        <v>149</v>
      </c>
      <c r="J50" s="188" t="s">
        <v>150</v>
      </c>
      <c r="K50" s="188" t="s">
        <v>151</v>
      </c>
      <c r="L50" s="188">
        <v>332</v>
      </c>
      <c r="M50" s="188">
        <v>282</v>
      </c>
      <c r="N50" s="188" t="s">
        <v>122</v>
      </c>
      <c r="O50" s="189"/>
      <c r="P50" s="158"/>
      <c r="Q50" s="97"/>
      <c r="R50" s="99"/>
      <c r="S50" s="46"/>
    </row>
    <row r="51" spans="2:19" ht="13.2" x14ac:dyDescent="0.25">
      <c r="B51" s="184">
        <v>47</v>
      </c>
      <c r="C51" s="185" t="s">
        <v>255</v>
      </c>
      <c r="D51" s="185">
        <v>31</v>
      </c>
      <c r="E51" s="185" t="s">
        <v>256</v>
      </c>
      <c r="F51" s="185" t="s">
        <v>116</v>
      </c>
      <c r="G51" s="193" t="s">
        <v>117</v>
      </c>
      <c r="H51" s="185" t="s">
        <v>118</v>
      </c>
      <c r="I51" s="185" t="s">
        <v>125</v>
      </c>
      <c r="J51" s="185" t="s">
        <v>126</v>
      </c>
      <c r="K51" s="185" t="s">
        <v>127</v>
      </c>
      <c r="L51" s="185"/>
      <c r="M51" s="185"/>
      <c r="N51" s="185" t="s">
        <v>122</v>
      </c>
      <c r="O51" s="186"/>
      <c r="P51" s="157"/>
      <c r="Q51" s="97"/>
      <c r="R51" s="99"/>
      <c r="S51" s="46"/>
    </row>
    <row r="52" spans="2:19" ht="13.2" x14ac:dyDescent="0.25">
      <c r="B52" s="187">
        <v>48</v>
      </c>
      <c r="C52" s="188" t="s">
        <v>257</v>
      </c>
      <c r="D52" s="188">
        <v>2</v>
      </c>
      <c r="E52" s="188" t="s">
        <v>258</v>
      </c>
      <c r="F52" s="188" t="s">
        <v>145</v>
      </c>
      <c r="G52" s="194" t="s">
        <v>117</v>
      </c>
      <c r="H52" s="188" t="s">
        <v>118</v>
      </c>
      <c r="I52" s="188" t="s">
        <v>137</v>
      </c>
      <c r="J52" s="188" t="s">
        <v>120</v>
      </c>
      <c r="K52" s="188" t="s">
        <v>182</v>
      </c>
      <c r="L52" s="188">
        <v>4266</v>
      </c>
      <c r="M52" s="188">
        <v>3626</v>
      </c>
      <c r="N52" s="188" t="s">
        <v>183</v>
      </c>
      <c r="O52" s="191"/>
      <c r="P52" s="158"/>
      <c r="Q52" s="97"/>
      <c r="R52" s="99"/>
      <c r="S52" s="46"/>
    </row>
    <row r="53" spans="2:19" ht="13.2" x14ac:dyDescent="0.25">
      <c r="B53" s="184">
        <v>49</v>
      </c>
      <c r="C53" s="185" t="s">
        <v>259</v>
      </c>
      <c r="D53" s="185">
        <v>129</v>
      </c>
      <c r="E53" s="185" t="s">
        <v>260</v>
      </c>
      <c r="F53" s="185" t="s">
        <v>145</v>
      </c>
      <c r="G53" s="193" t="s">
        <v>117</v>
      </c>
      <c r="H53" s="185" t="s">
        <v>118</v>
      </c>
      <c r="I53" s="185" t="s">
        <v>149</v>
      </c>
      <c r="J53" s="185" t="s">
        <v>131</v>
      </c>
      <c r="K53" s="185" t="s">
        <v>261</v>
      </c>
      <c r="L53" s="185">
        <v>311</v>
      </c>
      <c r="M53" s="185">
        <v>264</v>
      </c>
      <c r="N53" s="185" t="s">
        <v>122</v>
      </c>
      <c r="O53" s="186" t="s">
        <v>214</v>
      </c>
      <c r="P53" s="156"/>
      <c r="Q53" s="97"/>
      <c r="R53" s="99"/>
      <c r="S53" s="46"/>
    </row>
    <row r="54" spans="2:19" ht="13.2" x14ac:dyDescent="0.25">
      <c r="B54" s="187">
        <v>50</v>
      </c>
      <c r="C54" s="188" t="s">
        <v>262</v>
      </c>
      <c r="D54" s="188">
        <v>10</v>
      </c>
      <c r="E54" s="188" t="s">
        <v>263</v>
      </c>
      <c r="F54" s="188" t="s">
        <v>116</v>
      </c>
      <c r="G54" s="194" t="s">
        <v>117</v>
      </c>
      <c r="H54" s="188" t="s">
        <v>118</v>
      </c>
      <c r="I54" s="188" t="s">
        <v>130</v>
      </c>
      <c r="J54" s="188" t="s">
        <v>131</v>
      </c>
      <c r="K54" s="188" t="s">
        <v>264</v>
      </c>
      <c r="L54" s="188">
        <v>822</v>
      </c>
      <c r="M54" s="188">
        <v>649</v>
      </c>
      <c r="N54" s="188" t="s">
        <v>122</v>
      </c>
      <c r="O54" s="189"/>
      <c r="P54" s="158"/>
      <c r="Q54" s="97"/>
      <c r="R54" s="99"/>
      <c r="S54" s="46"/>
    </row>
    <row r="55" spans="2:19" ht="13.2" x14ac:dyDescent="0.25">
      <c r="B55" s="184">
        <v>51</v>
      </c>
      <c r="C55" s="185" t="s">
        <v>265</v>
      </c>
      <c r="D55" s="185">
        <v>34</v>
      </c>
      <c r="E55" s="185" t="s">
        <v>266</v>
      </c>
      <c r="F55" s="185" t="s">
        <v>116</v>
      </c>
      <c r="G55" s="193" t="s">
        <v>117</v>
      </c>
      <c r="H55" s="185" t="s">
        <v>118</v>
      </c>
      <c r="I55" s="185" t="s">
        <v>137</v>
      </c>
      <c r="J55" s="185" t="s">
        <v>160</v>
      </c>
      <c r="K55" s="185" t="s">
        <v>267</v>
      </c>
      <c r="L55" s="185">
        <v>23</v>
      </c>
      <c r="M55" s="185">
        <v>15</v>
      </c>
      <c r="N55" s="185" t="s">
        <v>122</v>
      </c>
      <c r="O55" s="186"/>
      <c r="P55" s="157"/>
      <c r="Q55" s="97"/>
      <c r="R55" s="99"/>
      <c r="S55" s="46"/>
    </row>
    <row r="56" spans="2:19" ht="13.2" x14ac:dyDescent="0.25">
      <c r="B56" s="187">
        <v>52</v>
      </c>
      <c r="C56" s="188" t="s">
        <v>268</v>
      </c>
      <c r="D56" s="188" t="s">
        <v>269</v>
      </c>
      <c r="E56" s="188" t="s">
        <v>270</v>
      </c>
      <c r="F56" s="188" t="s">
        <v>145</v>
      </c>
      <c r="G56" s="194" t="s">
        <v>169</v>
      </c>
      <c r="H56" s="188"/>
      <c r="I56" s="188" t="s">
        <v>271</v>
      </c>
      <c r="J56" s="188" t="s">
        <v>138</v>
      </c>
      <c r="K56" s="188" t="s">
        <v>272</v>
      </c>
      <c r="L56" s="188">
        <v>8740</v>
      </c>
      <c r="M56" s="188">
        <v>7429</v>
      </c>
      <c r="N56" s="188" t="s">
        <v>183</v>
      </c>
      <c r="O56" s="191"/>
      <c r="P56" s="158"/>
      <c r="Q56" s="97"/>
      <c r="R56" s="99"/>
      <c r="S56" s="46"/>
    </row>
    <row r="57" spans="2:19" ht="13.2" x14ac:dyDescent="0.25">
      <c r="B57" s="184">
        <v>53</v>
      </c>
      <c r="C57" s="185" t="s">
        <v>268</v>
      </c>
      <c r="D57" s="185" t="s">
        <v>273</v>
      </c>
      <c r="E57" s="185" t="s">
        <v>270</v>
      </c>
      <c r="F57" s="185" t="s">
        <v>145</v>
      </c>
      <c r="G57" s="193" t="s">
        <v>169</v>
      </c>
      <c r="H57" s="185"/>
      <c r="I57" s="185" t="s">
        <v>271</v>
      </c>
      <c r="J57" s="185" t="s">
        <v>126</v>
      </c>
      <c r="K57" s="185" t="s">
        <v>274</v>
      </c>
      <c r="L57" s="185">
        <v>498</v>
      </c>
      <c r="M57" s="185">
        <v>423</v>
      </c>
      <c r="N57" s="185" t="s">
        <v>183</v>
      </c>
      <c r="O57" s="192"/>
      <c r="P57" s="156"/>
      <c r="Q57" s="97"/>
      <c r="R57" s="99"/>
      <c r="S57" s="46"/>
    </row>
    <row r="58" spans="2:19" ht="13.2" x14ac:dyDescent="0.25">
      <c r="B58" s="187">
        <v>54</v>
      </c>
      <c r="C58" s="188" t="s">
        <v>275</v>
      </c>
      <c r="D58" s="188">
        <v>5</v>
      </c>
      <c r="E58" s="188" t="s">
        <v>276</v>
      </c>
      <c r="F58" s="188" t="s">
        <v>116</v>
      </c>
      <c r="G58" s="194" t="s">
        <v>117</v>
      </c>
      <c r="H58" s="188" t="s">
        <v>118</v>
      </c>
      <c r="I58" s="188" t="s">
        <v>125</v>
      </c>
      <c r="J58" s="188" t="s">
        <v>126</v>
      </c>
      <c r="K58" s="188" t="s">
        <v>277</v>
      </c>
      <c r="L58" s="188">
        <v>5406</v>
      </c>
      <c r="M58" s="188">
        <v>5146</v>
      </c>
      <c r="N58" s="188" t="s">
        <v>122</v>
      </c>
      <c r="O58" s="189"/>
      <c r="P58" s="158"/>
      <c r="Q58" s="97"/>
      <c r="R58" s="99"/>
      <c r="S58" s="46"/>
    </row>
    <row r="59" spans="2:19" ht="13.2" x14ac:dyDescent="0.25">
      <c r="B59" s="184">
        <v>55</v>
      </c>
      <c r="C59" s="185" t="s">
        <v>278</v>
      </c>
      <c r="D59" s="185">
        <v>5</v>
      </c>
      <c r="E59" s="185" t="s">
        <v>279</v>
      </c>
      <c r="F59" s="185" t="s">
        <v>145</v>
      </c>
      <c r="G59" s="193" t="s">
        <v>169</v>
      </c>
      <c r="H59" s="185"/>
      <c r="I59" s="185" t="s">
        <v>137</v>
      </c>
      <c r="J59" s="185" t="s">
        <v>120</v>
      </c>
      <c r="K59" s="185" t="s">
        <v>280</v>
      </c>
      <c r="L59" s="185">
        <v>329</v>
      </c>
      <c r="M59" s="185">
        <v>280</v>
      </c>
      <c r="N59" s="185" t="s">
        <v>122</v>
      </c>
      <c r="O59" s="186"/>
      <c r="P59" s="157"/>
      <c r="Q59" s="97"/>
      <c r="R59" s="99"/>
      <c r="S59" s="46"/>
    </row>
    <row r="60" spans="2:19" ht="13.2" x14ac:dyDescent="0.25">
      <c r="B60" s="187">
        <v>56</v>
      </c>
      <c r="C60" s="188" t="s">
        <v>278</v>
      </c>
      <c r="D60" s="188">
        <v>28</v>
      </c>
      <c r="E60" s="188" t="s">
        <v>281</v>
      </c>
      <c r="F60" s="188" t="s">
        <v>145</v>
      </c>
      <c r="G60" s="194" t="s">
        <v>154</v>
      </c>
      <c r="H60" s="188"/>
      <c r="I60" s="188" t="s">
        <v>137</v>
      </c>
      <c r="J60" s="188" t="s">
        <v>120</v>
      </c>
      <c r="K60" s="188" t="s">
        <v>137</v>
      </c>
      <c r="L60" s="188">
        <v>1498</v>
      </c>
      <c r="M60" s="188">
        <v>1273</v>
      </c>
      <c r="N60" s="188" t="s">
        <v>122</v>
      </c>
      <c r="O60" s="189"/>
      <c r="P60" s="158"/>
      <c r="Q60" s="97"/>
      <c r="R60" s="99"/>
      <c r="S60" s="46"/>
    </row>
    <row r="61" spans="2:19" ht="13.2" x14ac:dyDescent="0.25">
      <c r="B61" s="184">
        <v>57</v>
      </c>
      <c r="C61" s="185" t="s">
        <v>278</v>
      </c>
      <c r="D61" s="185">
        <v>30</v>
      </c>
      <c r="E61" s="185" t="s">
        <v>281</v>
      </c>
      <c r="F61" s="185" t="s">
        <v>145</v>
      </c>
      <c r="G61" s="193" t="s">
        <v>169</v>
      </c>
      <c r="H61" s="185"/>
      <c r="I61" s="185" t="s">
        <v>137</v>
      </c>
      <c r="J61" s="185" t="s">
        <v>120</v>
      </c>
      <c r="K61" s="185" t="s">
        <v>137</v>
      </c>
      <c r="L61" s="185"/>
      <c r="M61" s="185" t="s">
        <v>174</v>
      </c>
      <c r="N61" s="185" t="s">
        <v>282</v>
      </c>
      <c r="O61" s="186"/>
      <c r="P61" s="157"/>
      <c r="Q61" s="97"/>
      <c r="R61" s="99"/>
      <c r="S61" s="46"/>
    </row>
    <row r="62" spans="2:19" ht="13.2" x14ac:dyDescent="0.25">
      <c r="B62" s="187">
        <v>58</v>
      </c>
      <c r="C62" s="188" t="s">
        <v>278</v>
      </c>
      <c r="D62" s="188">
        <v>46</v>
      </c>
      <c r="E62" s="188" t="s">
        <v>281</v>
      </c>
      <c r="F62" s="188" t="s">
        <v>145</v>
      </c>
      <c r="G62" s="194" t="s">
        <v>117</v>
      </c>
      <c r="H62" s="188" t="s">
        <v>118</v>
      </c>
      <c r="I62" s="188" t="s">
        <v>137</v>
      </c>
      <c r="J62" s="188" t="s">
        <v>120</v>
      </c>
      <c r="K62" s="188" t="s">
        <v>137</v>
      </c>
      <c r="L62" s="188">
        <v>600</v>
      </c>
      <c r="M62" s="188">
        <v>528</v>
      </c>
      <c r="N62" s="188" t="s">
        <v>122</v>
      </c>
      <c r="O62" s="189"/>
      <c r="P62" s="158"/>
      <c r="Q62" s="97"/>
      <c r="R62" s="99"/>
      <c r="S62" s="46"/>
    </row>
    <row r="63" spans="2:19" ht="13.2" x14ac:dyDescent="0.25">
      <c r="B63" s="184">
        <v>59</v>
      </c>
      <c r="C63" s="185" t="s">
        <v>278</v>
      </c>
      <c r="D63" s="185">
        <v>48</v>
      </c>
      <c r="E63" s="185" t="s">
        <v>281</v>
      </c>
      <c r="F63" s="185" t="s">
        <v>145</v>
      </c>
      <c r="G63" s="193" t="s">
        <v>117</v>
      </c>
      <c r="H63" s="185" t="s">
        <v>118</v>
      </c>
      <c r="I63" s="185" t="s">
        <v>137</v>
      </c>
      <c r="J63" s="185" t="s">
        <v>120</v>
      </c>
      <c r="K63" s="185" t="s">
        <v>137</v>
      </c>
      <c r="L63" s="185">
        <v>1182</v>
      </c>
      <c r="M63" s="185">
        <v>1005</v>
      </c>
      <c r="N63" s="185" t="s">
        <v>122</v>
      </c>
      <c r="O63" s="186"/>
      <c r="P63" s="157"/>
      <c r="Q63" s="97"/>
      <c r="R63" s="99"/>
      <c r="S63" s="46"/>
    </row>
    <row r="64" spans="2:19" ht="13.2" x14ac:dyDescent="0.25">
      <c r="B64" s="187">
        <v>60</v>
      </c>
      <c r="C64" s="188" t="s">
        <v>283</v>
      </c>
      <c r="D64" s="188">
        <v>32</v>
      </c>
      <c r="E64" s="188" t="s">
        <v>284</v>
      </c>
      <c r="F64" s="188" t="s">
        <v>116</v>
      </c>
      <c r="G64" s="194" t="s">
        <v>117</v>
      </c>
      <c r="H64" s="188" t="s">
        <v>118</v>
      </c>
      <c r="I64" s="188" t="s">
        <v>149</v>
      </c>
      <c r="J64" s="188" t="s">
        <v>285</v>
      </c>
      <c r="K64" s="188" t="s">
        <v>286</v>
      </c>
      <c r="L64" s="188">
        <v>146</v>
      </c>
      <c r="M64" s="188">
        <v>124</v>
      </c>
      <c r="N64" s="188" t="s">
        <v>122</v>
      </c>
      <c r="O64" s="189" t="s">
        <v>214</v>
      </c>
      <c r="P64" s="158"/>
      <c r="Q64" s="97"/>
      <c r="R64" s="99"/>
      <c r="S64" s="46"/>
    </row>
    <row r="65" spans="2:19" ht="13.2" x14ac:dyDescent="0.25">
      <c r="B65" s="184">
        <v>61</v>
      </c>
      <c r="C65" s="185" t="s">
        <v>283</v>
      </c>
      <c r="D65" s="185">
        <v>34</v>
      </c>
      <c r="E65" s="185" t="s">
        <v>284</v>
      </c>
      <c r="F65" s="185" t="s">
        <v>116</v>
      </c>
      <c r="G65" s="193" t="s">
        <v>154</v>
      </c>
      <c r="H65" s="185"/>
      <c r="I65" s="185" t="s">
        <v>287</v>
      </c>
      <c r="J65" s="185" t="s">
        <v>160</v>
      </c>
      <c r="K65" s="185" t="s">
        <v>288</v>
      </c>
      <c r="L65" s="185">
        <v>402</v>
      </c>
      <c r="M65" s="185">
        <v>342</v>
      </c>
      <c r="N65" s="185" t="s">
        <v>122</v>
      </c>
      <c r="O65" s="186" t="s">
        <v>214</v>
      </c>
      <c r="P65" s="157"/>
      <c r="Q65" s="97"/>
      <c r="R65" s="99"/>
      <c r="S65" s="46"/>
    </row>
    <row r="66" spans="2:19" ht="13.2" x14ac:dyDescent="0.25">
      <c r="B66" s="187">
        <v>62</v>
      </c>
      <c r="C66" s="188" t="s">
        <v>289</v>
      </c>
      <c r="D66" s="188">
        <v>63</v>
      </c>
      <c r="E66" s="188" t="s">
        <v>290</v>
      </c>
      <c r="F66" s="188" t="s">
        <v>116</v>
      </c>
      <c r="G66" s="194" t="s">
        <v>117</v>
      </c>
      <c r="H66" s="188" t="s">
        <v>118</v>
      </c>
      <c r="I66" s="188" t="s">
        <v>291</v>
      </c>
      <c r="J66" s="188" t="s">
        <v>126</v>
      </c>
      <c r="K66" s="188" t="s">
        <v>292</v>
      </c>
      <c r="L66" s="188">
        <v>1336</v>
      </c>
      <c r="M66" s="188">
        <v>1136</v>
      </c>
      <c r="N66" s="188" t="s">
        <v>122</v>
      </c>
      <c r="O66" s="189"/>
      <c r="P66" s="158"/>
      <c r="Q66" s="97"/>
      <c r="R66" s="99"/>
      <c r="S66" s="46"/>
    </row>
    <row r="67" spans="2:19" ht="26.4" x14ac:dyDescent="0.25">
      <c r="B67" s="184">
        <v>63</v>
      </c>
      <c r="C67" s="185" t="s">
        <v>293</v>
      </c>
      <c r="D67" s="185">
        <v>9</v>
      </c>
      <c r="E67" s="185" t="s">
        <v>294</v>
      </c>
      <c r="F67" s="185" t="s">
        <v>145</v>
      </c>
      <c r="G67" s="193" t="s">
        <v>136</v>
      </c>
      <c r="H67" s="185"/>
      <c r="I67" s="185" t="s">
        <v>141</v>
      </c>
      <c r="J67" s="185" t="s">
        <v>138</v>
      </c>
      <c r="K67" s="185" t="s">
        <v>272</v>
      </c>
      <c r="L67" s="185">
        <v>1580</v>
      </c>
      <c r="M67" s="185">
        <v>1343</v>
      </c>
      <c r="N67" s="185" t="s">
        <v>122</v>
      </c>
      <c r="O67" s="186"/>
      <c r="P67" s="157"/>
      <c r="Q67" s="97"/>
      <c r="R67" s="99"/>
      <c r="S67" s="46"/>
    </row>
    <row r="68" spans="2:19" ht="13.2" x14ac:dyDescent="0.25">
      <c r="B68" s="187">
        <v>64</v>
      </c>
      <c r="C68" s="188" t="s">
        <v>295</v>
      </c>
      <c r="D68" s="188">
        <v>19</v>
      </c>
      <c r="E68" s="188" t="s">
        <v>296</v>
      </c>
      <c r="F68" s="188" t="s">
        <v>116</v>
      </c>
      <c r="G68" s="194" t="s">
        <v>140</v>
      </c>
      <c r="H68" s="188"/>
      <c r="I68" s="188" t="s">
        <v>159</v>
      </c>
      <c r="J68" s="188" t="s">
        <v>131</v>
      </c>
      <c r="K68" s="188" t="s">
        <v>297</v>
      </c>
      <c r="L68" s="188">
        <v>308</v>
      </c>
      <c r="M68" s="188">
        <v>245</v>
      </c>
      <c r="N68" s="188" t="s">
        <v>213</v>
      </c>
      <c r="O68" s="189" t="s">
        <v>214</v>
      </c>
      <c r="P68" s="158"/>
      <c r="Q68" s="97"/>
      <c r="R68" s="99"/>
      <c r="S68" s="46"/>
    </row>
    <row r="69" spans="2:19" ht="13.2" x14ac:dyDescent="0.25">
      <c r="B69" s="184">
        <v>65</v>
      </c>
      <c r="C69" s="185" t="s">
        <v>298</v>
      </c>
      <c r="D69" s="185">
        <v>411</v>
      </c>
      <c r="E69" s="185" t="s">
        <v>299</v>
      </c>
      <c r="F69" s="185" t="s">
        <v>116</v>
      </c>
      <c r="G69" s="193" t="s">
        <v>117</v>
      </c>
      <c r="H69" s="185" t="s">
        <v>118</v>
      </c>
      <c r="I69" s="185" t="s">
        <v>291</v>
      </c>
      <c r="J69" s="185" t="s">
        <v>126</v>
      </c>
      <c r="K69" s="185" t="s">
        <v>300</v>
      </c>
      <c r="L69" s="185">
        <v>495</v>
      </c>
      <c r="M69" s="185">
        <v>477</v>
      </c>
      <c r="N69" s="185" t="s">
        <v>122</v>
      </c>
      <c r="O69" s="186"/>
      <c r="P69" s="157"/>
      <c r="Q69" s="97"/>
      <c r="R69" s="99"/>
      <c r="S69" s="46"/>
    </row>
    <row r="70" spans="2:19" ht="13.2" x14ac:dyDescent="0.25">
      <c r="B70" s="187">
        <v>66</v>
      </c>
      <c r="C70" s="188" t="s">
        <v>298</v>
      </c>
      <c r="D70" s="188">
        <v>412</v>
      </c>
      <c r="E70" s="188" t="s">
        <v>299</v>
      </c>
      <c r="F70" s="188" t="s">
        <v>116</v>
      </c>
      <c r="G70" s="194" t="s">
        <v>117</v>
      </c>
      <c r="H70" s="188" t="s">
        <v>118</v>
      </c>
      <c r="I70" s="188" t="s">
        <v>291</v>
      </c>
      <c r="J70" s="188" t="s">
        <v>126</v>
      </c>
      <c r="K70" s="188" t="s">
        <v>301</v>
      </c>
      <c r="L70" s="188">
        <v>182</v>
      </c>
      <c r="M70" s="188">
        <v>174</v>
      </c>
      <c r="N70" s="188" t="s">
        <v>122</v>
      </c>
      <c r="O70" s="189"/>
      <c r="P70" s="158"/>
      <c r="Q70" s="97"/>
      <c r="R70" s="99"/>
      <c r="S70" s="46"/>
    </row>
    <row r="71" spans="2:19" ht="13.2" x14ac:dyDescent="0.25">
      <c r="B71" s="184">
        <v>67</v>
      </c>
      <c r="C71" s="185" t="s">
        <v>298</v>
      </c>
      <c r="D71" s="185">
        <v>428</v>
      </c>
      <c r="E71" s="185" t="s">
        <v>299</v>
      </c>
      <c r="F71" s="185" t="s">
        <v>116</v>
      </c>
      <c r="G71" s="193" t="s">
        <v>117</v>
      </c>
      <c r="H71" s="185" t="s">
        <v>118</v>
      </c>
      <c r="I71" s="185" t="s">
        <v>302</v>
      </c>
      <c r="J71" s="185" t="s">
        <v>131</v>
      </c>
      <c r="K71" s="185" t="s">
        <v>303</v>
      </c>
      <c r="L71" s="185">
        <v>464</v>
      </c>
      <c r="M71" s="185">
        <v>394</v>
      </c>
      <c r="N71" s="185" t="s">
        <v>122</v>
      </c>
      <c r="O71" s="186"/>
      <c r="P71" s="157"/>
      <c r="Q71" s="97"/>
      <c r="R71" s="99"/>
      <c r="S71" s="46"/>
    </row>
    <row r="72" spans="2:19" ht="13.2" x14ac:dyDescent="0.25">
      <c r="B72" s="187">
        <v>68</v>
      </c>
      <c r="C72" s="188" t="s">
        <v>298</v>
      </c>
      <c r="D72" s="188" t="s">
        <v>304</v>
      </c>
      <c r="E72" s="188" t="s">
        <v>299</v>
      </c>
      <c r="F72" s="188" t="s">
        <v>116</v>
      </c>
      <c r="G72" s="194" t="s">
        <v>117</v>
      </c>
      <c r="H72" s="188" t="s">
        <v>118</v>
      </c>
      <c r="I72" s="188" t="s">
        <v>291</v>
      </c>
      <c r="J72" s="188" t="s">
        <v>126</v>
      </c>
      <c r="K72" s="188" t="s">
        <v>301</v>
      </c>
      <c r="L72" s="188">
        <v>116</v>
      </c>
      <c r="M72" s="188">
        <v>109</v>
      </c>
      <c r="N72" s="188" t="s">
        <v>122</v>
      </c>
      <c r="O72" s="189"/>
      <c r="P72" s="158"/>
      <c r="Q72" s="97"/>
      <c r="R72" s="99"/>
      <c r="S72" s="46"/>
    </row>
    <row r="73" spans="2:19" ht="13.2" x14ac:dyDescent="0.25">
      <c r="B73" s="184">
        <v>69</v>
      </c>
      <c r="C73" s="185" t="s">
        <v>305</v>
      </c>
      <c r="D73" s="185">
        <v>5</v>
      </c>
      <c r="E73" s="185" t="s">
        <v>306</v>
      </c>
      <c r="F73" s="185" t="s">
        <v>145</v>
      </c>
      <c r="G73" s="193" t="s">
        <v>117</v>
      </c>
      <c r="H73" s="185" t="s">
        <v>118</v>
      </c>
      <c r="I73" s="185" t="s">
        <v>141</v>
      </c>
      <c r="J73" s="185" t="s">
        <v>131</v>
      </c>
      <c r="K73" s="185" t="s">
        <v>165</v>
      </c>
      <c r="L73" s="185">
        <v>417</v>
      </c>
      <c r="M73" s="185">
        <v>398</v>
      </c>
      <c r="N73" s="185" t="s">
        <v>122</v>
      </c>
      <c r="O73" s="186"/>
      <c r="P73" s="157"/>
      <c r="Q73" s="97"/>
      <c r="R73" s="99"/>
      <c r="S73" s="46"/>
    </row>
    <row r="74" spans="2:19" ht="13.2" x14ac:dyDescent="0.25">
      <c r="B74" s="187">
        <v>70</v>
      </c>
      <c r="C74" s="188" t="s">
        <v>305</v>
      </c>
      <c r="D74" s="188">
        <v>3</v>
      </c>
      <c r="E74" s="188" t="s">
        <v>307</v>
      </c>
      <c r="F74" s="188" t="s">
        <v>116</v>
      </c>
      <c r="G74" s="194" t="s">
        <v>117</v>
      </c>
      <c r="H74" s="188" t="s">
        <v>118</v>
      </c>
      <c r="I74" s="188" t="s">
        <v>125</v>
      </c>
      <c r="J74" s="188" t="s">
        <v>126</v>
      </c>
      <c r="K74" s="188" t="s">
        <v>127</v>
      </c>
      <c r="L74" s="188"/>
      <c r="M74" s="188"/>
      <c r="N74" s="188" t="s">
        <v>122</v>
      </c>
      <c r="O74" s="189"/>
      <c r="P74" s="158"/>
      <c r="Q74" s="97"/>
      <c r="R74" s="99"/>
      <c r="S74" s="46"/>
    </row>
    <row r="75" spans="2:19" ht="13.2" x14ac:dyDescent="0.25">
      <c r="B75" s="184">
        <v>71</v>
      </c>
      <c r="C75" s="185" t="s">
        <v>308</v>
      </c>
      <c r="D75" s="185">
        <v>31</v>
      </c>
      <c r="E75" s="185" t="s">
        <v>309</v>
      </c>
      <c r="F75" s="185" t="s">
        <v>145</v>
      </c>
      <c r="G75" s="193" t="s">
        <v>117</v>
      </c>
      <c r="H75" s="185" t="s">
        <v>118</v>
      </c>
      <c r="I75" s="185" t="s">
        <v>310</v>
      </c>
      <c r="J75" s="185" t="s">
        <v>285</v>
      </c>
      <c r="K75" s="185" t="s">
        <v>310</v>
      </c>
      <c r="L75" s="185">
        <v>1021</v>
      </c>
      <c r="M75" s="185">
        <v>944</v>
      </c>
      <c r="N75" s="185" t="s">
        <v>122</v>
      </c>
      <c r="O75" s="186"/>
      <c r="P75" s="157"/>
      <c r="Q75" s="97"/>
      <c r="R75" s="99"/>
      <c r="S75" s="46"/>
    </row>
    <row r="76" spans="2:19" ht="13.2" x14ac:dyDescent="0.25">
      <c r="B76" s="187">
        <v>72</v>
      </c>
      <c r="C76" s="188" t="s">
        <v>308</v>
      </c>
      <c r="D76" s="188">
        <v>9</v>
      </c>
      <c r="E76" s="188" t="s">
        <v>311</v>
      </c>
      <c r="F76" s="188" t="s">
        <v>116</v>
      </c>
      <c r="G76" s="194" t="s">
        <v>117</v>
      </c>
      <c r="H76" s="188" t="s">
        <v>118</v>
      </c>
      <c r="I76" s="188" t="s">
        <v>125</v>
      </c>
      <c r="J76" s="188" t="s">
        <v>126</v>
      </c>
      <c r="K76" s="188" t="s">
        <v>127</v>
      </c>
      <c r="L76" s="188"/>
      <c r="M76" s="188"/>
      <c r="N76" s="188" t="s">
        <v>122</v>
      </c>
      <c r="O76" s="189"/>
      <c r="P76" s="158"/>
      <c r="Q76" s="97"/>
      <c r="R76" s="99"/>
      <c r="S76" s="46"/>
    </row>
    <row r="77" spans="2:19" ht="13.2" x14ac:dyDescent="0.25">
      <c r="B77" s="184">
        <v>73</v>
      </c>
      <c r="C77" s="185" t="s">
        <v>312</v>
      </c>
      <c r="D77" s="185">
        <v>21</v>
      </c>
      <c r="E77" s="185" t="s">
        <v>313</v>
      </c>
      <c r="F77" s="185" t="s">
        <v>116</v>
      </c>
      <c r="G77" s="193" t="s">
        <v>117</v>
      </c>
      <c r="H77" s="185" t="s">
        <v>118</v>
      </c>
      <c r="I77" s="185" t="s">
        <v>314</v>
      </c>
      <c r="J77" s="185" t="s">
        <v>131</v>
      </c>
      <c r="K77" s="185" t="s">
        <v>315</v>
      </c>
      <c r="L77" s="185">
        <v>84</v>
      </c>
      <c r="M77" s="185">
        <v>71</v>
      </c>
      <c r="N77" s="185" t="s">
        <v>122</v>
      </c>
      <c r="O77" s="186"/>
      <c r="P77" s="157"/>
      <c r="Q77" s="97"/>
      <c r="R77" s="99"/>
      <c r="S77" s="46"/>
    </row>
    <row r="78" spans="2:19" ht="13.2" x14ac:dyDescent="0.25">
      <c r="B78" s="187">
        <v>74</v>
      </c>
      <c r="C78" s="188" t="s">
        <v>316</v>
      </c>
      <c r="D78" s="188">
        <v>19</v>
      </c>
      <c r="E78" s="188" t="s">
        <v>317</v>
      </c>
      <c r="F78" s="188" t="s">
        <v>145</v>
      </c>
      <c r="G78" s="194" t="s">
        <v>169</v>
      </c>
      <c r="H78" s="188"/>
      <c r="I78" s="188" t="s">
        <v>149</v>
      </c>
      <c r="J78" s="188" t="s">
        <v>150</v>
      </c>
      <c r="K78" s="188" t="s">
        <v>151</v>
      </c>
      <c r="L78" s="188">
        <v>136</v>
      </c>
      <c r="M78" s="188">
        <v>116</v>
      </c>
      <c r="N78" s="188" t="s">
        <v>318</v>
      </c>
      <c r="O78" s="191"/>
      <c r="P78" s="158"/>
      <c r="Q78" s="97"/>
      <c r="R78" s="99"/>
      <c r="S78" s="46"/>
    </row>
    <row r="79" spans="2:19" ht="26.4" x14ac:dyDescent="0.25">
      <c r="B79" s="184">
        <v>75</v>
      </c>
      <c r="C79" s="185" t="s">
        <v>316</v>
      </c>
      <c r="D79" s="185">
        <v>60</v>
      </c>
      <c r="E79" s="185" t="s">
        <v>319</v>
      </c>
      <c r="F79" s="185" t="s">
        <v>145</v>
      </c>
      <c r="G79" s="193" t="s">
        <v>136</v>
      </c>
      <c r="H79" s="185"/>
      <c r="I79" s="185" t="s">
        <v>149</v>
      </c>
      <c r="J79" s="185" t="s">
        <v>150</v>
      </c>
      <c r="K79" s="185" t="s">
        <v>151</v>
      </c>
      <c r="L79" s="185">
        <v>147</v>
      </c>
      <c r="M79" s="185">
        <v>125</v>
      </c>
      <c r="N79" s="185" t="s">
        <v>122</v>
      </c>
      <c r="O79" s="186"/>
      <c r="P79" s="157"/>
      <c r="Q79" s="97"/>
      <c r="R79" s="99"/>
      <c r="S79" s="46"/>
    </row>
    <row r="80" spans="2:19" ht="26.4" x14ac:dyDescent="0.25">
      <c r="B80" s="187">
        <v>76</v>
      </c>
      <c r="C80" s="188" t="s">
        <v>320</v>
      </c>
      <c r="D80" s="188">
        <v>19</v>
      </c>
      <c r="E80" s="188" t="s">
        <v>321</v>
      </c>
      <c r="F80" s="188" t="s">
        <v>145</v>
      </c>
      <c r="G80" s="194" t="s">
        <v>136</v>
      </c>
      <c r="H80" s="188"/>
      <c r="I80" s="188" t="s">
        <v>141</v>
      </c>
      <c r="J80" s="188" t="s">
        <v>138</v>
      </c>
      <c r="K80" s="188" t="s">
        <v>322</v>
      </c>
      <c r="L80" s="188">
        <v>1272</v>
      </c>
      <c r="M80" s="188">
        <v>1145</v>
      </c>
      <c r="N80" s="188" t="s">
        <v>122</v>
      </c>
      <c r="O80" s="189"/>
      <c r="P80" s="158"/>
      <c r="Q80" s="97"/>
      <c r="R80" s="99"/>
      <c r="S80" s="46"/>
    </row>
    <row r="81" spans="2:19" ht="13.2" x14ac:dyDescent="0.25">
      <c r="B81" s="184">
        <v>77</v>
      </c>
      <c r="C81" s="185" t="s">
        <v>323</v>
      </c>
      <c r="D81" s="185">
        <v>2</v>
      </c>
      <c r="E81" s="185" t="s">
        <v>324</v>
      </c>
      <c r="F81" s="185" t="s">
        <v>116</v>
      </c>
      <c r="G81" s="193" t="s">
        <v>117</v>
      </c>
      <c r="H81" s="185" t="s">
        <v>118</v>
      </c>
      <c r="I81" s="185" t="s">
        <v>325</v>
      </c>
      <c r="J81" s="185" t="s">
        <v>126</v>
      </c>
      <c r="K81" s="185" t="s">
        <v>326</v>
      </c>
      <c r="L81" s="185">
        <v>3659</v>
      </c>
      <c r="M81" s="185">
        <v>2895</v>
      </c>
      <c r="N81" s="185" t="s">
        <v>122</v>
      </c>
      <c r="O81" s="186"/>
      <c r="P81" s="157"/>
      <c r="Q81" s="97"/>
      <c r="R81" s="99"/>
      <c r="S81" s="46"/>
    </row>
    <row r="82" spans="2:19" ht="13.2" x14ac:dyDescent="0.25">
      <c r="B82" s="187">
        <v>78</v>
      </c>
      <c r="C82" s="188" t="s">
        <v>327</v>
      </c>
      <c r="D82" s="188">
        <v>7</v>
      </c>
      <c r="E82" s="188" t="s">
        <v>328</v>
      </c>
      <c r="F82" s="188" t="s">
        <v>116</v>
      </c>
      <c r="G82" s="194" t="s">
        <v>189</v>
      </c>
      <c r="H82" s="188"/>
      <c r="I82" s="188" t="s">
        <v>242</v>
      </c>
      <c r="J82" s="188" t="s">
        <v>131</v>
      </c>
      <c r="K82" s="188" t="s">
        <v>329</v>
      </c>
      <c r="L82" s="188">
        <v>70</v>
      </c>
      <c r="M82" s="188">
        <v>65</v>
      </c>
      <c r="N82" s="188" t="s">
        <v>122</v>
      </c>
      <c r="O82" s="189"/>
      <c r="P82" s="158"/>
      <c r="Q82" s="97"/>
      <c r="R82" s="99"/>
      <c r="S82" s="46"/>
    </row>
    <row r="83" spans="2:19" ht="13.2" x14ac:dyDescent="0.25">
      <c r="B83" s="184">
        <v>79</v>
      </c>
      <c r="C83" s="185" t="s">
        <v>327</v>
      </c>
      <c r="D83" s="185">
        <v>9</v>
      </c>
      <c r="E83" s="185" t="s">
        <v>328</v>
      </c>
      <c r="F83" s="185" t="s">
        <v>116</v>
      </c>
      <c r="G83" s="193" t="s">
        <v>189</v>
      </c>
      <c r="H83" s="185"/>
      <c r="I83" s="185" t="s">
        <v>242</v>
      </c>
      <c r="J83" s="185" t="s">
        <v>120</v>
      </c>
      <c r="K83" s="185" t="s">
        <v>330</v>
      </c>
      <c r="L83" s="185">
        <v>148</v>
      </c>
      <c r="M83" s="185">
        <v>126</v>
      </c>
      <c r="N83" s="185" t="s">
        <v>122</v>
      </c>
      <c r="O83" s="186"/>
      <c r="P83" s="157"/>
      <c r="Q83" s="97"/>
      <c r="R83" s="99"/>
      <c r="S83" s="46"/>
    </row>
    <row r="84" spans="2:19" ht="13.2" x14ac:dyDescent="0.25">
      <c r="B84" s="187">
        <v>80</v>
      </c>
      <c r="C84" s="188" t="s">
        <v>327</v>
      </c>
      <c r="D84" s="188">
        <v>13</v>
      </c>
      <c r="E84" s="188" t="s">
        <v>328</v>
      </c>
      <c r="F84" s="188" t="s">
        <v>116</v>
      </c>
      <c r="G84" s="194" t="s">
        <v>189</v>
      </c>
      <c r="H84" s="188"/>
      <c r="I84" s="188" t="s">
        <v>242</v>
      </c>
      <c r="J84" s="188" t="s">
        <v>120</v>
      </c>
      <c r="K84" s="188" t="s">
        <v>331</v>
      </c>
      <c r="L84" s="188">
        <v>40</v>
      </c>
      <c r="M84" s="188">
        <v>34</v>
      </c>
      <c r="N84" s="188" t="s">
        <v>122</v>
      </c>
      <c r="O84" s="189"/>
      <c r="P84" s="158"/>
      <c r="Q84" s="97"/>
      <c r="R84" s="99"/>
      <c r="S84" s="46"/>
    </row>
    <row r="85" spans="2:19" ht="13.2" x14ac:dyDescent="0.25">
      <c r="B85" s="184">
        <v>81</v>
      </c>
      <c r="C85" s="185" t="s">
        <v>327</v>
      </c>
      <c r="D85" s="185">
        <v>15</v>
      </c>
      <c r="E85" s="185" t="s">
        <v>328</v>
      </c>
      <c r="F85" s="185" t="s">
        <v>116</v>
      </c>
      <c r="G85" s="193" t="s">
        <v>189</v>
      </c>
      <c r="H85" s="185"/>
      <c r="I85" s="185" t="s">
        <v>190</v>
      </c>
      <c r="J85" s="185" t="s">
        <v>160</v>
      </c>
      <c r="K85" s="185" t="s">
        <v>332</v>
      </c>
      <c r="L85" s="185">
        <v>47</v>
      </c>
      <c r="M85" s="185">
        <v>41</v>
      </c>
      <c r="N85" s="185" t="s">
        <v>122</v>
      </c>
      <c r="O85" s="186"/>
      <c r="P85" s="157"/>
      <c r="Q85" s="97"/>
      <c r="R85" s="99"/>
      <c r="S85" s="46"/>
    </row>
    <row r="86" spans="2:19" ht="13.2" x14ac:dyDescent="0.25">
      <c r="B86" s="187">
        <v>82</v>
      </c>
      <c r="C86" s="188" t="s">
        <v>327</v>
      </c>
      <c r="D86" s="188">
        <v>17</v>
      </c>
      <c r="E86" s="188" t="s">
        <v>328</v>
      </c>
      <c r="F86" s="188" t="s">
        <v>116</v>
      </c>
      <c r="G86" s="194" t="s">
        <v>189</v>
      </c>
      <c r="H86" s="188"/>
      <c r="I86" s="188" t="s">
        <v>137</v>
      </c>
      <c r="J86" s="188" t="s">
        <v>160</v>
      </c>
      <c r="K86" s="188" t="s">
        <v>333</v>
      </c>
      <c r="L86" s="188">
        <v>82</v>
      </c>
      <c r="M86" s="188">
        <v>70</v>
      </c>
      <c r="N86" s="188" t="s">
        <v>122</v>
      </c>
      <c r="O86" s="189"/>
      <c r="P86" s="189"/>
      <c r="Q86" s="162">
        <f>'Rekenblad 2.1a-1 Objectprijs'!N60</f>
        <v>0</v>
      </c>
      <c r="R86" s="163">
        <f>'Rekenblad 2.1a-1 Objectprijs'!R60</f>
        <v>0</v>
      </c>
      <c r="S86" s="164" t="s">
        <v>133</v>
      </c>
    </row>
    <row r="87" spans="2:19" ht="13.2" x14ac:dyDescent="0.25">
      <c r="B87" s="184">
        <v>83</v>
      </c>
      <c r="C87" s="185" t="s">
        <v>334</v>
      </c>
      <c r="D87" s="185">
        <v>10</v>
      </c>
      <c r="E87" s="185" t="s">
        <v>335</v>
      </c>
      <c r="F87" s="185" t="s">
        <v>116</v>
      </c>
      <c r="G87" s="193" t="s">
        <v>117</v>
      </c>
      <c r="H87" s="185" t="s">
        <v>118</v>
      </c>
      <c r="I87" s="185" t="s">
        <v>302</v>
      </c>
      <c r="J87" s="185" t="s">
        <v>131</v>
      </c>
      <c r="K87" s="185" t="s">
        <v>303</v>
      </c>
      <c r="L87" s="185">
        <v>325</v>
      </c>
      <c r="M87" s="185">
        <v>276</v>
      </c>
      <c r="N87" s="185" t="s">
        <v>122</v>
      </c>
      <c r="O87" s="186"/>
      <c r="P87" s="157"/>
      <c r="Q87" s="97"/>
      <c r="R87" s="99"/>
      <c r="S87" s="46"/>
    </row>
    <row r="88" spans="2:19" ht="26.4" x14ac:dyDescent="0.25">
      <c r="B88" s="187">
        <v>84</v>
      </c>
      <c r="C88" s="188" t="s">
        <v>336</v>
      </c>
      <c r="D88" s="188">
        <v>28</v>
      </c>
      <c r="E88" s="188" t="s">
        <v>337</v>
      </c>
      <c r="F88" s="188" t="s">
        <v>145</v>
      </c>
      <c r="G88" s="194" t="s">
        <v>136</v>
      </c>
      <c r="H88" s="188"/>
      <c r="I88" s="188" t="s">
        <v>310</v>
      </c>
      <c r="J88" s="188" t="s">
        <v>285</v>
      </c>
      <c r="K88" s="188" t="s">
        <v>338</v>
      </c>
      <c r="L88" s="188">
        <v>154</v>
      </c>
      <c r="M88" s="188">
        <v>139</v>
      </c>
      <c r="N88" s="188" t="s">
        <v>183</v>
      </c>
      <c r="O88" s="191"/>
      <c r="P88" s="158"/>
      <c r="Q88" s="97"/>
      <c r="R88" s="99"/>
      <c r="S88" s="46"/>
    </row>
    <row r="89" spans="2:19" ht="13.2" x14ac:dyDescent="0.25">
      <c r="B89" s="184">
        <v>85</v>
      </c>
      <c r="C89" s="185" t="s">
        <v>336</v>
      </c>
      <c r="D89" s="185">
        <v>155</v>
      </c>
      <c r="E89" s="185" t="s">
        <v>339</v>
      </c>
      <c r="F89" s="185" t="s">
        <v>116</v>
      </c>
      <c r="G89" s="193" t="s">
        <v>117</v>
      </c>
      <c r="H89" s="185" t="s">
        <v>118</v>
      </c>
      <c r="I89" s="185" t="s">
        <v>125</v>
      </c>
      <c r="J89" s="185" t="s">
        <v>126</v>
      </c>
      <c r="K89" s="185" t="s">
        <v>127</v>
      </c>
      <c r="L89" s="185"/>
      <c r="M89" s="185"/>
      <c r="N89" s="185" t="s">
        <v>122</v>
      </c>
      <c r="O89" s="186"/>
      <c r="P89" s="157"/>
      <c r="Q89" s="97"/>
      <c r="R89" s="99"/>
      <c r="S89" s="46"/>
    </row>
    <row r="90" spans="2:19" ht="26.4" x14ac:dyDescent="0.25">
      <c r="B90" s="187">
        <v>86</v>
      </c>
      <c r="C90" s="188" t="s">
        <v>340</v>
      </c>
      <c r="D90" s="188">
        <v>20</v>
      </c>
      <c r="E90" s="188" t="s">
        <v>341</v>
      </c>
      <c r="F90" s="188" t="s">
        <v>145</v>
      </c>
      <c r="G90" s="194" t="s">
        <v>136</v>
      </c>
      <c r="H90" s="188"/>
      <c r="I90" s="188" t="s">
        <v>149</v>
      </c>
      <c r="J90" s="188" t="s">
        <v>150</v>
      </c>
      <c r="K90" s="188" t="s">
        <v>342</v>
      </c>
      <c r="L90" s="188">
        <v>72</v>
      </c>
      <c r="M90" s="188">
        <v>61</v>
      </c>
      <c r="N90" s="188" t="s">
        <v>122</v>
      </c>
      <c r="O90" s="189"/>
      <c r="P90" s="158"/>
      <c r="Q90" s="97"/>
      <c r="R90" s="99"/>
      <c r="S90" s="46"/>
    </row>
    <row r="91" spans="2:19" ht="26.4" x14ac:dyDescent="0.25">
      <c r="B91" s="184">
        <v>87</v>
      </c>
      <c r="C91" s="185" t="s">
        <v>343</v>
      </c>
      <c r="D91" s="185">
        <v>8</v>
      </c>
      <c r="E91" s="185" t="s">
        <v>344</v>
      </c>
      <c r="F91" s="185" t="s">
        <v>145</v>
      </c>
      <c r="G91" s="193" t="s">
        <v>136</v>
      </c>
      <c r="H91" s="185"/>
      <c r="I91" s="185" t="s">
        <v>125</v>
      </c>
      <c r="J91" s="185" t="s">
        <v>126</v>
      </c>
      <c r="K91" s="185" t="s">
        <v>345</v>
      </c>
      <c r="L91" s="185">
        <v>366</v>
      </c>
      <c r="M91" s="185">
        <v>311</v>
      </c>
      <c r="N91" s="185" t="s">
        <v>122</v>
      </c>
      <c r="O91" s="186"/>
      <c r="P91" s="157"/>
      <c r="Q91" s="97"/>
      <c r="R91" s="99"/>
      <c r="S91" s="46"/>
    </row>
    <row r="92" spans="2:19" ht="13.2" x14ac:dyDescent="0.25">
      <c r="B92" s="195">
        <v>88</v>
      </c>
      <c r="C92" s="196" t="s">
        <v>346</v>
      </c>
      <c r="D92" s="196" t="s">
        <v>347</v>
      </c>
      <c r="E92" s="196" t="s">
        <v>348</v>
      </c>
      <c r="F92" s="196" t="s">
        <v>116</v>
      </c>
      <c r="G92" s="197" t="s">
        <v>169</v>
      </c>
      <c r="H92" s="196"/>
      <c r="I92" s="196" t="s">
        <v>349</v>
      </c>
      <c r="J92" s="196" t="s">
        <v>131</v>
      </c>
      <c r="K92" s="196" t="s">
        <v>350</v>
      </c>
      <c r="L92" s="196">
        <v>7721</v>
      </c>
      <c r="M92" s="196">
        <v>6949</v>
      </c>
      <c r="N92" s="196" t="s">
        <v>122</v>
      </c>
      <c r="O92" s="198"/>
      <c r="P92" s="159"/>
      <c r="Q92" s="162">
        <f>'Rekenblad 2.2a-1 Objectprijs'!N123</f>
        <v>0</v>
      </c>
      <c r="R92" s="163">
        <f>'Rekenblad 2.2a-1 Objectprijs'!R123</f>
        <v>0</v>
      </c>
      <c r="S92" s="164" t="s">
        <v>351</v>
      </c>
    </row>
    <row r="93" spans="2:19" ht="13.2" x14ac:dyDescent="0.25">
      <c r="B93" s="195">
        <v>89</v>
      </c>
      <c r="C93" s="196" t="s">
        <v>352</v>
      </c>
      <c r="D93" s="196" t="s">
        <v>215</v>
      </c>
      <c r="E93" s="196" t="s">
        <v>348</v>
      </c>
      <c r="F93" s="196" t="s">
        <v>116</v>
      </c>
      <c r="G93" s="197" t="s">
        <v>117</v>
      </c>
      <c r="H93" s="196" t="s">
        <v>118</v>
      </c>
      <c r="I93" s="196" t="s">
        <v>353</v>
      </c>
      <c r="J93" s="196" t="s">
        <v>131</v>
      </c>
      <c r="K93" s="196" t="s">
        <v>354</v>
      </c>
      <c r="L93" s="196">
        <v>8285</v>
      </c>
      <c r="M93" s="196">
        <v>4504</v>
      </c>
      <c r="N93" s="196" t="s">
        <v>122</v>
      </c>
      <c r="O93" s="198"/>
      <c r="P93" s="159"/>
      <c r="Q93" s="162">
        <f>'Rekenblad 2.2a-1 Objectprijs'!N124</f>
        <v>0</v>
      </c>
      <c r="R93" s="163">
        <f>'Rekenblad 2.2a-1 Objectprijs'!R124</f>
        <v>0</v>
      </c>
      <c r="S93" s="164" t="s">
        <v>351</v>
      </c>
    </row>
    <row r="94" spans="2:19" ht="13.2" x14ac:dyDescent="0.25">
      <c r="B94" s="195">
        <v>90</v>
      </c>
      <c r="C94" s="196" t="s">
        <v>355</v>
      </c>
      <c r="D94" s="196">
        <v>1</v>
      </c>
      <c r="E94" s="196" t="s">
        <v>348</v>
      </c>
      <c r="F94" s="196" t="s">
        <v>116</v>
      </c>
      <c r="G94" s="197" t="s">
        <v>154</v>
      </c>
      <c r="H94" s="196"/>
      <c r="I94" s="196" t="s">
        <v>310</v>
      </c>
      <c r="J94" s="196" t="s">
        <v>285</v>
      </c>
      <c r="K94" s="196" t="s">
        <v>356</v>
      </c>
      <c r="L94" s="196">
        <v>13201</v>
      </c>
      <c r="M94" s="196">
        <v>11881</v>
      </c>
      <c r="N94" s="196" t="s">
        <v>122</v>
      </c>
      <c r="O94" s="198"/>
      <c r="P94" s="159"/>
      <c r="Q94" s="162">
        <f>'Rekenblad 2.2a-1 Objectprijs'!N125</f>
        <v>0</v>
      </c>
      <c r="R94" s="163">
        <f>'Rekenblad 2.2a-1 Objectprijs'!R125</f>
        <v>0</v>
      </c>
      <c r="S94" s="164" t="s">
        <v>351</v>
      </c>
    </row>
    <row r="95" spans="2:19" ht="13.2" x14ac:dyDescent="0.25">
      <c r="B95" s="184">
        <v>91</v>
      </c>
      <c r="C95" s="185" t="s">
        <v>357</v>
      </c>
      <c r="D95" s="185">
        <v>10</v>
      </c>
      <c r="E95" s="185" t="s">
        <v>358</v>
      </c>
      <c r="F95" s="185" t="s">
        <v>116</v>
      </c>
      <c r="G95" s="193" t="s">
        <v>117</v>
      </c>
      <c r="H95" s="185" t="s">
        <v>118</v>
      </c>
      <c r="I95" s="185" t="s">
        <v>287</v>
      </c>
      <c r="J95" s="185" t="s">
        <v>160</v>
      </c>
      <c r="K95" s="185" t="s">
        <v>359</v>
      </c>
      <c r="L95" s="185"/>
      <c r="M95" s="185" t="s">
        <v>162</v>
      </c>
      <c r="N95" s="185" t="s">
        <v>122</v>
      </c>
      <c r="O95" s="186"/>
      <c r="P95" s="157"/>
      <c r="Q95" s="97"/>
      <c r="R95" s="99"/>
      <c r="S95" s="46"/>
    </row>
    <row r="96" spans="2:19" ht="13.2" x14ac:dyDescent="0.25">
      <c r="B96" s="187">
        <v>92</v>
      </c>
      <c r="C96" s="188" t="s">
        <v>360</v>
      </c>
      <c r="D96" s="188">
        <v>5</v>
      </c>
      <c r="E96" s="188" t="s">
        <v>361</v>
      </c>
      <c r="F96" s="188" t="s">
        <v>116</v>
      </c>
      <c r="G96" s="194" t="s">
        <v>117</v>
      </c>
      <c r="H96" s="188" t="s">
        <v>118</v>
      </c>
      <c r="I96" s="188" t="s">
        <v>141</v>
      </c>
      <c r="J96" s="188" t="s">
        <v>131</v>
      </c>
      <c r="K96" s="188" t="s">
        <v>165</v>
      </c>
      <c r="L96" s="188">
        <v>1074</v>
      </c>
      <c r="M96" s="188">
        <v>968</v>
      </c>
      <c r="N96" s="188" t="s">
        <v>122</v>
      </c>
      <c r="O96" s="189"/>
      <c r="P96" s="158"/>
      <c r="Q96" s="97"/>
      <c r="R96" s="99"/>
      <c r="S96" s="46"/>
    </row>
    <row r="97" spans="2:54" ht="13.2" x14ac:dyDescent="0.25">
      <c r="B97" s="184">
        <v>93</v>
      </c>
      <c r="C97" s="185" t="s">
        <v>360</v>
      </c>
      <c r="D97" s="185">
        <v>13</v>
      </c>
      <c r="E97" s="185" t="s">
        <v>362</v>
      </c>
      <c r="F97" s="185" t="s">
        <v>116</v>
      </c>
      <c r="G97" s="193" t="s">
        <v>117</v>
      </c>
      <c r="H97" s="185" t="s">
        <v>118</v>
      </c>
      <c r="I97" s="185" t="s">
        <v>125</v>
      </c>
      <c r="J97" s="185" t="s">
        <v>126</v>
      </c>
      <c r="K97" s="185" t="s">
        <v>127</v>
      </c>
      <c r="L97" s="185"/>
      <c r="M97" s="185"/>
      <c r="N97" s="185" t="s">
        <v>122</v>
      </c>
      <c r="O97" s="186"/>
      <c r="P97" s="157"/>
      <c r="Q97" s="97"/>
      <c r="R97" s="99"/>
      <c r="S97" s="46"/>
    </row>
    <row r="98" spans="2:54" ht="13.2" x14ac:dyDescent="0.25">
      <c r="B98" s="187">
        <v>94</v>
      </c>
      <c r="C98" s="188" t="s">
        <v>363</v>
      </c>
      <c r="D98" s="188" t="s">
        <v>364</v>
      </c>
      <c r="E98" s="188" t="s">
        <v>365</v>
      </c>
      <c r="F98" s="188" t="s">
        <v>116</v>
      </c>
      <c r="G98" s="194" t="s">
        <v>117</v>
      </c>
      <c r="H98" s="188" t="s">
        <v>118</v>
      </c>
      <c r="I98" s="188" t="s">
        <v>125</v>
      </c>
      <c r="J98" s="188" t="s">
        <v>126</v>
      </c>
      <c r="K98" s="188" t="s">
        <v>127</v>
      </c>
      <c r="L98" s="188"/>
      <c r="M98" s="188"/>
      <c r="N98" s="188" t="s">
        <v>122</v>
      </c>
      <c r="O98" s="189"/>
      <c r="P98" s="158"/>
      <c r="Q98" s="97"/>
      <c r="R98" s="99"/>
      <c r="S98" s="46"/>
    </row>
    <row r="99" spans="2:54" ht="13.2" x14ac:dyDescent="0.25">
      <c r="B99" s="184">
        <v>95</v>
      </c>
      <c r="C99" s="185" t="s">
        <v>366</v>
      </c>
      <c r="D99" s="185">
        <v>12</v>
      </c>
      <c r="E99" s="185" t="s">
        <v>367</v>
      </c>
      <c r="F99" s="185" t="s">
        <v>116</v>
      </c>
      <c r="G99" s="193" t="s">
        <v>117</v>
      </c>
      <c r="H99" s="185" t="s">
        <v>118</v>
      </c>
      <c r="I99" s="185" t="s">
        <v>291</v>
      </c>
      <c r="J99" s="185" t="s">
        <v>126</v>
      </c>
      <c r="K99" s="185" t="s">
        <v>368</v>
      </c>
      <c r="L99" s="185">
        <v>2013</v>
      </c>
      <c r="M99" s="185">
        <v>1711</v>
      </c>
      <c r="N99" s="185" t="s">
        <v>122</v>
      </c>
      <c r="O99" s="186"/>
      <c r="P99" s="157"/>
      <c r="Q99" s="97"/>
      <c r="R99" s="99"/>
      <c r="S99" s="46"/>
    </row>
    <row r="100" spans="2:54" ht="13.2" x14ac:dyDescent="0.25">
      <c r="B100" s="187">
        <v>96</v>
      </c>
      <c r="C100" s="188" t="s">
        <v>366</v>
      </c>
      <c r="D100" s="188">
        <v>14</v>
      </c>
      <c r="E100" s="188" t="s">
        <v>367</v>
      </c>
      <c r="F100" s="188" t="s">
        <v>116</v>
      </c>
      <c r="G100" s="194" t="s">
        <v>117</v>
      </c>
      <c r="H100" s="188" t="s">
        <v>118</v>
      </c>
      <c r="I100" s="188" t="s">
        <v>291</v>
      </c>
      <c r="J100" s="188" t="s">
        <v>126</v>
      </c>
      <c r="K100" s="188" t="s">
        <v>369</v>
      </c>
      <c r="L100" s="188">
        <v>1505</v>
      </c>
      <c r="M100" s="188">
        <v>1279</v>
      </c>
      <c r="N100" s="188" t="s">
        <v>122</v>
      </c>
      <c r="O100" s="189"/>
      <c r="P100" s="158"/>
      <c r="Q100" s="97"/>
      <c r="R100" s="99"/>
      <c r="S100" s="46"/>
    </row>
    <row r="101" spans="2:54" ht="13.2" x14ac:dyDescent="0.25">
      <c r="B101" s="184">
        <v>97</v>
      </c>
      <c r="C101" s="185" t="s">
        <v>366</v>
      </c>
      <c r="D101" s="185">
        <v>16</v>
      </c>
      <c r="E101" s="185" t="s">
        <v>367</v>
      </c>
      <c r="F101" s="185" t="s">
        <v>116</v>
      </c>
      <c r="G101" s="193" t="s">
        <v>117</v>
      </c>
      <c r="H101" s="185" t="s">
        <v>118</v>
      </c>
      <c r="I101" s="185" t="s">
        <v>291</v>
      </c>
      <c r="J101" s="185" t="s">
        <v>131</v>
      </c>
      <c r="K101" s="185" t="s">
        <v>370</v>
      </c>
      <c r="L101" s="185">
        <v>262</v>
      </c>
      <c r="M101" s="185">
        <v>223</v>
      </c>
      <c r="N101" s="185" t="s">
        <v>122</v>
      </c>
      <c r="O101" s="186"/>
      <c r="P101" s="157"/>
      <c r="Q101" s="97"/>
      <c r="R101" s="99"/>
      <c r="S101" s="46"/>
    </row>
    <row r="102" spans="2:54" ht="13.2" x14ac:dyDescent="0.25">
      <c r="B102" s="187">
        <v>98</v>
      </c>
      <c r="C102" s="188" t="s">
        <v>371</v>
      </c>
      <c r="D102" s="188">
        <v>6</v>
      </c>
      <c r="E102" s="188" t="s">
        <v>372</v>
      </c>
      <c r="F102" s="188" t="s">
        <v>145</v>
      </c>
      <c r="G102" s="194" t="s">
        <v>154</v>
      </c>
      <c r="H102" s="188"/>
      <c r="I102" s="188" t="s">
        <v>137</v>
      </c>
      <c r="J102" s="188" t="s">
        <v>120</v>
      </c>
      <c r="K102" s="188" t="s">
        <v>373</v>
      </c>
      <c r="L102" s="188">
        <v>7000</v>
      </c>
      <c r="M102" s="188">
        <v>6522</v>
      </c>
      <c r="N102" s="188" t="s">
        <v>122</v>
      </c>
      <c r="O102" s="189"/>
      <c r="P102" s="158"/>
      <c r="Q102" s="97"/>
      <c r="R102" s="99"/>
      <c r="S102" s="46"/>
    </row>
    <row r="103" spans="2:54" ht="13.2" x14ac:dyDescent="0.25">
      <c r="B103" s="184">
        <v>99</v>
      </c>
      <c r="C103" s="185" t="s">
        <v>374</v>
      </c>
      <c r="D103" s="185">
        <v>7</v>
      </c>
      <c r="E103" s="185" t="s">
        <v>375</v>
      </c>
      <c r="F103" s="185" t="s">
        <v>145</v>
      </c>
      <c r="G103" s="193" t="s">
        <v>117</v>
      </c>
      <c r="H103" s="185" t="s">
        <v>118</v>
      </c>
      <c r="I103" s="185" t="s">
        <v>137</v>
      </c>
      <c r="J103" s="185" t="s">
        <v>120</v>
      </c>
      <c r="K103" s="185" t="s">
        <v>376</v>
      </c>
      <c r="L103" s="185">
        <v>1494</v>
      </c>
      <c r="M103" s="185">
        <v>1270</v>
      </c>
      <c r="N103" s="185" t="s">
        <v>122</v>
      </c>
      <c r="O103" s="186"/>
      <c r="P103" s="157"/>
      <c r="Q103" s="97"/>
      <c r="R103" s="99"/>
      <c r="S103" s="46"/>
    </row>
    <row r="104" spans="2:54" ht="13.2" x14ac:dyDescent="0.25">
      <c r="B104" s="187">
        <v>100</v>
      </c>
      <c r="C104" s="188" t="s">
        <v>377</v>
      </c>
      <c r="D104" s="188">
        <v>34</v>
      </c>
      <c r="E104" s="188" t="s">
        <v>378</v>
      </c>
      <c r="F104" s="188" t="s">
        <v>145</v>
      </c>
      <c r="G104" s="194" t="s">
        <v>117</v>
      </c>
      <c r="H104" s="188" t="s">
        <v>118</v>
      </c>
      <c r="I104" s="188" t="s">
        <v>137</v>
      </c>
      <c r="J104" s="188" t="s">
        <v>120</v>
      </c>
      <c r="K104" s="188" t="s">
        <v>379</v>
      </c>
      <c r="L104" s="188">
        <v>1494</v>
      </c>
      <c r="M104" s="188">
        <v>1270</v>
      </c>
      <c r="N104" s="188" t="s">
        <v>122</v>
      </c>
      <c r="O104" s="189"/>
      <c r="P104" s="158"/>
      <c r="Q104" s="97"/>
      <c r="R104" s="99"/>
      <c r="S104" s="46"/>
    </row>
    <row r="105" spans="2:54" ht="13.2" x14ac:dyDescent="0.25">
      <c r="B105" s="184">
        <v>101</v>
      </c>
      <c r="C105" s="185" t="s">
        <v>380</v>
      </c>
      <c r="D105" s="185">
        <v>2</v>
      </c>
      <c r="E105" s="185" t="s">
        <v>381</v>
      </c>
      <c r="F105" s="185" t="s">
        <v>116</v>
      </c>
      <c r="G105" s="193" t="s">
        <v>117</v>
      </c>
      <c r="H105" s="185" t="s">
        <v>118</v>
      </c>
      <c r="I105" s="185" t="s">
        <v>353</v>
      </c>
      <c r="J105" s="185" t="s">
        <v>131</v>
      </c>
      <c r="K105" s="185" t="s">
        <v>382</v>
      </c>
      <c r="L105" s="185">
        <v>3266</v>
      </c>
      <c r="M105" s="185">
        <v>2664</v>
      </c>
      <c r="N105" s="185" t="s">
        <v>122</v>
      </c>
      <c r="O105" s="186"/>
      <c r="P105" s="157"/>
      <c r="Q105" s="97"/>
      <c r="R105" s="99"/>
      <c r="S105" s="46"/>
    </row>
    <row r="106" spans="2:54" ht="13.2" x14ac:dyDescent="0.25">
      <c r="B106" s="187">
        <v>102</v>
      </c>
      <c r="C106" s="188" t="s">
        <v>383</v>
      </c>
      <c r="D106" s="188" t="s">
        <v>384</v>
      </c>
      <c r="E106" s="188" t="s">
        <v>385</v>
      </c>
      <c r="F106" s="188" t="s">
        <v>116</v>
      </c>
      <c r="G106" s="194" t="s">
        <v>117</v>
      </c>
      <c r="H106" s="188" t="s">
        <v>118</v>
      </c>
      <c r="I106" s="188" t="s">
        <v>238</v>
      </c>
      <c r="J106" s="188" t="s">
        <v>160</v>
      </c>
      <c r="K106" s="188" t="s">
        <v>267</v>
      </c>
      <c r="L106" s="188">
        <v>37</v>
      </c>
      <c r="M106" s="188">
        <v>31</v>
      </c>
      <c r="N106" s="188" t="s">
        <v>122</v>
      </c>
      <c r="O106" s="189"/>
      <c r="P106" s="158"/>
      <c r="Q106" s="97"/>
      <c r="R106" s="99"/>
      <c r="S106" s="46"/>
    </row>
    <row r="107" spans="2:54" ht="13.2" x14ac:dyDescent="0.25">
      <c r="B107" s="184">
        <v>103</v>
      </c>
      <c r="C107" s="185" t="s">
        <v>386</v>
      </c>
      <c r="D107" s="185">
        <v>50</v>
      </c>
      <c r="E107" s="185" t="s">
        <v>387</v>
      </c>
      <c r="F107" s="185" t="s">
        <v>145</v>
      </c>
      <c r="G107" s="193" t="s">
        <v>169</v>
      </c>
      <c r="H107" s="185"/>
      <c r="I107" s="185" t="s">
        <v>388</v>
      </c>
      <c r="J107" s="185" t="s">
        <v>150</v>
      </c>
      <c r="K107" s="185" t="s">
        <v>151</v>
      </c>
      <c r="L107" s="185">
        <v>135</v>
      </c>
      <c r="M107" s="185">
        <v>115</v>
      </c>
      <c r="N107" s="185" t="s">
        <v>122</v>
      </c>
      <c r="O107" s="186" t="s">
        <v>214</v>
      </c>
      <c r="P107" s="157"/>
      <c r="Q107" s="97"/>
      <c r="R107" s="99"/>
      <c r="S107" s="46"/>
    </row>
    <row r="108" spans="2:54" ht="13.2" x14ac:dyDescent="0.25">
      <c r="B108" s="187">
        <v>104</v>
      </c>
      <c r="C108" s="188" t="s">
        <v>389</v>
      </c>
      <c r="D108" s="188">
        <v>1</v>
      </c>
      <c r="E108" s="188" t="s">
        <v>390</v>
      </c>
      <c r="F108" s="188" t="s">
        <v>116</v>
      </c>
      <c r="G108" s="194" t="s">
        <v>117</v>
      </c>
      <c r="H108" s="188" t="s">
        <v>118</v>
      </c>
      <c r="I108" s="188" t="s">
        <v>125</v>
      </c>
      <c r="J108" s="188" t="s">
        <v>126</v>
      </c>
      <c r="K108" s="188" t="s">
        <v>127</v>
      </c>
      <c r="L108" s="188"/>
      <c r="M108" s="188"/>
      <c r="N108" s="188" t="s">
        <v>122</v>
      </c>
      <c r="O108" s="189"/>
      <c r="P108" s="158"/>
      <c r="Q108" s="97"/>
      <c r="R108" s="99"/>
      <c r="S108" s="46"/>
    </row>
    <row r="109" spans="2:54" ht="26.4" x14ac:dyDescent="0.25">
      <c r="B109" s="184">
        <v>105</v>
      </c>
      <c r="C109" s="185" t="s">
        <v>391</v>
      </c>
      <c r="D109" s="185" t="s">
        <v>392</v>
      </c>
      <c r="E109" s="185" t="s">
        <v>393</v>
      </c>
      <c r="F109" s="185" t="s">
        <v>145</v>
      </c>
      <c r="G109" s="193" t="s">
        <v>136</v>
      </c>
      <c r="H109" s="185"/>
      <c r="I109" s="185" t="s">
        <v>149</v>
      </c>
      <c r="J109" s="185" t="s">
        <v>394</v>
      </c>
      <c r="K109" s="185" t="s">
        <v>151</v>
      </c>
      <c r="L109" s="185">
        <v>205</v>
      </c>
      <c r="M109" s="185">
        <v>174</v>
      </c>
      <c r="N109" s="185" t="s">
        <v>122</v>
      </c>
      <c r="O109" s="186"/>
      <c r="P109" s="157"/>
      <c r="Q109" s="97"/>
      <c r="R109" s="99"/>
      <c r="S109" s="46"/>
    </row>
    <row r="110" spans="2:54" ht="13.2" x14ac:dyDescent="0.25">
      <c r="B110" s="187">
        <v>106</v>
      </c>
      <c r="C110" s="188" t="s">
        <v>395</v>
      </c>
      <c r="D110" s="188">
        <v>27</v>
      </c>
      <c r="E110" s="188" t="s">
        <v>396</v>
      </c>
      <c r="F110" s="188" t="s">
        <v>145</v>
      </c>
      <c r="G110" s="194" t="s">
        <v>117</v>
      </c>
      <c r="H110" s="188" t="s">
        <v>118</v>
      </c>
      <c r="I110" s="188" t="s">
        <v>141</v>
      </c>
      <c r="J110" s="188" t="s">
        <v>138</v>
      </c>
      <c r="K110" s="188" t="s">
        <v>272</v>
      </c>
      <c r="L110" s="188">
        <v>822</v>
      </c>
      <c r="M110" s="188">
        <v>606</v>
      </c>
      <c r="N110" s="188" t="s">
        <v>122</v>
      </c>
      <c r="O110" s="189"/>
      <c r="P110" s="158"/>
      <c r="Q110" s="97"/>
      <c r="R110" s="99"/>
      <c r="S110" s="46"/>
    </row>
    <row r="111" spans="2:54" s="43" customFormat="1" ht="13.2" x14ac:dyDescent="0.25">
      <c r="B111" s="184">
        <v>107</v>
      </c>
      <c r="C111" s="185" t="s">
        <v>397</v>
      </c>
      <c r="D111" s="185">
        <v>2</v>
      </c>
      <c r="E111" s="185" t="s">
        <v>398</v>
      </c>
      <c r="F111" s="185" t="s">
        <v>116</v>
      </c>
      <c r="G111" s="193" t="s">
        <v>117</v>
      </c>
      <c r="H111" s="185" t="s">
        <v>118</v>
      </c>
      <c r="I111" s="185" t="s">
        <v>291</v>
      </c>
      <c r="J111" s="185" t="s">
        <v>126</v>
      </c>
      <c r="K111" s="185" t="s">
        <v>399</v>
      </c>
      <c r="L111" s="185">
        <v>2254</v>
      </c>
      <c r="M111" s="185">
        <v>1916</v>
      </c>
      <c r="N111" s="185" t="s">
        <v>122</v>
      </c>
      <c r="O111" s="186"/>
      <c r="P111" s="160"/>
      <c r="Q111" s="97"/>
      <c r="R111" s="99"/>
      <c r="S111" s="46"/>
    </row>
    <row r="112" spans="2:54" s="43" customFormat="1" ht="39.6" customHeight="1" thickBot="1" x14ac:dyDescent="0.35">
      <c r="B112" s="41" t="s">
        <v>400</v>
      </c>
      <c r="C112" s="42"/>
      <c r="D112" s="42"/>
      <c r="E112" s="42"/>
      <c r="F112" s="42"/>
      <c r="G112" s="42"/>
      <c r="H112" s="42"/>
      <c r="I112" s="42"/>
      <c r="J112" s="42"/>
      <c r="K112" s="42"/>
      <c r="L112" s="42"/>
      <c r="M112" s="42"/>
      <c r="N112" s="42"/>
      <c r="O112" s="42"/>
      <c r="P112" s="42"/>
      <c r="Q112" s="42">
        <f>SUM(Q6:Q111)</f>
        <v>0</v>
      </c>
      <c r="R112" s="42">
        <f>SUM(R6:R111)</f>
        <v>0</v>
      </c>
      <c r="S112" s="100"/>
      <c r="AH112" s="8"/>
      <c r="AI112" s="8"/>
      <c r="AJ112" s="8"/>
      <c r="AK112" s="8"/>
      <c r="AL112" s="8"/>
      <c r="AM112" s="8"/>
      <c r="AN112" s="8"/>
      <c r="AO112" s="8"/>
      <c r="AP112" s="8"/>
      <c r="AQ112" s="8"/>
      <c r="AR112" s="8"/>
      <c r="AS112" s="8"/>
      <c r="AT112" s="8"/>
      <c r="AU112" s="8"/>
      <c r="AV112" s="8"/>
      <c r="AW112" s="8"/>
      <c r="AX112" s="8"/>
      <c r="AY112" s="8"/>
      <c r="AZ112" s="8"/>
      <c r="BA112" s="8"/>
      <c r="BB112" s="8"/>
    </row>
    <row r="113" spans="19:54" s="43" customFormat="1" ht="13.2" x14ac:dyDescent="0.25">
      <c r="S113" s="48"/>
      <c r="AH113" s="8"/>
      <c r="AI113" s="8"/>
      <c r="AJ113" s="8"/>
      <c r="AK113" s="8"/>
      <c r="AL113" s="8"/>
      <c r="AM113" s="8"/>
      <c r="AN113" s="8"/>
      <c r="AO113" s="8"/>
      <c r="AP113" s="8"/>
      <c r="AQ113" s="8"/>
      <c r="AR113" s="8"/>
      <c r="AS113" s="8"/>
      <c r="AT113" s="8"/>
      <c r="AU113" s="8"/>
      <c r="AV113" s="8"/>
      <c r="AW113" s="8"/>
      <c r="AX113" s="8"/>
      <c r="AY113" s="8"/>
      <c r="AZ113" s="8"/>
      <c r="BA113" s="8"/>
      <c r="BB113" s="8"/>
    </row>
    <row r="114" spans="19:54" s="43" customFormat="1" ht="13.2" x14ac:dyDescent="0.25">
      <c r="S114" s="48"/>
    </row>
    <row r="115" spans="19:54" s="43" customFormat="1" ht="13.2" x14ac:dyDescent="0.25">
      <c r="S115" s="48"/>
    </row>
    <row r="116" spans="19:54" s="43" customFormat="1" ht="13.2" x14ac:dyDescent="0.25">
      <c r="S116" s="48"/>
    </row>
    <row r="117" spans="19:54" s="43" customFormat="1" ht="13.2" x14ac:dyDescent="0.25">
      <c r="S117" s="48"/>
    </row>
    <row r="118" spans="19:54" s="43" customFormat="1" ht="13.2" x14ac:dyDescent="0.25">
      <c r="S118" s="48"/>
    </row>
  </sheetData>
  <autoFilter ref="A4:S4" xr:uid="{FBF69D6A-3AC4-48A5-922F-E4174CCBBABC}"/>
  <mergeCells count="2">
    <mergeCell ref="B2:S2"/>
    <mergeCell ref="Q3:S3"/>
  </mergeCells>
  <pageMargins left="0.75" right="0.75" top="1" bottom="1" header="0.5" footer="0.5"/>
  <pageSetup paperSize="9" scale="82" orientation="landscape" r:id="rId1"/>
  <headerFooter alignWithMargins="0">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1B0E3-8191-41BA-9BF7-BAF5CA4DCE67}">
  <dimension ref="B1:AT133"/>
  <sheetViews>
    <sheetView zoomScale="70" zoomScaleNormal="70" workbookViewId="0">
      <pane xSplit="4" ySplit="5" topLeftCell="I52" activePane="bottomRight" state="frozen"/>
      <selection pane="topRight" activeCell="E1" sqref="E1"/>
      <selection pane="bottomLeft" activeCell="A5" sqref="A5"/>
      <selection pane="bottomRight" activeCell="I52" sqref="I52"/>
    </sheetView>
  </sheetViews>
  <sheetFormatPr defaultColWidth="8.88671875" defaultRowHeight="12.75" customHeight="1" x14ac:dyDescent="0.25"/>
  <cols>
    <col min="1" max="1" width="3.5546875" style="8" customWidth="1"/>
    <col min="2" max="2" width="22.44140625" style="8" customWidth="1"/>
    <col min="3" max="3" width="20.88671875" style="8" customWidth="1"/>
    <col min="4" max="4" width="22.88671875" style="8" customWidth="1"/>
    <col min="5" max="5" width="33.33203125" style="8" customWidth="1"/>
    <col min="6" max="6" width="9.109375" style="8" customWidth="1"/>
    <col min="7" max="7" width="44.33203125" style="8" customWidth="1"/>
    <col min="8" max="8" width="23" style="8" customWidth="1"/>
    <col min="9" max="9" width="34.88671875" style="8" bestFit="1" customWidth="1"/>
    <col min="10" max="10" width="18.5546875" style="8" customWidth="1"/>
    <col min="11" max="11" width="9.6640625" style="8" customWidth="1"/>
    <col min="12" max="12" width="8.88671875" style="8"/>
    <col min="13" max="13" width="12.109375" style="8" customWidth="1"/>
    <col min="14" max="15" width="16.88671875" style="8" customWidth="1"/>
    <col min="16" max="16" width="6.88671875" style="8" customWidth="1"/>
    <col min="17" max="17" width="13.109375" style="8" customWidth="1"/>
    <col min="18" max="18" width="16.88671875" style="8" customWidth="1"/>
    <col min="19" max="19" width="59" style="49" customWidth="1"/>
    <col min="20" max="46" width="8.88671875" style="43"/>
    <col min="47" max="16384" width="8.88671875" style="8"/>
  </cols>
  <sheetData>
    <row r="1" spans="2:19" ht="13.2" x14ac:dyDescent="0.25">
      <c r="S1" s="45"/>
    </row>
    <row r="2" spans="2:19" ht="43.35" customHeight="1" x14ac:dyDescent="0.25">
      <c r="B2" s="301" t="s">
        <v>401</v>
      </c>
      <c r="C2" s="302"/>
      <c r="D2" s="302"/>
      <c r="E2" s="302"/>
      <c r="F2" s="302"/>
      <c r="G2" s="302"/>
      <c r="H2" s="302"/>
      <c r="I2" s="302"/>
      <c r="J2" s="302"/>
      <c r="K2" s="302"/>
      <c r="L2" s="302"/>
      <c r="M2" s="302"/>
      <c r="N2" s="302"/>
      <c r="O2" s="303"/>
      <c r="P2" s="303"/>
      <c r="Q2" s="303"/>
      <c r="R2" s="303"/>
      <c r="S2" s="304"/>
    </row>
    <row r="3" spans="2:19" ht="32.1" customHeight="1" x14ac:dyDescent="0.25">
      <c r="B3" s="37" t="s">
        <v>402</v>
      </c>
      <c r="C3" s="38"/>
      <c r="D3" s="38"/>
      <c r="E3" s="38"/>
      <c r="F3" s="38"/>
      <c r="G3" s="38"/>
      <c r="H3" s="38"/>
      <c r="I3" s="38"/>
      <c r="J3" s="38"/>
      <c r="K3" s="305" t="s">
        <v>403</v>
      </c>
      <c r="L3" s="306"/>
      <c r="M3" s="306"/>
      <c r="N3" s="306"/>
      <c r="O3" s="307"/>
      <c r="P3" s="307"/>
      <c r="Q3" s="307"/>
      <c r="R3" s="307"/>
      <c r="S3" s="308"/>
    </row>
    <row r="4" spans="2:19" ht="32.1" customHeight="1" x14ac:dyDescent="0.25">
      <c r="B4" s="37"/>
      <c r="C4" s="38"/>
      <c r="D4" s="38"/>
      <c r="E4" s="38"/>
      <c r="F4" s="38"/>
      <c r="G4" s="38"/>
      <c r="H4" s="38"/>
      <c r="I4" s="38"/>
      <c r="J4" s="38"/>
      <c r="K4" s="309" t="s">
        <v>404</v>
      </c>
      <c r="L4" s="310"/>
      <c r="M4" s="310"/>
      <c r="N4" s="311"/>
      <c r="O4" s="312" t="s">
        <v>405</v>
      </c>
      <c r="P4" s="310"/>
      <c r="Q4" s="310"/>
      <c r="R4" s="311"/>
      <c r="S4" s="161"/>
    </row>
    <row r="5" spans="2:19" ht="31.65" customHeight="1" x14ac:dyDescent="0.25">
      <c r="B5" s="39" t="s">
        <v>406</v>
      </c>
      <c r="C5" s="40" t="s">
        <v>407</v>
      </c>
      <c r="D5" s="40" t="s">
        <v>408</v>
      </c>
      <c r="E5" s="40" t="s">
        <v>409</v>
      </c>
      <c r="F5" s="40" t="s">
        <v>410</v>
      </c>
      <c r="G5" s="40" t="s">
        <v>411</v>
      </c>
      <c r="H5" s="40" t="s">
        <v>412</v>
      </c>
      <c r="I5" s="40" t="s">
        <v>413</v>
      </c>
      <c r="J5" s="40"/>
      <c r="K5" s="40" t="s">
        <v>414</v>
      </c>
      <c r="L5" s="40" t="s">
        <v>415</v>
      </c>
      <c r="M5" s="40" t="s">
        <v>416</v>
      </c>
      <c r="N5" s="40" t="s">
        <v>417</v>
      </c>
      <c r="O5" s="50" t="s">
        <v>414</v>
      </c>
      <c r="P5" s="50" t="s">
        <v>415</v>
      </c>
      <c r="Q5" s="50" t="s">
        <v>416</v>
      </c>
      <c r="R5" s="40" t="s">
        <v>417</v>
      </c>
      <c r="S5" s="98" t="s">
        <v>113</v>
      </c>
    </row>
    <row r="6" spans="2:19" ht="13.2" x14ac:dyDescent="0.25">
      <c r="B6" s="37" t="s">
        <v>418</v>
      </c>
      <c r="C6" s="38" t="s">
        <v>418</v>
      </c>
      <c r="D6" s="38" t="s">
        <v>419</v>
      </c>
      <c r="E6" s="38" t="s">
        <v>420</v>
      </c>
      <c r="F6" s="38">
        <v>51</v>
      </c>
      <c r="G6" s="199" t="s">
        <v>421</v>
      </c>
      <c r="H6" s="199" t="s">
        <v>422</v>
      </c>
      <c r="I6" s="38" t="s">
        <v>423</v>
      </c>
      <c r="J6" s="38"/>
      <c r="K6" s="97"/>
      <c r="L6" s="97"/>
      <c r="M6" s="97"/>
      <c r="N6" s="97">
        <f>K6*M6</f>
        <v>0</v>
      </c>
      <c r="O6" s="97"/>
      <c r="P6" s="97"/>
      <c r="Q6" s="97"/>
      <c r="R6" s="97">
        <f>O6*Q6</f>
        <v>0</v>
      </c>
      <c r="S6" s="46"/>
    </row>
    <row r="7" spans="2:19" ht="13.2" x14ac:dyDescent="0.25">
      <c r="B7" s="37" t="s">
        <v>418</v>
      </c>
      <c r="C7" s="38" t="s">
        <v>418</v>
      </c>
      <c r="D7" s="38" t="s">
        <v>419</v>
      </c>
      <c r="E7" s="38" t="s">
        <v>420</v>
      </c>
      <c r="F7" s="38">
        <v>51</v>
      </c>
      <c r="G7" s="199" t="s">
        <v>421</v>
      </c>
      <c r="H7" s="199" t="s">
        <v>422</v>
      </c>
      <c r="I7" s="38" t="s">
        <v>423</v>
      </c>
      <c r="J7" s="38"/>
      <c r="K7" s="97"/>
      <c r="L7" s="97"/>
      <c r="M7" s="97"/>
      <c r="N7" s="97">
        <f>K7*M7</f>
        <v>0</v>
      </c>
      <c r="O7" s="97"/>
      <c r="P7" s="97"/>
      <c r="Q7" s="97"/>
      <c r="R7" s="97">
        <f t="shared" ref="R7:R59" si="0">O7*Q7</f>
        <v>0</v>
      </c>
      <c r="S7" s="46"/>
    </row>
    <row r="8" spans="2:19" ht="13.2" x14ac:dyDescent="0.25">
      <c r="B8" s="37" t="s">
        <v>418</v>
      </c>
      <c r="C8" s="38" t="s">
        <v>418</v>
      </c>
      <c r="D8" s="38" t="s">
        <v>424</v>
      </c>
      <c r="E8" s="38" t="s">
        <v>420</v>
      </c>
      <c r="F8" s="38">
        <v>51</v>
      </c>
      <c r="G8" s="199" t="s">
        <v>421</v>
      </c>
      <c r="H8" s="199" t="s">
        <v>422</v>
      </c>
      <c r="I8" s="38" t="s">
        <v>425</v>
      </c>
      <c r="J8" s="38"/>
      <c r="K8" s="97"/>
      <c r="L8" s="97"/>
      <c r="M8" s="97"/>
      <c r="N8" s="97">
        <f>K8*M8</f>
        <v>0</v>
      </c>
      <c r="O8" s="97"/>
      <c r="P8" s="97"/>
      <c r="Q8" s="97"/>
      <c r="R8" s="97">
        <f t="shared" si="0"/>
        <v>0</v>
      </c>
      <c r="S8" s="46"/>
    </row>
    <row r="9" spans="2:19" ht="13.2" x14ac:dyDescent="0.25">
      <c r="B9" s="37" t="s">
        <v>418</v>
      </c>
      <c r="C9" s="38" t="s">
        <v>418</v>
      </c>
      <c r="D9" s="38" t="s">
        <v>424</v>
      </c>
      <c r="E9" s="38" t="s">
        <v>420</v>
      </c>
      <c r="F9" s="38">
        <v>51</v>
      </c>
      <c r="G9" s="199" t="s">
        <v>421</v>
      </c>
      <c r="H9" s="199" t="s">
        <v>422</v>
      </c>
      <c r="I9" s="38" t="s">
        <v>425</v>
      </c>
      <c r="J9" s="38"/>
      <c r="K9" s="97"/>
      <c r="L9" s="97"/>
      <c r="M9" s="97"/>
      <c r="N9" s="97">
        <f>K9*M9</f>
        <v>0</v>
      </c>
      <c r="O9" s="97"/>
      <c r="P9" s="97"/>
      <c r="Q9" s="97"/>
      <c r="R9" s="97">
        <f t="shared" si="0"/>
        <v>0</v>
      </c>
      <c r="S9" s="46"/>
    </row>
    <row r="10" spans="2:19" ht="13.2" x14ac:dyDescent="0.25">
      <c r="B10" s="37" t="s">
        <v>418</v>
      </c>
      <c r="C10" s="38" t="s">
        <v>418</v>
      </c>
      <c r="D10" s="38" t="s">
        <v>426</v>
      </c>
      <c r="E10" s="38" t="s">
        <v>420</v>
      </c>
      <c r="F10" s="38">
        <v>51</v>
      </c>
      <c r="G10" s="199" t="s">
        <v>421</v>
      </c>
      <c r="H10" s="199" t="s">
        <v>422</v>
      </c>
      <c r="I10" s="38" t="s">
        <v>427</v>
      </c>
      <c r="J10" s="38"/>
      <c r="K10" s="97"/>
      <c r="L10" s="97"/>
      <c r="M10" s="97"/>
      <c r="N10" s="97">
        <f t="shared" ref="N10:N59" si="1">K10*M10</f>
        <v>0</v>
      </c>
      <c r="O10" s="97"/>
      <c r="P10" s="97"/>
      <c r="Q10" s="97"/>
      <c r="R10" s="97">
        <f t="shared" si="0"/>
        <v>0</v>
      </c>
      <c r="S10" s="46"/>
    </row>
    <row r="11" spans="2:19" ht="13.2" x14ac:dyDescent="0.25">
      <c r="B11" s="37" t="s">
        <v>418</v>
      </c>
      <c r="C11" s="38" t="s">
        <v>418</v>
      </c>
      <c r="D11" s="38" t="s">
        <v>419</v>
      </c>
      <c r="E11" s="38" t="s">
        <v>428</v>
      </c>
      <c r="F11" s="38">
        <v>52</v>
      </c>
      <c r="G11" s="199" t="s">
        <v>421</v>
      </c>
      <c r="H11" s="199" t="s">
        <v>422</v>
      </c>
      <c r="I11" s="38" t="s">
        <v>429</v>
      </c>
      <c r="J11" s="38"/>
      <c r="K11" s="97"/>
      <c r="L11" s="97"/>
      <c r="M11" s="97"/>
      <c r="N11" s="97">
        <f t="shared" si="1"/>
        <v>0</v>
      </c>
      <c r="O11" s="97"/>
      <c r="P11" s="97"/>
      <c r="Q11" s="97"/>
      <c r="R11" s="97">
        <f t="shared" si="0"/>
        <v>0</v>
      </c>
      <c r="S11" s="46"/>
    </row>
    <row r="12" spans="2:19" ht="13.2" x14ac:dyDescent="0.25">
      <c r="B12" s="37" t="s">
        <v>418</v>
      </c>
      <c r="C12" s="38" t="s">
        <v>418</v>
      </c>
      <c r="D12" s="38" t="s">
        <v>419</v>
      </c>
      <c r="E12" s="38" t="s">
        <v>428</v>
      </c>
      <c r="F12" s="38">
        <v>52</v>
      </c>
      <c r="G12" s="199" t="s">
        <v>421</v>
      </c>
      <c r="H12" s="199" t="s">
        <v>422</v>
      </c>
      <c r="I12" s="38" t="s">
        <v>429</v>
      </c>
      <c r="J12" s="38"/>
      <c r="K12" s="97"/>
      <c r="L12" s="97"/>
      <c r="M12" s="97"/>
      <c r="N12" s="97">
        <f t="shared" si="1"/>
        <v>0</v>
      </c>
      <c r="O12" s="97"/>
      <c r="P12" s="97"/>
      <c r="Q12" s="97"/>
      <c r="R12" s="97">
        <f t="shared" si="0"/>
        <v>0</v>
      </c>
      <c r="S12" s="46"/>
    </row>
    <row r="13" spans="2:19" ht="13.2" x14ac:dyDescent="0.25">
      <c r="B13" s="37" t="s">
        <v>418</v>
      </c>
      <c r="C13" s="38" t="s">
        <v>418</v>
      </c>
      <c r="D13" s="38" t="s">
        <v>419</v>
      </c>
      <c r="E13" s="38" t="s">
        <v>428</v>
      </c>
      <c r="F13" s="38">
        <v>52</v>
      </c>
      <c r="G13" s="199" t="s">
        <v>421</v>
      </c>
      <c r="H13" s="199" t="s">
        <v>422</v>
      </c>
      <c r="I13" s="38" t="s">
        <v>429</v>
      </c>
      <c r="J13" s="38"/>
      <c r="K13" s="97"/>
      <c r="L13" s="97"/>
      <c r="M13" s="97"/>
      <c r="N13" s="97">
        <f t="shared" si="1"/>
        <v>0</v>
      </c>
      <c r="O13" s="97"/>
      <c r="P13" s="97"/>
      <c r="Q13" s="97"/>
      <c r="R13" s="97">
        <f t="shared" si="0"/>
        <v>0</v>
      </c>
      <c r="S13" s="46"/>
    </row>
    <row r="14" spans="2:19" ht="13.2" x14ac:dyDescent="0.25">
      <c r="B14" s="37" t="s">
        <v>418</v>
      </c>
      <c r="C14" s="38" t="s">
        <v>418</v>
      </c>
      <c r="D14" s="38" t="s">
        <v>419</v>
      </c>
      <c r="E14" s="38" t="s">
        <v>428</v>
      </c>
      <c r="F14" s="38">
        <v>52</v>
      </c>
      <c r="G14" s="199" t="s">
        <v>421</v>
      </c>
      <c r="H14" s="199" t="s">
        <v>422</v>
      </c>
      <c r="I14" s="38" t="s">
        <v>429</v>
      </c>
      <c r="J14" s="38"/>
      <c r="K14" s="97"/>
      <c r="L14" s="97"/>
      <c r="M14" s="97"/>
      <c r="N14" s="97">
        <f t="shared" si="1"/>
        <v>0</v>
      </c>
      <c r="O14" s="97"/>
      <c r="P14" s="97"/>
      <c r="Q14" s="97"/>
      <c r="R14" s="97">
        <f t="shared" si="0"/>
        <v>0</v>
      </c>
      <c r="S14" s="46"/>
    </row>
    <row r="15" spans="2:19" ht="13.2" x14ac:dyDescent="0.25">
      <c r="B15" s="37" t="s">
        <v>418</v>
      </c>
      <c r="C15" s="38" t="s">
        <v>418</v>
      </c>
      <c r="D15" s="38" t="s">
        <v>424</v>
      </c>
      <c r="E15" s="38" t="s">
        <v>430</v>
      </c>
      <c r="F15" s="38">
        <v>53</v>
      </c>
      <c r="G15" s="199" t="s">
        <v>421</v>
      </c>
      <c r="H15" s="199" t="s">
        <v>422</v>
      </c>
      <c r="I15" s="38" t="s">
        <v>431</v>
      </c>
      <c r="J15" s="38"/>
      <c r="K15" s="97"/>
      <c r="L15" s="97"/>
      <c r="M15" s="97"/>
      <c r="N15" s="97">
        <f t="shared" si="1"/>
        <v>0</v>
      </c>
      <c r="O15" s="97"/>
      <c r="P15" s="97"/>
      <c r="Q15" s="97"/>
      <c r="R15" s="97">
        <f t="shared" si="0"/>
        <v>0</v>
      </c>
      <c r="S15" s="46"/>
    </row>
    <row r="16" spans="2:19" ht="13.2" x14ac:dyDescent="0.25">
      <c r="B16" s="37" t="s">
        <v>418</v>
      </c>
      <c r="C16" s="38" t="s">
        <v>418</v>
      </c>
      <c r="D16" s="38" t="s">
        <v>424</v>
      </c>
      <c r="E16" s="38" t="s">
        <v>430</v>
      </c>
      <c r="F16" s="38">
        <v>53</v>
      </c>
      <c r="G16" s="199" t="s">
        <v>421</v>
      </c>
      <c r="H16" s="199" t="s">
        <v>422</v>
      </c>
      <c r="I16" s="38" t="s">
        <v>431</v>
      </c>
      <c r="J16" s="38"/>
      <c r="K16" s="97"/>
      <c r="L16" s="97"/>
      <c r="M16" s="97"/>
      <c r="N16" s="97">
        <f t="shared" si="1"/>
        <v>0</v>
      </c>
      <c r="O16" s="97"/>
      <c r="P16" s="97"/>
      <c r="Q16" s="97"/>
      <c r="R16" s="97">
        <f t="shared" si="0"/>
        <v>0</v>
      </c>
      <c r="S16" s="46"/>
    </row>
    <row r="17" spans="2:46" ht="13.2" x14ac:dyDescent="0.25">
      <c r="B17" s="37" t="s">
        <v>418</v>
      </c>
      <c r="C17" s="38" t="s">
        <v>418</v>
      </c>
      <c r="D17" s="38" t="s">
        <v>424</v>
      </c>
      <c r="E17" s="38" t="s">
        <v>430</v>
      </c>
      <c r="F17" s="38">
        <v>53</v>
      </c>
      <c r="G17" s="199" t="s">
        <v>421</v>
      </c>
      <c r="H17" s="199" t="s">
        <v>422</v>
      </c>
      <c r="I17" s="38" t="s">
        <v>431</v>
      </c>
      <c r="J17" s="38"/>
      <c r="K17" s="97"/>
      <c r="L17" s="97"/>
      <c r="M17" s="97"/>
      <c r="N17" s="97">
        <f t="shared" si="1"/>
        <v>0</v>
      </c>
      <c r="O17" s="97"/>
      <c r="P17" s="97"/>
      <c r="Q17" s="97"/>
      <c r="R17" s="97">
        <f t="shared" si="0"/>
        <v>0</v>
      </c>
      <c r="S17" s="46"/>
    </row>
    <row r="18" spans="2:46" ht="13.2" x14ac:dyDescent="0.25">
      <c r="B18" s="37" t="s">
        <v>418</v>
      </c>
      <c r="C18" s="38" t="s">
        <v>418</v>
      </c>
      <c r="D18" s="38" t="s">
        <v>424</v>
      </c>
      <c r="E18" s="38" t="s">
        <v>432</v>
      </c>
      <c r="F18" s="38">
        <v>55</v>
      </c>
      <c r="G18" s="199" t="s">
        <v>421</v>
      </c>
      <c r="H18" s="199" t="s">
        <v>422</v>
      </c>
      <c r="I18" s="38" t="s">
        <v>433</v>
      </c>
      <c r="J18" s="38"/>
      <c r="K18" s="97"/>
      <c r="L18" s="97"/>
      <c r="M18" s="97"/>
      <c r="N18" s="97">
        <f t="shared" si="1"/>
        <v>0</v>
      </c>
      <c r="O18" s="97"/>
      <c r="P18" s="97"/>
      <c r="Q18" s="97"/>
      <c r="R18" s="97">
        <f t="shared" si="0"/>
        <v>0</v>
      </c>
      <c r="S18" s="46"/>
    </row>
    <row r="19" spans="2:46" ht="13.2" x14ac:dyDescent="0.25">
      <c r="B19" s="37" t="s">
        <v>418</v>
      </c>
      <c r="C19" s="38" t="s">
        <v>418</v>
      </c>
      <c r="D19" s="38" t="s">
        <v>424</v>
      </c>
      <c r="E19" s="38" t="s">
        <v>432</v>
      </c>
      <c r="F19" s="38">
        <v>55</v>
      </c>
      <c r="G19" s="199" t="s">
        <v>421</v>
      </c>
      <c r="H19" s="199" t="s">
        <v>422</v>
      </c>
      <c r="I19" s="38" t="s">
        <v>433</v>
      </c>
      <c r="J19" s="38"/>
      <c r="K19" s="97"/>
      <c r="L19" s="97"/>
      <c r="M19" s="97"/>
      <c r="N19" s="97">
        <f t="shared" si="1"/>
        <v>0</v>
      </c>
      <c r="O19" s="97"/>
      <c r="P19" s="97"/>
      <c r="Q19" s="97"/>
      <c r="R19" s="97">
        <f t="shared" si="0"/>
        <v>0</v>
      </c>
      <c r="S19" s="46"/>
    </row>
    <row r="20" spans="2:46" ht="13.2" x14ac:dyDescent="0.25">
      <c r="B20" s="37" t="s">
        <v>418</v>
      </c>
      <c r="C20" s="38" t="s">
        <v>418</v>
      </c>
      <c r="D20" s="38" t="s">
        <v>424</v>
      </c>
      <c r="E20" s="38" t="s">
        <v>434</v>
      </c>
      <c r="F20" s="38">
        <v>56</v>
      </c>
      <c r="G20" s="199" t="s">
        <v>421</v>
      </c>
      <c r="H20" s="199" t="s">
        <v>422</v>
      </c>
      <c r="I20" s="38" t="s">
        <v>435</v>
      </c>
      <c r="J20" s="38"/>
      <c r="K20" s="97"/>
      <c r="L20" s="97"/>
      <c r="M20" s="97"/>
      <c r="N20" s="97">
        <f t="shared" si="1"/>
        <v>0</v>
      </c>
      <c r="O20" s="97"/>
      <c r="P20" s="97"/>
      <c r="Q20" s="97"/>
      <c r="R20" s="97">
        <f t="shared" si="0"/>
        <v>0</v>
      </c>
      <c r="S20" s="46"/>
    </row>
    <row r="21" spans="2:46" ht="13.2" x14ac:dyDescent="0.25">
      <c r="B21" s="37" t="s">
        <v>418</v>
      </c>
      <c r="C21" s="38" t="s">
        <v>418</v>
      </c>
      <c r="D21" s="38" t="s">
        <v>424</v>
      </c>
      <c r="E21" s="38" t="s">
        <v>434</v>
      </c>
      <c r="F21" s="38">
        <v>56</v>
      </c>
      <c r="G21" s="199" t="s">
        <v>421</v>
      </c>
      <c r="H21" s="199" t="s">
        <v>422</v>
      </c>
      <c r="I21" s="38" t="s">
        <v>435</v>
      </c>
      <c r="J21" s="38"/>
      <c r="K21" s="97"/>
      <c r="L21" s="97"/>
      <c r="M21" s="97"/>
      <c r="N21" s="97">
        <f t="shared" si="1"/>
        <v>0</v>
      </c>
      <c r="O21" s="97"/>
      <c r="P21" s="97"/>
      <c r="Q21" s="97"/>
      <c r="R21" s="97">
        <f t="shared" si="0"/>
        <v>0</v>
      </c>
      <c r="S21" s="46"/>
    </row>
    <row r="22" spans="2:46" ht="13.2" x14ac:dyDescent="0.25">
      <c r="B22" s="37" t="s">
        <v>418</v>
      </c>
      <c r="C22" s="38" t="s">
        <v>418</v>
      </c>
      <c r="D22" s="38" t="s">
        <v>424</v>
      </c>
      <c r="E22" s="38" t="s">
        <v>434</v>
      </c>
      <c r="F22" s="38">
        <v>56</v>
      </c>
      <c r="G22" s="199" t="s">
        <v>421</v>
      </c>
      <c r="H22" s="199" t="s">
        <v>422</v>
      </c>
      <c r="I22" s="38" t="s">
        <v>436</v>
      </c>
      <c r="J22" s="38"/>
      <c r="K22" s="97"/>
      <c r="L22" s="97"/>
      <c r="M22" s="97"/>
      <c r="N22" s="97">
        <f t="shared" si="1"/>
        <v>0</v>
      </c>
      <c r="O22" s="97"/>
      <c r="P22" s="97"/>
      <c r="Q22" s="97"/>
      <c r="R22" s="97">
        <f t="shared" si="0"/>
        <v>0</v>
      </c>
      <c r="S22" s="46"/>
    </row>
    <row r="23" spans="2:46" ht="13.2" x14ac:dyDescent="0.25">
      <c r="B23" s="37" t="s">
        <v>418</v>
      </c>
      <c r="C23" s="38" t="s">
        <v>418</v>
      </c>
      <c r="D23" s="38" t="s">
        <v>424</v>
      </c>
      <c r="E23" s="38" t="s">
        <v>434</v>
      </c>
      <c r="F23" s="38">
        <v>56</v>
      </c>
      <c r="G23" s="199" t="s">
        <v>421</v>
      </c>
      <c r="H23" s="199" t="s">
        <v>422</v>
      </c>
      <c r="I23" s="38" t="s">
        <v>437</v>
      </c>
      <c r="J23" s="38"/>
      <c r="K23" s="97"/>
      <c r="L23" s="97"/>
      <c r="M23" s="97"/>
      <c r="N23" s="97">
        <f t="shared" si="1"/>
        <v>0</v>
      </c>
      <c r="O23" s="97"/>
      <c r="P23" s="97"/>
      <c r="Q23" s="97"/>
      <c r="R23" s="97">
        <f t="shared" si="0"/>
        <v>0</v>
      </c>
      <c r="S23" s="46"/>
    </row>
    <row r="24" spans="2:46" ht="13.2" x14ac:dyDescent="0.25">
      <c r="B24" s="37" t="s">
        <v>418</v>
      </c>
      <c r="C24" s="38" t="s">
        <v>418</v>
      </c>
      <c r="D24" s="38" t="s">
        <v>424</v>
      </c>
      <c r="E24" s="38" t="s">
        <v>434</v>
      </c>
      <c r="F24" s="38">
        <v>56</v>
      </c>
      <c r="G24" s="199" t="s">
        <v>421</v>
      </c>
      <c r="H24" s="199" t="s">
        <v>422</v>
      </c>
      <c r="I24" s="38" t="s">
        <v>438</v>
      </c>
      <c r="J24" s="38"/>
      <c r="K24" s="97"/>
      <c r="L24" s="97"/>
      <c r="M24" s="97"/>
      <c r="N24" s="97">
        <f t="shared" si="1"/>
        <v>0</v>
      </c>
      <c r="O24" s="97"/>
      <c r="P24" s="97"/>
      <c r="Q24" s="97"/>
      <c r="R24" s="97">
        <f t="shared" si="0"/>
        <v>0</v>
      </c>
      <c r="S24" s="46"/>
    </row>
    <row r="25" spans="2:46" ht="13.2" x14ac:dyDescent="0.25">
      <c r="B25" s="37" t="s">
        <v>418</v>
      </c>
      <c r="C25" s="38" t="s">
        <v>418</v>
      </c>
      <c r="D25" s="38" t="s">
        <v>439</v>
      </c>
      <c r="E25" s="38" t="s">
        <v>434</v>
      </c>
      <c r="F25" s="38">
        <v>56</v>
      </c>
      <c r="G25" s="199" t="s">
        <v>421</v>
      </c>
      <c r="H25" s="199" t="s">
        <v>422</v>
      </c>
      <c r="I25" s="38" t="s">
        <v>440</v>
      </c>
      <c r="J25" s="38"/>
      <c r="K25" s="38"/>
      <c r="L25" s="38"/>
      <c r="M25" s="38"/>
      <c r="N25" s="38"/>
      <c r="O25" s="38"/>
      <c r="P25" s="38"/>
      <c r="Q25" s="38"/>
      <c r="R25" s="38"/>
      <c r="S25" s="209" t="s">
        <v>441</v>
      </c>
    </row>
    <row r="26" spans="2:46" ht="13.2" x14ac:dyDescent="0.25">
      <c r="B26" s="37" t="s">
        <v>418</v>
      </c>
      <c r="C26" s="38" t="s">
        <v>418</v>
      </c>
      <c r="D26" s="38" t="s">
        <v>439</v>
      </c>
      <c r="E26" s="38" t="s">
        <v>434</v>
      </c>
      <c r="F26" s="38">
        <v>56</v>
      </c>
      <c r="G26" s="199" t="s">
        <v>421</v>
      </c>
      <c r="H26" s="199" t="s">
        <v>422</v>
      </c>
      <c r="I26" s="38" t="s">
        <v>440</v>
      </c>
      <c r="J26" s="38"/>
      <c r="K26" s="38"/>
      <c r="L26" s="38"/>
      <c r="M26" s="38"/>
      <c r="N26" s="38"/>
      <c r="O26" s="38"/>
      <c r="P26" s="38"/>
      <c r="Q26" s="38"/>
      <c r="R26" s="38"/>
      <c r="S26" s="209" t="s">
        <v>441</v>
      </c>
    </row>
    <row r="27" spans="2:46" ht="13.2" x14ac:dyDescent="0.25">
      <c r="B27" s="37" t="s">
        <v>418</v>
      </c>
      <c r="C27" s="38" t="s">
        <v>418</v>
      </c>
      <c r="D27" s="38" t="s">
        <v>419</v>
      </c>
      <c r="E27" s="38" t="s">
        <v>442</v>
      </c>
      <c r="F27" s="38">
        <v>57</v>
      </c>
      <c r="G27" s="199" t="s">
        <v>421</v>
      </c>
      <c r="H27" s="199" t="s">
        <v>422</v>
      </c>
      <c r="I27" s="38" t="s">
        <v>443</v>
      </c>
      <c r="J27" s="38"/>
      <c r="K27" s="97"/>
      <c r="L27" s="97"/>
      <c r="M27" s="97"/>
      <c r="N27" s="97">
        <f t="shared" si="1"/>
        <v>0</v>
      </c>
      <c r="O27" s="97"/>
      <c r="P27" s="97"/>
      <c r="Q27" s="97"/>
      <c r="R27" s="97">
        <f t="shared" si="0"/>
        <v>0</v>
      </c>
      <c r="S27" s="46"/>
    </row>
    <row r="28" spans="2:46" ht="13.2" x14ac:dyDescent="0.25">
      <c r="B28" s="37" t="s">
        <v>418</v>
      </c>
      <c r="C28" s="38" t="s">
        <v>418</v>
      </c>
      <c r="D28" s="38" t="s">
        <v>424</v>
      </c>
      <c r="E28" s="38" t="s">
        <v>442</v>
      </c>
      <c r="F28" s="38">
        <v>57</v>
      </c>
      <c r="G28" s="199" t="s">
        <v>421</v>
      </c>
      <c r="H28" s="199" t="s">
        <v>422</v>
      </c>
      <c r="I28" s="38" t="s">
        <v>444</v>
      </c>
      <c r="J28" s="38"/>
      <c r="K28" s="97"/>
      <c r="L28" s="97"/>
      <c r="M28" s="97"/>
      <c r="N28" s="97">
        <f t="shared" si="1"/>
        <v>0</v>
      </c>
      <c r="O28" s="97"/>
      <c r="P28" s="97"/>
      <c r="Q28" s="97"/>
      <c r="R28" s="97">
        <f t="shared" si="0"/>
        <v>0</v>
      </c>
      <c r="S28" s="46"/>
    </row>
    <row r="29" spans="2:46" ht="13.2" x14ac:dyDescent="0.25">
      <c r="B29" s="37" t="s">
        <v>418</v>
      </c>
      <c r="C29" s="38" t="s">
        <v>418</v>
      </c>
      <c r="D29" s="38" t="s">
        <v>424</v>
      </c>
      <c r="E29" s="38" t="s">
        <v>442</v>
      </c>
      <c r="F29" s="38">
        <v>57</v>
      </c>
      <c r="G29" s="199" t="s">
        <v>421</v>
      </c>
      <c r="H29" s="199" t="s">
        <v>422</v>
      </c>
      <c r="I29" s="38" t="s">
        <v>444</v>
      </c>
      <c r="J29" s="38"/>
      <c r="K29" s="97"/>
      <c r="L29" s="97"/>
      <c r="M29" s="97"/>
      <c r="N29" s="97">
        <f t="shared" si="1"/>
        <v>0</v>
      </c>
      <c r="O29" s="97"/>
      <c r="P29" s="97"/>
      <c r="Q29" s="97"/>
      <c r="R29" s="97">
        <f t="shared" si="0"/>
        <v>0</v>
      </c>
      <c r="S29" s="46"/>
    </row>
    <row r="30" spans="2:46" ht="13.2" x14ac:dyDescent="0.25">
      <c r="B30" s="37" t="s">
        <v>418</v>
      </c>
      <c r="C30" s="38" t="s">
        <v>418</v>
      </c>
      <c r="D30" s="38" t="s">
        <v>424</v>
      </c>
      <c r="E30" s="38" t="s">
        <v>442</v>
      </c>
      <c r="F30" s="38">
        <v>57</v>
      </c>
      <c r="G30" s="199" t="s">
        <v>421</v>
      </c>
      <c r="H30" s="199" t="s">
        <v>422</v>
      </c>
      <c r="I30" s="38" t="s">
        <v>444</v>
      </c>
      <c r="J30" s="38"/>
      <c r="K30" s="97"/>
      <c r="L30" s="97"/>
      <c r="M30" s="97"/>
      <c r="N30" s="97">
        <f t="shared" si="1"/>
        <v>0</v>
      </c>
      <c r="O30" s="97"/>
      <c r="P30" s="97"/>
      <c r="Q30" s="97"/>
      <c r="R30" s="97">
        <f t="shared" si="0"/>
        <v>0</v>
      </c>
      <c r="S30" s="46"/>
    </row>
    <row r="31" spans="2:46" ht="13.2" x14ac:dyDescent="0.25">
      <c r="B31" s="37" t="s">
        <v>418</v>
      </c>
      <c r="C31" s="38" t="s">
        <v>418</v>
      </c>
      <c r="D31" s="38" t="s">
        <v>424</v>
      </c>
      <c r="E31" s="38" t="s">
        <v>442</v>
      </c>
      <c r="F31" s="38">
        <v>57</v>
      </c>
      <c r="G31" s="199" t="s">
        <v>421</v>
      </c>
      <c r="H31" s="199" t="s">
        <v>422</v>
      </c>
      <c r="I31" s="38" t="s">
        <v>445</v>
      </c>
      <c r="J31" s="38"/>
      <c r="K31" s="97"/>
      <c r="L31" s="97"/>
      <c r="M31" s="97"/>
      <c r="N31" s="97">
        <f t="shared" ref="N31:N56" si="2">K31*M31</f>
        <v>0</v>
      </c>
      <c r="O31" s="97"/>
      <c r="P31" s="97"/>
      <c r="Q31" s="97"/>
      <c r="R31" s="97">
        <f t="shared" ref="R31:R56" si="3">O31*Q31</f>
        <v>0</v>
      </c>
      <c r="S31" s="46"/>
    </row>
    <row r="32" spans="2:46" s="177" customFormat="1" ht="13.2" x14ac:dyDescent="0.25">
      <c r="B32" s="206" t="s">
        <v>418</v>
      </c>
      <c r="C32" s="207" t="s">
        <v>418</v>
      </c>
      <c r="D32" s="207" t="s">
        <v>424</v>
      </c>
      <c r="E32" s="207" t="s">
        <v>442</v>
      </c>
      <c r="F32" s="207">
        <v>57</v>
      </c>
      <c r="G32" s="208" t="s">
        <v>421</v>
      </c>
      <c r="H32" s="208" t="s">
        <v>422</v>
      </c>
      <c r="I32" s="207" t="s">
        <v>445</v>
      </c>
      <c r="J32" s="178"/>
      <c r="K32" s="97"/>
      <c r="L32" s="97"/>
      <c r="M32" s="97"/>
      <c r="N32" s="97">
        <f t="shared" si="2"/>
        <v>0</v>
      </c>
      <c r="O32" s="97"/>
      <c r="P32" s="97"/>
      <c r="Q32" s="97"/>
      <c r="R32" s="97">
        <f t="shared" si="3"/>
        <v>0</v>
      </c>
      <c r="S32" s="4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row>
    <row r="33" spans="2:46" s="177" customFormat="1" ht="13.2" x14ac:dyDescent="0.25">
      <c r="B33" s="206" t="s">
        <v>418</v>
      </c>
      <c r="C33" s="207" t="s">
        <v>418</v>
      </c>
      <c r="D33" s="207" t="s">
        <v>424</v>
      </c>
      <c r="E33" s="207" t="s">
        <v>446</v>
      </c>
      <c r="F33" s="207">
        <v>58</v>
      </c>
      <c r="G33" s="208" t="s">
        <v>421</v>
      </c>
      <c r="H33" s="208" t="s">
        <v>422</v>
      </c>
      <c r="I33" s="207" t="s">
        <v>447</v>
      </c>
      <c r="J33" s="178"/>
      <c r="K33" s="97"/>
      <c r="L33" s="97"/>
      <c r="M33" s="97"/>
      <c r="N33" s="97">
        <f t="shared" si="2"/>
        <v>0</v>
      </c>
      <c r="O33" s="97"/>
      <c r="P33" s="97"/>
      <c r="Q33" s="97"/>
      <c r="R33" s="97">
        <f t="shared" si="3"/>
        <v>0</v>
      </c>
      <c r="S33" s="4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row>
    <row r="34" spans="2:46" s="177" customFormat="1" ht="13.2" x14ac:dyDescent="0.25">
      <c r="B34" s="206" t="s">
        <v>418</v>
      </c>
      <c r="C34" s="207" t="s">
        <v>418</v>
      </c>
      <c r="D34" s="207" t="s">
        <v>426</v>
      </c>
      <c r="E34" s="207" t="s">
        <v>448</v>
      </c>
      <c r="F34" s="207">
        <v>61</v>
      </c>
      <c r="G34" s="208" t="s">
        <v>449</v>
      </c>
      <c r="H34" s="208" t="s">
        <v>450</v>
      </c>
      <c r="I34" s="207" t="s">
        <v>451</v>
      </c>
      <c r="J34" s="178"/>
      <c r="K34" s="97"/>
      <c r="L34" s="97"/>
      <c r="M34" s="97"/>
      <c r="N34" s="97">
        <f t="shared" si="2"/>
        <v>0</v>
      </c>
      <c r="O34" s="97"/>
      <c r="P34" s="97"/>
      <c r="Q34" s="97"/>
      <c r="R34" s="97">
        <f t="shared" si="3"/>
        <v>0</v>
      </c>
      <c r="S34" s="4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row>
    <row r="35" spans="2:46" s="177" customFormat="1" ht="13.2" x14ac:dyDescent="0.25">
      <c r="B35" s="206" t="s">
        <v>418</v>
      </c>
      <c r="C35" s="207" t="s">
        <v>418</v>
      </c>
      <c r="D35" s="207" t="s">
        <v>424</v>
      </c>
      <c r="E35" s="207" t="s">
        <v>452</v>
      </c>
      <c r="F35" s="207">
        <v>63</v>
      </c>
      <c r="G35" s="208" t="s">
        <v>449</v>
      </c>
      <c r="H35" s="208" t="s">
        <v>450</v>
      </c>
      <c r="I35" s="207" t="s">
        <v>453</v>
      </c>
      <c r="J35" s="178"/>
      <c r="K35" s="97"/>
      <c r="L35" s="97"/>
      <c r="M35" s="97"/>
      <c r="N35" s="97">
        <f t="shared" si="2"/>
        <v>0</v>
      </c>
      <c r="O35" s="97"/>
      <c r="P35" s="97"/>
      <c r="Q35" s="97"/>
      <c r="R35" s="97">
        <f t="shared" si="3"/>
        <v>0</v>
      </c>
      <c r="S35" s="4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176"/>
    </row>
    <row r="36" spans="2:46" s="177" customFormat="1" ht="13.2" x14ac:dyDescent="0.25">
      <c r="B36" s="206" t="s">
        <v>418</v>
      </c>
      <c r="C36" s="207" t="s">
        <v>418</v>
      </c>
      <c r="D36" s="207" t="s">
        <v>424</v>
      </c>
      <c r="E36" s="207" t="s">
        <v>452</v>
      </c>
      <c r="F36" s="207">
        <v>63</v>
      </c>
      <c r="G36" s="208" t="s">
        <v>449</v>
      </c>
      <c r="H36" s="208" t="s">
        <v>450</v>
      </c>
      <c r="I36" s="207" t="s">
        <v>453</v>
      </c>
      <c r="J36" s="178"/>
      <c r="K36" s="97"/>
      <c r="L36" s="97"/>
      <c r="M36" s="97"/>
      <c r="N36" s="97">
        <f t="shared" si="2"/>
        <v>0</v>
      </c>
      <c r="O36" s="97"/>
      <c r="P36" s="97"/>
      <c r="Q36" s="97"/>
      <c r="R36" s="97">
        <f t="shared" si="3"/>
        <v>0</v>
      </c>
      <c r="S36" s="4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row>
    <row r="37" spans="2:46" s="177" customFormat="1" ht="13.2" x14ac:dyDescent="0.25">
      <c r="B37" s="206" t="s">
        <v>418</v>
      </c>
      <c r="C37" s="207" t="s">
        <v>418</v>
      </c>
      <c r="D37" s="207" t="s">
        <v>424</v>
      </c>
      <c r="E37" s="207" t="s">
        <v>452</v>
      </c>
      <c r="F37" s="207">
        <v>63</v>
      </c>
      <c r="G37" s="208" t="s">
        <v>449</v>
      </c>
      <c r="H37" s="208" t="s">
        <v>450</v>
      </c>
      <c r="I37" s="207" t="s">
        <v>453</v>
      </c>
      <c r="J37" s="178"/>
      <c r="K37" s="97"/>
      <c r="L37" s="97"/>
      <c r="M37" s="97"/>
      <c r="N37" s="97">
        <f t="shared" si="2"/>
        <v>0</v>
      </c>
      <c r="O37" s="97"/>
      <c r="P37" s="97"/>
      <c r="Q37" s="97"/>
      <c r="R37" s="97">
        <f t="shared" si="3"/>
        <v>0</v>
      </c>
      <c r="S37" s="46"/>
      <c r="T37" s="176"/>
      <c r="U37" s="176"/>
      <c r="V37" s="176"/>
      <c r="W37" s="176"/>
      <c r="X37" s="176"/>
      <c r="Y37" s="176"/>
      <c r="Z37" s="176"/>
      <c r="AA37" s="176"/>
      <c r="AB37" s="176"/>
      <c r="AC37" s="176"/>
      <c r="AD37" s="176"/>
      <c r="AE37" s="176"/>
      <c r="AF37" s="176"/>
      <c r="AG37" s="176"/>
      <c r="AH37" s="176"/>
      <c r="AI37" s="176"/>
      <c r="AJ37" s="176"/>
      <c r="AK37" s="176"/>
      <c r="AL37" s="176"/>
      <c r="AM37" s="176"/>
      <c r="AN37" s="176"/>
      <c r="AO37" s="176"/>
      <c r="AP37" s="176"/>
      <c r="AQ37" s="176"/>
      <c r="AR37" s="176"/>
      <c r="AS37" s="176"/>
      <c r="AT37" s="176"/>
    </row>
    <row r="38" spans="2:46" s="177" customFormat="1" ht="13.2" x14ac:dyDescent="0.25">
      <c r="B38" s="206" t="s">
        <v>418</v>
      </c>
      <c r="C38" s="207" t="s">
        <v>418</v>
      </c>
      <c r="D38" s="207" t="s">
        <v>424</v>
      </c>
      <c r="E38" s="207" t="s">
        <v>452</v>
      </c>
      <c r="F38" s="207">
        <v>63</v>
      </c>
      <c r="G38" s="208" t="s">
        <v>449</v>
      </c>
      <c r="H38" s="208" t="s">
        <v>450</v>
      </c>
      <c r="I38" s="207" t="s">
        <v>454</v>
      </c>
      <c r="J38" s="178"/>
      <c r="K38" s="97"/>
      <c r="L38" s="97"/>
      <c r="M38" s="97"/>
      <c r="N38" s="97">
        <f t="shared" si="2"/>
        <v>0</v>
      </c>
      <c r="O38" s="97"/>
      <c r="P38" s="97"/>
      <c r="Q38" s="97"/>
      <c r="R38" s="97">
        <f t="shared" si="3"/>
        <v>0</v>
      </c>
      <c r="S38" s="4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row>
    <row r="39" spans="2:46" s="177" customFormat="1" ht="13.2" x14ac:dyDescent="0.25">
      <c r="B39" s="206" t="s">
        <v>418</v>
      </c>
      <c r="C39" s="207" t="s">
        <v>418</v>
      </c>
      <c r="D39" s="207" t="s">
        <v>424</v>
      </c>
      <c r="E39" s="207" t="s">
        <v>452</v>
      </c>
      <c r="F39" s="207">
        <v>63</v>
      </c>
      <c r="G39" s="208" t="s">
        <v>449</v>
      </c>
      <c r="H39" s="208" t="s">
        <v>450</v>
      </c>
      <c r="I39" s="207" t="s">
        <v>454</v>
      </c>
      <c r="J39" s="178"/>
      <c r="K39" s="97"/>
      <c r="L39" s="97"/>
      <c r="M39" s="97"/>
      <c r="N39" s="97">
        <f t="shared" si="2"/>
        <v>0</v>
      </c>
      <c r="O39" s="97"/>
      <c r="P39" s="97"/>
      <c r="Q39" s="97"/>
      <c r="R39" s="97">
        <f t="shared" si="3"/>
        <v>0</v>
      </c>
      <c r="S39" s="4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row>
    <row r="40" spans="2:46" s="177" customFormat="1" ht="13.2" x14ac:dyDescent="0.25">
      <c r="B40" s="206" t="s">
        <v>418</v>
      </c>
      <c r="C40" s="207" t="s">
        <v>418</v>
      </c>
      <c r="D40" s="207" t="s">
        <v>424</v>
      </c>
      <c r="E40" s="207" t="s">
        <v>452</v>
      </c>
      <c r="F40" s="207">
        <v>63</v>
      </c>
      <c r="G40" s="208" t="s">
        <v>449</v>
      </c>
      <c r="H40" s="208" t="s">
        <v>450</v>
      </c>
      <c r="I40" s="207" t="s">
        <v>455</v>
      </c>
      <c r="J40" s="178"/>
      <c r="K40" s="97"/>
      <c r="L40" s="97"/>
      <c r="M40" s="97"/>
      <c r="N40" s="97">
        <f t="shared" si="2"/>
        <v>0</v>
      </c>
      <c r="O40" s="97"/>
      <c r="P40" s="97"/>
      <c r="Q40" s="97"/>
      <c r="R40" s="97">
        <f t="shared" si="3"/>
        <v>0</v>
      </c>
      <c r="S40" s="4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row>
    <row r="41" spans="2:46" s="177" customFormat="1" ht="13.2" x14ac:dyDescent="0.25">
      <c r="B41" s="206" t="s">
        <v>418</v>
      </c>
      <c r="C41" s="207" t="s">
        <v>418</v>
      </c>
      <c r="D41" s="207" t="s">
        <v>424</v>
      </c>
      <c r="E41" s="207" t="s">
        <v>452</v>
      </c>
      <c r="F41" s="207">
        <v>63</v>
      </c>
      <c r="G41" s="208" t="s">
        <v>449</v>
      </c>
      <c r="H41" s="208" t="s">
        <v>450</v>
      </c>
      <c r="I41" s="207" t="s">
        <v>455</v>
      </c>
      <c r="J41" s="178"/>
      <c r="K41" s="97"/>
      <c r="L41" s="97"/>
      <c r="M41" s="97"/>
      <c r="N41" s="97">
        <f t="shared" si="2"/>
        <v>0</v>
      </c>
      <c r="O41" s="97"/>
      <c r="P41" s="97"/>
      <c r="Q41" s="97"/>
      <c r="R41" s="97">
        <f t="shared" si="3"/>
        <v>0</v>
      </c>
      <c r="S41" s="4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row>
    <row r="42" spans="2:46" s="177" customFormat="1" ht="13.2" x14ac:dyDescent="0.25">
      <c r="B42" s="206" t="s">
        <v>418</v>
      </c>
      <c r="C42" s="207" t="s">
        <v>418</v>
      </c>
      <c r="D42" s="207" t="s">
        <v>424</v>
      </c>
      <c r="E42" s="207" t="s">
        <v>452</v>
      </c>
      <c r="F42" s="207">
        <v>63</v>
      </c>
      <c r="G42" s="208" t="s">
        <v>449</v>
      </c>
      <c r="H42" s="208" t="s">
        <v>450</v>
      </c>
      <c r="I42" s="207" t="s">
        <v>455</v>
      </c>
      <c r="J42" s="178"/>
      <c r="K42" s="97"/>
      <c r="L42" s="97"/>
      <c r="M42" s="97"/>
      <c r="N42" s="97">
        <f t="shared" si="2"/>
        <v>0</v>
      </c>
      <c r="O42" s="97"/>
      <c r="P42" s="97"/>
      <c r="Q42" s="97"/>
      <c r="R42" s="97">
        <f t="shared" si="3"/>
        <v>0</v>
      </c>
      <c r="S42" s="4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row>
    <row r="43" spans="2:46" s="177" customFormat="1" ht="13.2" x14ac:dyDescent="0.25">
      <c r="B43" s="206" t="s">
        <v>418</v>
      </c>
      <c r="C43" s="207" t="s">
        <v>418</v>
      </c>
      <c r="D43" s="207" t="s">
        <v>424</v>
      </c>
      <c r="E43" s="207" t="s">
        <v>452</v>
      </c>
      <c r="F43" s="207">
        <v>63</v>
      </c>
      <c r="G43" s="208" t="s">
        <v>449</v>
      </c>
      <c r="H43" s="208" t="s">
        <v>450</v>
      </c>
      <c r="I43" s="207" t="s">
        <v>456</v>
      </c>
      <c r="J43" s="178"/>
      <c r="K43" s="97"/>
      <c r="L43" s="97"/>
      <c r="M43" s="97"/>
      <c r="N43" s="97">
        <f t="shared" si="2"/>
        <v>0</v>
      </c>
      <c r="O43" s="97"/>
      <c r="P43" s="97"/>
      <c r="Q43" s="97"/>
      <c r="R43" s="97">
        <f t="shared" si="3"/>
        <v>0</v>
      </c>
      <c r="S43" s="4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row>
    <row r="44" spans="2:46" s="177" customFormat="1" ht="13.2" x14ac:dyDescent="0.25">
      <c r="B44" s="206" t="s">
        <v>418</v>
      </c>
      <c r="C44" s="207" t="s">
        <v>418</v>
      </c>
      <c r="D44" s="207" t="s">
        <v>424</v>
      </c>
      <c r="E44" s="207" t="s">
        <v>452</v>
      </c>
      <c r="F44" s="207">
        <v>63</v>
      </c>
      <c r="G44" s="208" t="s">
        <v>449</v>
      </c>
      <c r="H44" s="208" t="s">
        <v>450</v>
      </c>
      <c r="I44" s="207" t="s">
        <v>456</v>
      </c>
      <c r="J44" s="178"/>
      <c r="K44" s="97"/>
      <c r="L44" s="97"/>
      <c r="M44" s="97"/>
      <c r="N44" s="97">
        <f t="shared" si="2"/>
        <v>0</v>
      </c>
      <c r="O44" s="97"/>
      <c r="P44" s="97"/>
      <c r="Q44" s="97"/>
      <c r="R44" s="97">
        <f t="shared" si="3"/>
        <v>0</v>
      </c>
      <c r="S44" s="4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row>
    <row r="45" spans="2:46" s="177" customFormat="1" ht="13.2" x14ac:dyDescent="0.25">
      <c r="B45" s="206" t="s">
        <v>418</v>
      </c>
      <c r="C45" s="207" t="s">
        <v>418</v>
      </c>
      <c r="D45" s="207" t="s">
        <v>424</v>
      </c>
      <c r="E45" s="207" t="s">
        <v>452</v>
      </c>
      <c r="F45" s="207">
        <v>63</v>
      </c>
      <c r="G45" s="208" t="s">
        <v>449</v>
      </c>
      <c r="H45" s="208" t="s">
        <v>450</v>
      </c>
      <c r="I45" s="207" t="s">
        <v>457</v>
      </c>
      <c r="J45" s="178"/>
      <c r="K45" s="97"/>
      <c r="L45" s="97"/>
      <c r="M45" s="97"/>
      <c r="N45" s="97">
        <f t="shared" si="2"/>
        <v>0</v>
      </c>
      <c r="O45" s="97"/>
      <c r="P45" s="97"/>
      <c r="Q45" s="97"/>
      <c r="R45" s="97">
        <f t="shared" si="3"/>
        <v>0</v>
      </c>
      <c r="S45" s="4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row>
    <row r="46" spans="2:46" s="177" customFormat="1" ht="13.2" x14ac:dyDescent="0.25">
      <c r="B46" s="206" t="s">
        <v>418</v>
      </c>
      <c r="C46" s="207" t="s">
        <v>418</v>
      </c>
      <c r="D46" s="207" t="s">
        <v>424</v>
      </c>
      <c r="E46" s="207" t="s">
        <v>458</v>
      </c>
      <c r="F46" s="207">
        <v>64</v>
      </c>
      <c r="G46" s="208" t="s">
        <v>449</v>
      </c>
      <c r="H46" s="208" t="s">
        <v>450</v>
      </c>
      <c r="I46" s="207" t="s">
        <v>459</v>
      </c>
      <c r="J46" s="178"/>
      <c r="K46" s="97"/>
      <c r="L46" s="97"/>
      <c r="M46" s="97"/>
      <c r="N46" s="97">
        <f t="shared" si="2"/>
        <v>0</v>
      </c>
      <c r="O46" s="97"/>
      <c r="P46" s="97"/>
      <c r="Q46" s="97"/>
      <c r="R46" s="97">
        <f t="shared" si="3"/>
        <v>0</v>
      </c>
      <c r="S46" s="4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row>
    <row r="47" spans="2:46" s="177" customFormat="1" ht="13.2" x14ac:dyDescent="0.25">
      <c r="B47" s="206" t="s">
        <v>418</v>
      </c>
      <c r="C47" s="207" t="s">
        <v>418</v>
      </c>
      <c r="D47" s="207" t="s">
        <v>424</v>
      </c>
      <c r="E47" s="207" t="s">
        <v>460</v>
      </c>
      <c r="F47" s="207">
        <v>65</v>
      </c>
      <c r="G47" s="208" t="s">
        <v>449</v>
      </c>
      <c r="H47" s="208" t="s">
        <v>450</v>
      </c>
      <c r="I47" s="207" t="s">
        <v>461</v>
      </c>
      <c r="J47" s="178"/>
      <c r="K47" s="97"/>
      <c r="L47" s="97"/>
      <c r="M47" s="97"/>
      <c r="N47" s="97">
        <f t="shared" si="2"/>
        <v>0</v>
      </c>
      <c r="O47" s="97"/>
      <c r="P47" s="97"/>
      <c r="Q47" s="97"/>
      <c r="R47" s="97">
        <f t="shared" si="3"/>
        <v>0</v>
      </c>
      <c r="S47" s="4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row>
    <row r="48" spans="2:46" s="177" customFormat="1" ht="13.2" x14ac:dyDescent="0.25">
      <c r="B48" s="206" t="s">
        <v>418</v>
      </c>
      <c r="C48" s="207" t="s">
        <v>418</v>
      </c>
      <c r="D48" s="207" t="s">
        <v>424</v>
      </c>
      <c r="E48" s="207" t="s">
        <v>460</v>
      </c>
      <c r="F48" s="207">
        <v>65</v>
      </c>
      <c r="G48" s="208" t="s">
        <v>449</v>
      </c>
      <c r="H48" s="208" t="s">
        <v>450</v>
      </c>
      <c r="I48" s="207" t="s">
        <v>462</v>
      </c>
      <c r="J48" s="178"/>
      <c r="K48" s="97"/>
      <c r="L48" s="97"/>
      <c r="M48" s="97"/>
      <c r="N48" s="97">
        <f t="shared" si="2"/>
        <v>0</v>
      </c>
      <c r="O48" s="97"/>
      <c r="P48" s="97"/>
      <c r="Q48" s="97"/>
      <c r="R48" s="97">
        <f t="shared" si="3"/>
        <v>0</v>
      </c>
      <c r="S48" s="4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row>
    <row r="49" spans="2:46" s="177" customFormat="1" ht="13.2" x14ac:dyDescent="0.25">
      <c r="B49" s="206" t="s">
        <v>418</v>
      </c>
      <c r="C49" s="207" t="s">
        <v>418</v>
      </c>
      <c r="D49" s="207" t="s">
        <v>424</v>
      </c>
      <c r="E49" s="207" t="s">
        <v>460</v>
      </c>
      <c r="F49" s="207">
        <v>65</v>
      </c>
      <c r="G49" s="208" t="s">
        <v>449</v>
      </c>
      <c r="H49" s="208" t="s">
        <v>450</v>
      </c>
      <c r="I49" s="207" t="s">
        <v>463</v>
      </c>
      <c r="J49" s="178"/>
      <c r="K49" s="97"/>
      <c r="L49" s="97"/>
      <c r="M49" s="97"/>
      <c r="N49" s="97">
        <f t="shared" si="2"/>
        <v>0</v>
      </c>
      <c r="O49" s="97"/>
      <c r="P49" s="97"/>
      <c r="Q49" s="97"/>
      <c r="R49" s="97">
        <f t="shared" si="3"/>
        <v>0</v>
      </c>
      <c r="S49" s="4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row>
    <row r="50" spans="2:46" s="177" customFormat="1" ht="13.2" x14ac:dyDescent="0.25">
      <c r="B50" s="206" t="s">
        <v>418</v>
      </c>
      <c r="C50" s="207" t="s">
        <v>418</v>
      </c>
      <c r="D50" s="207" t="s">
        <v>424</v>
      </c>
      <c r="E50" s="207" t="s">
        <v>460</v>
      </c>
      <c r="F50" s="207">
        <v>65</v>
      </c>
      <c r="G50" s="208" t="s">
        <v>449</v>
      </c>
      <c r="H50" s="208" t="s">
        <v>450</v>
      </c>
      <c r="I50" s="207" t="s">
        <v>464</v>
      </c>
      <c r="J50" s="178"/>
      <c r="K50" s="97"/>
      <c r="L50" s="97"/>
      <c r="M50" s="97"/>
      <c r="N50" s="97">
        <f t="shared" si="2"/>
        <v>0</v>
      </c>
      <c r="O50" s="97"/>
      <c r="P50" s="97"/>
      <c r="Q50" s="97"/>
      <c r="R50" s="97">
        <f t="shared" si="3"/>
        <v>0</v>
      </c>
      <c r="S50" s="4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row>
    <row r="51" spans="2:46" s="177" customFormat="1" ht="13.2" x14ac:dyDescent="0.25">
      <c r="B51" s="206" t="s">
        <v>418</v>
      </c>
      <c r="C51" s="207" t="s">
        <v>418</v>
      </c>
      <c r="D51" s="207" t="s">
        <v>424</v>
      </c>
      <c r="E51" s="207" t="s">
        <v>460</v>
      </c>
      <c r="F51" s="207">
        <v>65</v>
      </c>
      <c r="G51" s="208" t="s">
        <v>449</v>
      </c>
      <c r="H51" s="208" t="s">
        <v>450</v>
      </c>
      <c r="I51" s="207" t="s">
        <v>465</v>
      </c>
      <c r="J51" s="178"/>
      <c r="K51" s="97"/>
      <c r="L51" s="97"/>
      <c r="M51" s="97"/>
      <c r="N51" s="97">
        <f t="shared" si="2"/>
        <v>0</v>
      </c>
      <c r="O51" s="97"/>
      <c r="P51" s="97"/>
      <c r="Q51" s="97"/>
      <c r="R51" s="97">
        <f t="shared" si="3"/>
        <v>0</v>
      </c>
      <c r="S51" s="4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row>
    <row r="52" spans="2:46" s="177" customFormat="1" ht="13.2" x14ac:dyDescent="0.25">
      <c r="B52" s="206" t="s">
        <v>418</v>
      </c>
      <c r="C52" s="207" t="s">
        <v>418</v>
      </c>
      <c r="D52" s="207" t="s">
        <v>424</v>
      </c>
      <c r="E52" s="207" t="s">
        <v>460</v>
      </c>
      <c r="F52" s="207">
        <v>65</v>
      </c>
      <c r="G52" s="208" t="s">
        <v>449</v>
      </c>
      <c r="H52" s="208" t="s">
        <v>450</v>
      </c>
      <c r="I52" s="207" t="s">
        <v>466</v>
      </c>
      <c r="J52" s="178"/>
      <c r="K52" s="97"/>
      <c r="L52" s="97"/>
      <c r="M52" s="97"/>
      <c r="N52" s="97">
        <f t="shared" si="2"/>
        <v>0</v>
      </c>
      <c r="O52" s="97"/>
      <c r="P52" s="97"/>
      <c r="Q52" s="97"/>
      <c r="R52" s="97">
        <f t="shared" si="3"/>
        <v>0</v>
      </c>
      <c r="S52" s="4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row>
    <row r="53" spans="2:46" s="177" customFormat="1" ht="13.2" x14ac:dyDescent="0.25">
      <c r="B53" s="206" t="s">
        <v>418</v>
      </c>
      <c r="C53" s="207" t="s">
        <v>418</v>
      </c>
      <c r="D53" s="207" t="s">
        <v>424</v>
      </c>
      <c r="E53" s="207" t="s">
        <v>460</v>
      </c>
      <c r="F53" s="207">
        <v>65</v>
      </c>
      <c r="G53" s="208" t="s">
        <v>449</v>
      </c>
      <c r="H53" s="208" t="s">
        <v>450</v>
      </c>
      <c r="I53" s="207" t="s">
        <v>466</v>
      </c>
      <c r="J53" s="178"/>
      <c r="K53" s="97"/>
      <c r="L53" s="97"/>
      <c r="M53" s="97"/>
      <c r="N53" s="97">
        <f t="shared" si="2"/>
        <v>0</v>
      </c>
      <c r="O53" s="97"/>
      <c r="P53" s="97"/>
      <c r="Q53" s="97"/>
      <c r="R53" s="97">
        <f t="shared" si="3"/>
        <v>0</v>
      </c>
      <c r="S53" s="4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row>
    <row r="54" spans="2:46" s="177" customFormat="1" ht="13.2" x14ac:dyDescent="0.25">
      <c r="B54" s="206" t="s">
        <v>418</v>
      </c>
      <c r="C54" s="207" t="s">
        <v>418</v>
      </c>
      <c r="D54" s="207" t="s">
        <v>424</v>
      </c>
      <c r="E54" s="207" t="s">
        <v>467</v>
      </c>
      <c r="F54" s="207">
        <v>66</v>
      </c>
      <c r="G54" s="208" t="s">
        <v>449</v>
      </c>
      <c r="H54" s="208" t="s">
        <v>450</v>
      </c>
      <c r="I54" s="207" t="s">
        <v>468</v>
      </c>
      <c r="J54" s="178"/>
      <c r="K54" s="97"/>
      <c r="L54" s="97"/>
      <c r="M54" s="97"/>
      <c r="N54" s="97">
        <f t="shared" si="2"/>
        <v>0</v>
      </c>
      <c r="O54" s="97"/>
      <c r="P54" s="97"/>
      <c r="Q54" s="97"/>
      <c r="R54" s="97">
        <f t="shared" si="3"/>
        <v>0</v>
      </c>
      <c r="S54" s="46" t="s">
        <v>469</v>
      </c>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row>
    <row r="55" spans="2:46" s="177" customFormat="1" ht="13.2" x14ac:dyDescent="0.25">
      <c r="B55" s="206" t="s">
        <v>418</v>
      </c>
      <c r="C55" s="207" t="s">
        <v>418</v>
      </c>
      <c r="D55" s="207" t="s">
        <v>424</v>
      </c>
      <c r="E55" s="207" t="s">
        <v>467</v>
      </c>
      <c r="F55" s="207">
        <v>66</v>
      </c>
      <c r="G55" s="208" t="s">
        <v>449</v>
      </c>
      <c r="H55" s="208" t="s">
        <v>450</v>
      </c>
      <c r="I55" s="207" t="s">
        <v>468</v>
      </c>
      <c r="J55" s="178"/>
      <c r="K55" s="97"/>
      <c r="L55" s="97"/>
      <c r="M55" s="97"/>
      <c r="N55" s="97">
        <f t="shared" si="2"/>
        <v>0</v>
      </c>
      <c r="O55" s="97"/>
      <c r="P55" s="97"/>
      <c r="Q55" s="97"/>
      <c r="R55" s="97">
        <f t="shared" si="3"/>
        <v>0</v>
      </c>
      <c r="S55" s="46" t="s">
        <v>469</v>
      </c>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row>
    <row r="56" spans="2:46" s="177" customFormat="1" ht="13.2" x14ac:dyDescent="0.25">
      <c r="B56" s="206" t="s">
        <v>418</v>
      </c>
      <c r="C56" s="207" t="s">
        <v>418</v>
      </c>
      <c r="D56" s="207" t="s">
        <v>424</v>
      </c>
      <c r="E56" s="207" t="s">
        <v>467</v>
      </c>
      <c r="F56" s="207">
        <v>66</v>
      </c>
      <c r="G56" s="208" t="s">
        <v>449</v>
      </c>
      <c r="H56" s="208" t="s">
        <v>450</v>
      </c>
      <c r="I56" s="207" t="s">
        <v>468</v>
      </c>
      <c r="J56" s="178"/>
      <c r="K56" s="97"/>
      <c r="L56" s="97"/>
      <c r="M56" s="97"/>
      <c r="N56" s="97">
        <f t="shared" si="2"/>
        <v>0</v>
      </c>
      <c r="O56" s="97"/>
      <c r="P56" s="97"/>
      <c r="Q56" s="97"/>
      <c r="R56" s="97">
        <f t="shared" si="3"/>
        <v>0</v>
      </c>
      <c r="S56" s="46" t="s">
        <v>469</v>
      </c>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row>
    <row r="57" spans="2:46" ht="13.2" x14ac:dyDescent="0.25">
      <c r="B57" s="37" t="s">
        <v>418</v>
      </c>
      <c r="C57" s="38" t="s">
        <v>418</v>
      </c>
      <c r="D57" s="38" t="s">
        <v>424</v>
      </c>
      <c r="E57" s="38" t="s">
        <v>467</v>
      </c>
      <c r="F57" s="38">
        <v>66</v>
      </c>
      <c r="G57" s="199" t="s">
        <v>449</v>
      </c>
      <c r="H57" s="199" t="s">
        <v>450</v>
      </c>
      <c r="I57" s="38" t="s">
        <v>468</v>
      </c>
      <c r="J57" s="38"/>
      <c r="K57" s="97"/>
      <c r="L57" s="97"/>
      <c r="M57" s="97"/>
      <c r="N57" s="97">
        <f t="shared" si="1"/>
        <v>0</v>
      </c>
      <c r="O57" s="97"/>
      <c r="P57" s="97"/>
      <c r="Q57" s="97"/>
      <c r="R57" s="97">
        <f t="shared" si="0"/>
        <v>0</v>
      </c>
      <c r="S57" s="46" t="s">
        <v>469</v>
      </c>
    </row>
    <row r="58" spans="2:46" ht="13.2" x14ac:dyDescent="0.25">
      <c r="B58" s="37" t="s">
        <v>418</v>
      </c>
      <c r="C58" s="38" t="s">
        <v>418</v>
      </c>
      <c r="D58" s="38" t="s">
        <v>424</v>
      </c>
      <c r="E58" s="38" t="s">
        <v>467</v>
      </c>
      <c r="F58" s="38">
        <v>66</v>
      </c>
      <c r="G58" s="199" t="s">
        <v>449</v>
      </c>
      <c r="H58" s="199" t="s">
        <v>450</v>
      </c>
      <c r="I58" s="38" t="s">
        <v>468</v>
      </c>
      <c r="J58" s="38"/>
      <c r="K58" s="97"/>
      <c r="L58" s="97"/>
      <c r="M58" s="97"/>
      <c r="N58" s="97">
        <f t="shared" si="1"/>
        <v>0</v>
      </c>
      <c r="O58" s="97"/>
      <c r="P58" s="97"/>
      <c r="Q58" s="97"/>
      <c r="R58" s="97">
        <f t="shared" si="0"/>
        <v>0</v>
      </c>
      <c r="S58" s="46" t="s">
        <v>469</v>
      </c>
    </row>
    <row r="59" spans="2:46" ht="13.2" x14ac:dyDescent="0.25">
      <c r="B59" s="37" t="s">
        <v>418</v>
      </c>
      <c r="C59" s="38" t="s">
        <v>418</v>
      </c>
      <c r="D59" s="38" t="s">
        <v>424</v>
      </c>
      <c r="E59" s="38" t="s">
        <v>467</v>
      </c>
      <c r="F59" s="38">
        <v>66</v>
      </c>
      <c r="G59" s="199" t="s">
        <v>449</v>
      </c>
      <c r="H59" s="199" t="s">
        <v>450</v>
      </c>
      <c r="I59" s="38" t="s">
        <v>468</v>
      </c>
      <c r="J59" s="38"/>
      <c r="K59" s="97"/>
      <c r="L59" s="97"/>
      <c r="M59" s="97"/>
      <c r="N59" s="97">
        <f t="shared" si="1"/>
        <v>0</v>
      </c>
      <c r="O59" s="97"/>
      <c r="P59" s="97"/>
      <c r="Q59" s="97"/>
      <c r="R59" s="97">
        <f t="shared" si="0"/>
        <v>0</v>
      </c>
      <c r="S59" s="46" t="s">
        <v>469</v>
      </c>
    </row>
    <row r="60" spans="2:46" ht="26.4" customHeight="1" thickBot="1" x14ac:dyDescent="0.35">
      <c r="B60" s="41" t="s">
        <v>470</v>
      </c>
      <c r="C60" s="42"/>
      <c r="D60" s="42"/>
      <c r="E60" s="42"/>
      <c r="F60" s="42"/>
      <c r="G60" s="42"/>
      <c r="H60" s="42"/>
      <c r="I60" s="42"/>
      <c r="J60" s="42"/>
      <c r="K60" s="42"/>
      <c r="L60" s="42"/>
      <c r="M60" s="42"/>
      <c r="N60" s="44">
        <f>SUM(N6:N59)</f>
        <v>0</v>
      </c>
      <c r="O60" s="44"/>
      <c r="P60" s="44"/>
      <c r="Q60" s="44"/>
      <c r="R60" s="44">
        <f>SUM(R6:R59)</f>
        <v>0</v>
      </c>
      <c r="S60" s="47"/>
    </row>
    <row r="61" spans="2:46" s="43" customFormat="1" ht="13.2" x14ac:dyDescent="0.25">
      <c r="S61" s="48"/>
    </row>
    <row r="62" spans="2:46" s="43" customFormat="1" ht="13.2" x14ac:dyDescent="0.25">
      <c r="S62" s="48"/>
    </row>
    <row r="63" spans="2:46" s="43" customFormat="1" ht="13.2" x14ac:dyDescent="0.25">
      <c r="S63" s="48"/>
    </row>
    <row r="64" spans="2:46" s="43" customFormat="1" ht="13.2" x14ac:dyDescent="0.25">
      <c r="S64" s="48"/>
    </row>
    <row r="65" spans="19:19" s="43" customFormat="1" ht="13.2" x14ac:dyDescent="0.25">
      <c r="S65" s="48"/>
    </row>
    <row r="66" spans="19:19" s="43" customFormat="1" ht="13.2" x14ac:dyDescent="0.25">
      <c r="S66" s="48"/>
    </row>
    <row r="67" spans="19:19" s="43" customFormat="1" ht="13.2" x14ac:dyDescent="0.25">
      <c r="S67" s="48"/>
    </row>
    <row r="68" spans="19:19" s="43" customFormat="1" ht="13.2" x14ac:dyDescent="0.25">
      <c r="S68" s="48"/>
    </row>
    <row r="69" spans="19:19" s="43" customFormat="1" ht="13.2" x14ac:dyDescent="0.25">
      <c r="S69" s="48"/>
    </row>
    <row r="70" spans="19:19" s="43" customFormat="1" ht="13.2" x14ac:dyDescent="0.25">
      <c r="S70" s="48"/>
    </row>
    <row r="71" spans="19:19" s="43" customFormat="1" ht="13.2" x14ac:dyDescent="0.25">
      <c r="S71" s="48"/>
    </row>
    <row r="72" spans="19:19" s="43" customFormat="1" ht="13.2" x14ac:dyDescent="0.25">
      <c r="S72" s="48"/>
    </row>
    <row r="73" spans="19:19" s="43" customFormat="1" ht="13.2" x14ac:dyDescent="0.25">
      <c r="S73" s="48"/>
    </row>
    <row r="74" spans="19:19" s="43" customFormat="1" ht="13.2" x14ac:dyDescent="0.25">
      <c r="S74" s="48"/>
    </row>
    <row r="75" spans="19:19" s="43" customFormat="1" ht="13.2" x14ac:dyDescent="0.25">
      <c r="S75" s="48"/>
    </row>
    <row r="76" spans="19:19" s="43" customFormat="1" ht="13.2" x14ac:dyDescent="0.25">
      <c r="S76" s="48"/>
    </row>
    <row r="77" spans="19:19" s="43" customFormat="1" ht="13.2" x14ac:dyDescent="0.25">
      <c r="S77" s="48"/>
    </row>
    <row r="78" spans="19:19" s="43" customFormat="1" ht="13.2" x14ac:dyDescent="0.25">
      <c r="S78" s="48"/>
    </row>
    <row r="79" spans="19:19" s="43" customFormat="1" ht="13.2" x14ac:dyDescent="0.25">
      <c r="S79" s="48"/>
    </row>
    <row r="80" spans="19:19" s="43" customFormat="1" ht="13.2" x14ac:dyDescent="0.25">
      <c r="S80" s="48"/>
    </row>
    <row r="81" spans="19:19" s="43" customFormat="1" ht="13.2" x14ac:dyDescent="0.25">
      <c r="S81" s="48"/>
    </row>
    <row r="82" spans="19:19" s="43" customFormat="1" ht="13.2" x14ac:dyDescent="0.25">
      <c r="S82" s="48"/>
    </row>
    <row r="83" spans="19:19" s="43" customFormat="1" ht="13.2" x14ac:dyDescent="0.25">
      <c r="S83" s="48"/>
    </row>
    <row r="84" spans="19:19" s="43" customFormat="1" ht="13.2" x14ac:dyDescent="0.25">
      <c r="S84" s="48"/>
    </row>
    <row r="85" spans="19:19" s="43" customFormat="1" ht="13.2" x14ac:dyDescent="0.25">
      <c r="S85" s="48"/>
    </row>
    <row r="86" spans="19:19" s="43" customFormat="1" ht="13.2" x14ac:dyDescent="0.25">
      <c r="S86" s="48"/>
    </row>
    <row r="87" spans="19:19" s="43" customFormat="1" ht="13.2" x14ac:dyDescent="0.25">
      <c r="S87" s="48"/>
    </row>
    <row r="88" spans="19:19" s="43" customFormat="1" ht="13.2" x14ac:dyDescent="0.25">
      <c r="S88" s="48"/>
    </row>
    <row r="89" spans="19:19" s="43" customFormat="1" ht="13.2" x14ac:dyDescent="0.25">
      <c r="S89" s="48"/>
    </row>
    <row r="90" spans="19:19" s="43" customFormat="1" ht="13.2" x14ac:dyDescent="0.25">
      <c r="S90" s="48"/>
    </row>
    <row r="91" spans="19:19" s="43" customFormat="1" ht="13.2" x14ac:dyDescent="0.25">
      <c r="S91" s="48"/>
    </row>
    <row r="92" spans="19:19" s="43" customFormat="1" ht="13.2" x14ac:dyDescent="0.25">
      <c r="S92" s="48"/>
    </row>
    <row r="93" spans="19:19" s="43" customFormat="1" ht="13.2" x14ac:dyDescent="0.25">
      <c r="S93" s="48"/>
    </row>
    <row r="94" spans="19:19" s="43" customFormat="1" ht="13.2" x14ac:dyDescent="0.25">
      <c r="S94" s="48"/>
    </row>
    <row r="95" spans="19:19" s="43" customFormat="1" ht="13.2" x14ac:dyDescent="0.25">
      <c r="S95" s="48"/>
    </row>
    <row r="96" spans="19:19" s="43" customFormat="1" ht="13.2" x14ac:dyDescent="0.25">
      <c r="S96" s="48"/>
    </row>
    <row r="97" spans="19:19" s="43" customFormat="1" ht="13.2" x14ac:dyDescent="0.25">
      <c r="S97" s="48"/>
    </row>
    <row r="98" spans="19:19" s="43" customFormat="1" ht="13.2" x14ac:dyDescent="0.25">
      <c r="S98" s="48"/>
    </row>
    <row r="99" spans="19:19" s="43" customFormat="1" ht="13.2" x14ac:dyDescent="0.25">
      <c r="S99" s="48"/>
    </row>
    <row r="100" spans="19:19" s="43" customFormat="1" ht="13.2" x14ac:dyDescent="0.25">
      <c r="S100" s="48"/>
    </row>
    <row r="101" spans="19:19" s="43" customFormat="1" ht="13.2" x14ac:dyDescent="0.25">
      <c r="S101" s="48"/>
    </row>
    <row r="102" spans="19:19" s="43" customFormat="1" ht="13.2" x14ac:dyDescent="0.25">
      <c r="S102" s="48"/>
    </row>
    <row r="103" spans="19:19" s="43" customFormat="1" ht="13.2" x14ac:dyDescent="0.25">
      <c r="S103" s="48"/>
    </row>
    <row r="104" spans="19:19" s="43" customFormat="1" ht="13.2" x14ac:dyDescent="0.25">
      <c r="S104" s="48"/>
    </row>
    <row r="105" spans="19:19" s="43" customFormat="1" ht="13.2" x14ac:dyDescent="0.25">
      <c r="S105" s="48"/>
    </row>
    <row r="106" spans="19:19" s="43" customFormat="1" ht="13.2" x14ac:dyDescent="0.25">
      <c r="S106" s="48"/>
    </row>
    <row r="107" spans="19:19" s="43" customFormat="1" ht="13.2" x14ac:dyDescent="0.25">
      <c r="S107" s="48"/>
    </row>
    <row r="108" spans="19:19" s="43" customFormat="1" ht="13.2" x14ac:dyDescent="0.25">
      <c r="S108" s="48"/>
    </row>
    <row r="109" spans="19:19" s="43" customFormat="1" ht="13.2" x14ac:dyDescent="0.25">
      <c r="S109" s="48"/>
    </row>
    <row r="110" spans="19:19" s="43" customFormat="1" ht="13.2" x14ac:dyDescent="0.25">
      <c r="S110" s="48"/>
    </row>
    <row r="111" spans="19:19" s="43" customFormat="1" ht="13.2" x14ac:dyDescent="0.25">
      <c r="S111" s="48"/>
    </row>
    <row r="112" spans="19:19" s="43" customFormat="1" ht="13.2" x14ac:dyDescent="0.25">
      <c r="S112" s="48"/>
    </row>
    <row r="113" spans="19:19" s="43" customFormat="1" ht="13.2" x14ac:dyDescent="0.25">
      <c r="S113" s="48"/>
    </row>
    <row r="114" spans="19:19" s="43" customFormat="1" ht="13.2" x14ac:dyDescent="0.25">
      <c r="S114" s="48"/>
    </row>
    <row r="115" spans="19:19" s="43" customFormat="1" ht="13.2" x14ac:dyDescent="0.25">
      <c r="S115" s="48"/>
    </row>
    <row r="116" spans="19:19" s="43" customFormat="1" ht="13.2" x14ac:dyDescent="0.25">
      <c r="S116" s="48"/>
    </row>
    <row r="117" spans="19:19" s="43" customFormat="1" ht="13.2" x14ac:dyDescent="0.25">
      <c r="S117" s="48"/>
    </row>
    <row r="118" spans="19:19" s="43" customFormat="1" ht="13.2" x14ac:dyDescent="0.25">
      <c r="S118" s="48"/>
    </row>
    <row r="119" spans="19:19" s="43" customFormat="1" ht="13.2" x14ac:dyDescent="0.25">
      <c r="S119" s="48"/>
    </row>
    <row r="120" spans="19:19" s="43" customFormat="1" ht="13.2" x14ac:dyDescent="0.25">
      <c r="S120" s="48"/>
    </row>
    <row r="121" spans="19:19" s="43" customFormat="1" ht="13.2" x14ac:dyDescent="0.25">
      <c r="S121" s="48"/>
    </row>
    <row r="122" spans="19:19" s="43" customFormat="1" ht="13.2" x14ac:dyDescent="0.25">
      <c r="S122" s="48"/>
    </row>
    <row r="123" spans="19:19" s="43" customFormat="1" ht="13.2" x14ac:dyDescent="0.25">
      <c r="S123" s="48"/>
    </row>
    <row r="124" spans="19:19" s="43" customFormat="1" ht="13.2" x14ac:dyDescent="0.25">
      <c r="S124" s="48"/>
    </row>
    <row r="125" spans="19:19" s="43" customFormat="1" ht="13.2" x14ac:dyDescent="0.25">
      <c r="S125" s="48"/>
    </row>
    <row r="126" spans="19:19" s="43" customFormat="1" ht="13.2" x14ac:dyDescent="0.25">
      <c r="S126" s="48"/>
    </row>
    <row r="127" spans="19:19" s="43" customFormat="1" ht="13.2" x14ac:dyDescent="0.25">
      <c r="S127" s="48"/>
    </row>
    <row r="128" spans="19:19" s="43" customFormat="1" ht="13.2" x14ac:dyDescent="0.25">
      <c r="S128" s="48"/>
    </row>
    <row r="129" spans="19:19" s="43" customFormat="1" ht="13.2" x14ac:dyDescent="0.25">
      <c r="S129" s="48"/>
    </row>
    <row r="130" spans="19:19" s="43" customFormat="1" ht="13.2" x14ac:dyDescent="0.25">
      <c r="S130" s="48"/>
    </row>
    <row r="131" spans="19:19" s="43" customFormat="1" ht="13.2" x14ac:dyDescent="0.25">
      <c r="S131" s="48"/>
    </row>
    <row r="132" spans="19:19" s="43" customFormat="1" ht="13.2" x14ac:dyDescent="0.25">
      <c r="S132" s="48"/>
    </row>
    <row r="133" spans="19:19" s="43" customFormat="1" ht="13.2" x14ac:dyDescent="0.25">
      <c r="S133" s="48"/>
    </row>
  </sheetData>
  <autoFilter ref="A5:AT60" xr:uid="{088F27E7-24D9-4A6B-8FAC-7ACB26427F8B}"/>
  <mergeCells count="4">
    <mergeCell ref="B2:S2"/>
    <mergeCell ref="K3:S3"/>
    <mergeCell ref="K4:N4"/>
    <mergeCell ref="O4:R4"/>
  </mergeCells>
  <pageMargins left="0.75" right="0.75" top="1" bottom="1" header="0.5" footer="0.5"/>
  <pageSetup paperSize="9" scale="82" orientation="landscape" r:id="rId1"/>
  <headerFooter alignWithMargins="0">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C72E5-C103-4228-BF56-950274B16792}">
  <dimension ref="B1:AT860"/>
  <sheetViews>
    <sheetView zoomScale="70" zoomScaleNormal="70" workbookViewId="0">
      <pane xSplit="4" ySplit="5" topLeftCell="K537" activePane="bottomRight" state="frozen"/>
      <selection pane="topRight" activeCell="E1" sqref="E1"/>
      <selection pane="bottomLeft" activeCell="A5" sqref="A5"/>
      <selection pane="bottomRight" activeCell="K537" sqref="K537"/>
    </sheetView>
  </sheetViews>
  <sheetFormatPr defaultColWidth="8.88671875" defaultRowHeight="12.75" customHeight="1" x14ac:dyDescent="0.25"/>
  <cols>
    <col min="1" max="1" width="3.5546875" style="8" customWidth="1"/>
    <col min="2" max="2" width="13.5546875" style="8" customWidth="1"/>
    <col min="3" max="3" width="14.6640625" style="8" customWidth="1"/>
    <col min="4" max="4" width="25.6640625" style="8" customWidth="1"/>
    <col min="5" max="5" width="46" style="8" customWidth="1"/>
    <col min="6" max="6" width="13" style="8" customWidth="1"/>
    <col min="7" max="7" width="45.88671875" style="8" customWidth="1"/>
    <col min="8" max="8" width="19.44140625" style="8" customWidth="1"/>
    <col min="9" max="9" width="51.5546875" style="8" customWidth="1"/>
    <col min="10" max="10" width="18.5546875" style="8" customWidth="1"/>
    <col min="11" max="12" width="8.88671875" style="8"/>
    <col min="13" max="13" width="12.109375" style="8" customWidth="1"/>
    <col min="14" max="15" width="16.88671875" style="8" customWidth="1"/>
    <col min="16" max="16" width="6.88671875" style="8" customWidth="1"/>
    <col min="17" max="17" width="13.109375" style="8" customWidth="1"/>
    <col min="18" max="18" width="16.88671875" style="8" customWidth="1"/>
    <col min="19" max="19" width="59" style="49" customWidth="1"/>
    <col min="20" max="46" width="8.88671875" style="43"/>
    <col min="47" max="16384" width="8.88671875" style="8"/>
  </cols>
  <sheetData>
    <row r="1" spans="2:19" ht="13.2" x14ac:dyDescent="0.25">
      <c r="S1" s="45"/>
    </row>
    <row r="2" spans="2:19" ht="43.35" customHeight="1" x14ac:dyDescent="0.25">
      <c r="B2" s="301" t="s">
        <v>471</v>
      </c>
      <c r="C2" s="302"/>
      <c r="D2" s="302"/>
      <c r="E2" s="302"/>
      <c r="F2" s="302"/>
      <c r="G2" s="302"/>
      <c r="H2" s="302"/>
      <c r="I2" s="302"/>
      <c r="J2" s="302"/>
      <c r="K2" s="302"/>
      <c r="L2" s="302"/>
      <c r="M2" s="302"/>
      <c r="N2" s="302"/>
      <c r="O2" s="303"/>
      <c r="P2" s="303"/>
      <c r="Q2" s="303"/>
      <c r="R2" s="303"/>
      <c r="S2" s="304"/>
    </row>
    <row r="3" spans="2:19" ht="32.1" customHeight="1" x14ac:dyDescent="0.25">
      <c r="B3" s="37" t="s">
        <v>402</v>
      </c>
      <c r="C3" s="38"/>
      <c r="D3" s="38"/>
      <c r="E3" s="38"/>
      <c r="F3" s="38"/>
      <c r="G3" s="38"/>
      <c r="H3" s="38"/>
      <c r="I3" s="38"/>
      <c r="J3" s="38"/>
      <c r="K3" s="305" t="s">
        <v>472</v>
      </c>
      <c r="L3" s="306"/>
      <c r="M3" s="306"/>
      <c r="N3" s="306"/>
      <c r="O3" s="307"/>
      <c r="P3" s="307"/>
      <c r="Q3" s="307"/>
      <c r="R3" s="307"/>
      <c r="S3" s="308"/>
    </row>
    <row r="4" spans="2:19" ht="32.1" customHeight="1" x14ac:dyDescent="0.25">
      <c r="B4" s="37"/>
      <c r="C4" s="38"/>
      <c r="D4" s="38"/>
      <c r="E4" s="38"/>
      <c r="F4" s="38"/>
      <c r="G4" s="38"/>
      <c r="H4" s="38"/>
      <c r="I4" s="38"/>
      <c r="J4" s="38"/>
      <c r="K4" s="309" t="s">
        <v>404</v>
      </c>
      <c r="L4" s="310"/>
      <c r="M4" s="310"/>
      <c r="N4" s="311"/>
      <c r="O4" s="312" t="s">
        <v>405</v>
      </c>
      <c r="P4" s="310"/>
      <c r="Q4" s="310"/>
      <c r="R4" s="311"/>
      <c r="S4" s="161"/>
    </row>
    <row r="5" spans="2:19" ht="31.65" customHeight="1" x14ac:dyDescent="0.25">
      <c r="B5" s="39" t="s">
        <v>406</v>
      </c>
      <c r="C5" s="40" t="s">
        <v>407</v>
      </c>
      <c r="D5" s="40" t="s">
        <v>408</v>
      </c>
      <c r="E5" s="40" t="s">
        <v>409</v>
      </c>
      <c r="F5" s="40" t="s">
        <v>410</v>
      </c>
      <c r="G5" s="40" t="s">
        <v>411</v>
      </c>
      <c r="H5" s="40" t="s">
        <v>412</v>
      </c>
      <c r="I5" s="40" t="s">
        <v>413</v>
      </c>
      <c r="J5" s="40"/>
      <c r="K5" s="40" t="s">
        <v>414</v>
      </c>
      <c r="L5" s="40" t="s">
        <v>415</v>
      </c>
      <c r="M5" s="40" t="s">
        <v>416</v>
      </c>
      <c r="N5" s="40" t="s">
        <v>417</v>
      </c>
      <c r="O5" s="50" t="s">
        <v>414</v>
      </c>
      <c r="P5" s="50" t="s">
        <v>415</v>
      </c>
      <c r="Q5" s="50" t="s">
        <v>416</v>
      </c>
      <c r="R5" s="40" t="s">
        <v>417</v>
      </c>
      <c r="S5" s="98" t="s">
        <v>113</v>
      </c>
    </row>
    <row r="6" spans="2:19" ht="13.2" x14ac:dyDescent="0.25">
      <c r="B6" s="200" t="s">
        <v>473</v>
      </c>
      <c r="C6" s="201" t="s">
        <v>473</v>
      </c>
      <c r="D6" s="201" t="s">
        <v>474</v>
      </c>
      <c r="E6" s="201" t="s">
        <v>420</v>
      </c>
      <c r="F6" s="201">
        <v>51</v>
      </c>
      <c r="G6" s="202" t="s">
        <v>421</v>
      </c>
      <c r="H6" s="202" t="s">
        <v>422</v>
      </c>
      <c r="I6" s="202" t="s">
        <v>475</v>
      </c>
      <c r="J6" s="201"/>
      <c r="K6" s="97"/>
      <c r="L6" s="97"/>
      <c r="M6" s="97"/>
      <c r="N6" s="97">
        <f>K6*M6</f>
        <v>0</v>
      </c>
      <c r="O6" s="97"/>
      <c r="P6" s="97"/>
      <c r="Q6" s="97"/>
      <c r="R6" s="97">
        <f>O6*Q6</f>
        <v>0</v>
      </c>
      <c r="S6" s="46"/>
    </row>
    <row r="7" spans="2:19" ht="13.2" x14ac:dyDescent="0.25">
      <c r="B7" s="200" t="s">
        <v>473</v>
      </c>
      <c r="C7" s="201" t="s">
        <v>473</v>
      </c>
      <c r="D7" s="201" t="s">
        <v>474</v>
      </c>
      <c r="E7" s="201" t="s">
        <v>420</v>
      </c>
      <c r="F7" s="201">
        <v>51</v>
      </c>
      <c r="G7" s="202" t="s">
        <v>421</v>
      </c>
      <c r="H7" s="202" t="s">
        <v>422</v>
      </c>
      <c r="I7" s="202" t="s">
        <v>475</v>
      </c>
      <c r="J7" s="201"/>
      <c r="K7" s="97"/>
      <c r="L7" s="97"/>
      <c r="M7" s="97"/>
      <c r="N7" s="97">
        <f>K7*M7</f>
        <v>0</v>
      </c>
      <c r="O7" s="97"/>
      <c r="P7" s="97"/>
      <c r="Q7" s="97"/>
      <c r="R7" s="97">
        <f t="shared" ref="R7:R70" si="0">O7*Q7</f>
        <v>0</v>
      </c>
      <c r="S7" s="46"/>
    </row>
    <row r="8" spans="2:19" ht="13.2" x14ac:dyDescent="0.25">
      <c r="B8" s="200" t="s">
        <v>473</v>
      </c>
      <c r="C8" s="201" t="s">
        <v>473</v>
      </c>
      <c r="D8" s="201" t="s">
        <v>474</v>
      </c>
      <c r="E8" s="201" t="s">
        <v>420</v>
      </c>
      <c r="F8" s="201">
        <v>51</v>
      </c>
      <c r="G8" s="202" t="s">
        <v>421</v>
      </c>
      <c r="H8" s="202" t="s">
        <v>422</v>
      </c>
      <c r="I8" s="202" t="s">
        <v>476</v>
      </c>
      <c r="J8" s="201"/>
      <c r="K8" s="97"/>
      <c r="L8" s="97"/>
      <c r="M8" s="97"/>
      <c r="N8" s="97">
        <f t="shared" ref="N8:N262" si="1">K8*M8</f>
        <v>0</v>
      </c>
      <c r="O8" s="97"/>
      <c r="P8" s="97"/>
      <c r="Q8" s="97"/>
      <c r="R8" s="97">
        <f t="shared" si="0"/>
        <v>0</v>
      </c>
      <c r="S8" s="46"/>
    </row>
    <row r="9" spans="2:19" ht="13.2" x14ac:dyDescent="0.25">
      <c r="B9" s="200" t="s">
        <v>473</v>
      </c>
      <c r="C9" s="201" t="s">
        <v>473</v>
      </c>
      <c r="D9" s="201" t="s">
        <v>474</v>
      </c>
      <c r="E9" s="201" t="s">
        <v>420</v>
      </c>
      <c r="F9" s="201">
        <v>51</v>
      </c>
      <c r="G9" s="202" t="s">
        <v>421</v>
      </c>
      <c r="H9" s="202" t="s">
        <v>422</v>
      </c>
      <c r="I9" s="202" t="s">
        <v>476</v>
      </c>
      <c r="J9" s="201"/>
      <c r="K9" s="97"/>
      <c r="L9" s="97"/>
      <c r="M9" s="97"/>
      <c r="N9" s="97">
        <f t="shared" si="1"/>
        <v>0</v>
      </c>
      <c r="O9" s="97"/>
      <c r="P9" s="97"/>
      <c r="Q9" s="97"/>
      <c r="R9" s="97">
        <f t="shared" si="0"/>
        <v>0</v>
      </c>
      <c r="S9" s="46"/>
    </row>
    <row r="10" spans="2:19" ht="13.2" x14ac:dyDescent="0.25">
      <c r="B10" s="200" t="s">
        <v>473</v>
      </c>
      <c r="C10" s="201" t="s">
        <v>473</v>
      </c>
      <c r="D10" s="201" t="s">
        <v>474</v>
      </c>
      <c r="E10" s="201" t="s">
        <v>420</v>
      </c>
      <c r="F10" s="201">
        <v>51</v>
      </c>
      <c r="G10" s="202" t="s">
        <v>421</v>
      </c>
      <c r="H10" s="202" t="s">
        <v>422</v>
      </c>
      <c r="I10" s="202" t="s">
        <v>476</v>
      </c>
      <c r="J10" s="201"/>
      <c r="K10" s="97"/>
      <c r="L10" s="97"/>
      <c r="M10" s="97"/>
      <c r="N10" s="97">
        <f t="shared" si="1"/>
        <v>0</v>
      </c>
      <c r="O10" s="97"/>
      <c r="P10" s="97"/>
      <c r="Q10" s="97"/>
      <c r="R10" s="97">
        <f t="shared" si="0"/>
        <v>0</v>
      </c>
      <c r="S10" s="46"/>
    </row>
    <row r="11" spans="2:19" ht="13.2" x14ac:dyDescent="0.25">
      <c r="B11" s="200" t="s">
        <v>473</v>
      </c>
      <c r="C11" s="201" t="s">
        <v>473</v>
      </c>
      <c r="D11" s="201" t="s">
        <v>477</v>
      </c>
      <c r="E11" s="201" t="s">
        <v>420</v>
      </c>
      <c r="F11" s="201">
        <v>51</v>
      </c>
      <c r="G11" s="202" t="s">
        <v>421</v>
      </c>
      <c r="H11" s="202" t="s">
        <v>422</v>
      </c>
      <c r="I11" s="202" t="s">
        <v>475</v>
      </c>
      <c r="J11" s="201"/>
      <c r="K11" s="97"/>
      <c r="L11" s="97"/>
      <c r="M11" s="97"/>
      <c r="N11" s="97">
        <f t="shared" si="1"/>
        <v>0</v>
      </c>
      <c r="O11" s="97"/>
      <c r="P11" s="97"/>
      <c r="Q11" s="97"/>
      <c r="R11" s="97">
        <f t="shared" si="0"/>
        <v>0</v>
      </c>
      <c r="S11" s="46"/>
    </row>
    <row r="12" spans="2:19" ht="13.2" x14ac:dyDescent="0.25">
      <c r="B12" s="200" t="s">
        <v>473</v>
      </c>
      <c r="C12" s="201" t="s">
        <v>473</v>
      </c>
      <c r="D12" s="201" t="s">
        <v>477</v>
      </c>
      <c r="E12" s="201" t="s">
        <v>420</v>
      </c>
      <c r="F12" s="201">
        <v>51</v>
      </c>
      <c r="G12" s="202" t="s">
        <v>421</v>
      </c>
      <c r="H12" s="202" t="s">
        <v>422</v>
      </c>
      <c r="I12" s="202" t="s">
        <v>475</v>
      </c>
      <c r="J12" s="201"/>
      <c r="K12" s="97"/>
      <c r="L12" s="97"/>
      <c r="M12" s="97"/>
      <c r="N12" s="97">
        <f t="shared" si="1"/>
        <v>0</v>
      </c>
      <c r="O12" s="97"/>
      <c r="P12" s="97"/>
      <c r="Q12" s="97"/>
      <c r="R12" s="97">
        <f t="shared" si="0"/>
        <v>0</v>
      </c>
      <c r="S12" s="46"/>
    </row>
    <row r="13" spans="2:19" ht="13.2" x14ac:dyDescent="0.25">
      <c r="B13" s="200" t="s">
        <v>473</v>
      </c>
      <c r="C13" s="201" t="s">
        <v>473</v>
      </c>
      <c r="D13" s="201" t="s">
        <v>477</v>
      </c>
      <c r="E13" s="201" t="s">
        <v>420</v>
      </c>
      <c r="F13" s="201">
        <v>51</v>
      </c>
      <c r="G13" s="202" t="s">
        <v>421</v>
      </c>
      <c r="H13" s="202" t="s">
        <v>422</v>
      </c>
      <c r="I13" s="202" t="s">
        <v>475</v>
      </c>
      <c r="J13" s="201"/>
      <c r="K13" s="97"/>
      <c r="L13" s="97"/>
      <c r="M13" s="97"/>
      <c r="N13" s="97">
        <f t="shared" si="1"/>
        <v>0</v>
      </c>
      <c r="O13" s="97"/>
      <c r="P13" s="97"/>
      <c r="Q13" s="97"/>
      <c r="R13" s="97">
        <f t="shared" si="0"/>
        <v>0</v>
      </c>
      <c r="S13" s="46"/>
    </row>
    <row r="14" spans="2:19" ht="13.2" x14ac:dyDescent="0.25">
      <c r="B14" s="200" t="s">
        <v>473</v>
      </c>
      <c r="C14" s="201" t="s">
        <v>473</v>
      </c>
      <c r="D14" s="201" t="s">
        <v>477</v>
      </c>
      <c r="E14" s="201" t="s">
        <v>420</v>
      </c>
      <c r="F14" s="201">
        <v>51</v>
      </c>
      <c r="G14" s="202" t="s">
        <v>421</v>
      </c>
      <c r="H14" s="202" t="s">
        <v>422</v>
      </c>
      <c r="I14" s="202" t="s">
        <v>475</v>
      </c>
      <c r="J14" s="201"/>
      <c r="K14" s="97"/>
      <c r="L14" s="97"/>
      <c r="M14" s="97"/>
      <c r="N14" s="97">
        <f t="shared" si="1"/>
        <v>0</v>
      </c>
      <c r="O14" s="97"/>
      <c r="P14" s="97"/>
      <c r="Q14" s="97"/>
      <c r="R14" s="97">
        <f t="shared" si="0"/>
        <v>0</v>
      </c>
      <c r="S14" s="46"/>
    </row>
    <row r="15" spans="2:19" ht="13.2" x14ac:dyDescent="0.25">
      <c r="B15" s="200" t="s">
        <v>473</v>
      </c>
      <c r="C15" s="201" t="s">
        <v>473</v>
      </c>
      <c r="D15" s="201" t="s">
        <v>477</v>
      </c>
      <c r="E15" s="201" t="s">
        <v>420</v>
      </c>
      <c r="F15" s="201">
        <v>51</v>
      </c>
      <c r="G15" s="202" t="s">
        <v>421</v>
      </c>
      <c r="H15" s="202" t="s">
        <v>422</v>
      </c>
      <c r="I15" s="202" t="s">
        <v>476</v>
      </c>
      <c r="J15" s="201"/>
      <c r="K15" s="97"/>
      <c r="L15" s="97"/>
      <c r="M15" s="97"/>
      <c r="N15" s="97">
        <f t="shared" si="1"/>
        <v>0</v>
      </c>
      <c r="O15" s="97"/>
      <c r="P15" s="97"/>
      <c r="Q15" s="97"/>
      <c r="R15" s="97">
        <f t="shared" si="0"/>
        <v>0</v>
      </c>
      <c r="S15" s="46"/>
    </row>
    <row r="16" spans="2:19" ht="13.2" x14ac:dyDescent="0.25">
      <c r="B16" s="200" t="s">
        <v>473</v>
      </c>
      <c r="C16" s="201" t="s">
        <v>473</v>
      </c>
      <c r="D16" s="201" t="s">
        <v>477</v>
      </c>
      <c r="E16" s="201" t="s">
        <v>420</v>
      </c>
      <c r="F16" s="201">
        <v>51</v>
      </c>
      <c r="G16" s="202" t="s">
        <v>421</v>
      </c>
      <c r="H16" s="202" t="s">
        <v>422</v>
      </c>
      <c r="I16" s="202" t="s">
        <v>476</v>
      </c>
      <c r="J16" s="201"/>
      <c r="K16" s="97"/>
      <c r="L16" s="97"/>
      <c r="M16" s="97"/>
      <c r="N16" s="97">
        <f t="shared" si="1"/>
        <v>0</v>
      </c>
      <c r="O16" s="97"/>
      <c r="P16" s="97"/>
      <c r="Q16" s="97"/>
      <c r="R16" s="97">
        <f t="shared" si="0"/>
        <v>0</v>
      </c>
      <c r="S16" s="46"/>
    </row>
    <row r="17" spans="2:19" ht="13.2" x14ac:dyDescent="0.25">
      <c r="B17" s="200" t="s">
        <v>473</v>
      </c>
      <c r="C17" s="201" t="s">
        <v>473</v>
      </c>
      <c r="D17" s="201" t="s">
        <v>477</v>
      </c>
      <c r="E17" s="201" t="s">
        <v>420</v>
      </c>
      <c r="F17" s="201">
        <v>51</v>
      </c>
      <c r="G17" s="202" t="s">
        <v>421</v>
      </c>
      <c r="H17" s="202" t="s">
        <v>422</v>
      </c>
      <c r="I17" s="202" t="s">
        <v>476</v>
      </c>
      <c r="J17" s="201"/>
      <c r="K17" s="97"/>
      <c r="L17" s="97"/>
      <c r="M17" s="97"/>
      <c r="N17" s="97">
        <f t="shared" si="1"/>
        <v>0</v>
      </c>
      <c r="O17" s="97"/>
      <c r="P17" s="97"/>
      <c r="Q17" s="97"/>
      <c r="R17" s="97">
        <f t="shared" si="0"/>
        <v>0</v>
      </c>
      <c r="S17" s="46"/>
    </row>
    <row r="18" spans="2:19" ht="13.2" x14ac:dyDescent="0.25">
      <c r="B18" s="200" t="s">
        <v>473</v>
      </c>
      <c r="C18" s="201" t="s">
        <v>473</v>
      </c>
      <c r="D18" s="201" t="s">
        <v>477</v>
      </c>
      <c r="E18" s="201" t="s">
        <v>420</v>
      </c>
      <c r="F18" s="201">
        <v>51</v>
      </c>
      <c r="G18" s="202" t="s">
        <v>421</v>
      </c>
      <c r="H18" s="202" t="s">
        <v>422</v>
      </c>
      <c r="I18" s="202" t="s">
        <v>478</v>
      </c>
      <c r="J18" s="201"/>
      <c r="K18" s="97"/>
      <c r="L18" s="97"/>
      <c r="M18" s="97"/>
      <c r="N18" s="97">
        <f t="shared" si="1"/>
        <v>0</v>
      </c>
      <c r="O18" s="97"/>
      <c r="P18" s="97"/>
      <c r="Q18" s="97"/>
      <c r="R18" s="97">
        <f t="shared" si="0"/>
        <v>0</v>
      </c>
      <c r="S18" s="46"/>
    </row>
    <row r="19" spans="2:19" ht="13.2" x14ac:dyDescent="0.25">
      <c r="B19" s="200" t="s">
        <v>473</v>
      </c>
      <c r="C19" s="201" t="s">
        <v>473</v>
      </c>
      <c r="D19" s="201" t="s">
        <v>477</v>
      </c>
      <c r="E19" s="201" t="s">
        <v>420</v>
      </c>
      <c r="F19" s="201">
        <v>51</v>
      </c>
      <c r="G19" s="202" t="s">
        <v>421</v>
      </c>
      <c r="H19" s="202" t="s">
        <v>422</v>
      </c>
      <c r="I19" s="202" t="s">
        <v>478</v>
      </c>
      <c r="J19" s="201"/>
      <c r="K19" s="97"/>
      <c r="L19" s="97"/>
      <c r="M19" s="97"/>
      <c r="N19" s="97">
        <f t="shared" si="1"/>
        <v>0</v>
      </c>
      <c r="O19" s="97"/>
      <c r="P19" s="97"/>
      <c r="Q19" s="97"/>
      <c r="R19" s="97">
        <f t="shared" si="0"/>
        <v>0</v>
      </c>
      <c r="S19" s="46"/>
    </row>
    <row r="20" spans="2:19" ht="13.2" x14ac:dyDescent="0.25">
      <c r="B20" s="200" t="s">
        <v>473</v>
      </c>
      <c r="C20" s="201" t="s">
        <v>473</v>
      </c>
      <c r="D20" s="201" t="s">
        <v>477</v>
      </c>
      <c r="E20" s="201" t="s">
        <v>420</v>
      </c>
      <c r="F20" s="201">
        <v>51</v>
      </c>
      <c r="G20" s="202" t="s">
        <v>421</v>
      </c>
      <c r="H20" s="202" t="s">
        <v>422</v>
      </c>
      <c r="I20" s="202" t="s">
        <v>479</v>
      </c>
      <c r="J20" s="201"/>
      <c r="K20" s="97"/>
      <c r="L20" s="97"/>
      <c r="M20" s="97"/>
      <c r="N20" s="97">
        <f t="shared" si="1"/>
        <v>0</v>
      </c>
      <c r="O20" s="97"/>
      <c r="P20" s="97"/>
      <c r="Q20" s="97"/>
      <c r="R20" s="97">
        <f t="shared" si="0"/>
        <v>0</v>
      </c>
      <c r="S20" s="46"/>
    </row>
    <row r="21" spans="2:19" ht="13.2" x14ac:dyDescent="0.25">
      <c r="B21" s="200" t="s">
        <v>473</v>
      </c>
      <c r="C21" s="201" t="s">
        <v>473</v>
      </c>
      <c r="D21" s="201" t="s">
        <v>477</v>
      </c>
      <c r="E21" s="201" t="s">
        <v>420</v>
      </c>
      <c r="F21" s="201">
        <v>51</v>
      </c>
      <c r="G21" s="202" t="s">
        <v>421</v>
      </c>
      <c r="H21" s="202" t="s">
        <v>422</v>
      </c>
      <c r="I21" s="202" t="s">
        <v>479</v>
      </c>
      <c r="J21" s="201"/>
      <c r="K21" s="97"/>
      <c r="L21" s="97"/>
      <c r="M21" s="97"/>
      <c r="N21" s="97">
        <f t="shared" si="1"/>
        <v>0</v>
      </c>
      <c r="O21" s="97"/>
      <c r="P21" s="97"/>
      <c r="Q21" s="97"/>
      <c r="R21" s="97">
        <f t="shared" si="0"/>
        <v>0</v>
      </c>
      <c r="S21" s="46"/>
    </row>
    <row r="22" spans="2:19" ht="13.2" x14ac:dyDescent="0.25">
      <c r="B22" s="200" t="s">
        <v>473</v>
      </c>
      <c r="C22" s="201" t="s">
        <v>473</v>
      </c>
      <c r="D22" s="201" t="s">
        <v>477</v>
      </c>
      <c r="E22" s="201" t="s">
        <v>420</v>
      </c>
      <c r="F22" s="201">
        <v>51</v>
      </c>
      <c r="G22" s="202" t="s">
        <v>421</v>
      </c>
      <c r="H22" s="202" t="s">
        <v>422</v>
      </c>
      <c r="I22" s="202" t="s">
        <v>479</v>
      </c>
      <c r="J22" s="201"/>
      <c r="K22" s="97"/>
      <c r="L22" s="97"/>
      <c r="M22" s="97"/>
      <c r="N22" s="97">
        <f t="shared" si="1"/>
        <v>0</v>
      </c>
      <c r="O22" s="97"/>
      <c r="P22" s="97"/>
      <c r="Q22" s="97"/>
      <c r="R22" s="97">
        <f t="shared" si="0"/>
        <v>0</v>
      </c>
      <c r="S22" s="46"/>
    </row>
    <row r="23" spans="2:19" ht="13.2" x14ac:dyDescent="0.25">
      <c r="B23" s="200" t="s">
        <v>473</v>
      </c>
      <c r="C23" s="201" t="s">
        <v>473</v>
      </c>
      <c r="D23" s="201" t="s">
        <v>480</v>
      </c>
      <c r="E23" s="201" t="s">
        <v>428</v>
      </c>
      <c r="F23" s="201">
        <v>52</v>
      </c>
      <c r="G23" s="202" t="s">
        <v>421</v>
      </c>
      <c r="H23" s="202" t="s">
        <v>422</v>
      </c>
      <c r="I23" s="202" t="s">
        <v>481</v>
      </c>
      <c r="J23" s="201"/>
      <c r="K23" s="97"/>
      <c r="L23" s="97"/>
      <c r="M23" s="97"/>
      <c r="N23" s="97">
        <f t="shared" si="1"/>
        <v>0</v>
      </c>
      <c r="O23" s="97"/>
      <c r="P23" s="97"/>
      <c r="Q23" s="97"/>
      <c r="R23" s="97">
        <f t="shared" si="0"/>
        <v>0</v>
      </c>
      <c r="S23" s="46"/>
    </row>
    <row r="24" spans="2:19" ht="13.2" x14ac:dyDescent="0.25">
      <c r="B24" s="200" t="s">
        <v>473</v>
      </c>
      <c r="C24" s="201" t="s">
        <v>473</v>
      </c>
      <c r="D24" s="201" t="s">
        <v>474</v>
      </c>
      <c r="E24" s="201" t="s">
        <v>428</v>
      </c>
      <c r="F24" s="201">
        <v>52</v>
      </c>
      <c r="G24" s="202" t="s">
        <v>421</v>
      </c>
      <c r="H24" s="202" t="s">
        <v>422</v>
      </c>
      <c r="I24" s="202" t="s">
        <v>481</v>
      </c>
      <c r="J24" s="201"/>
      <c r="K24" s="97"/>
      <c r="L24" s="97"/>
      <c r="M24" s="97"/>
      <c r="N24" s="97">
        <f t="shared" si="1"/>
        <v>0</v>
      </c>
      <c r="O24" s="97"/>
      <c r="P24" s="97"/>
      <c r="Q24" s="97"/>
      <c r="R24" s="97">
        <f t="shared" si="0"/>
        <v>0</v>
      </c>
      <c r="S24" s="46"/>
    </row>
    <row r="25" spans="2:19" ht="13.2" x14ac:dyDescent="0.25">
      <c r="B25" s="200" t="s">
        <v>473</v>
      </c>
      <c r="C25" s="201" t="s">
        <v>473</v>
      </c>
      <c r="D25" s="201" t="s">
        <v>474</v>
      </c>
      <c r="E25" s="201" t="s">
        <v>428</v>
      </c>
      <c r="F25" s="201">
        <v>52</v>
      </c>
      <c r="G25" s="202" t="s">
        <v>421</v>
      </c>
      <c r="H25" s="202" t="s">
        <v>422</v>
      </c>
      <c r="I25" s="202" t="s">
        <v>481</v>
      </c>
      <c r="J25" s="201"/>
      <c r="K25" s="97"/>
      <c r="L25" s="97"/>
      <c r="M25" s="97"/>
      <c r="N25" s="97">
        <f t="shared" si="1"/>
        <v>0</v>
      </c>
      <c r="O25" s="97"/>
      <c r="P25" s="97"/>
      <c r="Q25" s="97"/>
      <c r="R25" s="97">
        <f t="shared" si="0"/>
        <v>0</v>
      </c>
      <c r="S25" s="46"/>
    </row>
    <row r="26" spans="2:19" ht="13.2" x14ac:dyDescent="0.25">
      <c r="B26" s="200" t="s">
        <v>473</v>
      </c>
      <c r="C26" s="201" t="s">
        <v>473</v>
      </c>
      <c r="D26" s="201" t="s">
        <v>474</v>
      </c>
      <c r="E26" s="201" t="s">
        <v>428</v>
      </c>
      <c r="F26" s="201">
        <v>52</v>
      </c>
      <c r="G26" s="202" t="s">
        <v>421</v>
      </c>
      <c r="H26" s="202" t="s">
        <v>422</v>
      </c>
      <c r="I26" s="202" t="s">
        <v>481</v>
      </c>
      <c r="J26" s="201"/>
      <c r="K26" s="97"/>
      <c r="L26" s="97"/>
      <c r="M26" s="97"/>
      <c r="N26" s="97">
        <f t="shared" si="1"/>
        <v>0</v>
      </c>
      <c r="O26" s="97"/>
      <c r="P26" s="97"/>
      <c r="Q26" s="97"/>
      <c r="R26" s="97">
        <f t="shared" si="0"/>
        <v>0</v>
      </c>
      <c r="S26" s="46"/>
    </row>
    <row r="27" spans="2:19" ht="13.2" x14ac:dyDescent="0.25">
      <c r="B27" s="200" t="s">
        <v>473</v>
      </c>
      <c r="C27" s="201" t="s">
        <v>473</v>
      </c>
      <c r="D27" s="201" t="s">
        <v>477</v>
      </c>
      <c r="E27" s="201" t="s">
        <v>428</v>
      </c>
      <c r="F27" s="201">
        <v>52</v>
      </c>
      <c r="G27" s="202" t="s">
        <v>421</v>
      </c>
      <c r="H27" s="202" t="s">
        <v>422</v>
      </c>
      <c r="I27" s="202" t="s">
        <v>481</v>
      </c>
      <c r="J27" s="201"/>
      <c r="K27" s="97"/>
      <c r="L27" s="97"/>
      <c r="M27" s="97"/>
      <c r="N27" s="97">
        <f t="shared" si="1"/>
        <v>0</v>
      </c>
      <c r="O27" s="97"/>
      <c r="P27" s="97"/>
      <c r="Q27" s="97"/>
      <c r="R27" s="97">
        <f t="shared" si="0"/>
        <v>0</v>
      </c>
      <c r="S27" s="46"/>
    </row>
    <row r="28" spans="2:19" ht="13.2" x14ac:dyDescent="0.25">
      <c r="B28" s="200" t="s">
        <v>473</v>
      </c>
      <c r="C28" s="201" t="s">
        <v>473</v>
      </c>
      <c r="D28" s="201" t="s">
        <v>480</v>
      </c>
      <c r="E28" s="201" t="s">
        <v>428</v>
      </c>
      <c r="F28" s="201">
        <v>52</v>
      </c>
      <c r="G28" s="202" t="s">
        <v>421</v>
      </c>
      <c r="H28" s="202" t="s">
        <v>422</v>
      </c>
      <c r="I28" s="202" t="s">
        <v>482</v>
      </c>
      <c r="J28" s="201"/>
      <c r="K28" s="97"/>
      <c r="L28" s="97"/>
      <c r="M28" s="97"/>
      <c r="N28" s="97">
        <f t="shared" si="1"/>
        <v>0</v>
      </c>
      <c r="O28" s="97"/>
      <c r="P28" s="97"/>
      <c r="Q28" s="97"/>
      <c r="R28" s="97">
        <f t="shared" si="0"/>
        <v>0</v>
      </c>
      <c r="S28" s="46"/>
    </row>
    <row r="29" spans="2:19" ht="13.2" x14ac:dyDescent="0.25">
      <c r="B29" s="200" t="s">
        <v>473</v>
      </c>
      <c r="C29" s="201" t="s">
        <v>473</v>
      </c>
      <c r="D29" s="201" t="s">
        <v>480</v>
      </c>
      <c r="E29" s="201" t="s">
        <v>428</v>
      </c>
      <c r="F29" s="201">
        <v>52</v>
      </c>
      <c r="G29" s="202" t="s">
        <v>421</v>
      </c>
      <c r="H29" s="202" t="s">
        <v>422</v>
      </c>
      <c r="I29" s="202" t="s">
        <v>482</v>
      </c>
      <c r="J29" s="201"/>
      <c r="K29" s="97"/>
      <c r="L29" s="97"/>
      <c r="M29" s="97"/>
      <c r="N29" s="97">
        <f t="shared" si="1"/>
        <v>0</v>
      </c>
      <c r="O29" s="97"/>
      <c r="P29" s="97"/>
      <c r="Q29" s="97"/>
      <c r="R29" s="97">
        <f t="shared" si="0"/>
        <v>0</v>
      </c>
      <c r="S29" s="46"/>
    </row>
    <row r="30" spans="2:19" ht="13.2" x14ac:dyDescent="0.25">
      <c r="B30" s="200" t="s">
        <v>473</v>
      </c>
      <c r="C30" s="201" t="s">
        <v>473</v>
      </c>
      <c r="D30" s="201" t="s">
        <v>474</v>
      </c>
      <c r="E30" s="201" t="s">
        <v>428</v>
      </c>
      <c r="F30" s="201">
        <v>52</v>
      </c>
      <c r="G30" s="202" t="s">
        <v>421</v>
      </c>
      <c r="H30" s="202" t="s">
        <v>422</v>
      </c>
      <c r="I30" s="202" t="s">
        <v>482</v>
      </c>
      <c r="J30" s="201"/>
      <c r="K30" s="97"/>
      <c r="L30" s="97"/>
      <c r="M30" s="97"/>
      <c r="N30" s="97">
        <f t="shared" si="1"/>
        <v>0</v>
      </c>
      <c r="O30" s="97"/>
      <c r="P30" s="97"/>
      <c r="Q30" s="97"/>
      <c r="R30" s="97">
        <f t="shared" si="0"/>
        <v>0</v>
      </c>
      <c r="S30" s="46"/>
    </row>
    <row r="31" spans="2:19" ht="13.2" x14ac:dyDescent="0.25">
      <c r="B31" s="200" t="s">
        <v>473</v>
      </c>
      <c r="C31" s="201" t="s">
        <v>473</v>
      </c>
      <c r="D31" s="201" t="s">
        <v>474</v>
      </c>
      <c r="E31" s="201" t="s">
        <v>428</v>
      </c>
      <c r="F31" s="201">
        <v>52</v>
      </c>
      <c r="G31" s="202" t="s">
        <v>421</v>
      </c>
      <c r="H31" s="202" t="s">
        <v>422</v>
      </c>
      <c r="I31" s="202" t="s">
        <v>482</v>
      </c>
      <c r="J31" s="201"/>
      <c r="K31" s="97"/>
      <c r="L31" s="97"/>
      <c r="M31" s="97"/>
      <c r="N31" s="97">
        <f t="shared" si="1"/>
        <v>0</v>
      </c>
      <c r="O31" s="97"/>
      <c r="P31" s="97"/>
      <c r="Q31" s="97"/>
      <c r="R31" s="97">
        <f t="shared" si="0"/>
        <v>0</v>
      </c>
      <c r="S31" s="46"/>
    </row>
    <row r="32" spans="2:19" ht="13.2" x14ac:dyDescent="0.25">
      <c r="B32" s="200" t="s">
        <v>473</v>
      </c>
      <c r="C32" s="201" t="s">
        <v>473</v>
      </c>
      <c r="D32" s="201" t="s">
        <v>480</v>
      </c>
      <c r="E32" s="201" t="s">
        <v>428</v>
      </c>
      <c r="F32" s="201">
        <v>52</v>
      </c>
      <c r="G32" s="202" t="s">
        <v>421</v>
      </c>
      <c r="H32" s="202" t="s">
        <v>422</v>
      </c>
      <c r="I32" s="202" t="s">
        <v>483</v>
      </c>
      <c r="J32" s="201"/>
      <c r="K32" s="143"/>
      <c r="L32" s="143"/>
      <c r="M32" s="143"/>
      <c r="N32" s="143">
        <f t="shared" si="1"/>
        <v>0</v>
      </c>
      <c r="O32" s="143"/>
      <c r="P32" s="143"/>
      <c r="Q32" s="143"/>
      <c r="R32" s="97">
        <f t="shared" si="0"/>
        <v>0</v>
      </c>
      <c r="S32" s="153" t="s">
        <v>484</v>
      </c>
    </row>
    <row r="33" spans="2:19" ht="13.2" x14ac:dyDescent="0.25">
      <c r="B33" s="200" t="s">
        <v>473</v>
      </c>
      <c r="C33" s="201" t="s">
        <v>473</v>
      </c>
      <c r="D33" s="201" t="s">
        <v>474</v>
      </c>
      <c r="E33" s="201" t="s">
        <v>428</v>
      </c>
      <c r="F33" s="201">
        <v>52</v>
      </c>
      <c r="G33" s="202" t="s">
        <v>421</v>
      </c>
      <c r="H33" s="202" t="s">
        <v>422</v>
      </c>
      <c r="I33" s="202" t="s">
        <v>483</v>
      </c>
      <c r="J33" s="201"/>
      <c r="K33" s="143"/>
      <c r="L33" s="143"/>
      <c r="M33" s="143"/>
      <c r="N33" s="143">
        <f t="shared" si="1"/>
        <v>0</v>
      </c>
      <c r="O33" s="143"/>
      <c r="P33" s="143"/>
      <c r="Q33" s="143"/>
      <c r="R33" s="97">
        <f t="shared" si="0"/>
        <v>0</v>
      </c>
      <c r="S33" s="153" t="s">
        <v>484</v>
      </c>
    </row>
    <row r="34" spans="2:19" ht="13.2" x14ac:dyDescent="0.25">
      <c r="B34" s="200" t="s">
        <v>473</v>
      </c>
      <c r="C34" s="201" t="s">
        <v>473</v>
      </c>
      <c r="D34" s="201" t="s">
        <v>477</v>
      </c>
      <c r="E34" s="201" t="s">
        <v>428</v>
      </c>
      <c r="F34" s="201">
        <v>52</v>
      </c>
      <c r="G34" s="202" t="s">
        <v>421</v>
      </c>
      <c r="H34" s="202" t="s">
        <v>422</v>
      </c>
      <c r="I34" s="202" t="s">
        <v>483</v>
      </c>
      <c r="J34" s="201"/>
      <c r="K34" s="143"/>
      <c r="L34" s="143"/>
      <c r="M34" s="143"/>
      <c r="N34" s="143">
        <f t="shared" si="1"/>
        <v>0</v>
      </c>
      <c r="O34" s="143"/>
      <c r="P34" s="143"/>
      <c r="Q34" s="143"/>
      <c r="R34" s="97">
        <f t="shared" si="0"/>
        <v>0</v>
      </c>
      <c r="S34" s="153" t="s">
        <v>484</v>
      </c>
    </row>
    <row r="35" spans="2:19" ht="13.2" x14ac:dyDescent="0.25">
      <c r="B35" s="200" t="s">
        <v>473</v>
      </c>
      <c r="C35" s="201" t="s">
        <v>473</v>
      </c>
      <c r="D35" s="201" t="s">
        <v>480</v>
      </c>
      <c r="E35" s="201" t="s">
        <v>428</v>
      </c>
      <c r="F35" s="201">
        <v>52</v>
      </c>
      <c r="G35" s="202" t="s">
        <v>421</v>
      </c>
      <c r="H35" s="202" t="s">
        <v>422</v>
      </c>
      <c r="I35" s="202" t="s">
        <v>485</v>
      </c>
      <c r="J35" s="201"/>
      <c r="K35" s="143"/>
      <c r="L35" s="143"/>
      <c r="M35" s="143"/>
      <c r="N35" s="143">
        <f t="shared" si="1"/>
        <v>0</v>
      </c>
      <c r="O35" s="143"/>
      <c r="P35" s="143"/>
      <c r="Q35" s="143"/>
      <c r="R35" s="97">
        <f t="shared" si="0"/>
        <v>0</v>
      </c>
      <c r="S35" s="153" t="s">
        <v>484</v>
      </c>
    </row>
    <row r="36" spans="2:19" ht="13.2" x14ac:dyDescent="0.25">
      <c r="B36" s="200" t="s">
        <v>473</v>
      </c>
      <c r="C36" s="201" t="s">
        <v>473</v>
      </c>
      <c r="D36" s="201" t="s">
        <v>480</v>
      </c>
      <c r="E36" s="201" t="s">
        <v>428</v>
      </c>
      <c r="F36" s="201">
        <v>52</v>
      </c>
      <c r="G36" s="202" t="s">
        <v>421</v>
      </c>
      <c r="H36" s="202" t="s">
        <v>422</v>
      </c>
      <c r="I36" s="202" t="s">
        <v>485</v>
      </c>
      <c r="J36" s="201"/>
      <c r="K36" s="143"/>
      <c r="L36" s="143"/>
      <c r="M36" s="143"/>
      <c r="N36" s="143">
        <f t="shared" si="1"/>
        <v>0</v>
      </c>
      <c r="O36" s="143"/>
      <c r="P36" s="143"/>
      <c r="Q36" s="143"/>
      <c r="R36" s="97">
        <f t="shared" si="0"/>
        <v>0</v>
      </c>
      <c r="S36" s="153" t="s">
        <v>484</v>
      </c>
    </row>
    <row r="37" spans="2:19" ht="13.2" x14ac:dyDescent="0.25">
      <c r="B37" s="200" t="s">
        <v>473</v>
      </c>
      <c r="C37" s="201" t="s">
        <v>473</v>
      </c>
      <c r="D37" s="201" t="s">
        <v>480</v>
      </c>
      <c r="E37" s="201" t="s">
        <v>430</v>
      </c>
      <c r="F37" s="201">
        <v>53</v>
      </c>
      <c r="G37" s="202" t="s">
        <v>421</v>
      </c>
      <c r="H37" s="202" t="s">
        <v>422</v>
      </c>
      <c r="I37" s="202" t="s">
        <v>486</v>
      </c>
      <c r="J37" s="201"/>
      <c r="K37" s="143"/>
      <c r="L37" s="143"/>
      <c r="M37" s="143"/>
      <c r="N37" s="143">
        <f t="shared" si="1"/>
        <v>0</v>
      </c>
      <c r="O37" s="143"/>
      <c r="P37" s="143"/>
      <c r="Q37" s="143"/>
      <c r="R37" s="97">
        <f t="shared" si="0"/>
        <v>0</v>
      </c>
      <c r="S37" s="153" t="s">
        <v>484</v>
      </c>
    </row>
    <row r="38" spans="2:19" ht="13.2" x14ac:dyDescent="0.25">
      <c r="B38" s="200" t="s">
        <v>473</v>
      </c>
      <c r="C38" s="201" t="s">
        <v>473</v>
      </c>
      <c r="D38" s="201" t="s">
        <v>480</v>
      </c>
      <c r="E38" s="201" t="s">
        <v>430</v>
      </c>
      <c r="F38" s="201">
        <v>53</v>
      </c>
      <c r="G38" s="202" t="s">
        <v>421</v>
      </c>
      <c r="H38" s="202" t="s">
        <v>422</v>
      </c>
      <c r="I38" s="202" t="s">
        <v>486</v>
      </c>
      <c r="J38" s="201"/>
      <c r="K38" s="143"/>
      <c r="L38" s="143"/>
      <c r="M38" s="143"/>
      <c r="N38" s="143">
        <f t="shared" si="1"/>
        <v>0</v>
      </c>
      <c r="O38" s="143"/>
      <c r="P38" s="143"/>
      <c r="Q38" s="143"/>
      <c r="R38" s="97">
        <f t="shared" si="0"/>
        <v>0</v>
      </c>
      <c r="S38" s="153" t="s">
        <v>484</v>
      </c>
    </row>
    <row r="39" spans="2:19" ht="13.2" x14ac:dyDescent="0.25">
      <c r="B39" s="200" t="s">
        <v>473</v>
      </c>
      <c r="C39" s="201" t="s">
        <v>473</v>
      </c>
      <c r="D39" s="201" t="s">
        <v>474</v>
      </c>
      <c r="E39" s="201" t="s">
        <v>430</v>
      </c>
      <c r="F39" s="201">
        <v>53</v>
      </c>
      <c r="G39" s="202" t="s">
        <v>421</v>
      </c>
      <c r="H39" s="202" t="s">
        <v>422</v>
      </c>
      <c r="I39" s="202" t="s">
        <v>486</v>
      </c>
      <c r="J39" s="201"/>
      <c r="K39" s="143"/>
      <c r="L39" s="143"/>
      <c r="M39" s="143"/>
      <c r="N39" s="143">
        <f t="shared" si="1"/>
        <v>0</v>
      </c>
      <c r="O39" s="143"/>
      <c r="P39" s="143"/>
      <c r="Q39" s="143"/>
      <c r="R39" s="97">
        <f t="shared" si="0"/>
        <v>0</v>
      </c>
      <c r="S39" s="153" t="s">
        <v>484</v>
      </c>
    </row>
    <row r="40" spans="2:19" ht="13.2" x14ac:dyDescent="0.25">
      <c r="B40" s="200" t="s">
        <v>473</v>
      </c>
      <c r="C40" s="201" t="s">
        <v>473</v>
      </c>
      <c r="D40" s="201" t="s">
        <v>474</v>
      </c>
      <c r="E40" s="201" t="s">
        <v>430</v>
      </c>
      <c r="F40" s="201">
        <v>53</v>
      </c>
      <c r="G40" s="202" t="s">
        <v>421</v>
      </c>
      <c r="H40" s="202" t="s">
        <v>422</v>
      </c>
      <c r="I40" s="202" t="s">
        <v>486</v>
      </c>
      <c r="J40" s="201"/>
      <c r="K40" s="143"/>
      <c r="L40" s="143"/>
      <c r="M40" s="143"/>
      <c r="N40" s="143">
        <f t="shared" si="1"/>
        <v>0</v>
      </c>
      <c r="O40" s="143"/>
      <c r="P40" s="143"/>
      <c r="Q40" s="143"/>
      <c r="R40" s="97">
        <f t="shared" si="0"/>
        <v>0</v>
      </c>
      <c r="S40" s="153" t="s">
        <v>484</v>
      </c>
    </row>
    <row r="41" spans="2:19" ht="13.2" x14ac:dyDescent="0.25">
      <c r="B41" s="200" t="s">
        <v>473</v>
      </c>
      <c r="C41" s="201" t="s">
        <v>473</v>
      </c>
      <c r="D41" s="201" t="s">
        <v>477</v>
      </c>
      <c r="E41" s="201" t="s">
        <v>430</v>
      </c>
      <c r="F41" s="201">
        <v>53</v>
      </c>
      <c r="G41" s="202" t="s">
        <v>421</v>
      </c>
      <c r="H41" s="202" t="s">
        <v>422</v>
      </c>
      <c r="I41" s="202" t="s">
        <v>486</v>
      </c>
      <c r="J41" s="201"/>
      <c r="K41" s="143"/>
      <c r="L41" s="143"/>
      <c r="M41" s="143"/>
      <c r="N41" s="143">
        <f t="shared" si="1"/>
        <v>0</v>
      </c>
      <c r="O41" s="143"/>
      <c r="P41" s="143"/>
      <c r="Q41" s="143"/>
      <c r="R41" s="97">
        <f t="shared" si="0"/>
        <v>0</v>
      </c>
      <c r="S41" s="153" t="s">
        <v>484</v>
      </c>
    </row>
    <row r="42" spans="2:19" ht="13.2" x14ac:dyDescent="0.25">
      <c r="B42" s="200" t="s">
        <v>473</v>
      </c>
      <c r="C42" s="201" t="s">
        <v>473</v>
      </c>
      <c r="D42" s="201" t="s">
        <v>477</v>
      </c>
      <c r="E42" s="201" t="s">
        <v>430</v>
      </c>
      <c r="F42" s="201">
        <v>53</v>
      </c>
      <c r="G42" s="202" t="s">
        <v>421</v>
      </c>
      <c r="H42" s="202" t="s">
        <v>422</v>
      </c>
      <c r="I42" s="202" t="s">
        <v>486</v>
      </c>
      <c r="J42" s="201"/>
      <c r="K42" s="143"/>
      <c r="L42" s="143"/>
      <c r="M42" s="143"/>
      <c r="N42" s="143">
        <f t="shared" si="1"/>
        <v>0</v>
      </c>
      <c r="O42" s="143"/>
      <c r="P42" s="143"/>
      <c r="Q42" s="143"/>
      <c r="R42" s="97">
        <f t="shared" si="0"/>
        <v>0</v>
      </c>
      <c r="S42" s="153" t="s">
        <v>484</v>
      </c>
    </row>
    <row r="43" spans="2:19" ht="13.2" x14ac:dyDescent="0.25">
      <c r="B43" s="200" t="s">
        <v>473</v>
      </c>
      <c r="C43" s="201" t="s">
        <v>473</v>
      </c>
      <c r="D43" s="201" t="s">
        <v>480</v>
      </c>
      <c r="E43" s="201" t="s">
        <v>430</v>
      </c>
      <c r="F43" s="201">
        <v>53</v>
      </c>
      <c r="G43" s="202" t="s">
        <v>421</v>
      </c>
      <c r="H43" s="202" t="s">
        <v>422</v>
      </c>
      <c r="I43" s="202" t="s">
        <v>487</v>
      </c>
      <c r="J43" s="201"/>
      <c r="K43" s="143"/>
      <c r="L43" s="143"/>
      <c r="M43" s="143"/>
      <c r="N43" s="143">
        <f t="shared" si="1"/>
        <v>0</v>
      </c>
      <c r="O43" s="143"/>
      <c r="P43" s="143"/>
      <c r="Q43" s="143"/>
      <c r="R43" s="97">
        <f t="shared" si="0"/>
        <v>0</v>
      </c>
      <c r="S43" s="153" t="s">
        <v>484</v>
      </c>
    </row>
    <row r="44" spans="2:19" ht="13.2" x14ac:dyDescent="0.25">
      <c r="B44" s="200" t="s">
        <v>473</v>
      </c>
      <c r="C44" s="201" t="s">
        <v>473</v>
      </c>
      <c r="D44" s="201" t="s">
        <v>480</v>
      </c>
      <c r="E44" s="201" t="s">
        <v>430</v>
      </c>
      <c r="F44" s="201">
        <v>53</v>
      </c>
      <c r="G44" s="202" t="s">
        <v>421</v>
      </c>
      <c r="H44" s="202" t="s">
        <v>422</v>
      </c>
      <c r="I44" s="202" t="s">
        <v>487</v>
      </c>
      <c r="J44" s="201"/>
      <c r="K44" s="143"/>
      <c r="L44" s="143"/>
      <c r="M44" s="143"/>
      <c r="N44" s="143">
        <f t="shared" si="1"/>
        <v>0</v>
      </c>
      <c r="O44" s="143"/>
      <c r="P44" s="143"/>
      <c r="Q44" s="143"/>
      <c r="R44" s="97">
        <f t="shared" si="0"/>
        <v>0</v>
      </c>
      <c r="S44" s="153" t="s">
        <v>484</v>
      </c>
    </row>
    <row r="45" spans="2:19" ht="13.2" x14ac:dyDescent="0.25">
      <c r="B45" s="200" t="s">
        <v>473</v>
      </c>
      <c r="C45" s="201" t="s">
        <v>473</v>
      </c>
      <c r="D45" s="201" t="s">
        <v>474</v>
      </c>
      <c r="E45" s="201" t="s">
        <v>430</v>
      </c>
      <c r="F45" s="201">
        <v>53</v>
      </c>
      <c r="G45" s="202" t="s">
        <v>421</v>
      </c>
      <c r="H45" s="202" t="s">
        <v>422</v>
      </c>
      <c r="I45" s="202" t="s">
        <v>487</v>
      </c>
      <c r="J45" s="201"/>
      <c r="K45" s="143"/>
      <c r="L45" s="143"/>
      <c r="M45" s="143"/>
      <c r="N45" s="143">
        <f t="shared" si="1"/>
        <v>0</v>
      </c>
      <c r="O45" s="143"/>
      <c r="P45" s="143"/>
      <c r="Q45" s="143"/>
      <c r="R45" s="97">
        <f t="shared" si="0"/>
        <v>0</v>
      </c>
      <c r="S45" s="153" t="s">
        <v>484</v>
      </c>
    </row>
    <row r="46" spans="2:19" ht="13.2" x14ac:dyDescent="0.25">
      <c r="B46" s="200" t="s">
        <v>473</v>
      </c>
      <c r="C46" s="201" t="s">
        <v>473</v>
      </c>
      <c r="D46" s="201" t="s">
        <v>474</v>
      </c>
      <c r="E46" s="201" t="s">
        <v>430</v>
      </c>
      <c r="F46" s="201">
        <v>53</v>
      </c>
      <c r="G46" s="202" t="s">
        <v>421</v>
      </c>
      <c r="H46" s="202" t="s">
        <v>422</v>
      </c>
      <c r="I46" s="202" t="s">
        <v>487</v>
      </c>
      <c r="J46" s="201"/>
      <c r="K46" s="143"/>
      <c r="L46" s="143"/>
      <c r="M46" s="143"/>
      <c r="N46" s="143">
        <f t="shared" si="1"/>
        <v>0</v>
      </c>
      <c r="O46" s="143"/>
      <c r="P46" s="143"/>
      <c r="Q46" s="143"/>
      <c r="R46" s="97">
        <f t="shared" si="0"/>
        <v>0</v>
      </c>
      <c r="S46" s="153" t="s">
        <v>484</v>
      </c>
    </row>
    <row r="47" spans="2:19" ht="13.2" x14ac:dyDescent="0.25">
      <c r="B47" s="200" t="s">
        <v>473</v>
      </c>
      <c r="C47" s="201" t="s">
        <v>473</v>
      </c>
      <c r="D47" s="201" t="s">
        <v>474</v>
      </c>
      <c r="E47" s="201" t="s">
        <v>430</v>
      </c>
      <c r="F47" s="201">
        <v>53</v>
      </c>
      <c r="G47" s="202" t="s">
        <v>421</v>
      </c>
      <c r="H47" s="202" t="s">
        <v>422</v>
      </c>
      <c r="I47" s="202" t="s">
        <v>488</v>
      </c>
      <c r="J47" s="201"/>
      <c r="K47" s="143"/>
      <c r="L47" s="143"/>
      <c r="M47" s="143"/>
      <c r="N47" s="143">
        <f t="shared" si="1"/>
        <v>0</v>
      </c>
      <c r="O47" s="143"/>
      <c r="P47" s="143"/>
      <c r="Q47" s="143"/>
      <c r="R47" s="97">
        <f t="shared" si="0"/>
        <v>0</v>
      </c>
      <c r="S47" s="153" t="s">
        <v>484</v>
      </c>
    </row>
    <row r="48" spans="2:19" ht="13.2" x14ac:dyDescent="0.25">
      <c r="B48" s="200" t="s">
        <v>473</v>
      </c>
      <c r="C48" s="201" t="s">
        <v>473</v>
      </c>
      <c r="D48" s="201" t="s">
        <v>477</v>
      </c>
      <c r="E48" s="201" t="s">
        <v>430</v>
      </c>
      <c r="F48" s="201">
        <v>53</v>
      </c>
      <c r="G48" s="202" t="s">
        <v>421</v>
      </c>
      <c r="H48" s="202" t="s">
        <v>422</v>
      </c>
      <c r="I48" s="202" t="s">
        <v>487</v>
      </c>
      <c r="J48" s="201"/>
      <c r="K48" s="143"/>
      <c r="L48" s="143"/>
      <c r="M48" s="143"/>
      <c r="N48" s="143">
        <f t="shared" si="1"/>
        <v>0</v>
      </c>
      <c r="O48" s="143"/>
      <c r="P48" s="143"/>
      <c r="Q48" s="143"/>
      <c r="R48" s="97">
        <f t="shared" si="0"/>
        <v>0</v>
      </c>
      <c r="S48" s="153" t="s">
        <v>484</v>
      </c>
    </row>
    <row r="49" spans="2:19" ht="13.2" x14ac:dyDescent="0.25">
      <c r="B49" s="200" t="s">
        <v>473</v>
      </c>
      <c r="C49" s="201" t="s">
        <v>473</v>
      </c>
      <c r="D49" s="201" t="s">
        <v>480</v>
      </c>
      <c r="E49" s="201" t="s">
        <v>430</v>
      </c>
      <c r="F49" s="201">
        <v>53</v>
      </c>
      <c r="G49" s="202" t="s">
        <v>421</v>
      </c>
      <c r="H49" s="202" t="s">
        <v>422</v>
      </c>
      <c r="I49" s="202" t="s">
        <v>489</v>
      </c>
      <c r="J49" s="201"/>
      <c r="K49" s="143"/>
      <c r="L49" s="143"/>
      <c r="M49" s="143"/>
      <c r="N49" s="143">
        <f t="shared" si="1"/>
        <v>0</v>
      </c>
      <c r="O49" s="143"/>
      <c r="P49" s="143"/>
      <c r="Q49" s="143"/>
      <c r="R49" s="97">
        <f t="shared" si="0"/>
        <v>0</v>
      </c>
      <c r="S49" s="153" t="s">
        <v>484</v>
      </c>
    </row>
    <row r="50" spans="2:19" ht="13.2" x14ac:dyDescent="0.25">
      <c r="B50" s="200" t="s">
        <v>473</v>
      </c>
      <c r="C50" s="201" t="s">
        <v>473</v>
      </c>
      <c r="D50" s="201" t="s">
        <v>474</v>
      </c>
      <c r="E50" s="201" t="s">
        <v>430</v>
      </c>
      <c r="F50" s="201">
        <v>53</v>
      </c>
      <c r="G50" s="202" t="s">
        <v>421</v>
      </c>
      <c r="H50" s="202" t="s">
        <v>422</v>
      </c>
      <c r="I50" s="202" t="s">
        <v>489</v>
      </c>
      <c r="J50" s="201"/>
      <c r="K50" s="143"/>
      <c r="L50" s="143"/>
      <c r="M50" s="143"/>
      <c r="N50" s="143">
        <f t="shared" si="1"/>
        <v>0</v>
      </c>
      <c r="O50" s="143"/>
      <c r="P50" s="143"/>
      <c r="Q50" s="143"/>
      <c r="R50" s="97">
        <f t="shared" si="0"/>
        <v>0</v>
      </c>
      <c r="S50" s="153" t="s">
        <v>484</v>
      </c>
    </row>
    <row r="51" spans="2:19" ht="13.2" x14ac:dyDescent="0.25">
      <c r="B51" s="200" t="s">
        <v>473</v>
      </c>
      <c r="C51" s="201" t="s">
        <v>473</v>
      </c>
      <c r="D51" s="201" t="s">
        <v>474</v>
      </c>
      <c r="E51" s="201" t="s">
        <v>430</v>
      </c>
      <c r="F51" s="201">
        <v>53</v>
      </c>
      <c r="G51" s="202" t="s">
        <v>421</v>
      </c>
      <c r="H51" s="202" t="s">
        <v>422</v>
      </c>
      <c r="I51" s="202" t="s">
        <v>489</v>
      </c>
      <c r="J51" s="201"/>
      <c r="K51" s="143"/>
      <c r="L51" s="143"/>
      <c r="M51" s="143"/>
      <c r="N51" s="143">
        <f t="shared" si="1"/>
        <v>0</v>
      </c>
      <c r="O51" s="143"/>
      <c r="P51" s="143"/>
      <c r="Q51" s="143"/>
      <c r="R51" s="97">
        <f t="shared" si="0"/>
        <v>0</v>
      </c>
      <c r="S51" s="153" t="s">
        <v>484</v>
      </c>
    </row>
    <row r="52" spans="2:19" ht="13.2" x14ac:dyDescent="0.25">
      <c r="B52" s="200" t="s">
        <v>473</v>
      </c>
      <c r="C52" s="201" t="s">
        <v>473</v>
      </c>
      <c r="D52" s="201" t="s">
        <v>480</v>
      </c>
      <c r="E52" s="201" t="s">
        <v>430</v>
      </c>
      <c r="F52" s="201">
        <v>53</v>
      </c>
      <c r="G52" s="202" t="s">
        <v>421</v>
      </c>
      <c r="H52" s="202" t="s">
        <v>422</v>
      </c>
      <c r="I52" s="202" t="s">
        <v>490</v>
      </c>
      <c r="J52" s="201"/>
      <c r="K52" s="143"/>
      <c r="L52" s="143"/>
      <c r="M52" s="143"/>
      <c r="N52" s="143">
        <f t="shared" si="1"/>
        <v>0</v>
      </c>
      <c r="O52" s="143"/>
      <c r="P52" s="143"/>
      <c r="Q52" s="143"/>
      <c r="R52" s="97">
        <f t="shared" si="0"/>
        <v>0</v>
      </c>
      <c r="S52" s="153" t="s">
        <v>484</v>
      </c>
    </row>
    <row r="53" spans="2:19" ht="13.2" x14ac:dyDescent="0.25">
      <c r="B53" s="200" t="s">
        <v>473</v>
      </c>
      <c r="C53" s="201" t="s">
        <v>473</v>
      </c>
      <c r="D53" s="201" t="s">
        <v>480</v>
      </c>
      <c r="E53" s="201" t="s">
        <v>430</v>
      </c>
      <c r="F53" s="201">
        <v>53</v>
      </c>
      <c r="G53" s="202" t="s">
        <v>421</v>
      </c>
      <c r="H53" s="202" t="s">
        <v>422</v>
      </c>
      <c r="I53" s="202" t="s">
        <v>490</v>
      </c>
      <c r="J53" s="201"/>
      <c r="K53" s="143"/>
      <c r="L53" s="143"/>
      <c r="M53" s="143"/>
      <c r="N53" s="143">
        <f t="shared" si="1"/>
        <v>0</v>
      </c>
      <c r="O53" s="143"/>
      <c r="P53" s="143"/>
      <c r="Q53" s="143"/>
      <c r="R53" s="97">
        <f t="shared" si="0"/>
        <v>0</v>
      </c>
      <c r="S53" s="153" t="s">
        <v>484</v>
      </c>
    </row>
    <row r="54" spans="2:19" ht="13.2" x14ac:dyDescent="0.25">
      <c r="B54" s="200" t="s">
        <v>473</v>
      </c>
      <c r="C54" s="201" t="s">
        <v>473</v>
      </c>
      <c r="D54" s="201" t="s">
        <v>480</v>
      </c>
      <c r="E54" s="201" t="s">
        <v>430</v>
      </c>
      <c r="F54" s="201">
        <v>53</v>
      </c>
      <c r="G54" s="202" t="s">
        <v>421</v>
      </c>
      <c r="H54" s="202" t="s">
        <v>422</v>
      </c>
      <c r="I54" s="202" t="s">
        <v>490</v>
      </c>
      <c r="J54" s="201"/>
      <c r="K54" s="143"/>
      <c r="L54" s="143"/>
      <c r="M54" s="143"/>
      <c r="N54" s="143">
        <f t="shared" si="1"/>
        <v>0</v>
      </c>
      <c r="O54" s="143"/>
      <c r="P54" s="143"/>
      <c r="Q54" s="143"/>
      <c r="R54" s="97">
        <f t="shared" si="0"/>
        <v>0</v>
      </c>
      <c r="S54" s="153" t="s">
        <v>484</v>
      </c>
    </row>
    <row r="55" spans="2:19" ht="13.2" x14ac:dyDescent="0.25">
      <c r="B55" s="200" t="s">
        <v>473</v>
      </c>
      <c r="C55" s="201" t="s">
        <v>473</v>
      </c>
      <c r="D55" s="201" t="s">
        <v>480</v>
      </c>
      <c r="E55" s="201" t="s">
        <v>430</v>
      </c>
      <c r="F55" s="201">
        <v>53</v>
      </c>
      <c r="G55" s="202" t="s">
        <v>421</v>
      </c>
      <c r="H55" s="202" t="s">
        <v>422</v>
      </c>
      <c r="I55" s="202" t="s">
        <v>490</v>
      </c>
      <c r="J55" s="201"/>
      <c r="K55" s="143"/>
      <c r="L55" s="143"/>
      <c r="M55" s="143"/>
      <c r="N55" s="143">
        <f t="shared" si="1"/>
        <v>0</v>
      </c>
      <c r="O55" s="143"/>
      <c r="P55" s="143"/>
      <c r="Q55" s="143"/>
      <c r="R55" s="97">
        <f t="shared" si="0"/>
        <v>0</v>
      </c>
      <c r="S55" s="153" t="s">
        <v>484</v>
      </c>
    </row>
    <row r="56" spans="2:19" ht="13.2" x14ac:dyDescent="0.25">
      <c r="B56" s="200" t="s">
        <v>473</v>
      </c>
      <c r="C56" s="201" t="s">
        <v>473</v>
      </c>
      <c r="D56" s="201" t="s">
        <v>480</v>
      </c>
      <c r="E56" s="201" t="s">
        <v>430</v>
      </c>
      <c r="F56" s="201">
        <v>53</v>
      </c>
      <c r="G56" s="202" t="s">
        <v>421</v>
      </c>
      <c r="H56" s="202" t="s">
        <v>422</v>
      </c>
      <c r="I56" s="202" t="s">
        <v>490</v>
      </c>
      <c r="J56" s="201"/>
      <c r="K56" s="143"/>
      <c r="L56" s="143"/>
      <c r="M56" s="143"/>
      <c r="N56" s="143">
        <f t="shared" si="1"/>
        <v>0</v>
      </c>
      <c r="O56" s="143"/>
      <c r="P56" s="143"/>
      <c r="Q56" s="143"/>
      <c r="R56" s="97">
        <f t="shared" si="0"/>
        <v>0</v>
      </c>
      <c r="S56" s="153" t="s">
        <v>484</v>
      </c>
    </row>
    <row r="57" spans="2:19" ht="13.2" x14ac:dyDescent="0.25">
      <c r="B57" s="200" t="s">
        <v>473</v>
      </c>
      <c r="C57" s="201" t="s">
        <v>473</v>
      </c>
      <c r="D57" s="201" t="s">
        <v>480</v>
      </c>
      <c r="E57" s="201" t="s">
        <v>430</v>
      </c>
      <c r="F57" s="201">
        <v>53</v>
      </c>
      <c r="G57" s="202" t="s">
        <v>421</v>
      </c>
      <c r="H57" s="202" t="s">
        <v>422</v>
      </c>
      <c r="I57" s="202" t="s">
        <v>490</v>
      </c>
      <c r="J57" s="201"/>
      <c r="K57" s="143"/>
      <c r="L57" s="143"/>
      <c r="M57" s="143"/>
      <c r="N57" s="143">
        <f t="shared" si="1"/>
        <v>0</v>
      </c>
      <c r="O57" s="143"/>
      <c r="P57" s="143"/>
      <c r="Q57" s="143"/>
      <c r="R57" s="97">
        <f t="shared" si="0"/>
        <v>0</v>
      </c>
      <c r="S57" s="153" t="s">
        <v>484</v>
      </c>
    </row>
    <row r="58" spans="2:19" ht="13.2" x14ac:dyDescent="0.25">
      <c r="B58" s="200" t="s">
        <v>473</v>
      </c>
      <c r="C58" s="201" t="s">
        <v>473</v>
      </c>
      <c r="D58" s="201" t="s">
        <v>480</v>
      </c>
      <c r="E58" s="201" t="s">
        <v>430</v>
      </c>
      <c r="F58" s="201">
        <v>53</v>
      </c>
      <c r="G58" s="202" t="s">
        <v>421</v>
      </c>
      <c r="H58" s="202" t="s">
        <v>422</v>
      </c>
      <c r="I58" s="202" t="s">
        <v>490</v>
      </c>
      <c r="J58" s="201"/>
      <c r="K58" s="143"/>
      <c r="L58" s="143"/>
      <c r="M58" s="143"/>
      <c r="N58" s="143">
        <f t="shared" si="1"/>
        <v>0</v>
      </c>
      <c r="O58" s="143"/>
      <c r="P58" s="143"/>
      <c r="Q58" s="143"/>
      <c r="R58" s="97">
        <f t="shared" si="0"/>
        <v>0</v>
      </c>
      <c r="S58" s="153" t="s">
        <v>484</v>
      </c>
    </row>
    <row r="59" spans="2:19" ht="13.2" x14ac:dyDescent="0.25">
      <c r="B59" s="200" t="s">
        <v>473</v>
      </c>
      <c r="C59" s="201" t="s">
        <v>473</v>
      </c>
      <c r="D59" s="201" t="s">
        <v>480</v>
      </c>
      <c r="E59" s="201" t="s">
        <v>430</v>
      </c>
      <c r="F59" s="201">
        <v>53</v>
      </c>
      <c r="G59" s="202" t="s">
        <v>421</v>
      </c>
      <c r="H59" s="202" t="s">
        <v>422</v>
      </c>
      <c r="I59" s="202" t="s">
        <v>491</v>
      </c>
      <c r="J59" s="201"/>
      <c r="K59" s="143"/>
      <c r="L59" s="143"/>
      <c r="M59" s="143"/>
      <c r="N59" s="143">
        <f t="shared" si="1"/>
        <v>0</v>
      </c>
      <c r="O59" s="143"/>
      <c r="P59" s="143"/>
      <c r="Q59" s="143"/>
      <c r="R59" s="97">
        <f t="shared" si="0"/>
        <v>0</v>
      </c>
      <c r="S59" s="153" t="s">
        <v>484</v>
      </c>
    </row>
    <row r="60" spans="2:19" ht="13.2" x14ac:dyDescent="0.25">
      <c r="B60" s="200" t="s">
        <v>473</v>
      </c>
      <c r="C60" s="201" t="s">
        <v>473</v>
      </c>
      <c r="D60" s="201" t="s">
        <v>480</v>
      </c>
      <c r="E60" s="201" t="s">
        <v>430</v>
      </c>
      <c r="F60" s="201">
        <v>53</v>
      </c>
      <c r="G60" s="202" t="s">
        <v>421</v>
      </c>
      <c r="H60" s="202" t="s">
        <v>422</v>
      </c>
      <c r="I60" s="202" t="s">
        <v>491</v>
      </c>
      <c r="J60" s="201"/>
      <c r="K60" s="143"/>
      <c r="L60" s="143"/>
      <c r="M60" s="143"/>
      <c r="N60" s="143">
        <f t="shared" si="1"/>
        <v>0</v>
      </c>
      <c r="O60" s="143"/>
      <c r="P60" s="143"/>
      <c r="Q60" s="143"/>
      <c r="R60" s="97">
        <f t="shared" si="0"/>
        <v>0</v>
      </c>
      <c r="S60" s="153" t="s">
        <v>484</v>
      </c>
    </row>
    <row r="61" spans="2:19" ht="13.2" x14ac:dyDescent="0.25">
      <c r="B61" s="200" t="s">
        <v>473</v>
      </c>
      <c r="C61" s="201" t="s">
        <v>473</v>
      </c>
      <c r="D61" s="201" t="s">
        <v>474</v>
      </c>
      <c r="E61" s="201" t="s">
        <v>430</v>
      </c>
      <c r="F61" s="201">
        <v>53</v>
      </c>
      <c r="G61" s="202" t="s">
        <v>421</v>
      </c>
      <c r="H61" s="202" t="s">
        <v>422</v>
      </c>
      <c r="I61" s="202" t="s">
        <v>492</v>
      </c>
      <c r="J61" s="201"/>
      <c r="K61" s="143"/>
      <c r="L61" s="143"/>
      <c r="M61" s="143"/>
      <c r="N61" s="143">
        <f t="shared" si="1"/>
        <v>0</v>
      </c>
      <c r="O61" s="143"/>
      <c r="P61" s="143"/>
      <c r="Q61" s="143"/>
      <c r="R61" s="97">
        <f t="shared" si="0"/>
        <v>0</v>
      </c>
      <c r="S61" s="153" t="s">
        <v>484</v>
      </c>
    </row>
    <row r="62" spans="2:19" ht="13.2" x14ac:dyDescent="0.25">
      <c r="B62" s="200" t="s">
        <v>473</v>
      </c>
      <c r="C62" s="201" t="s">
        <v>473</v>
      </c>
      <c r="D62" s="201" t="s">
        <v>474</v>
      </c>
      <c r="E62" s="201" t="s">
        <v>430</v>
      </c>
      <c r="F62" s="201">
        <v>53</v>
      </c>
      <c r="G62" s="202" t="s">
        <v>421</v>
      </c>
      <c r="H62" s="202" t="s">
        <v>422</v>
      </c>
      <c r="I62" s="202" t="s">
        <v>492</v>
      </c>
      <c r="J62" s="201"/>
      <c r="K62" s="143"/>
      <c r="L62" s="143"/>
      <c r="M62" s="143"/>
      <c r="N62" s="143">
        <f t="shared" si="1"/>
        <v>0</v>
      </c>
      <c r="O62" s="143"/>
      <c r="P62" s="143"/>
      <c r="Q62" s="143"/>
      <c r="R62" s="97">
        <f t="shared" si="0"/>
        <v>0</v>
      </c>
      <c r="S62" s="153" t="s">
        <v>484</v>
      </c>
    </row>
    <row r="63" spans="2:19" ht="13.2" x14ac:dyDescent="0.25">
      <c r="B63" s="200" t="s">
        <v>473</v>
      </c>
      <c r="C63" s="201" t="s">
        <v>473</v>
      </c>
      <c r="D63" s="201" t="s">
        <v>474</v>
      </c>
      <c r="E63" s="201" t="s">
        <v>430</v>
      </c>
      <c r="F63" s="201">
        <v>53</v>
      </c>
      <c r="G63" s="202" t="s">
        <v>421</v>
      </c>
      <c r="H63" s="202" t="s">
        <v>422</v>
      </c>
      <c r="I63" s="202" t="s">
        <v>493</v>
      </c>
      <c r="J63" s="201"/>
      <c r="K63" s="143"/>
      <c r="L63" s="143"/>
      <c r="M63" s="143"/>
      <c r="N63" s="143">
        <f t="shared" si="1"/>
        <v>0</v>
      </c>
      <c r="O63" s="143"/>
      <c r="P63" s="143"/>
      <c r="Q63" s="143"/>
      <c r="R63" s="97">
        <f t="shared" si="0"/>
        <v>0</v>
      </c>
      <c r="S63" s="153" t="s">
        <v>484</v>
      </c>
    </row>
    <row r="64" spans="2:19" ht="13.2" x14ac:dyDescent="0.25">
      <c r="B64" s="200" t="s">
        <v>473</v>
      </c>
      <c r="C64" s="201" t="s">
        <v>473</v>
      </c>
      <c r="D64" s="201" t="s">
        <v>474</v>
      </c>
      <c r="E64" s="201" t="s">
        <v>430</v>
      </c>
      <c r="F64" s="201">
        <v>53</v>
      </c>
      <c r="G64" s="202" t="s">
        <v>421</v>
      </c>
      <c r="H64" s="202" t="s">
        <v>422</v>
      </c>
      <c r="I64" s="202" t="s">
        <v>493</v>
      </c>
      <c r="J64" s="201"/>
      <c r="K64" s="143"/>
      <c r="L64" s="143"/>
      <c r="M64" s="143"/>
      <c r="N64" s="143">
        <f t="shared" si="1"/>
        <v>0</v>
      </c>
      <c r="O64" s="143"/>
      <c r="P64" s="143"/>
      <c r="Q64" s="143"/>
      <c r="R64" s="97">
        <f t="shared" si="0"/>
        <v>0</v>
      </c>
      <c r="S64" s="153" t="s">
        <v>484</v>
      </c>
    </row>
    <row r="65" spans="2:19" ht="13.2" x14ac:dyDescent="0.25">
      <c r="B65" s="200" t="s">
        <v>473</v>
      </c>
      <c r="C65" s="201" t="s">
        <v>473</v>
      </c>
      <c r="D65" s="201" t="s">
        <v>474</v>
      </c>
      <c r="E65" s="201" t="s">
        <v>430</v>
      </c>
      <c r="F65" s="201">
        <v>53</v>
      </c>
      <c r="G65" s="202" t="s">
        <v>421</v>
      </c>
      <c r="H65" s="202" t="s">
        <v>422</v>
      </c>
      <c r="I65" s="202" t="s">
        <v>493</v>
      </c>
      <c r="J65" s="201"/>
      <c r="K65" s="143"/>
      <c r="L65" s="143"/>
      <c r="M65" s="143"/>
      <c r="N65" s="143">
        <f t="shared" si="1"/>
        <v>0</v>
      </c>
      <c r="O65" s="143"/>
      <c r="P65" s="143"/>
      <c r="Q65" s="143"/>
      <c r="R65" s="97">
        <f t="shared" si="0"/>
        <v>0</v>
      </c>
      <c r="S65" s="153" t="s">
        <v>484</v>
      </c>
    </row>
    <row r="66" spans="2:19" ht="13.2" x14ac:dyDescent="0.25">
      <c r="B66" s="200" t="s">
        <v>473</v>
      </c>
      <c r="C66" s="201" t="s">
        <v>473</v>
      </c>
      <c r="D66" s="201" t="s">
        <v>474</v>
      </c>
      <c r="E66" s="201" t="s">
        <v>430</v>
      </c>
      <c r="F66" s="201">
        <v>53</v>
      </c>
      <c r="G66" s="202" t="s">
        <v>421</v>
      </c>
      <c r="H66" s="202" t="s">
        <v>422</v>
      </c>
      <c r="I66" s="202" t="s">
        <v>494</v>
      </c>
      <c r="J66" s="201"/>
      <c r="K66" s="143"/>
      <c r="L66" s="143"/>
      <c r="M66" s="143"/>
      <c r="N66" s="143">
        <f t="shared" si="1"/>
        <v>0</v>
      </c>
      <c r="O66" s="143"/>
      <c r="P66" s="143"/>
      <c r="Q66" s="143"/>
      <c r="R66" s="97">
        <f t="shared" si="0"/>
        <v>0</v>
      </c>
      <c r="S66" s="153" t="s">
        <v>484</v>
      </c>
    </row>
    <row r="67" spans="2:19" ht="13.2" x14ac:dyDescent="0.25">
      <c r="B67" s="200" t="s">
        <v>473</v>
      </c>
      <c r="C67" s="201" t="s">
        <v>473</v>
      </c>
      <c r="D67" s="201" t="s">
        <v>474</v>
      </c>
      <c r="E67" s="201" t="s">
        <v>430</v>
      </c>
      <c r="F67" s="201">
        <v>53</v>
      </c>
      <c r="G67" s="202" t="s">
        <v>421</v>
      </c>
      <c r="H67" s="202" t="s">
        <v>422</v>
      </c>
      <c r="I67" s="202" t="s">
        <v>494</v>
      </c>
      <c r="J67" s="201"/>
      <c r="K67" s="143"/>
      <c r="L67" s="143"/>
      <c r="M67" s="143"/>
      <c r="N67" s="143">
        <f t="shared" si="1"/>
        <v>0</v>
      </c>
      <c r="O67" s="143"/>
      <c r="P67" s="143"/>
      <c r="Q67" s="143"/>
      <c r="R67" s="97">
        <f t="shared" si="0"/>
        <v>0</v>
      </c>
      <c r="S67" s="153" t="s">
        <v>484</v>
      </c>
    </row>
    <row r="68" spans="2:19" ht="13.2" x14ac:dyDescent="0.25">
      <c r="B68" s="200" t="s">
        <v>473</v>
      </c>
      <c r="C68" s="201" t="s">
        <v>473</v>
      </c>
      <c r="D68" s="201" t="s">
        <v>474</v>
      </c>
      <c r="E68" s="201" t="s">
        <v>430</v>
      </c>
      <c r="F68" s="201">
        <v>53</v>
      </c>
      <c r="G68" s="202" t="s">
        <v>421</v>
      </c>
      <c r="H68" s="202" t="s">
        <v>422</v>
      </c>
      <c r="I68" s="202" t="s">
        <v>494</v>
      </c>
      <c r="J68" s="201"/>
      <c r="K68" s="143"/>
      <c r="L68" s="143"/>
      <c r="M68" s="143"/>
      <c r="N68" s="143">
        <f t="shared" si="1"/>
        <v>0</v>
      </c>
      <c r="O68" s="143"/>
      <c r="P68" s="143"/>
      <c r="Q68" s="143"/>
      <c r="R68" s="97">
        <f t="shared" si="0"/>
        <v>0</v>
      </c>
      <c r="S68" s="153" t="s">
        <v>484</v>
      </c>
    </row>
    <row r="69" spans="2:19" ht="13.2" x14ac:dyDescent="0.25">
      <c r="B69" s="200" t="s">
        <v>473</v>
      </c>
      <c r="C69" s="201" t="s">
        <v>473</v>
      </c>
      <c r="D69" s="201" t="s">
        <v>477</v>
      </c>
      <c r="E69" s="201" t="s">
        <v>430</v>
      </c>
      <c r="F69" s="201">
        <v>53</v>
      </c>
      <c r="G69" s="202" t="s">
        <v>421</v>
      </c>
      <c r="H69" s="202" t="s">
        <v>422</v>
      </c>
      <c r="I69" s="202" t="s">
        <v>494</v>
      </c>
      <c r="J69" s="201"/>
      <c r="K69" s="143"/>
      <c r="L69" s="143"/>
      <c r="M69" s="143"/>
      <c r="N69" s="143">
        <f t="shared" si="1"/>
        <v>0</v>
      </c>
      <c r="O69" s="143"/>
      <c r="P69" s="143"/>
      <c r="Q69" s="143"/>
      <c r="R69" s="97">
        <f t="shared" si="0"/>
        <v>0</v>
      </c>
      <c r="S69" s="153" t="s">
        <v>484</v>
      </c>
    </row>
    <row r="70" spans="2:19" ht="13.2" x14ac:dyDescent="0.25">
      <c r="B70" s="200" t="s">
        <v>473</v>
      </c>
      <c r="C70" s="201" t="s">
        <v>473</v>
      </c>
      <c r="D70" s="201" t="s">
        <v>477</v>
      </c>
      <c r="E70" s="201" t="s">
        <v>430</v>
      </c>
      <c r="F70" s="201">
        <v>53</v>
      </c>
      <c r="G70" s="202" t="s">
        <v>421</v>
      </c>
      <c r="H70" s="202" t="s">
        <v>422</v>
      </c>
      <c r="I70" s="202" t="s">
        <v>494</v>
      </c>
      <c r="J70" s="201"/>
      <c r="K70" s="143"/>
      <c r="L70" s="143"/>
      <c r="M70" s="143"/>
      <c r="N70" s="143">
        <f t="shared" si="1"/>
        <v>0</v>
      </c>
      <c r="O70" s="143"/>
      <c r="P70" s="143"/>
      <c r="Q70" s="143"/>
      <c r="R70" s="97">
        <f t="shared" si="0"/>
        <v>0</v>
      </c>
      <c r="S70" s="153" t="s">
        <v>484</v>
      </c>
    </row>
    <row r="71" spans="2:19" ht="13.2" x14ac:dyDescent="0.25">
      <c r="B71" s="200" t="s">
        <v>473</v>
      </c>
      <c r="C71" s="201" t="s">
        <v>473</v>
      </c>
      <c r="D71" s="201" t="s">
        <v>477</v>
      </c>
      <c r="E71" s="201" t="s">
        <v>430</v>
      </c>
      <c r="F71" s="201">
        <v>53</v>
      </c>
      <c r="G71" s="202" t="s">
        <v>421</v>
      </c>
      <c r="H71" s="202" t="s">
        <v>422</v>
      </c>
      <c r="I71" s="202" t="s">
        <v>494</v>
      </c>
      <c r="J71" s="201"/>
      <c r="K71" s="143"/>
      <c r="L71" s="143"/>
      <c r="M71" s="143"/>
      <c r="N71" s="143">
        <f t="shared" si="1"/>
        <v>0</v>
      </c>
      <c r="O71" s="143"/>
      <c r="P71" s="143"/>
      <c r="Q71" s="143"/>
      <c r="R71" s="97">
        <f t="shared" ref="R71:R134" si="2">O71*Q71</f>
        <v>0</v>
      </c>
      <c r="S71" s="153" t="s">
        <v>484</v>
      </c>
    </row>
    <row r="72" spans="2:19" ht="13.2" x14ac:dyDescent="0.25">
      <c r="B72" s="200" t="s">
        <v>473</v>
      </c>
      <c r="C72" s="201" t="s">
        <v>473</v>
      </c>
      <c r="D72" s="201" t="s">
        <v>477</v>
      </c>
      <c r="E72" s="201" t="s">
        <v>430</v>
      </c>
      <c r="F72" s="201">
        <v>53</v>
      </c>
      <c r="G72" s="202" t="s">
        <v>421</v>
      </c>
      <c r="H72" s="202" t="s">
        <v>422</v>
      </c>
      <c r="I72" s="202" t="s">
        <v>494</v>
      </c>
      <c r="J72" s="201"/>
      <c r="K72" s="143"/>
      <c r="L72" s="143"/>
      <c r="M72" s="143"/>
      <c r="N72" s="143">
        <f t="shared" si="1"/>
        <v>0</v>
      </c>
      <c r="O72" s="143"/>
      <c r="P72" s="143"/>
      <c r="Q72" s="143"/>
      <c r="R72" s="97">
        <f t="shared" si="2"/>
        <v>0</v>
      </c>
      <c r="S72" s="153" t="s">
        <v>484</v>
      </c>
    </row>
    <row r="73" spans="2:19" ht="13.2" x14ac:dyDescent="0.25">
      <c r="B73" s="200" t="s">
        <v>473</v>
      </c>
      <c r="C73" s="201" t="s">
        <v>473</v>
      </c>
      <c r="D73" s="201" t="s">
        <v>477</v>
      </c>
      <c r="E73" s="201" t="s">
        <v>430</v>
      </c>
      <c r="F73" s="201">
        <v>53</v>
      </c>
      <c r="G73" s="202" t="s">
        <v>421</v>
      </c>
      <c r="H73" s="202" t="s">
        <v>422</v>
      </c>
      <c r="I73" s="202" t="s">
        <v>494</v>
      </c>
      <c r="J73" s="201"/>
      <c r="K73" s="143"/>
      <c r="L73" s="143"/>
      <c r="M73" s="143"/>
      <c r="N73" s="143">
        <f t="shared" si="1"/>
        <v>0</v>
      </c>
      <c r="O73" s="143"/>
      <c r="P73" s="143"/>
      <c r="Q73" s="143"/>
      <c r="R73" s="97">
        <f t="shared" si="2"/>
        <v>0</v>
      </c>
      <c r="S73" s="153" t="s">
        <v>484</v>
      </c>
    </row>
    <row r="74" spans="2:19" ht="13.2" x14ac:dyDescent="0.25">
      <c r="B74" s="200" t="s">
        <v>473</v>
      </c>
      <c r="C74" s="201" t="s">
        <v>473</v>
      </c>
      <c r="D74" s="201" t="s">
        <v>477</v>
      </c>
      <c r="E74" s="201" t="s">
        <v>430</v>
      </c>
      <c r="F74" s="201">
        <v>53</v>
      </c>
      <c r="G74" s="202" t="s">
        <v>421</v>
      </c>
      <c r="H74" s="202" t="s">
        <v>422</v>
      </c>
      <c r="I74" s="202" t="s">
        <v>494</v>
      </c>
      <c r="J74" s="201"/>
      <c r="K74" s="143"/>
      <c r="L74" s="143"/>
      <c r="M74" s="143"/>
      <c r="N74" s="143">
        <f t="shared" si="1"/>
        <v>0</v>
      </c>
      <c r="O74" s="143"/>
      <c r="P74" s="143"/>
      <c r="Q74" s="143"/>
      <c r="R74" s="97">
        <f t="shared" si="2"/>
        <v>0</v>
      </c>
      <c r="S74" s="153" t="s">
        <v>484</v>
      </c>
    </row>
    <row r="75" spans="2:19" ht="13.2" x14ac:dyDescent="0.25">
      <c r="B75" s="200" t="s">
        <v>473</v>
      </c>
      <c r="C75" s="201" t="s">
        <v>473</v>
      </c>
      <c r="D75" s="201" t="s">
        <v>477</v>
      </c>
      <c r="E75" s="201" t="s">
        <v>430</v>
      </c>
      <c r="F75" s="201">
        <v>53</v>
      </c>
      <c r="G75" s="202" t="s">
        <v>421</v>
      </c>
      <c r="H75" s="202" t="s">
        <v>422</v>
      </c>
      <c r="I75" s="202" t="s">
        <v>494</v>
      </c>
      <c r="J75" s="201"/>
      <c r="K75" s="143"/>
      <c r="L75" s="143"/>
      <c r="M75" s="143"/>
      <c r="N75" s="143">
        <f t="shared" si="1"/>
        <v>0</v>
      </c>
      <c r="O75" s="143"/>
      <c r="P75" s="143"/>
      <c r="Q75" s="143"/>
      <c r="R75" s="97">
        <f t="shared" si="2"/>
        <v>0</v>
      </c>
      <c r="S75" s="153" t="s">
        <v>484</v>
      </c>
    </row>
    <row r="76" spans="2:19" ht="13.2" x14ac:dyDescent="0.25">
      <c r="B76" s="200" t="s">
        <v>473</v>
      </c>
      <c r="C76" s="201" t="s">
        <v>473</v>
      </c>
      <c r="D76" s="201" t="s">
        <v>477</v>
      </c>
      <c r="E76" s="201" t="s">
        <v>430</v>
      </c>
      <c r="F76" s="201">
        <v>53</v>
      </c>
      <c r="G76" s="202" t="s">
        <v>421</v>
      </c>
      <c r="H76" s="202" t="s">
        <v>422</v>
      </c>
      <c r="I76" s="202" t="s">
        <v>494</v>
      </c>
      <c r="J76" s="201"/>
      <c r="K76" s="97"/>
      <c r="L76" s="97"/>
      <c r="M76" s="97"/>
      <c r="N76" s="97">
        <f t="shared" si="1"/>
        <v>0</v>
      </c>
      <c r="O76" s="97"/>
      <c r="P76" s="97"/>
      <c r="Q76" s="97"/>
      <c r="R76" s="97">
        <f t="shared" si="2"/>
        <v>0</v>
      </c>
      <c r="S76" s="46"/>
    </row>
    <row r="77" spans="2:19" ht="13.2" x14ac:dyDescent="0.25">
      <c r="B77" s="200" t="s">
        <v>473</v>
      </c>
      <c r="C77" s="201" t="s">
        <v>473</v>
      </c>
      <c r="D77" s="201" t="s">
        <v>477</v>
      </c>
      <c r="E77" s="201" t="s">
        <v>430</v>
      </c>
      <c r="F77" s="201">
        <v>53</v>
      </c>
      <c r="G77" s="202" t="s">
        <v>421</v>
      </c>
      <c r="H77" s="202" t="s">
        <v>422</v>
      </c>
      <c r="I77" s="202" t="s">
        <v>494</v>
      </c>
      <c r="J77" s="201"/>
      <c r="K77" s="97"/>
      <c r="L77" s="97"/>
      <c r="M77" s="97"/>
      <c r="N77" s="97">
        <f t="shared" si="1"/>
        <v>0</v>
      </c>
      <c r="O77" s="97"/>
      <c r="P77" s="97"/>
      <c r="Q77" s="97"/>
      <c r="R77" s="97">
        <f t="shared" si="2"/>
        <v>0</v>
      </c>
      <c r="S77" s="46"/>
    </row>
    <row r="78" spans="2:19" ht="13.2" x14ac:dyDescent="0.25">
      <c r="B78" s="200" t="s">
        <v>473</v>
      </c>
      <c r="C78" s="201" t="s">
        <v>473</v>
      </c>
      <c r="D78" s="201" t="s">
        <v>477</v>
      </c>
      <c r="E78" s="201" t="s">
        <v>430</v>
      </c>
      <c r="F78" s="201">
        <v>53</v>
      </c>
      <c r="G78" s="202" t="s">
        <v>421</v>
      </c>
      <c r="H78" s="202" t="s">
        <v>422</v>
      </c>
      <c r="I78" s="202" t="s">
        <v>494</v>
      </c>
      <c r="J78" s="201"/>
      <c r="K78" s="97"/>
      <c r="L78" s="97"/>
      <c r="M78" s="97"/>
      <c r="N78" s="97">
        <f t="shared" si="1"/>
        <v>0</v>
      </c>
      <c r="O78" s="97"/>
      <c r="P78" s="97"/>
      <c r="Q78" s="97"/>
      <c r="R78" s="97">
        <f t="shared" si="2"/>
        <v>0</v>
      </c>
      <c r="S78" s="46"/>
    </row>
    <row r="79" spans="2:19" ht="13.2" x14ac:dyDescent="0.25">
      <c r="B79" s="200" t="s">
        <v>473</v>
      </c>
      <c r="C79" s="201" t="s">
        <v>473</v>
      </c>
      <c r="D79" s="201" t="s">
        <v>477</v>
      </c>
      <c r="E79" s="201" t="s">
        <v>430</v>
      </c>
      <c r="F79" s="201">
        <v>53</v>
      </c>
      <c r="G79" s="202" t="s">
        <v>421</v>
      </c>
      <c r="H79" s="202" t="s">
        <v>422</v>
      </c>
      <c r="I79" s="202" t="s">
        <v>494</v>
      </c>
      <c r="J79" s="201"/>
      <c r="K79" s="97"/>
      <c r="L79" s="97"/>
      <c r="M79" s="97"/>
      <c r="N79" s="97">
        <f t="shared" si="1"/>
        <v>0</v>
      </c>
      <c r="O79" s="97"/>
      <c r="P79" s="97"/>
      <c r="Q79" s="97"/>
      <c r="R79" s="97">
        <f t="shared" si="2"/>
        <v>0</v>
      </c>
      <c r="S79" s="46"/>
    </row>
    <row r="80" spans="2:19" ht="13.2" x14ac:dyDescent="0.25">
      <c r="B80" s="200" t="s">
        <v>473</v>
      </c>
      <c r="C80" s="201" t="s">
        <v>473</v>
      </c>
      <c r="D80" s="201" t="s">
        <v>477</v>
      </c>
      <c r="E80" s="201" t="s">
        <v>430</v>
      </c>
      <c r="F80" s="201">
        <v>53</v>
      </c>
      <c r="G80" s="202" t="s">
        <v>421</v>
      </c>
      <c r="H80" s="202" t="s">
        <v>422</v>
      </c>
      <c r="I80" s="202" t="s">
        <v>494</v>
      </c>
      <c r="J80" s="201"/>
      <c r="K80" s="97"/>
      <c r="L80" s="97"/>
      <c r="M80" s="97"/>
      <c r="N80" s="97">
        <f t="shared" si="1"/>
        <v>0</v>
      </c>
      <c r="O80" s="97"/>
      <c r="P80" s="97"/>
      <c r="Q80" s="97"/>
      <c r="R80" s="97">
        <f t="shared" si="2"/>
        <v>0</v>
      </c>
      <c r="S80" s="46"/>
    </row>
    <row r="81" spans="2:19" ht="13.2" x14ac:dyDescent="0.25">
      <c r="B81" s="200" t="s">
        <v>473</v>
      </c>
      <c r="C81" s="201" t="s">
        <v>473</v>
      </c>
      <c r="D81" s="201" t="s">
        <v>477</v>
      </c>
      <c r="E81" s="201" t="s">
        <v>430</v>
      </c>
      <c r="F81" s="201">
        <v>53</v>
      </c>
      <c r="G81" s="202" t="s">
        <v>421</v>
      </c>
      <c r="H81" s="202" t="s">
        <v>422</v>
      </c>
      <c r="I81" s="202" t="s">
        <v>494</v>
      </c>
      <c r="J81" s="201"/>
      <c r="K81" s="97"/>
      <c r="L81" s="97"/>
      <c r="M81" s="97"/>
      <c r="N81" s="97">
        <f t="shared" si="1"/>
        <v>0</v>
      </c>
      <c r="O81" s="97"/>
      <c r="P81" s="97"/>
      <c r="Q81" s="97"/>
      <c r="R81" s="97">
        <f t="shared" si="2"/>
        <v>0</v>
      </c>
      <c r="S81" s="46"/>
    </row>
    <row r="82" spans="2:19" ht="13.2" x14ac:dyDescent="0.25">
      <c r="B82" s="200" t="s">
        <v>473</v>
      </c>
      <c r="C82" s="201" t="s">
        <v>473</v>
      </c>
      <c r="D82" s="201" t="s">
        <v>477</v>
      </c>
      <c r="E82" s="201" t="s">
        <v>430</v>
      </c>
      <c r="F82" s="201">
        <v>53</v>
      </c>
      <c r="G82" s="202" t="s">
        <v>421</v>
      </c>
      <c r="H82" s="202" t="s">
        <v>422</v>
      </c>
      <c r="I82" s="202" t="s">
        <v>494</v>
      </c>
      <c r="J82" s="201"/>
      <c r="K82" s="97"/>
      <c r="L82" s="97"/>
      <c r="M82" s="97"/>
      <c r="N82" s="97">
        <f t="shared" si="1"/>
        <v>0</v>
      </c>
      <c r="O82" s="97"/>
      <c r="P82" s="97"/>
      <c r="Q82" s="97"/>
      <c r="R82" s="97">
        <f t="shared" si="2"/>
        <v>0</v>
      </c>
      <c r="S82" s="46"/>
    </row>
    <row r="83" spans="2:19" ht="13.2" x14ac:dyDescent="0.25">
      <c r="B83" s="200" t="s">
        <v>473</v>
      </c>
      <c r="C83" s="201" t="s">
        <v>473</v>
      </c>
      <c r="D83" s="201" t="s">
        <v>477</v>
      </c>
      <c r="E83" s="201" t="s">
        <v>430</v>
      </c>
      <c r="F83" s="201">
        <v>53</v>
      </c>
      <c r="G83" s="202" t="s">
        <v>421</v>
      </c>
      <c r="H83" s="202" t="s">
        <v>422</v>
      </c>
      <c r="I83" s="202" t="s">
        <v>494</v>
      </c>
      <c r="J83" s="201"/>
      <c r="K83" s="97"/>
      <c r="L83" s="97"/>
      <c r="M83" s="97"/>
      <c r="N83" s="97">
        <f t="shared" si="1"/>
        <v>0</v>
      </c>
      <c r="O83" s="97"/>
      <c r="P83" s="97"/>
      <c r="Q83" s="97"/>
      <c r="R83" s="97">
        <f t="shared" si="2"/>
        <v>0</v>
      </c>
      <c r="S83" s="46"/>
    </row>
    <row r="84" spans="2:19" ht="13.2" x14ac:dyDescent="0.25">
      <c r="B84" s="200" t="s">
        <v>473</v>
      </c>
      <c r="C84" s="201" t="s">
        <v>473</v>
      </c>
      <c r="D84" s="201" t="s">
        <v>477</v>
      </c>
      <c r="E84" s="201" t="s">
        <v>430</v>
      </c>
      <c r="F84" s="201">
        <v>53</v>
      </c>
      <c r="G84" s="202" t="s">
        <v>421</v>
      </c>
      <c r="H84" s="202" t="s">
        <v>422</v>
      </c>
      <c r="I84" s="202" t="s">
        <v>494</v>
      </c>
      <c r="J84" s="201"/>
      <c r="K84" s="97"/>
      <c r="L84" s="97"/>
      <c r="M84" s="97"/>
      <c r="N84" s="97">
        <f t="shared" si="1"/>
        <v>0</v>
      </c>
      <c r="O84" s="97"/>
      <c r="P84" s="97"/>
      <c r="Q84" s="97"/>
      <c r="R84" s="97">
        <f t="shared" si="2"/>
        <v>0</v>
      </c>
      <c r="S84" s="46"/>
    </row>
    <row r="85" spans="2:19" ht="13.2" x14ac:dyDescent="0.25">
      <c r="B85" s="200" t="s">
        <v>473</v>
      </c>
      <c r="C85" s="201" t="s">
        <v>473</v>
      </c>
      <c r="D85" s="201" t="s">
        <v>477</v>
      </c>
      <c r="E85" s="201" t="s">
        <v>430</v>
      </c>
      <c r="F85" s="201">
        <v>53</v>
      </c>
      <c r="G85" s="202" t="s">
        <v>421</v>
      </c>
      <c r="H85" s="202" t="s">
        <v>422</v>
      </c>
      <c r="I85" s="202" t="s">
        <v>493</v>
      </c>
      <c r="J85" s="201"/>
      <c r="K85" s="97"/>
      <c r="L85" s="97"/>
      <c r="M85" s="97"/>
      <c r="N85" s="97">
        <f t="shared" si="1"/>
        <v>0</v>
      </c>
      <c r="O85" s="97"/>
      <c r="P85" s="97"/>
      <c r="Q85" s="97"/>
      <c r="R85" s="97">
        <f t="shared" si="2"/>
        <v>0</v>
      </c>
      <c r="S85" s="46"/>
    </row>
    <row r="86" spans="2:19" ht="13.2" x14ac:dyDescent="0.25">
      <c r="B86" s="200" t="s">
        <v>473</v>
      </c>
      <c r="C86" s="201" t="s">
        <v>473</v>
      </c>
      <c r="D86" s="201" t="s">
        <v>477</v>
      </c>
      <c r="E86" s="201" t="s">
        <v>430</v>
      </c>
      <c r="F86" s="201">
        <v>53</v>
      </c>
      <c r="G86" s="202" t="s">
        <v>421</v>
      </c>
      <c r="H86" s="202" t="s">
        <v>422</v>
      </c>
      <c r="I86" s="202" t="s">
        <v>493</v>
      </c>
      <c r="J86" s="201"/>
      <c r="K86" s="97"/>
      <c r="L86" s="97"/>
      <c r="M86" s="97"/>
      <c r="N86" s="97">
        <f t="shared" si="1"/>
        <v>0</v>
      </c>
      <c r="O86" s="97"/>
      <c r="P86" s="97"/>
      <c r="Q86" s="97"/>
      <c r="R86" s="97">
        <f t="shared" si="2"/>
        <v>0</v>
      </c>
      <c r="S86" s="46"/>
    </row>
    <row r="87" spans="2:19" ht="13.2" x14ac:dyDescent="0.25">
      <c r="B87" s="200" t="s">
        <v>473</v>
      </c>
      <c r="C87" s="201" t="s">
        <v>473</v>
      </c>
      <c r="D87" s="201" t="s">
        <v>480</v>
      </c>
      <c r="E87" s="201" t="s">
        <v>430</v>
      </c>
      <c r="F87" s="201">
        <v>53</v>
      </c>
      <c r="G87" s="202" t="s">
        <v>421</v>
      </c>
      <c r="H87" s="202" t="s">
        <v>422</v>
      </c>
      <c r="I87" s="202" t="s">
        <v>495</v>
      </c>
      <c r="J87" s="201"/>
      <c r="K87" s="97"/>
      <c r="L87" s="97"/>
      <c r="M87" s="97"/>
      <c r="N87" s="97">
        <f t="shared" si="1"/>
        <v>0</v>
      </c>
      <c r="O87" s="97"/>
      <c r="P87" s="97"/>
      <c r="Q87" s="97"/>
      <c r="R87" s="97">
        <f t="shared" si="2"/>
        <v>0</v>
      </c>
      <c r="S87" s="46"/>
    </row>
    <row r="88" spans="2:19" ht="13.2" x14ac:dyDescent="0.25">
      <c r="B88" s="200" t="s">
        <v>473</v>
      </c>
      <c r="C88" s="201" t="s">
        <v>473</v>
      </c>
      <c r="D88" s="201" t="s">
        <v>480</v>
      </c>
      <c r="E88" s="201" t="s">
        <v>430</v>
      </c>
      <c r="F88" s="201">
        <v>53</v>
      </c>
      <c r="G88" s="202" t="s">
        <v>421</v>
      </c>
      <c r="H88" s="202" t="s">
        <v>422</v>
      </c>
      <c r="I88" s="202" t="s">
        <v>496</v>
      </c>
      <c r="J88" s="201"/>
      <c r="K88" s="97"/>
      <c r="L88" s="97"/>
      <c r="M88" s="97"/>
      <c r="N88" s="97">
        <f t="shared" si="1"/>
        <v>0</v>
      </c>
      <c r="O88" s="97"/>
      <c r="P88" s="97"/>
      <c r="Q88" s="97"/>
      <c r="R88" s="97">
        <f t="shared" si="2"/>
        <v>0</v>
      </c>
      <c r="S88" s="46"/>
    </row>
    <row r="89" spans="2:19" ht="13.2" x14ac:dyDescent="0.25">
      <c r="B89" s="200" t="s">
        <v>473</v>
      </c>
      <c r="C89" s="201" t="s">
        <v>473</v>
      </c>
      <c r="D89" s="201" t="s">
        <v>477</v>
      </c>
      <c r="E89" s="201" t="s">
        <v>430</v>
      </c>
      <c r="F89" s="201">
        <v>53</v>
      </c>
      <c r="G89" s="202" t="s">
        <v>421</v>
      </c>
      <c r="H89" s="202" t="s">
        <v>422</v>
      </c>
      <c r="I89" s="202" t="s">
        <v>496</v>
      </c>
      <c r="J89" s="201"/>
      <c r="K89" s="97"/>
      <c r="L89" s="97"/>
      <c r="M89" s="97"/>
      <c r="N89" s="97">
        <f t="shared" si="1"/>
        <v>0</v>
      </c>
      <c r="O89" s="97"/>
      <c r="P89" s="97"/>
      <c r="Q89" s="97"/>
      <c r="R89" s="97">
        <f t="shared" si="2"/>
        <v>0</v>
      </c>
      <c r="S89" s="46"/>
    </row>
    <row r="90" spans="2:19" ht="13.2" x14ac:dyDescent="0.25">
      <c r="B90" s="200" t="s">
        <v>473</v>
      </c>
      <c r="C90" s="201" t="s">
        <v>473</v>
      </c>
      <c r="D90" s="201" t="s">
        <v>477</v>
      </c>
      <c r="E90" s="201" t="s">
        <v>430</v>
      </c>
      <c r="F90" s="201">
        <v>53</v>
      </c>
      <c r="G90" s="202" t="s">
        <v>421</v>
      </c>
      <c r="H90" s="202" t="s">
        <v>422</v>
      </c>
      <c r="I90" s="202" t="s">
        <v>496</v>
      </c>
      <c r="J90" s="201"/>
      <c r="K90" s="97"/>
      <c r="L90" s="97"/>
      <c r="M90" s="97"/>
      <c r="N90" s="97">
        <f t="shared" si="1"/>
        <v>0</v>
      </c>
      <c r="O90" s="97"/>
      <c r="P90" s="97"/>
      <c r="Q90" s="97"/>
      <c r="R90" s="97">
        <f t="shared" si="2"/>
        <v>0</v>
      </c>
      <c r="S90" s="46"/>
    </row>
    <row r="91" spans="2:19" ht="13.2" x14ac:dyDescent="0.25">
      <c r="B91" s="200" t="s">
        <v>473</v>
      </c>
      <c r="C91" s="201" t="s">
        <v>473</v>
      </c>
      <c r="D91" s="201" t="s">
        <v>477</v>
      </c>
      <c r="E91" s="201" t="s">
        <v>430</v>
      </c>
      <c r="F91" s="201">
        <v>53</v>
      </c>
      <c r="G91" s="202" t="s">
        <v>421</v>
      </c>
      <c r="H91" s="202" t="s">
        <v>422</v>
      </c>
      <c r="I91" s="202" t="s">
        <v>496</v>
      </c>
      <c r="J91" s="201"/>
      <c r="K91" s="97"/>
      <c r="L91" s="97"/>
      <c r="M91" s="97"/>
      <c r="N91" s="97">
        <f t="shared" si="1"/>
        <v>0</v>
      </c>
      <c r="O91" s="97"/>
      <c r="P91" s="97"/>
      <c r="Q91" s="97"/>
      <c r="R91" s="97">
        <f t="shared" si="2"/>
        <v>0</v>
      </c>
      <c r="S91" s="46"/>
    </row>
    <row r="92" spans="2:19" ht="13.2" x14ac:dyDescent="0.25">
      <c r="B92" s="200" t="s">
        <v>473</v>
      </c>
      <c r="C92" s="201" t="s">
        <v>473</v>
      </c>
      <c r="D92" s="201" t="s">
        <v>477</v>
      </c>
      <c r="E92" s="201" t="s">
        <v>430</v>
      </c>
      <c r="F92" s="201">
        <v>53</v>
      </c>
      <c r="G92" s="202" t="s">
        <v>421</v>
      </c>
      <c r="H92" s="202" t="s">
        <v>422</v>
      </c>
      <c r="I92" s="202" t="s">
        <v>497</v>
      </c>
      <c r="J92" s="201"/>
      <c r="K92" s="97"/>
      <c r="L92" s="97"/>
      <c r="M92" s="97"/>
      <c r="N92" s="97">
        <f t="shared" si="1"/>
        <v>0</v>
      </c>
      <c r="O92" s="97"/>
      <c r="P92" s="97"/>
      <c r="Q92" s="97"/>
      <c r="R92" s="97">
        <f t="shared" si="2"/>
        <v>0</v>
      </c>
      <c r="S92" s="46"/>
    </row>
    <row r="93" spans="2:19" ht="13.2" x14ac:dyDescent="0.25">
      <c r="B93" s="200" t="s">
        <v>473</v>
      </c>
      <c r="C93" s="201" t="s">
        <v>473</v>
      </c>
      <c r="D93" s="201" t="s">
        <v>474</v>
      </c>
      <c r="E93" s="201" t="s">
        <v>430</v>
      </c>
      <c r="F93" s="201">
        <v>53</v>
      </c>
      <c r="G93" s="202" t="s">
        <v>421</v>
      </c>
      <c r="H93" s="202" t="s">
        <v>422</v>
      </c>
      <c r="I93" s="202" t="s">
        <v>498</v>
      </c>
      <c r="J93" s="201"/>
      <c r="K93" s="97"/>
      <c r="L93" s="97"/>
      <c r="M93" s="97"/>
      <c r="N93" s="97">
        <f t="shared" si="1"/>
        <v>0</v>
      </c>
      <c r="O93" s="97"/>
      <c r="P93" s="97"/>
      <c r="Q93" s="97"/>
      <c r="R93" s="97">
        <f t="shared" si="2"/>
        <v>0</v>
      </c>
      <c r="S93" s="46"/>
    </row>
    <row r="94" spans="2:19" ht="13.2" x14ac:dyDescent="0.25">
      <c r="B94" s="200" t="s">
        <v>473</v>
      </c>
      <c r="C94" s="201" t="s">
        <v>473</v>
      </c>
      <c r="D94" s="201" t="s">
        <v>474</v>
      </c>
      <c r="E94" s="201" t="s">
        <v>430</v>
      </c>
      <c r="F94" s="201">
        <v>53</v>
      </c>
      <c r="G94" s="202" t="s">
        <v>421</v>
      </c>
      <c r="H94" s="202" t="s">
        <v>422</v>
      </c>
      <c r="I94" s="202" t="s">
        <v>498</v>
      </c>
      <c r="J94" s="201"/>
      <c r="K94" s="97"/>
      <c r="L94" s="97"/>
      <c r="M94" s="97"/>
      <c r="N94" s="97">
        <f t="shared" si="1"/>
        <v>0</v>
      </c>
      <c r="O94" s="97"/>
      <c r="P94" s="97"/>
      <c r="Q94" s="97"/>
      <c r="R94" s="97">
        <f t="shared" si="2"/>
        <v>0</v>
      </c>
      <c r="S94" s="46"/>
    </row>
    <row r="95" spans="2:19" ht="13.2" x14ac:dyDescent="0.25">
      <c r="B95" s="200" t="s">
        <v>473</v>
      </c>
      <c r="C95" s="201" t="s">
        <v>473</v>
      </c>
      <c r="D95" s="201" t="s">
        <v>474</v>
      </c>
      <c r="E95" s="201" t="s">
        <v>430</v>
      </c>
      <c r="F95" s="201">
        <v>53</v>
      </c>
      <c r="G95" s="202" t="s">
        <v>421</v>
      </c>
      <c r="H95" s="202" t="s">
        <v>422</v>
      </c>
      <c r="I95" s="202" t="s">
        <v>499</v>
      </c>
      <c r="J95" s="201"/>
      <c r="K95" s="97"/>
      <c r="L95" s="97"/>
      <c r="M95" s="97"/>
      <c r="N95" s="97">
        <f t="shared" si="1"/>
        <v>0</v>
      </c>
      <c r="O95" s="97"/>
      <c r="P95" s="97"/>
      <c r="Q95" s="97"/>
      <c r="R95" s="97">
        <f t="shared" si="2"/>
        <v>0</v>
      </c>
      <c r="S95" s="46"/>
    </row>
    <row r="96" spans="2:19" ht="13.2" x14ac:dyDescent="0.25">
      <c r="B96" s="200" t="s">
        <v>473</v>
      </c>
      <c r="C96" s="201" t="s">
        <v>473</v>
      </c>
      <c r="D96" s="201" t="s">
        <v>474</v>
      </c>
      <c r="E96" s="201" t="s">
        <v>430</v>
      </c>
      <c r="F96" s="201">
        <v>53</v>
      </c>
      <c r="G96" s="202" t="s">
        <v>421</v>
      </c>
      <c r="H96" s="202" t="s">
        <v>422</v>
      </c>
      <c r="I96" s="202" t="s">
        <v>499</v>
      </c>
      <c r="J96" s="201"/>
      <c r="K96" s="97"/>
      <c r="L96" s="97"/>
      <c r="M96" s="97"/>
      <c r="N96" s="97">
        <f t="shared" si="1"/>
        <v>0</v>
      </c>
      <c r="O96" s="97"/>
      <c r="P96" s="97"/>
      <c r="Q96" s="97"/>
      <c r="R96" s="97">
        <f t="shared" si="2"/>
        <v>0</v>
      </c>
      <c r="S96" s="46"/>
    </row>
    <row r="97" spans="2:19" ht="13.2" x14ac:dyDescent="0.25">
      <c r="B97" s="200" t="s">
        <v>473</v>
      </c>
      <c r="C97" s="201" t="s">
        <v>473</v>
      </c>
      <c r="D97" s="201" t="s">
        <v>474</v>
      </c>
      <c r="E97" s="201" t="s">
        <v>430</v>
      </c>
      <c r="F97" s="201">
        <v>53</v>
      </c>
      <c r="G97" s="202" t="s">
        <v>421</v>
      </c>
      <c r="H97" s="202" t="s">
        <v>422</v>
      </c>
      <c r="I97" s="202" t="s">
        <v>500</v>
      </c>
      <c r="J97" s="201"/>
      <c r="K97" s="97"/>
      <c r="L97" s="97"/>
      <c r="M97" s="97"/>
      <c r="N97" s="97">
        <f t="shared" si="1"/>
        <v>0</v>
      </c>
      <c r="O97" s="97"/>
      <c r="P97" s="97"/>
      <c r="Q97" s="97"/>
      <c r="R97" s="97">
        <f t="shared" si="2"/>
        <v>0</v>
      </c>
      <c r="S97" s="46"/>
    </row>
    <row r="98" spans="2:19" ht="13.2" x14ac:dyDescent="0.25">
      <c r="B98" s="200" t="s">
        <v>473</v>
      </c>
      <c r="C98" s="201" t="s">
        <v>473</v>
      </c>
      <c r="D98" s="201" t="s">
        <v>474</v>
      </c>
      <c r="E98" s="201" t="s">
        <v>430</v>
      </c>
      <c r="F98" s="201">
        <v>53</v>
      </c>
      <c r="G98" s="202" t="s">
        <v>421</v>
      </c>
      <c r="H98" s="202" t="s">
        <v>422</v>
      </c>
      <c r="I98" s="202" t="s">
        <v>500</v>
      </c>
      <c r="J98" s="201"/>
      <c r="K98" s="97"/>
      <c r="L98" s="97"/>
      <c r="M98" s="97"/>
      <c r="N98" s="97">
        <f t="shared" si="1"/>
        <v>0</v>
      </c>
      <c r="O98" s="97"/>
      <c r="P98" s="97"/>
      <c r="Q98" s="97"/>
      <c r="R98" s="97">
        <f t="shared" si="2"/>
        <v>0</v>
      </c>
      <c r="S98" s="46"/>
    </row>
    <row r="99" spans="2:19" ht="13.2" x14ac:dyDescent="0.25">
      <c r="B99" s="200" t="s">
        <v>473</v>
      </c>
      <c r="C99" s="201" t="s">
        <v>473</v>
      </c>
      <c r="D99" s="201" t="s">
        <v>477</v>
      </c>
      <c r="E99" s="201" t="s">
        <v>430</v>
      </c>
      <c r="F99" s="201">
        <v>53</v>
      </c>
      <c r="G99" s="202" t="s">
        <v>421</v>
      </c>
      <c r="H99" s="202" t="s">
        <v>422</v>
      </c>
      <c r="I99" s="202" t="s">
        <v>500</v>
      </c>
      <c r="J99" s="201"/>
      <c r="K99" s="97"/>
      <c r="L99" s="97"/>
      <c r="M99" s="97"/>
      <c r="N99" s="97">
        <f t="shared" si="1"/>
        <v>0</v>
      </c>
      <c r="O99" s="97"/>
      <c r="P99" s="97"/>
      <c r="Q99" s="97"/>
      <c r="R99" s="97">
        <f t="shared" si="2"/>
        <v>0</v>
      </c>
      <c r="S99" s="46"/>
    </row>
    <row r="100" spans="2:19" ht="13.2" x14ac:dyDescent="0.25">
      <c r="B100" s="200" t="s">
        <v>473</v>
      </c>
      <c r="C100" s="201" t="s">
        <v>473</v>
      </c>
      <c r="D100" s="201" t="s">
        <v>477</v>
      </c>
      <c r="E100" s="201" t="s">
        <v>430</v>
      </c>
      <c r="F100" s="201">
        <v>53</v>
      </c>
      <c r="G100" s="202" t="s">
        <v>421</v>
      </c>
      <c r="H100" s="202" t="s">
        <v>422</v>
      </c>
      <c r="I100" s="202" t="s">
        <v>500</v>
      </c>
      <c r="J100" s="201"/>
      <c r="K100" s="97"/>
      <c r="L100" s="97"/>
      <c r="M100" s="97"/>
      <c r="N100" s="97">
        <f t="shared" si="1"/>
        <v>0</v>
      </c>
      <c r="O100" s="97"/>
      <c r="P100" s="97"/>
      <c r="Q100" s="97"/>
      <c r="R100" s="97">
        <f t="shared" si="2"/>
        <v>0</v>
      </c>
      <c r="S100" s="46"/>
    </row>
    <row r="101" spans="2:19" ht="13.2" x14ac:dyDescent="0.25">
      <c r="B101" s="200" t="s">
        <v>473</v>
      </c>
      <c r="C101" s="201" t="s">
        <v>473</v>
      </c>
      <c r="D101" s="201" t="s">
        <v>477</v>
      </c>
      <c r="E101" s="201" t="s">
        <v>430</v>
      </c>
      <c r="F101" s="201">
        <v>53</v>
      </c>
      <c r="G101" s="202" t="s">
        <v>421</v>
      </c>
      <c r="H101" s="202" t="s">
        <v>422</v>
      </c>
      <c r="I101" s="202" t="s">
        <v>500</v>
      </c>
      <c r="J101" s="201"/>
      <c r="K101" s="97"/>
      <c r="L101" s="97"/>
      <c r="M101" s="97"/>
      <c r="N101" s="97">
        <f t="shared" si="1"/>
        <v>0</v>
      </c>
      <c r="O101" s="97"/>
      <c r="P101" s="97"/>
      <c r="Q101" s="97"/>
      <c r="R101" s="97">
        <f t="shared" si="2"/>
        <v>0</v>
      </c>
      <c r="S101" s="46"/>
    </row>
    <row r="102" spans="2:19" ht="13.2" x14ac:dyDescent="0.25">
      <c r="B102" s="200" t="s">
        <v>473</v>
      </c>
      <c r="C102" s="201" t="s">
        <v>473</v>
      </c>
      <c r="D102" s="201" t="s">
        <v>477</v>
      </c>
      <c r="E102" s="201" t="s">
        <v>430</v>
      </c>
      <c r="F102" s="201">
        <v>53</v>
      </c>
      <c r="G102" s="202" t="s">
        <v>421</v>
      </c>
      <c r="H102" s="202" t="s">
        <v>422</v>
      </c>
      <c r="I102" s="202" t="s">
        <v>499</v>
      </c>
      <c r="J102" s="201"/>
      <c r="K102" s="97"/>
      <c r="L102" s="97"/>
      <c r="M102" s="97"/>
      <c r="N102" s="97">
        <f t="shared" si="1"/>
        <v>0</v>
      </c>
      <c r="O102" s="97"/>
      <c r="P102" s="97"/>
      <c r="Q102" s="97"/>
      <c r="R102" s="97">
        <f t="shared" si="2"/>
        <v>0</v>
      </c>
      <c r="S102" s="46"/>
    </row>
    <row r="103" spans="2:19" ht="13.2" x14ac:dyDescent="0.25">
      <c r="B103" s="200" t="s">
        <v>473</v>
      </c>
      <c r="C103" s="201" t="s">
        <v>473</v>
      </c>
      <c r="D103" s="201" t="s">
        <v>477</v>
      </c>
      <c r="E103" s="201" t="s">
        <v>430</v>
      </c>
      <c r="F103" s="201">
        <v>53</v>
      </c>
      <c r="G103" s="202" t="s">
        <v>421</v>
      </c>
      <c r="H103" s="202" t="s">
        <v>422</v>
      </c>
      <c r="I103" s="202" t="s">
        <v>499</v>
      </c>
      <c r="J103" s="201"/>
      <c r="K103" s="97"/>
      <c r="L103" s="97"/>
      <c r="M103" s="97"/>
      <c r="N103" s="97">
        <f t="shared" si="1"/>
        <v>0</v>
      </c>
      <c r="O103" s="97"/>
      <c r="P103" s="97"/>
      <c r="Q103" s="97"/>
      <c r="R103" s="97">
        <f t="shared" si="2"/>
        <v>0</v>
      </c>
      <c r="S103" s="46"/>
    </row>
    <row r="104" spans="2:19" ht="13.2" x14ac:dyDescent="0.25">
      <c r="B104" s="200" t="s">
        <v>473</v>
      </c>
      <c r="C104" s="201" t="s">
        <v>473</v>
      </c>
      <c r="D104" s="201" t="s">
        <v>477</v>
      </c>
      <c r="E104" s="201" t="s">
        <v>430</v>
      </c>
      <c r="F104" s="201">
        <v>53</v>
      </c>
      <c r="G104" s="202" t="s">
        <v>421</v>
      </c>
      <c r="H104" s="202" t="s">
        <v>422</v>
      </c>
      <c r="I104" s="202" t="s">
        <v>499</v>
      </c>
      <c r="J104" s="201"/>
      <c r="K104" s="97"/>
      <c r="L104" s="97"/>
      <c r="M104" s="97"/>
      <c r="N104" s="97">
        <f t="shared" si="1"/>
        <v>0</v>
      </c>
      <c r="O104" s="97"/>
      <c r="P104" s="97"/>
      <c r="Q104" s="97"/>
      <c r="R104" s="97">
        <f t="shared" si="2"/>
        <v>0</v>
      </c>
      <c r="S104" s="46"/>
    </row>
    <row r="105" spans="2:19" ht="13.2" x14ac:dyDescent="0.25">
      <c r="B105" s="200" t="s">
        <v>473</v>
      </c>
      <c r="C105" s="201" t="s">
        <v>473</v>
      </c>
      <c r="D105" s="201" t="s">
        <v>477</v>
      </c>
      <c r="E105" s="201" t="s">
        <v>430</v>
      </c>
      <c r="F105" s="201">
        <v>53</v>
      </c>
      <c r="G105" s="202" t="s">
        <v>421</v>
      </c>
      <c r="H105" s="202" t="s">
        <v>422</v>
      </c>
      <c r="I105" s="202" t="s">
        <v>501</v>
      </c>
      <c r="J105" s="201"/>
      <c r="K105" s="97"/>
      <c r="L105" s="97"/>
      <c r="M105" s="97"/>
      <c r="N105" s="97">
        <f t="shared" si="1"/>
        <v>0</v>
      </c>
      <c r="O105" s="97"/>
      <c r="P105" s="97"/>
      <c r="Q105" s="97"/>
      <c r="R105" s="97">
        <f t="shared" si="2"/>
        <v>0</v>
      </c>
      <c r="S105" s="46"/>
    </row>
    <row r="106" spans="2:19" ht="13.2" x14ac:dyDescent="0.25">
      <c r="B106" s="200" t="s">
        <v>473</v>
      </c>
      <c r="C106" s="201" t="s">
        <v>473</v>
      </c>
      <c r="D106" s="201" t="s">
        <v>480</v>
      </c>
      <c r="E106" s="201" t="s">
        <v>502</v>
      </c>
      <c r="F106" s="201">
        <v>54</v>
      </c>
      <c r="G106" s="202" t="s">
        <v>421</v>
      </c>
      <c r="H106" s="202" t="s">
        <v>422</v>
      </c>
      <c r="I106" s="202" t="s">
        <v>503</v>
      </c>
      <c r="J106" s="201"/>
      <c r="K106" s="97"/>
      <c r="L106" s="97"/>
      <c r="M106" s="97"/>
      <c r="N106" s="97">
        <f t="shared" si="1"/>
        <v>0</v>
      </c>
      <c r="O106" s="97"/>
      <c r="P106" s="97"/>
      <c r="Q106" s="97"/>
      <c r="R106" s="97">
        <f t="shared" si="2"/>
        <v>0</v>
      </c>
      <c r="S106" s="46"/>
    </row>
    <row r="107" spans="2:19" ht="13.2" x14ac:dyDescent="0.25">
      <c r="B107" s="200" t="s">
        <v>473</v>
      </c>
      <c r="C107" s="201" t="s">
        <v>473</v>
      </c>
      <c r="D107" s="201" t="s">
        <v>474</v>
      </c>
      <c r="E107" s="201" t="s">
        <v>502</v>
      </c>
      <c r="F107" s="201">
        <v>54</v>
      </c>
      <c r="G107" s="202" t="s">
        <v>421</v>
      </c>
      <c r="H107" s="202" t="s">
        <v>422</v>
      </c>
      <c r="I107" s="202" t="s">
        <v>503</v>
      </c>
      <c r="J107" s="201"/>
      <c r="K107" s="97"/>
      <c r="L107" s="97"/>
      <c r="M107" s="97"/>
      <c r="N107" s="97">
        <f t="shared" si="1"/>
        <v>0</v>
      </c>
      <c r="O107" s="97"/>
      <c r="P107" s="97"/>
      <c r="Q107" s="97"/>
      <c r="R107" s="97">
        <f t="shared" si="2"/>
        <v>0</v>
      </c>
      <c r="S107" s="46"/>
    </row>
    <row r="108" spans="2:19" ht="13.2" x14ac:dyDescent="0.25">
      <c r="B108" s="200" t="s">
        <v>473</v>
      </c>
      <c r="C108" s="201" t="s">
        <v>473</v>
      </c>
      <c r="D108" s="201" t="s">
        <v>477</v>
      </c>
      <c r="E108" s="201" t="s">
        <v>502</v>
      </c>
      <c r="F108" s="201">
        <v>54</v>
      </c>
      <c r="G108" s="202" t="s">
        <v>421</v>
      </c>
      <c r="H108" s="202" t="s">
        <v>422</v>
      </c>
      <c r="I108" s="202" t="s">
        <v>503</v>
      </c>
      <c r="J108" s="201"/>
      <c r="K108" s="97"/>
      <c r="L108" s="97"/>
      <c r="M108" s="97"/>
      <c r="N108" s="97">
        <f t="shared" si="1"/>
        <v>0</v>
      </c>
      <c r="O108" s="97"/>
      <c r="P108" s="97"/>
      <c r="Q108" s="97"/>
      <c r="R108" s="97">
        <f t="shared" si="2"/>
        <v>0</v>
      </c>
      <c r="S108" s="46"/>
    </row>
    <row r="109" spans="2:19" ht="13.2" x14ac:dyDescent="0.25">
      <c r="B109" s="200" t="s">
        <v>473</v>
      </c>
      <c r="C109" s="201" t="s">
        <v>473</v>
      </c>
      <c r="D109" s="201" t="s">
        <v>474</v>
      </c>
      <c r="E109" s="201" t="s">
        <v>502</v>
      </c>
      <c r="F109" s="201">
        <v>54</v>
      </c>
      <c r="G109" s="202" t="s">
        <v>421</v>
      </c>
      <c r="H109" s="202" t="s">
        <v>422</v>
      </c>
      <c r="I109" s="202" t="s">
        <v>504</v>
      </c>
      <c r="J109" s="201"/>
      <c r="K109" s="97"/>
      <c r="L109" s="97"/>
      <c r="M109" s="97"/>
      <c r="N109" s="97">
        <f t="shared" si="1"/>
        <v>0</v>
      </c>
      <c r="O109" s="97"/>
      <c r="P109" s="97"/>
      <c r="Q109" s="97"/>
      <c r="R109" s="97">
        <f t="shared" si="2"/>
        <v>0</v>
      </c>
      <c r="S109" s="46"/>
    </row>
    <row r="110" spans="2:19" ht="13.2" x14ac:dyDescent="0.25">
      <c r="B110" s="200" t="s">
        <v>473</v>
      </c>
      <c r="C110" s="201" t="s">
        <v>473</v>
      </c>
      <c r="D110" s="201" t="s">
        <v>474</v>
      </c>
      <c r="E110" s="201" t="s">
        <v>502</v>
      </c>
      <c r="F110" s="201">
        <v>54</v>
      </c>
      <c r="G110" s="202" t="s">
        <v>421</v>
      </c>
      <c r="H110" s="202" t="s">
        <v>422</v>
      </c>
      <c r="I110" s="202" t="s">
        <v>505</v>
      </c>
      <c r="J110" s="201"/>
      <c r="K110" s="97"/>
      <c r="L110" s="97"/>
      <c r="M110" s="97"/>
      <c r="N110" s="97">
        <f t="shared" si="1"/>
        <v>0</v>
      </c>
      <c r="O110" s="97"/>
      <c r="P110" s="97"/>
      <c r="Q110" s="97"/>
      <c r="R110" s="97">
        <f t="shared" si="2"/>
        <v>0</v>
      </c>
      <c r="S110" s="46"/>
    </row>
    <row r="111" spans="2:19" ht="13.2" x14ac:dyDescent="0.25">
      <c r="B111" s="200" t="s">
        <v>473</v>
      </c>
      <c r="C111" s="201" t="s">
        <v>473</v>
      </c>
      <c r="D111" s="201" t="s">
        <v>474</v>
      </c>
      <c r="E111" s="201" t="s">
        <v>502</v>
      </c>
      <c r="F111" s="201">
        <v>54</v>
      </c>
      <c r="G111" s="202" t="s">
        <v>421</v>
      </c>
      <c r="H111" s="202" t="s">
        <v>422</v>
      </c>
      <c r="I111" s="202" t="s">
        <v>505</v>
      </c>
      <c r="J111" s="201"/>
      <c r="K111" s="97"/>
      <c r="L111" s="97"/>
      <c r="M111" s="97"/>
      <c r="N111" s="97">
        <f t="shared" si="1"/>
        <v>0</v>
      </c>
      <c r="O111" s="97"/>
      <c r="P111" s="97"/>
      <c r="Q111" s="97"/>
      <c r="R111" s="97">
        <f t="shared" si="2"/>
        <v>0</v>
      </c>
      <c r="S111" s="46"/>
    </row>
    <row r="112" spans="2:19" ht="13.2" x14ac:dyDescent="0.25">
      <c r="B112" s="200" t="s">
        <v>473</v>
      </c>
      <c r="C112" s="201" t="s">
        <v>473</v>
      </c>
      <c r="D112" s="201" t="s">
        <v>477</v>
      </c>
      <c r="E112" s="201" t="s">
        <v>502</v>
      </c>
      <c r="F112" s="201">
        <v>54</v>
      </c>
      <c r="G112" s="202" t="s">
        <v>421</v>
      </c>
      <c r="H112" s="202" t="s">
        <v>422</v>
      </c>
      <c r="I112" s="202" t="s">
        <v>506</v>
      </c>
      <c r="J112" s="201"/>
      <c r="K112" s="97"/>
      <c r="L112" s="97"/>
      <c r="M112" s="97"/>
      <c r="N112" s="97">
        <f t="shared" si="1"/>
        <v>0</v>
      </c>
      <c r="O112" s="97"/>
      <c r="P112" s="97"/>
      <c r="Q112" s="97"/>
      <c r="R112" s="97">
        <f t="shared" si="2"/>
        <v>0</v>
      </c>
      <c r="S112" s="46"/>
    </row>
    <row r="113" spans="2:19" ht="13.2" x14ac:dyDescent="0.25">
      <c r="B113" s="200" t="s">
        <v>473</v>
      </c>
      <c r="C113" s="201" t="s">
        <v>473</v>
      </c>
      <c r="D113" s="201" t="s">
        <v>477</v>
      </c>
      <c r="E113" s="201" t="s">
        <v>502</v>
      </c>
      <c r="F113" s="201">
        <v>54</v>
      </c>
      <c r="G113" s="202" t="s">
        <v>421</v>
      </c>
      <c r="H113" s="202" t="s">
        <v>422</v>
      </c>
      <c r="I113" s="202" t="s">
        <v>507</v>
      </c>
      <c r="J113" s="201"/>
      <c r="K113" s="97"/>
      <c r="L113" s="97"/>
      <c r="M113" s="97"/>
      <c r="N113" s="97">
        <f t="shared" si="1"/>
        <v>0</v>
      </c>
      <c r="O113" s="97"/>
      <c r="P113" s="97"/>
      <c r="Q113" s="97"/>
      <c r="R113" s="97">
        <f t="shared" si="2"/>
        <v>0</v>
      </c>
      <c r="S113" s="46"/>
    </row>
    <row r="114" spans="2:19" ht="13.2" x14ac:dyDescent="0.25">
      <c r="B114" s="200" t="s">
        <v>473</v>
      </c>
      <c r="C114" s="201" t="s">
        <v>473</v>
      </c>
      <c r="D114" s="201" t="s">
        <v>480</v>
      </c>
      <c r="E114" s="201" t="s">
        <v>432</v>
      </c>
      <c r="F114" s="201">
        <v>55</v>
      </c>
      <c r="G114" s="202" t="s">
        <v>421</v>
      </c>
      <c r="H114" s="202" t="s">
        <v>422</v>
      </c>
      <c r="I114" s="202" t="s">
        <v>508</v>
      </c>
      <c r="J114" s="201"/>
      <c r="K114" s="97"/>
      <c r="L114" s="97"/>
      <c r="M114" s="97"/>
      <c r="N114" s="97">
        <f t="shared" si="1"/>
        <v>0</v>
      </c>
      <c r="O114" s="97"/>
      <c r="P114" s="97"/>
      <c r="Q114" s="97"/>
      <c r="R114" s="97">
        <f t="shared" si="2"/>
        <v>0</v>
      </c>
      <c r="S114" s="46"/>
    </row>
    <row r="115" spans="2:19" ht="13.2" x14ac:dyDescent="0.25">
      <c r="B115" s="200" t="s">
        <v>473</v>
      </c>
      <c r="C115" s="201" t="s">
        <v>473</v>
      </c>
      <c r="D115" s="201" t="s">
        <v>480</v>
      </c>
      <c r="E115" s="201" t="s">
        <v>432</v>
      </c>
      <c r="F115" s="201">
        <v>55</v>
      </c>
      <c r="G115" s="202" t="s">
        <v>421</v>
      </c>
      <c r="H115" s="202" t="s">
        <v>422</v>
      </c>
      <c r="I115" s="202" t="s">
        <v>508</v>
      </c>
      <c r="J115" s="201"/>
      <c r="K115" s="97"/>
      <c r="L115" s="97"/>
      <c r="M115" s="97"/>
      <c r="N115" s="97">
        <f t="shared" si="1"/>
        <v>0</v>
      </c>
      <c r="O115" s="97"/>
      <c r="P115" s="97"/>
      <c r="Q115" s="97"/>
      <c r="R115" s="97">
        <f t="shared" si="2"/>
        <v>0</v>
      </c>
      <c r="S115" s="46"/>
    </row>
    <row r="116" spans="2:19" ht="13.2" x14ac:dyDescent="0.25">
      <c r="B116" s="200" t="s">
        <v>473</v>
      </c>
      <c r="C116" s="201" t="s">
        <v>473</v>
      </c>
      <c r="D116" s="201" t="s">
        <v>480</v>
      </c>
      <c r="E116" s="201" t="s">
        <v>432</v>
      </c>
      <c r="F116" s="201">
        <v>55</v>
      </c>
      <c r="G116" s="202" t="s">
        <v>421</v>
      </c>
      <c r="H116" s="202" t="s">
        <v>422</v>
      </c>
      <c r="I116" s="202" t="s">
        <v>508</v>
      </c>
      <c r="J116" s="201"/>
      <c r="K116" s="97"/>
      <c r="L116" s="97"/>
      <c r="M116" s="97"/>
      <c r="N116" s="97">
        <f t="shared" si="1"/>
        <v>0</v>
      </c>
      <c r="O116" s="97"/>
      <c r="P116" s="97"/>
      <c r="Q116" s="97"/>
      <c r="R116" s="97">
        <f t="shared" si="2"/>
        <v>0</v>
      </c>
      <c r="S116" s="46"/>
    </row>
    <row r="117" spans="2:19" ht="13.2" x14ac:dyDescent="0.25">
      <c r="B117" s="200" t="s">
        <v>473</v>
      </c>
      <c r="C117" s="201" t="s">
        <v>473</v>
      </c>
      <c r="D117" s="201" t="s">
        <v>480</v>
      </c>
      <c r="E117" s="201" t="s">
        <v>432</v>
      </c>
      <c r="F117" s="201">
        <v>55</v>
      </c>
      <c r="G117" s="202" t="s">
        <v>421</v>
      </c>
      <c r="H117" s="202" t="s">
        <v>422</v>
      </c>
      <c r="I117" s="202" t="s">
        <v>508</v>
      </c>
      <c r="J117" s="201"/>
      <c r="K117" s="97"/>
      <c r="L117" s="97"/>
      <c r="M117" s="97"/>
      <c r="N117" s="97">
        <f t="shared" si="1"/>
        <v>0</v>
      </c>
      <c r="O117" s="97"/>
      <c r="P117" s="97"/>
      <c r="Q117" s="97"/>
      <c r="R117" s="97">
        <f t="shared" si="2"/>
        <v>0</v>
      </c>
      <c r="S117" s="46"/>
    </row>
    <row r="118" spans="2:19" ht="13.2" x14ac:dyDescent="0.25">
      <c r="B118" s="200" t="s">
        <v>473</v>
      </c>
      <c r="C118" s="201" t="s">
        <v>473</v>
      </c>
      <c r="D118" s="201" t="s">
        <v>480</v>
      </c>
      <c r="E118" s="201" t="s">
        <v>432</v>
      </c>
      <c r="F118" s="201">
        <v>55</v>
      </c>
      <c r="G118" s="202" t="s">
        <v>421</v>
      </c>
      <c r="H118" s="202" t="s">
        <v>422</v>
      </c>
      <c r="I118" s="202" t="s">
        <v>508</v>
      </c>
      <c r="J118" s="201"/>
      <c r="K118" s="97"/>
      <c r="L118" s="97"/>
      <c r="M118" s="97"/>
      <c r="N118" s="97">
        <f t="shared" si="1"/>
        <v>0</v>
      </c>
      <c r="O118" s="97"/>
      <c r="P118" s="97"/>
      <c r="Q118" s="97"/>
      <c r="R118" s="97">
        <f t="shared" si="2"/>
        <v>0</v>
      </c>
      <c r="S118" s="46"/>
    </row>
    <row r="119" spans="2:19" ht="13.2" x14ac:dyDescent="0.25">
      <c r="B119" s="200" t="s">
        <v>473</v>
      </c>
      <c r="C119" s="201" t="s">
        <v>473</v>
      </c>
      <c r="D119" s="201" t="s">
        <v>474</v>
      </c>
      <c r="E119" s="201" t="s">
        <v>432</v>
      </c>
      <c r="F119" s="201">
        <v>55</v>
      </c>
      <c r="G119" s="202" t="s">
        <v>421</v>
      </c>
      <c r="H119" s="202" t="s">
        <v>422</v>
      </c>
      <c r="I119" s="202" t="s">
        <v>508</v>
      </c>
      <c r="J119" s="201"/>
      <c r="K119" s="97"/>
      <c r="L119" s="97"/>
      <c r="M119" s="97"/>
      <c r="N119" s="97">
        <f t="shared" si="1"/>
        <v>0</v>
      </c>
      <c r="O119" s="97"/>
      <c r="P119" s="97"/>
      <c r="Q119" s="97"/>
      <c r="R119" s="97">
        <f t="shared" si="2"/>
        <v>0</v>
      </c>
      <c r="S119" s="46"/>
    </row>
    <row r="120" spans="2:19" ht="13.2" x14ac:dyDescent="0.25">
      <c r="B120" s="200" t="s">
        <v>473</v>
      </c>
      <c r="C120" s="201" t="s">
        <v>473</v>
      </c>
      <c r="D120" s="201" t="s">
        <v>474</v>
      </c>
      <c r="E120" s="201" t="s">
        <v>432</v>
      </c>
      <c r="F120" s="201">
        <v>55</v>
      </c>
      <c r="G120" s="202" t="s">
        <v>421</v>
      </c>
      <c r="H120" s="202" t="s">
        <v>422</v>
      </c>
      <c r="I120" s="202" t="s">
        <v>508</v>
      </c>
      <c r="J120" s="201"/>
      <c r="K120" s="97"/>
      <c r="L120" s="97"/>
      <c r="M120" s="97"/>
      <c r="N120" s="97">
        <f t="shared" si="1"/>
        <v>0</v>
      </c>
      <c r="O120" s="97"/>
      <c r="P120" s="97"/>
      <c r="Q120" s="97"/>
      <c r="R120" s="97">
        <f t="shared" si="2"/>
        <v>0</v>
      </c>
      <c r="S120" s="46"/>
    </row>
    <row r="121" spans="2:19" ht="13.2" x14ac:dyDescent="0.25">
      <c r="B121" s="200" t="s">
        <v>473</v>
      </c>
      <c r="C121" s="201" t="s">
        <v>473</v>
      </c>
      <c r="D121" s="201" t="s">
        <v>474</v>
      </c>
      <c r="E121" s="201" t="s">
        <v>432</v>
      </c>
      <c r="F121" s="201">
        <v>55</v>
      </c>
      <c r="G121" s="202" t="s">
        <v>421</v>
      </c>
      <c r="H121" s="202" t="s">
        <v>422</v>
      </c>
      <c r="I121" s="202" t="s">
        <v>508</v>
      </c>
      <c r="J121" s="201"/>
      <c r="K121" s="97"/>
      <c r="L121" s="97"/>
      <c r="M121" s="97"/>
      <c r="N121" s="97">
        <f t="shared" si="1"/>
        <v>0</v>
      </c>
      <c r="O121" s="97"/>
      <c r="P121" s="97"/>
      <c r="Q121" s="97"/>
      <c r="R121" s="97">
        <f t="shared" si="2"/>
        <v>0</v>
      </c>
      <c r="S121" s="46"/>
    </row>
    <row r="122" spans="2:19" ht="13.2" x14ac:dyDescent="0.25">
      <c r="B122" s="200" t="s">
        <v>473</v>
      </c>
      <c r="C122" s="201" t="s">
        <v>473</v>
      </c>
      <c r="D122" s="201" t="s">
        <v>474</v>
      </c>
      <c r="E122" s="201" t="s">
        <v>432</v>
      </c>
      <c r="F122" s="201">
        <v>55</v>
      </c>
      <c r="G122" s="202" t="s">
        <v>421</v>
      </c>
      <c r="H122" s="202" t="s">
        <v>422</v>
      </c>
      <c r="I122" s="202" t="s">
        <v>508</v>
      </c>
      <c r="J122" s="201"/>
      <c r="K122" s="97"/>
      <c r="L122" s="97"/>
      <c r="M122" s="97"/>
      <c r="N122" s="97">
        <f t="shared" si="1"/>
        <v>0</v>
      </c>
      <c r="O122" s="97"/>
      <c r="P122" s="97"/>
      <c r="Q122" s="97"/>
      <c r="R122" s="97">
        <f t="shared" si="2"/>
        <v>0</v>
      </c>
      <c r="S122" s="46"/>
    </row>
    <row r="123" spans="2:19" ht="13.2" x14ac:dyDescent="0.25">
      <c r="B123" s="200" t="s">
        <v>473</v>
      </c>
      <c r="C123" s="201" t="s">
        <v>473</v>
      </c>
      <c r="D123" s="201" t="s">
        <v>474</v>
      </c>
      <c r="E123" s="201" t="s">
        <v>432</v>
      </c>
      <c r="F123" s="201">
        <v>55</v>
      </c>
      <c r="G123" s="202" t="s">
        <v>421</v>
      </c>
      <c r="H123" s="202" t="s">
        <v>422</v>
      </c>
      <c r="I123" s="202" t="s">
        <v>508</v>
      </c>
      <c r="J123" s="201"/>
      <c r="K123" s="97"/>
      <c r="L123" s="97"/>
      <c r="M123" s="97"/>
      <c r="N123" s="97">
        <f t="shared" si="1"/>
        <v>0</v>
      </c>
      <c r="O123" s="97"/>
      <c r="P123" s="97"/>
      <c r="Q123" s="97"/>
      <c r="R123" s="97">
        <f t="shared" si="2"/>
        <v>0</v>
      </c>
      <c r="S123" s="46"/>
    </row>
    <row r="124" spans="2:19" ht="13.2" x14ac:dyDescent="0.25">
      <c r="B124" s="200" t="s">
        <v>473</v>
      </c>
      <c r="C124" s="201" t="s">
        <v>473</v>
      </c>
      <c r="D124" s="201" t="s">
        <v>474</v>
      </c>
      <c r="E124" s="201" t="s">
        <v>432</v>
      </c>
      <c r="F124" s="201">
        <v>55</v>
      </c>
      <c r="G124" s="202" t="s">
        <v>421</v>
      </c>
      <c r="H124" s="202" t="s">
        <v>422</v>
      </c>
      <c r="I124" s="202" t="s">
        <v>508</v>
      </c>
      <c r="J124" s="201"/>
      <c r="K124" s="97"/>
      <c r="L124" s="97"/>
      <c r="M124" s="97"/>
      <c r="N124" s="97">
        <f t="shared" si="1"/>
        <v>0</v>
      </c>
      <c r="O124" s="97"/>
      <c r="P124" s="97"/>
      <c r="Q124" s="97"/>
      <c r="R124" s="97">
        <f t="shared" si="2"/>
        <v>0</v>
      </c>
      <c r="S124" s="46"/>
    </row>
    <row r="125" spans="2:19" ht="13.2" x14ac:dyDescent="0.25">
      <c r="B125" s="200" t="s">
        <v>473</v>
      </c>
      <c r="C125" s="201" t="s">
        <v>473</v>
      </c>
      <c r="D125" s="201" t="s">
        <v>477</v>
      </c>
      <c r="E125" s="201" t="s">
        <v>432</v>
      </c>
      <c r="F125" s="201">
        <v>55</v>
      </c>
      <c r="G125" s="202" t="s">
        <v>421</v>
      </c>
      <c r="H125" s="202" t="s">
        <v>422</v>
      </c>
      <c r="I125" s="202" t="s">
        <v>508</v>
      </c>
      <c r="J125" s="201"/>
      <c r="K125" s="97"/>
      <c r="L125" s="97"/>
      <c r="M125" s="97"/>
      <c r="N125" s="97">
        <f t="shared" si="1"/>
        <v>0</v>
      </c>
      <c r="O125" s="97"/>
      <c r="P125" s="97"/>
      <c r="Q125" s="97"/>
      <c r="R125" s="97">
        <f t="shared" si="2"/>
        <v>0</v>
      </c>
      <c r="S125" s="46"/>
    </row>
    <row r="126" spans="2:19" ht="13.2" x14ac:dyDescent="0.25">
      <c r="B126" s="200" t="s">
        <v>473</v>
      </c>
      <c r="C126" s="201" t="s">
        <v>473</v>
      </c>
      <c r="D126" s="201" t="s">
        <v>477</v>
      </c>
      <c r="E126" s="201" t="s">
        <v>432</v>
      </c>
      <c r="F126" s="201">
        <v>55</v>
      </c>
      <c r="G126" s="202" t="s">
        <v>421</v>
      </c>
      <c r="H126" s="202" t="s">
        <v>422</v>
      </c>
      <c r="I126" s="202" t="s">
        <v>508</v>
      </c>
      <c r="J126" s="201"/>
      <c r="K126" s="97"/>
      <c r="L126" s="97"/>
      <c r="M126" s="97"/>
      <c r="N126" s="97">
        <f t="shared" si="1"/>
        <v>0</v>
      </c>
      <c r="O126" s="97"/>
      <c r="P126" s="97"/>
      <c r="Q126" s="97"/>
      <c r="R126" s="97">
        <f t="shared" si="2"/>
        <v>0</v>
      </c>
      <c r="S126" s="46"/>
    </row>
    <row r="127" spans="2:19" ht="13.2" x14ac:dyDescent="0.25">
      <c r="B127" s="200" t="s">
        <v>473</v>
      </c>
      <c r="C127" s="201" t="s">
        <v>473</v>
      </c>
      <c r="D127" s="201" t="s">
        <v>477</v>
      </c>
      <c r="E127" s="201" t="s">
        <v>432</v>
      </c>
      <c r="F127" s="201">
        <v>55</v>
      </c>
      <c r="G127" s="202" t="s">
        <v>421</v>
      </c>
      <c r="H127" s="202" t="s">
        <v>422</v>
      </c>
      <c r="I127" s="202" t="s">
        <v>508</v>
      </c>
      <c r="J127" s="201"/>
      <c r="K127" s="97"/>
      <c r="L127" s="97"/>
      <c r="M127" s="97"/>
      <c r="N127" s="97">
        <f t="shared" si="1"/>
        <v>0</v>
      </c>
      <c r="O127" s="97"/>
      <c r="P127" s="97"/>
      <c r="Q127" s="97"/>
      <c r="R127" s="97">
        <f t="shared" si="2"/>
        <v>0</v>
      </c>
      <c r="S127" s="46"/>
    </row>
    <row r="128" spans="2:19" ht="13.2" x14ac:dyDescent="0.25">
      <c r="B128" s="200" t="s">
        <v>473</v>
      </c>
      <c r="C128" s="201" t="s">
        <v>473</v>
      </c>
      <c r="D128" s="201" t="s">
        <v>477</v>
      </c>
      <c r="E128" s="201" t="s">
        <v>432</v>
      </c>
      <c r="F128" s="201">
        <v>55</v>
      </c>
      <c r="G128" s="202" t="s">
        <v>421</v>
      </c>
      <c r="H128" s="202" t="s">
        <v>422</v>
      </c>
      <c r="I128" s="202" t="s">
        <v>508</v>
      </c>
      <c r="J128" s="201"/>
      <c r="K128" s="97"/>
      <c r="L128" s="97"/>
      <c r="M128" s="97"/>
      <c r="N128" s="97">
        <f t="shared" si="1"/>
        <v>0</v>
      </c>
      <c r="O128" s="97"/>
      <c r="P128" s="97"/>
      <c r="Q128" s="97"/>
      <c r="R128" s="97">
        <f t="shared" si="2"/>
        <v>0</v>
      </c>
      <c r="S128" s="46"/>
    </row>
    <row r="129" spans="2:19" ht="13.2" x14ac:dyDescent="0.25">
      <c r="B129" s="200" t="s">
        <v>473</v>
      </c>
      <c r="C129" s="201" t="s">
        <v>473</v>
      </c>
      <c r="D129" s="201" t="s">
        <v>477</v>
      </c>
      <c r="E129" s="201" t="s">
        <v>432</v>
      </c>
      <c r="F129" s="201">
        <v>55</v>
      </c>
      <c r="G129" s="202" t="s">
        <v>421</v>
      </c>
      <c r="H129" s="202" t="s">
        <v>422</v>
      </c>
      <c r="I129" s="202" t="s">
        <v>508</v>
      </c>
      <c r="J129" s="201"/>
      <c r="K129" s="97"/>
      <c r="L129" s="97"/>
      <c r="M129" s="97"/>
      <c r="N129" s="97">
        <f t="shared" si="1"/>
        <v>0</v>
      </c>
      <c r="O129" s="97"/>
      <c r="P129" s="97"/>
      <c r="Q129" s="97"/>
      <c r="R129" s="97">
        <f t="shared" si="2"/>
        <v>0</v>
      </c>
      <c r="S129" s="46"/>
    </row>
    <row r="130" spans="2:19" ht="13.2" x14ac:dyDescent="0.25">
      <c r="B130" s="200" t="s">
        <v>473</v>
      </c>
      <c r="C130" s="201" t="s">
        <v>473</v>
      </c>
      <c r="D130" s="201" t="s">
        <v>477</v>
      </c>
      <c r="E130" s="201" t="s">
        <v>432</v>
      </c>
      <c r="F130" s="201">
        <v>55</v>
      </c>
      <c r="G130" s="202" t="s">
        <v>421</v>
      </c>
      <c r="H130" s="202" t="s">
        <v>422</v>
      </c>
      <c r="I130" s="202" t="s">
        <v>508</v>
      </c>
      <c r="J130" s="201"/>
      <c r="K130" s="97"/>
      <c r="L130" s="97"/>
      <c r="M130" s="97"/>
      <c r="N130" s="97">
        <f t="shared" si="1"/>
        <v>0</v>
      </c>
      <c r="O130" s="97"/>
      <c r="P130" s="97"/>
      <c r="Q130" s="97"/>
      <c r="R130" s="97">
        <f t="shared" si="2"/>
        <v>0</v>
      </c>
      <c r="S130" s="46"/>
    </row>
    <row r="131" spans="2:19" ht="13.2" x14ac:dyDescent="0.25">
      <c r="B131" s="200" t="s">
        <v>473</v>
      </c>
      <c r="C131" s="201" t="s">
        <v>473</v>
      </c>
      <c r="D131" s="201" t="s">
        <v>477</v>
      </c>
      <c r="E131" s="201" t="s">
        <v>432</v>
      </c>
      <c r="F131" s="201">
        <v>55</v>
      </c>
      <c r="G131" s="202" t="s">
        <v>421</v>
      </c>
      <c r="H131" s="202" t="s">
        <v>422</v>
      </c>
      <c r="I131" s="202" t="s">
        <v>508</v>
      </c>
      <c r="J131" s="201"/>
      <c r="K131" s="97"/>
      <c r="L131" s="97"/>
      <c r="M131" s="97"/>
      <c r="N131" s="97">
        <f t="shared" si="1"/>
        <v>0</v>
      </c>
      <c r="O131" s="97"/>
      <c r="P131" s="97"/>
      <c r="Q131" s="97"/>
      <c r="R131" s="97">
        <f t="shared" si="2"/>
        <v>0</v>
      </c>
      <c r="S131" s="46"/>
    </row>
    <row r="132" spans="2:19" ht="13.2" x14ac:dyDescent="0.25">
      <c r="B132" s="200" t="s">
        <v>473</v>
      </c>
      <c r="C132" s="201" t="s">
        <v>473</v>
      </c>
      <c r="D132" s="201" t="s">
        <v>477</v>
      </c>
      <c r="E132" s="201" t="s">
        <v>432</v>
      </c>
      <c r="F132" s="201">
        <v>55</v>
      </c>
      <c r="G132" s="202" t="s">
        <v>421</v>
      </c>
      <c r="H132" s="202" t="s">
        <v>422</v>
      </c>
      <c r="I132" s="202" t="s">
        <v>509</v>
      </c>
      <c r="J132" s="201"/>
      <c r="K132" s="97"/>
      <c r="L132" s="97"/>
      <c r="M132" s="97"/>
      <c r="N132" s="97">
        <f t="shared" si="1"/>
        <v>0</v>
      </c>
      <c r="O132" s="97"/>
      <c r="P132" s="97"/>
      <c r="Q132" s="97"/>
      <c r="R132" s="97">
        <f t="shared" si="2"/>
        <v>0</v>
      </c>
      <c r="S132" s="46"/>
    </row>
    <row r="133" spans="2:19" ht="13.2" x14ac:dyDescent="0.25">
      <c r="B133" s="200" t="s">
        <v>473</v>
      </c>
      <c r="C133" s="201" t="s">
        <v>473</v>
      </c>
      <c r="D133" s="201" t="s">
        <v>477</v>
      </c>
      <c r="E133" s="201" t="s">
        <v>432</v>
      </c>
      <c r="F133" s="201">
        <v>55</v>
      </c>
      <c r="G133" s="202" t="s">
        <v>421</v>
      </c>
      <c r="H133" s="202" t="s">
        <v>422</v>
      </c>
      <c r="I133" s="202" t="s">
        <v>509</v>
      </c>
      <c r="J133" s="201"/>
      <c r="K133" s="97"/>
      <c r="L133" s="97"/>
      <c r="M133" s="97"/>
      <c r="N133" s="97">
        <f t="shared" si="1"/>
        <v>0</v>
      </c>
      <c r="O133" s="97"/>
      <c r="P133" s="97"/>
      <c r="Q133" s="97"/>
      <c r="R133" s="97">
        <f t="shared" si="2"/>
        <v>0</v>
      </c>
      <c r="S133" s="46"/>
    </row>
    <row r="134" spans="2:19" ht="13.2" x14ac:dyDescent="0.25">
      <c r="B134" s="200" t="s">
        <v>473</v>
      </c>
      <c r="C134" s="201" t="s">
        <v>473</v>
      </c>
      <c r="D134" s="201" t="s">
        <v>477</v>
      </c>
      <c r="E134" s="201" t="s">
        <v>432</v>
      </c>
      <c r="F134" s="201">
        <v>55</v>
      </c>
      <c r="G134" s="202" t="s">
        <v>421</v>
      </c>
      <c r="H134" s="202" t="s">
        <v>422</v>
      </c>
      <c r="I134" s="202" t="s">
        <v>509</v>
      </c>
      <c r="J134" s="201"/>
      <c r="K134" s="97"/>
      <c r="L134" s="97"/>
      <c r="M134" s="97"/>
      <c r="N134" s="97">
        <f t="shared" si="1"/>
        <v>0</v>
      </c>
      <c r="O134" s="97"/>
      <c r="P134" s="97"/>
      <c r="Q134" s="97"/>
      <c r="R134" s="97">
        <f t="shared" si="2"/>
        <v>0</v>
      </c>
      <c r="S134" s="46"/>
    </row>
    <row r="135" spans="2:19" ht="13.2" x14ac:dyDescent="0.25">
      <c r="B135" s="200" t="s">
        <v>473</v>
      </c>
      <c r="C135" s="201" t="s">
        <v>473</v>
      </c>
      <c r="D135" s="201" t="s">
        <v>477</v>
      </c>
      <c r="E135" s="201" t="s">
        <v>432</v>
      </c>
      <c r="F135" s="201">
        <v>55</v>
      </c>
      <c r="G135" s="202" t="s">
        <v>421</v>
      </c>
      <c r="H135" s="202" t="s">
        <v>422</v>
      </c>
      <c r="I135" s="202" t="s">
        <v>510</v>
      </c>
      <c r="J135" s="201"/>
      <c r="K135" s="97"/>
      <c r="L135" s="97"/>
      <c r="M135" s="97"/>
      <c r="N135" s="97">
        <f t="shared" si="1"/>
        <v>0</v>
      </c>
      <c r="O135" s="97"/>
      <c r="P135" s="97"/>
      <c r="Q135" s="97"/>
      <c r="R135" s="97">
        <f t="shared" ref="R135:R198" si="3">O135*Q135</f>
        <v>0</v>
      </c>
      <c r="S135" s="46"/>
    </row>
    <row r="136" spans="2:19" ht="13.2" x14ac:dyDescent="0.25">
      <c r="B136" s="200" t="s">
        <v>473</v>
      </c>
      <c r="C136" s="201" t="s">
        <v>473</v>
      </c>
      <c r="D136" s="201" t="s">
        <v>477</v>
      </c>
      <c r="E136" s="201" t="s">
        <v>432</v>
      </c>
      <c r="F136" s="201">
        <v>55</v>
      </c>
      <c r="G136" s="202" t="s">
        <v>421</v>
      </c>
      <c r="H136" s="202" t="s">
        <v>422</v>
      </c>
      <c r="I136" s="202" t="s">
        <v>510</v>
      </c>
      <c r="J136" s="201"/>
      <c r="K136" s="97"/>
      <c r="L136" s="97"/>
      <c r="M136" s="97"/>
      <c r="N136" s="97">
        <f t="shared" si="1"/>
        <v>0</v>
      </c>
      <c r="O136" s="97"/>
      <c r="P136" s="97"/>
      <c r="Q136" s="97"/>
      <c r="R136" s="97">
        <f t="shared" si="3"/>
        <v>0</v>
      </c>
      <c r="S136" s="46"/>
    </row>
    <row r="137" spans="2:19" ht="13.2" x14ac:dyDescent="0.25">
      <c r="B137" s="200" t="s">
        <v>473</v>
      </c>
      <c r="C137" s="201" t="s">
        <v>473</v>
      </c>
      <c r="D137" s="201" t="s">
        <v>477</v>
      </c>
      <c r="E137" s="201" t="s">
        <v>432</v>
      </c>
      <c r="F137" s="201">
        <v>55</v>
      </c>
      <c r="G137" s="202" t="s">
        <v>421</v>
      </c>
      <c r="H137" s="202" t="s">
        <v>422</v>
      </c>
      <c r="I137" s="202" t="s">
        <v>510</v>
      </c>
      <c r="J137" s="201"/>
      <c r="K137" s="97"/>
      <c r="L137" s="97"/>
      <c r="M137" s="97"/>
      <c r="N137" s="97">
        <f t="shared" si="1"/>
        <v>0</v>
      </c>
      <c r="O137" s="97"/>
      <c r="P137" s="97"/>
      <c r="Q137" s="97"/>
      <c r="R137" s="97">
        <f t="shared" si="3"/>
        <v>0</v>
      </c>
      <c r="S137" s="46"/>
    </row>
    <row r="138" spans="2:19" ht="13.2" x14ac:dyDescent="0.25">
      <c r="B138" s="200" t="s">
        <v>473</v>
      </c>
      <c r="C138" s="201" t="s">
        <v>473</v>
      </c>
      <c r="D138" s="201" t="s">
        <v>477</v>
      </c>
      <c r="E138" s="201" t="s">
        <v>432</v>
      </c>
      <c r="F138" s="201">
        <v>55</v>
      </c>
      <c r="G138" s="202" t="s">
        <v>421</v>
      </c>
      <c r="H138" s="202" t="s">
        <v>422</v>
      </c>
      <c r="I138" s="202" t="s">
        <v>510</v>
      </c>
      <c r="J138" s="201"/>
      <c r="K138" s="97"/>
      <c r="L138" s="97"/>
      <c r="M138" s="97"/>
      <c r="N138" s="97">
        <f t="shared" si="1"/>
        <v>0</v>
      </c>
      <c r="O138" s="97"/>
      <c r="P138" s="97"/>
      <c r="Q138" s="97"/>
      <c r="R138" s="97">
        <f t="shared" si="3"/>
        <v>0</v>
      </c>
      <c r="S138" s="46"/>
    </row>
    <row r="139" spans="2:19" ht="13.2" x14ac:dyDescent="0.25">
      <c r="B139" s="200" t="s">
        <v>473</v>
      </c>
      <c r="C139" s="201" t="s">
        <v>473</v>
      </c>
      <c r="D139" s="201" t="s">
        <v>480</v>
      </c>
      <c r="E139" s="201" t="s">
        <v>432</v>
      </c>
      <c r="F139" s="201">
        <v>55</v>
      </c>
      <c r="G139" s="202" t="s">
        <v>421</v>
      </c>
      <c r="H139" s="202" t="s">
        <v>422</v>
      </c>
      <c r="I139" s="202" t="s">
        <v>511</v>
      </c>
      <c r="J139" s="201"/>
      <c r="K139" s="97"/>
      <c r="L139" s="97"/>
      <c r="M139" s="97"/>
      <c r="N139" s="97">
        <f t="shared" si="1"/>
        <v>0</v>
      </c>
      <c r="O139" s="97"/>
      <c r="P139" s="97"/>
      <c r="Q139" s="97"/>
      <c r="R139" s="97">
        <f t="shared" si="3"/>
        <v>0</v>
      </c>
      <c r="S139" s="46"/>
    </row>
    <row r="140" spans="2:19" ht="13.2" x14ac:dyDescent="0.25">
      <c r="B140" s="200" t="s">
        <v>473</v>
      </c>
      <c r="C140" s="201" t="s">
        <v>473</v>
      </c>
      <c r="D140" s="201" t="s">
        <v>480</v>
      </c>
      <c r="E140" s="201" t="s">
        <v>432</v>
      </c>
      <c r="F140" s="201">
        <v>55</v>
      </c>
      <c r="G140" s="202" t="s">
        <v>421</v>
      </c>
      <c r="H140" s="202" t="s">
        <v>422</v>
      </c>
      <c r="I140" s="202" t="s">
        <v>511</v>
      </c>
      <c r="J140" s="201"/>
      <c r="K140" s="97"/>
      <c r="L140" s="97"/>
      <c r="M140" s="97"/>
      <c r="N140" s="97">
        <f t="shared" si="1"/>
        <v>0</v>
      </c>
      <c r="O140" s="97"/>
      <c r="P140" s="97"/>
      <c r="Q140" s="97"/>
      <c r="R140" s="97">
        <f t="shared" si="3"/>
        <v>0</v>
      </c>
      <c r="S140" s="46"/>
    </row>
    <row r="141" spans="2:19" ht="13.2" x14ac:dyDescent="0.25">
      <c r="B141" s="200" t="s">
        <v>473</v>
      </c>
      <c r="C141" s="201" t="s">
        <v>473</v>
      </c>
      <c r="D141" s="201" t="s">
        <v>477</v>
      </c>
      <c r="E141" s="201" t="s">
        <v>432</v>
      </c>
      <c r="F141" s="201">
        <v>55</v>
      </c>
      <c r="G141" s="202" t="s">
        <v>421</v>
      </c>
      <c r="H141" s="202" t="s">
        <v>422</v>
      </c>
      <c r="I141" s="202" t="s">
        <v>512</v>
      </c>
      <c r="J141" s="201"/>
      <c r="K141" s="97"/>
      <c r="L141" s="97"/>
      <c r="M141" s="97"/>
      <c r="N141" s="97">
        <f t="shared" si="1"/>
        <v>0</v>
      </c>
      <c r="O141" s="97"/>
      <c r="P141" s="97"/>
      <c r="Q141" s="97"/>
      <c r="R141" s="97">
        <f t="shared" si="3"/>
        <v>0</v>
      </c>
      <c r="S141" s="46"/>
    </row>
    <row r="142" spans="2:19" ht="13.2" x14ac:dyDescent="0.25">
      <c r="B142" s="200" t="s">
        <v>473</v>
      </c>
      <c r="C142" s="201" t="s">
        <v>473</v>
      </c>
      <c r="D142" s="201" t="s">
        <v>477</v>
      </c>
      <c r="E142" s="201" t="s">
        <v>432</v>
      </c>
      <c r="F142" s="201">
        <v>55</v>
      </c>
      <c r="G142" s="202" t="s">
        <v>421</v>
      </c>
      <c r="H142" s="202" t="s">
        <v>422</v>
      </c>
      <c r="I142" s="202" t="s">
        <v>512</v>
      </c>
      <c r="J142" s="201"/>
      <c r="K142" s="97"/>
      <c r="L142" s="97"/>
      <c r="M142" s="97"/>
      <c r="N142" s="97">
        <f t="shared" si="1"/>
        <v>0</v>
      </c>
      <c r="O142" s="97"/>
      <c r="P142" s="97"/>
      <c r="Q142" s="97"/>
      <c r="R142" s="97">
        <f t="shared" si="3"/>
        <v>0</v>
      </c>
      <c r="S142" s="46"/>
    </row>
    <row r="143" spans="2:19" ht="13.2" x14ac:dyDescent="0.25">
      <c r="B143" s="200" t="s">
        <v>473</v>
      </c>
      <c r="C143" s="201" t="s">
        <v>473</v>
      </c>
      <c r="D143" s="201" t="s">
        <v>477</v>
      </c>
      <c r="E143" s="201" t="s">
        <v>432</v>
      </c>
      <c r="F143" s="201">
        <v>55</v>
      </c>
      <c r="G143" s="202" t="s">
        <v>421</v>
      </c>
      <c r="H143" s="202" t="s">
        <v>422</v>
      </c>
      <c r="I143" s="202" t="s">
        <v>513</v>
      </c>
      <c r="J143" s="201"/>
      <c r="K143" s="97"/>
      <c r="L143" s="97"/>
      <c r="M143" s="97"/>
      <c r="N143" s="97">
        <f t="shared" si="1"/>
        <v>0</v>
      </c>
      <c r="O143" s="97"/>
      <c r="P143" s="97"/>
      <c r="Q143" s="97"/>
      <c r="R143" s="97">
        <f t="shared" si="3"/>
        <v>0</v>
      </c>
      <c r="S143" s="46"/>
    </row>
    <row r="144" spans="2:19" ht="13.2" x14ac:dyDescent="0.25">
      <c r="B144" s="200" t="s">
        <v>473</v>
      </c>
      <c r="C144" s="201" t="s">
        <v>473</v>
      </c>
      <c r="D144" s="201" t="s">
        <v>477</v>
      </c>
      <c r="E144" s="201" t="s">
        <v>432</v>
      </c>
      <c r="F144" s="201">
        <v>55</v>
      </c>
      <c r="G144" s="202" t="s">
        <v>421</v>
      </c>
      <c r="H144" s="202" t="s">
        <v>422</v>
      </c>
      <c r="I144" s="202" t="s">
        <v>513</v>
      </c>
      <c r="J144" s="201"/>
      <c r="K144" s="97"/>
      <c r="L144" s="97"/>
      <c r="M144" s="97"/>
      <c r="N144" s="97">
        <f t="shared" si="1"/>
        <v>0</v>
      </c>
      <c r="O144" s="97"/>
      <c r="P144" s="97"/>
      <c r="Q144" s="97"/>
      <c r="R144" s="97">
        <f t="shared" si="3"/>
        <v>0</v>
      </c>
      <c r="S144" s="46"/>
    </row>
    <row r="145" spans="2:19" ht="13.2" x14ac:dyDescent="0.25">
      <c r="B145" s="200" t="s">
        <v>473</v>
      </c>
      <c r="C145" s="201" t="s">
        <v>473</v>
      </c>
      <c r="D145" s="201" t="s">
        <v>480</v>
      </c>
      <c r="E145" s="201" t="s">
        <v>432</v>
      </c>
      <c r="F145" s="201">
        <v>55</v>
      </c>
      <c r="G145" s="202" t="s">
        <v>421</v>
      </c>
      <c r="H145" s="202" t="s">
        <v>422</v>
      </c>
      <c r="I145" s="202" t="s">
        <v>514</v>
      </c>
      <c r="J145" s="201"/>
      <c r="K145" s="97"/>
      <c r="L145" s="97"/>
      <c r="M145" s="97"/>
      <c r="N145" s="97">
        <f t="shared" si="1"/>
        <v>0</v>
      </c>
      <c r="O145" s="97"/>
      <c r="P145" s="97"/>
      <c r="Q145" s="97"/>
      <c r="R145" s="97">
        <f t="shared" si="3"/>
        <v>0</v>
      </c>
      <c r="S145" s="46"/>
    </row>
    <row r="146" spans="2:19" ht="13.2" x14ac:dyDescent="0.25">
      <c r="B146" s="200" t="s">
        <v>473</v>
      </c>
      <c r="C146" s="201" t="s">
        <v>473</v>
      </c>
      <c r="D146" s="201" t="s">
        <v>480</v>
      </c>
      <c r="E146" s="201" t="s">
        <v>432</v>
      </c>
      <c r="F146" s="201">
        <v>55</v>
      </c>
      <c r="G146" s="202" t="s">
        <v>421</v>
      </c>
      <c r="H146" s="202" t="s">
        <v>422</v>
      </c>
      <c r="I146" s="202" t="s">
        <v>514</v>
      </c>
      <c r="J146" s="201"/>
      <c r="K146" s="97"/>
      <c r="L146" s="97"/>
      <c r="M146" s="97"/>
      <c r="N146" s="97">
        <f t="shared" si="1"/>
        <v>0</v>
      </c>
      <c r="O146" s="97"/>
      <c r="P146" s="97"/>
      <c r="Q146" s="97"/>
      <c r="R146" s="97">
        <f t="shared" si="3"/>
        <v>0</v>
      </c>
      <c r="S146" s="46"/>
    </row>
    <row r="147" spans="2:19" ht="13.2" x14ac:dyDescent="0.25">
      <c r="B147" s="200" t="s">
        <v>473</v>
      </c>
      <c r="C147" s="201" t="s">
        <v>473</v>
      </c>
      <c r="D147" s="201" t="s">
        <v>480</v>
      </c>
      <c r="E147" s="201" t="s">
        <v>432</v>
      </c>
      <c r="F147" s="201">
        <v>55</v>
      </c>
      <c r="G147" s="202" t="s">
        <v>421</v>
      </c>
      <c r="H147" s="202" t="s">
        <v>422</v>
      </c>
      <c r="I147" s="202" t="s">
        <v>515</v>
      </c>
      <c r="J147" s="201"/>
      <c r="K147" s="97"/>
      <c r="L147" s="97"/>
      <c r="M147" s="97"/>
      <c r="N147" s="97">
        <f t="shared" si="1"/>
        <v>0</v>
      </c>
      <c r="O147" s="97"/>
      <c r="P147" s="97"/>
      <c r="Q147" s="97"/>
      <c r="R147" s="97">
        <f t="shared" si="3"/>
        <v>0</v>
      </c>
      <c r="S147" s="46"/>
    </row>
    <row r="148" spans="2:19" ht="13.2" x14ac:dyDescent="0.25">
      <c r="B148" s="200" t="s">
        <v>473</v>
      </c>
      <c r="C148" s="201" t="s">
        <v>473</v>
      </c>
      <c r="D148" s="201" t="s">
        <v>480</v>
      </c>
      <c r="E148" s="201" t="s">
        <v>432</v>
      </c>
      <c r="F148" s="201">
        <v>55</v>
      </c>
      <c r="G148" s="202" t="s">
        <v>421</v>
      </c>
      <c r="H148" s="202" t="s">
        <v>422</v>
      </c>
      <c r="I148" s="202" t="s">
        <v>515</v>
      </c>
      <c r="J148" s="201"/>
      <c r="K148" s="97"/>
      <c r="L148" s="97"/>
      <c r="M148" s="97"/>
      <c r="N148" s="97">
        <f t="shared" si="1"/>
        <v>0</v>
      </c>
      <c r="O148" s="97"/>
      <c r="P148" s="97"/>
      <c r="Q148" s="97"/>
      <c r="R148" s="97">
        <f t="shared" si="3"/>
        <v>0</v>
      </c>
      <c r="S148" s="46"/>
    </row>
    <row r="149" spans="2:19" ht="13.2" x14ac:dyDescent="0.25">
      <c r="B149" s="200" t="s">
        <v>473</v>
      </c>
      <c r="C149" s="201" t="s">
        <v>473</v>
      </c>
      <c r="D149" s="201" t="s">
        <v>480</v>
      </c>
      <c r="E149" s="201" t="s">
        <v>432</v>
      </c>
      <c r="F149" s="201">
        <v>55</v>
      </c>
      <c r="G149" s="202" t="s">
        <v>421</v>
      </c>
      <c r="H149" s="202" t="s">
        <v>422</v>
      </c>
      <c r="I149" s="202" t="s">
        <v>516</v>
      </c>
      <c r="J149" s="201"/>
      <c r="K149" s="97"/>
      <c r="L149" s="97"/>
      <c r="M149" s="97"/>
      <c r="N149" s="97">
        <f t="shared" si="1"/>
        <v>0</v>
      </c>
      <c r="O149" s="97"/>
      <c r="P149" s="97"/>
      <c r="Q149" s="97"/>
      <c r="R149" s="97">
        <f t="shared" si="3"/>
        <v>0</v>
      </c>
      <c r="S149" s="46"/>
    </row>
    <row r="150" spans="2:19" ht="13.2" x14ac:dyDescent="0.25">
      <c r="B150" s="200" t="s">
        <v>473</v>
      </c>
      <c r="C150" s="201" t="s">
        <v>473</v>
      </c>
      <c r="D150" s="201" t="s">
        <v>480</v>
      </c>
      <c r="E150" s="201" t="s">
        <v>432</v>
      </c>
      <c r="F150" s="201">
        <v>55</v>
      </c>
      <c r="G150" s="202" t="s">
        <v>421</v>
      </c>
      <c r="H150" s="202" t="s">
        <v>422</v>
      </c>
      <c r="I150" s="202" t="s">
        <v>516</v>
      </c>
      <c r="J150" s="201"/>
      <c r="K150" s="97"/>
      <c r="L150" s="97"/>
      <c r="M150" s="97"/>
      <c r="N150" s="97">
        <f t="shared" si="1"/>
        <v>0</v>
      </c>
      <c r="O150" s="97"/>
      <c r="P150" s="97"/>
      <c r="Q150" s="97"/>
      <c r="R150" s="97">
        <f t="shared" si="3"/>
        <v>0</v>
      </c>
      <c r="S150" s="46"/>
    </row>
    <row r="151" spans="2:19" ht="13.2" x14ac:dyDescent="0.25">
      <c r="B151" s="200" t="s">
        <v>473</v>
      </c>
      <c r="C151" s="201" t="s">
        <v>473</v>
      </c>
      <c r="D151" s="201" t="s">
        <v>480</v>
      </c>
      <c r="E151" s="201" t="s">
        <v>432</v>
      </c>
      <c r="F151" s="201">
        <v>55</v>
      </c>
      <c r="G151" s="202" t="s">
        <v>421</v>
      </c>
      <c r="H151" s="202" t="s">
        <v>422</v>
      </c>
      <c r="I151" s="202" t="s">
        <v>516</v>
      </c>
      <c r="J151" s="201"/>
      <c r="K151" s="97"/>
      <c r="L151" s="97"/>
      <c r="M151" s="97"/>
      <c r="N151" s="97">
        <f t="shared" si="1"/>
        <v>0</v>
      </c>
      <c r="O151" s="97"/>
      <c r="P151" s="97"/>
      <c r="Q151" s="97"/>
      <c r="R151" s="97">
        <f t="shared" si="3"/>
        <v>0</v>
      </c>
      <c r="S151" s="46"/>
    </row>
    <row r="152" spans="2:19" ht="13.2" x14ac:dyDescent="0.25">
      <c r="B152" s="200" t="s">
        <v>473</v>
      </c>
      <c r="C152" s="201" t="s">
        <v>473</v>
      </c>
      <c r="D152" s="201" t="s">
        <v>480</v>
      </c>
      <c r="E152" s="201" t="s">
        <v>432</v>
      </c>
      <c r="F152" s="201">
        <v>55</v>
      </c>
      <c r="G152" s="202" t="s">
        <v>421</v>
      </c>
      <c r="H152" s="202" t="s">
        <v>422</v>
      </c>
      <c r="I152" s="202" t="s">
        <v>517</v>
      </c>
      <c r="J152" s="201"/>
      <c r="K152" s="97"/>
      <c r="L152" s="97"/>
      <c r="M152" s="97"/>
      <c r="N152" s="97">
        <f t="shared" si="1"/>
        <v>0</v>
      </c>
      <c r="O152" s="97"/>
      <c r="P152" s="97"/>
      <c r="Q152" s="97"/>
      <c r="R152" s="97">
        <f t="shared" si="3"/>
        <v>0</v>
      </c>
      <c r="S152" s="46"/>
    </row>
    <row r="153" spans="2:19" ht="13.2" x14ac:dyDescent="0.25">
      <c r="B153" s="200" t="s">
        <v>473</v>
      </c>
      <c r="C153" s="201" t="s">
        <v>473</v>
      </c>
      <c r="D153" s="201" t="s">
        <v>480</v>
      </c>
      <c r="E153" s="201" t="s">
        <v>432</v>
      </c>
      <c r="F153" s="201">
        <v>55</v>
      </c>
      <c r="G153" s="202" t="s">
        <v>421</v>
      </c>
      <c r="H153" s="202" t="s">
        <v>422</v>
      </c>
      <c r="I153" s="202" t="s">
        <v>517</v>
      </c>
      <c r="J153" s="201"/>
      <c r="K153" s="97"/>
      <c r="L153" s="97"/>
      <c r="M153" s="97"/>
      <c r="N153" s="97">
        <f t="shared" si="1"/>
        <v>0</v>
      </c>
      <c r="O153" s="97"/>
      <c r="P153" s="97"/>
      <c r="Q153" s="97"/>
      <c r="R153" s="97">
        <f t="shared" si="3"/>
        <v>0</v>
      </c>
      <c r="S153" s="46"/>
    </row>
    <row r="154" spans="2:19" ht="13.2" x14ac:dyDescent="0.25">
      <c r="B154" s="200" t="s">
        <v>473</v>
      </c>
      <c r="C154" s="201" t="s">
        <v>473</v>
      </c>
      <c r="D154" s="201" t="s">
        <v>480</v>
      </c>
      <c r="E154" s="201" t="s">
        <v>432</v>
      </c>
      <c r="F154" s="201">
        <v>55</v>
      </c>
      <c r="G154" s="202" t="s">
        <v>421</v>
      </c>
      <c r="H154" s="202" t="s">
        <v>422</v>
      </c>
      <c r="I154" s="202" t="s">
        <v>517</v>
      </c>
      <c r="J154" s="201"/>
      <c r="K154" s="97"/>
      <c r="L154" s="97"/>
      <c r="M154" s="97"/>
      <c r="N154" s="97">
        <f t="shared" si="1"/>
        <v>0</v>
      </c>
      <c r="O154" s="97"/>
      <c r="P154" s="97"/>
      <c r="Q154" s="97"/>
      <c r="R154" s="97">
        <f t="shared" si="3"/>
        <v>0</v>
      </c>
      <c r="S154" s="46"/>
    </row>
    <row r="155" spans="2:19" ht="13.2" x14ac:dyDescent="0.25">
      <c r="B155" s="200" t="s">
        <v>473</v>
      </c>
      <c r="C155" s="201" t="s">
        <v>473</v>
      </c>
      <c r="D155" s="201" t="s">
        <v>474</v>
      </c>
      <c r="E155" s="201" t="s">
        <v>432</v>
      </c>
      <c r="F155" s="201">
        <v>55</v>
      </c>
      <c r="G155" s="202" t="s">
        <v>421</v>
      </c>
      <c r="H155" s="202" t="s">
        <v>422</v>
      </c>
      <c r="I155" s="202" t="s">
        <v>516</v>
      </c>
      <c r="J155" s="201"/>
      <c r="K155" s="97"/>
      <c r="L155" s="97"/>
      <c r="M155" s="97"/>
      <c r="N155" s="97">
        <f t="shared" si="1"/>
        <v>0</v>
      </c>
      <c r="O155" s="97"/>
      <c r="P155" s="97"/>
      <c r="Q155" s="97"/>
      <c r="R155" s="97">
        <f t="shared" si="3"/>
        <v>0</v>
      </c>
      <c r="S155" s="46"/>
    </row>
    <row r="156" spans="2:19" ht="13.2" x14ac:dyDescent="0.25">
      <c r="B156" s="200" t="s">
        <v>473</v>
      </c>
      <c r="C156" s="201" t="s">
        <v>473</v>
      </c>
      <c r="D156" s="201" t="s">
        <v>477</v>
      </c>
      <c r="E156" s="201" t="s">
        <v>432</v>
      </c>
      <c r="F156" s="201">
        <v>55</v>
      </c>
      <c r="G156" s="202" t="s">
        <v>421</v>
      </c>
      <c r="H156" s="202" t="s">
        <v>422</v>
      </c>
      <c r="I156" s="202" t="s">
        <v>518</v>
      </c>
      <c r="J156" s="201"/>
      <c r="K156" s="97"/>
      <c r="L156" s="97"/>
      <c r="M156" s="97"/>
      <c r="N156" s="97">
        <f t="shared" si="1"/>
        <v>0</v>
      </c>
      <c r="O156" s="97"/>
      <c r="P156" s="97"/>
      <c r="Q156" s="97"/>
      <c r="R156" s="97">
        <f t="shared" si="3"/>
        <v>0</v>
      </c>
      <c r="S156" s="46"/>
    </row>
    <row r="157" spans="2:19" ht="13.2" x14ac:dyDescent="0.25">
      <c r="B157" s="200" t="s">
        <v>473</v>
      </c>
      <c r="C157" s="201" t="s">
        <v>473</v>
      </c>
      <c r="D157" s="201" t="s">
        <v>477</v>
      </c>
      <c r="E157" s="201" t="s">
        <v>432</v>
      </c>
      <c r="F157" s="201">
        <v>55</v>
      </c>
      <c r="G157" s="202" t="s">
        <v>421</v>
      </c>
      <c r="H157" s="202" t="s">
        <v>422</v>
      </c>
      <c r="I157" s="202" t="s">
        <v>514</v>
      </c>
      <c r="J157" s="201"/>
      <c r="K157" s="97"/>
      <c r="L157" s="97"/>
      <c r="M157" s="97"/>
      <c r="N157" s="97">
        <f t="shared" si="1"/>
        <v>0</v>
      </c>
      <c r="O157" s="97"/>
      <c r="P157" s="97"/>
      <c r="Q157" s="97"/>
      <c r="R157" s="97">
        <f t="shared" si="3"/>
        <v>0</v>
      </c>
      <c r="S157" s="46"/>
    </row>
    <row r="158" spans="2:19" ht="13.2" x14ac:dyDescent="0.25">
      <c r="B158" s="200" t="s">
        <v>473</v>
      </c>
      <c r="C158" s="201" t="s">
        <v>473</v>
      </c>
      <c r="D158" s="201" t="s">
        <v>477</v>
      </c>
      <c r="E158" s="201" t="s">
        <v>432</v>
      </c>
      <c r="F158" s="201">
        <v>55</v>
      </c>
      <c r="G158" s="202" t="s">
        <v>421</v>
      </c>
      <c r="H158" s="202" t="s">
        <v>422</v>
      </c>
      <c r="I158" s="202" t="s">
        <v>514</v>
      </c>
      <c r="J158" s="201"/>
      <c r="K158" s="97"/>
      <c r="L158" s="97"/>
      <c r="M158" s="97"/>
      <c r="N158" s="97">
        <f t="shared" si="1"/>
        <v>0</v>
      </c>
      <c r="O158" s="97"/>
      <c r="P158" s="97"/>
      <c r="Q158" s="97"/>
      <c r="R158" s="97">
        <f t="shared" si="3"/>
        <v>0</v>
      </c>
      <c r="S158" s="46"/>
    </row>
    <row r="159" spans="2:19" ht="13.2" x14ac:dyDescent="0.25">
      <c r="B159" s="200" t="s">
        <v>473</v>
      </c>
      <c r="C159" s="201" t="s">
        <v>473</v>
      </c>
      <c r="D159" s="201" t="s">
        <v>477</v>
      </c>
      <c r="E159" s="201" t="s">
        <v>432</v>
      </c>
      <c r="F159" s="201">
        <v>55</v>
      </c>
      <c r="G159" s="202" t="s">
        <v>421</v>
      </c>
      <c r="H159" s="202" t="s">
        <v>422</v>
      </c>
      <c r="I159" s="202" t="s">
        <v>514</v>
      </c>
      <c r="J159" s="201"/>
      <c r="K159" s="97"/>
      <c r="L159" s="97"/>
      <c r="M159" s="97"/>
      <c r="N159" s="97">
        <f t="shared" si="1"/>
        <v>0</v>
      </c>
      <c r="O159" s="97"/>
      <c r="P159" s="97"/>
      <c r="Q159" s="97"/>
      <c r="R159" s="97">
        <f t="shared" si="3"/>
        <v>0</v>
      </c>
      <c r="S159" s="46"/>
    </row>
    <row r="160" spans="2:19" ht="13.2" x14ac:dyDescent="0.25">
      <c r="B160" s="200" t="s">
        <v>473</v>
      </c>
      <c r="C160" s="201" t="s">
        <v>473</v>
      </c>
      <c r="D160" s="201" t="s">
        <v>477</v>
      </c>
      <c r="E160" s="201" t="s">
        <v>432</v>
      </c>
      <c r="F160" s="201">
        <v>55</v>
      </c>
      <c r="G160" s="202" t="s">
        <v>421</v>
      </c>
      <c r="H160" s="202" t="s">
        <v>422</v>
      </c>
      <c r="I160" s="202" t="s">
        <v>514</v>
      </c>
      <c r="J160" s="201"/>
      <c r="K160" s="97"/>
      <c r="L160" s="97"/>
      <c r="M160" s="97"/>
      <c r="N160" s="97">
        <f t="shared" si="1"/>
        <v>0</v>
      </c>
      <c r="O160" s="97"/>
      <c r="P160" s="97"/>
      <c r="Q160" s="97"/>
      <c r="R160" s="97">
        <f t="shared" si="3"/>
        <v>0</v>
      </c>
      <c r="S160" s="46"/>
    </row>
    <row r="161" spans="2:19" ht="13.2" x14ac:dyDescent="0.25">
      <c r="B161" s="200" t="s">
        <v>473</v>
      </c>
      <c r="C161" s="201" t="s">
        <v>473</v>
      </c>
      <c r="D161" s="201" t="s">
        <v>477</v>
      </c>
      <c r="E161" s="201" t="s">
        <v>432</v>
      </c>
      <c r="F161" s="201">
        <v>55</v>
      </c>
      <c r="G161" s="202" t="s">
        <v>421</v>
      </c>
      <c r="H161" s="202" t="s">
        <v>422</v>
      </c>
      <c r="I161" s="202" t="s">
        <v>514</v>
      </c>
      <c r="J161" s="201"/>
      <c r="K161" s="97"/>
      <c r="L161" s="97"/>
      <c r="M161" s="97"/>
      <c r="N161" s="97">
        <f t="shared" si="1"/>
        <v>0</v>
      </c>
      <c r="O161" s="97"/>
      <c r="P161" s="97"/>
      <c r="Q161" s="97"/>
      <c r="R161" s="97">
        <f t="shared" si="3"/>
        <v>0</v>
      </c>
      <c r="S161" s="46"/>
    </row>
    <row r="162" spans="2:19" ht="13.2" x14ac:dyDescent="0.25">
      <c r="B162" s="200" t="s">
        <v>473</v>
      </c>
      <c r="C162" s="201" t="s">
        <v>473</v>
      </c>
      <c r="D162" s="201" t="s">
        <v>477</v>
      </c>
      <c r="E162" s="201" t="s">
        <v>432</v>
      </c>
      <c r="F162" s="201">
        <v>55</v>
      </c>
      <c r="G162" s="202" t="s">
        <v>421</v>
      </c>
      <c r="H162" s="202" t="s">
        <v>422</v>
      </c>
      <c r="I162" s="202" t="s">
        <v>515</v>
      </c>
      <c r="J162" s="201"/>
      <c r="K162" s="97"/>
      <c r="L162" s="97"/>
      <c r="M162" s="97"/>
      <c r="N162" s="97">
        <f t="shared" si="1"/>
        <v>0</v>
      </c>
      <c r="O162" s="97"/>
      <c r="P162" s="97"/>
      <c r="Q162" s="97"/>
      <c r="R162" s="97">
        <f t="shared" si="3"/>
        <v>0</v>
      </c>
      <c r="S162" s="46"/>
    </row>
    <row r="163" spans="2:19" ht="13.2" x14ac:dyDescent="0.25">
      <c r="B163" s="200" t="s">
        <v>473</v>
      </c>
      <c r="C163" s="201" t="s">
        <v>473</v>
      </c>
      <c r="D163" s="201" t="s">
        <v>477</v>
      </c>
      <c r="E163" s="201" t="s">
        <v>432</v>
      </c>
      <c r="F163" s="201">
        <v>55</v>
      </c>
      <c r="G163" s="202" t="s">
        <v>421</v>
      </c>
      <c r="H163" s="202" t="s">
        <v>422</v>
      </c>
      <c r="I163" s="202" t="s">
        <v>515</v>
      </c>
      <c r="J163" s="201"/>
      <c r="K163" s="97"/>
      <c r="L163" s="97"/>
      <c r="M163" s="97"/>
      <c r="N163" s="97">
        <f t="shared" si="1"/>
        <v>0</v>
      </c>
      <c r="O163" s="97"/>
      <c r="P163" s="97"/>
      <c r="Q163" s="97"/>
      <c r="R163" s="97">
        <f t="shared" si="3"/>
        <v>0</v>
      </c>
      <c r="S163" s="46"/>
    </row>
    <row r="164" spans="2:19" ht="13.2" x14ac:dyDescent="0.25">
      <c r="B164" s="200" t="s">
        <v>473</v>
      </c>
      <c r="C164" s="201" t="s">
        <v>473</v>
      </c>
      <c r="D164" s="201" t="s">
        <v>477</v>
      </c>
      <c r="E164" s="201" t="s">
        <v>432</v>
      </c>
      <c r="F164" s="201">
        <v>55</v>
      </c>
      <c r="G164" s="202" t="s">
        <v>421</v>
      </c>
      <c r="H164" s="202" t="s">
        <v>422</v>
      </c>
      <c r="I164" s="202" t="s">
        <v>515</v>
      </c>
      <c r="J164" s="201"/>
      <c r="K164" s="97"/>
      <c r="L164" s="97"/>
      <c r="M164" s="97"/>
      <c r="N164" s="97">
        <f t="shared" si="1"/>
        <v>0</v>
      </c>
      <c r="O164" s="97"/>
      <c r="P164" s="97"/>
      <c r="Q164" s="97"/>
      <c r="R164" s="97">
        <f t="shared" si="3"/>
        <v>0</v>
      </c>
      <c r="S164" s="46"/>
    </row>
    <row r="165" spans="2:19" ht="13.2" x14ac:dyDescent="0.25">
      <c r="B165" s="200" t="s">
        <v>473</v>
      </c>
      <c r="C165" s="201" t="s">
        <v>473</v>
      </c>
      <c r="D165" s="201" t="s">
        <v>477</v>
      </c>
      <c r="E165" s="201" t="s">
        <v>432</v>
      </c>
      <c r="F165" s="201">
        <v>55</v>
      </c>
      <c r="G165" s="202" t="s">
        <v>421</v>
      </c>
      <c r="H165" s="202" t="s">
        <v>422</v>
      </c>
      <c r="I165" s="202" t="s">
        <v>515</v>
      </c>
      <c r="J165" s="201"/>
      <c r="K165" s="97"/>
      <c r="L165" s="97"/>
      <c r="M165" s="97"/>
      <c r="N165" s="97">
        <f t="shared" si="1"/>
        <v>0</v>
      </c>
      <c r="O165" s="97"/>
      <c r="P165" s="97"/>
      <c r="Q165" s="97"/>
      <c r="R165" s="97">
        <f t="shared" si="3"/>
        <v>0</v>
      </c>
      <c r="S165" s="46"/>
    </row>
    <row r="166" spans="2:19" ht="13.2" x14ac:dyDescent="0.25">
      <c r="B166" s="200" t="s">
        <v>473</v>
      </c>
      <c r="C166" s="201" t="s">
        <v>473</v>
      </c>
      <c r="D166" s="201" t="s">
        <v>477</v>
      </c>
      <c r="E166" s="201" t="s">
        <v>432</v>
      </c>
      <c r="F166" s="201">
        <v>55</v>
      </c>
      <c r="G166" s="202" t="s">
        <v>421</v>
      </c>
      <c r="H166" s="202" t="s">
        <v>422</v>
      </c>
      <c r="I166" s="202" t="s">
        <v>515</v>
      </c>
      <c r="J166" s="201"/>
      <c r="K166" s="97"/>
      <c r="L166" s="97"/>
      <c r="M166" s="97"/>
      <c r="N166" s="97">
        <f t="shared" si="1"/>
        <v>0</v>
      </c>
      <c r="O166" s="97"/>
      <c r="P166" s="97"/>
      <c r="Q166" s="97"/>
      <c r="R166" s="97">
        <f t="shared" si="3"/>
        <v>0</v>
      </c>
      <c r="S166" s="46"/>
    </row>
    <row r="167" spans="2:19" ht="13.2" x14ac:dyDescent="0.25">
      <c r="B167" s="200" t="s">
        <v>473</v>
      </c>
      <c r="C167" s="201" t="s">
        <v>473</v>
      </c>
      <c r="D167" s="201" t="s">
        <v>477</v>
      </c>
      <c r="E167" s="201" t="s">
        <v>432</v>
      </c>
      <c r="F167" s="201">
        <v>55</v>
      </c>
      <c r="G167" s="202" t="s">
        <v>421</v>
      </c>
      <c r="H167" s="202" t="s">
        <v>422</v>
      </c>
      <c r="I167" s="202" t="s">
        <v>515</v>
      </c>
      <c r="J167" s="201"/>
      <c r="K167" s="97"/>
      <c r="L167" s="97"/>
      <c r="M167" s="97"/>
      <c r="N167" s="97">
        <f t="shared" si="1"/>
        <v>0</v>
      </c>
      <c r="O167" s="97"/>
      <c r="P167" s="97"/>
      <c r="Q167" s="97"/>
      <c r="R167" s="97">
        <f t="shared" si="3"/>
        <v>0</v>
      </c>
      <c r="S167" s="46"/>
    </row>
    <row r="168" spans="2:19" ht="13.2" x14ac:dyDescent="0.25">
      <c r="B168" s="200" t="s">
        <v>473</v>
      </c>
      <c r="C168" s="201" t="s">
        <v>473</v>
      </c>
      <c r="D168" s="201" t="s">
        <v>477</v>
      </c>
      <c r="E168" s="201" t="s">
        <v>432</v>
      </c>
      <c r="F168" s="201">
        <v>55</v>
      </c>
      <c r="G168" s="202" t="s">
        <v>421</v>
      </c>
      <c r="H168" s="202" t="s">
        <v>422</v>
      </c>
      <c r="I168" s="202" t="s">
        <v>515</v>
      </c>
      <c r="J168" s="201"/>
      <c r="K168" s="97"/>
      <c r="L168" s="97"/>
      <c r="M168" s="97"/>
      <c r="N168" s="97">
        <f t="shared" si="1"/>
        <v>0</v>
      </c>
      <c r="O168" s="97"/>
      <c r="P168" s="97"/>
      <c r="Q168" s="97"/>
      <c r="R168" s="97">
        <f t="shared" si="3"/>
        <v>0</v>
      </c>
      <c r="S168" s="46"/>
    </row>
    <row r="169" spans="2:19" ht="13.2" x14ac:dyDescent="0.25">
      <c r="B169" s="200" t="s">
        <v>473</v>
      </c>
      <c r="C169" s="201" t="s">
        <v>473</v>
      </c>
      <c r="D169" s="201" t="s">
        <v>477</v>
      </c>
      <c r="E169" s="201" t="s">
        <v>432</v>
      </c>
      <c r="F169" s="201">
        <v>55</v>
      </c>
      <c r="G169" s="202" t="s">
        <v>421</v>
      </c>
      <c r="H169" s="202" t="s">
        <v>422</v>
      </c>
      <c r="I169" s="202" t="s">
        <v>515</v>
      </c>
      <c r="J169" s="201"/>
      <c r="K169" s="97"/>
      <c r="L169" s="97"/>
      <c r="M169" s="97"/>
      <c r="N169" s="97">
        <f t="shared" si="1"/>
        <v>0</v>
      </c>
      <c r="O169" s="97"/>
      <c r="P169" s="97"/>
      <c r="Q169" s="97"/>
      <c r="R169" s="97">
        <f t="shared" si="3"/>
        <v>0</v>
      </c>
      <c r="S169" s="46"/>
    </row>
    <row r="170" spans="2:19" ht="13.2" x14ac:dyDescent="0.25">
      <c r="B170" s="200" t="s">
        <v>473</v>
      </c>
      <c r="C170" s="201" t="s">
        <v>473</v>
      </c>
      <c r="D170" s="201" t="s">
        <v>477</v>
      </c>
      <c r="E170" s="201" t="s">
        <v>432</v>
      </c>
      <c r="F170" s="201">
        <v>55</v>
      </c>
      <c r="G170" s="202" t="s">
        <v>421</v>
      </c>
      <c r="H170" s="202" t="s">
        <v>422</v>
      </c>
      <c r="I170" s="202" t="s">
        <v>515</v>
      </c>
      <c r="J170" s="201"/>
      <c r="K170" s="97"/>
      <c r="L170" s="97"/>
      <c r="M170" s="97"/>
      <c r="N170" s="97">
        <f t="shared" si="1"/>
        <v>0</v>
      </c>
      <c r="O170" s="97"/>
      <c r="P170" s="97"/>
      <c r="Q170" s="97"/>
      <c r="R170" s="97">
        <f t="shared" si="3"/>
        <v>0</v>
      </c>
      <c r="S170" s="46"/>
    </row>
    <row r="171" spans="2:19" ht="13.2" x14ac:dyDescent="0.25">
      <c r="B171" s="200" t="s">
        <v>473</v>
      </c>
      <c r="C171" s="201" t="s">
        <v>473</v>
      </c>
      <c r="D171" s="201" t="s">
        <v>477</v>
      </c>
      <c r="E171" s="201" t="s">
        <v>432</v>
      </c>
      <c r="F171" s="201">
        <v>55</v>
      </c>
      <c r="G171" s="202" t="s">
        <v>421</v>
      </c>
      <c r="H171" s="202" t="s">
        <v>422</v>
      </c>
      <c r="I171" s="202" t="s">
        <v>515</v>
      </c>
      <c r="J171" s="201"/>
      <c r="K171" s="97"/>
      <c r="L171" s="97"/>
      <c r="M171" s="97"/>
      <c r="N171" s="97">
        <f t="shared" si="1"/>
        <v>0</v>
      </c>
      <c r="O171" s="97"/>
      <c r="P171" s="97"/>
      <c r="Q171" s="97"/>
      <c r="R171" s="97">
        <f t="shared" si="3"/>
        <v>0</v>
      </c>
      <c r="S171" s="46"/>
    </row>
    <row r="172" spans="2:19" ht="13.2" x14ac:dyDescent="0.25">
      <c r="B172" s="200" t="s">
        <v>473</v>
      </c>
      <c r="C172" s="201" t="s">
        <v>473</v>
      </c>
      <c r="D172" s="201" t="s">
        <v>477</v>
      </c>
      <c r="E172" s="201" t="s">
        <v>432</v>
      </c>
      <c r="F172" s="201">
        <v>55</v>
      </c>
      <c r="G172" s="202" t="s">
        <v>421</v>
      </c>
      <c r="H172" s="202" t="s">
        <v>422</v>
      </c>
      <c r="I172" s="202" t="s">
        <v>519</v>
      </c>
      <c r="J172" s="201"/>
      <c r="K172" s="97"/>
      <c r="L172" s="97"/>
      <c r="M172" s="97"/>
      <c r="N172" s="97">
        <f t="shared" si="1"/>
        <v>0</v>
      </c>
      <c r="O172" s="97"/>
      <c r="P172" s="97"/>
      <c r="Q172" s="97"/>
      <c r="R172" s="97">
        <f t="shared" si="3"/>
        <v>0</v>
      </c>
      <c r="S172" s="46"/>
    </row>
    <row r="173" spans="2:19" ht="13.2" x14ac:dyDescent="0.25">
      <c r="B173" s="200" t="s">
        <v>473</v>
      </c>
      <c r="C173" s="201" t="s">
        <v>473</v>
      </c>
      <c r="D173" s="201" t="s">
        <v>477</v>
      </c>
      <c r="E173" s="201" t="s">
        <v>432</v>
      </c>
      <c r="F173" s="201">
        <v>55</v>
      </c>
      <c r="G173" s="202" t="s">
        <v>421</v>
      </c>
      <c r="H173" s="202" t="s">
        <v>422</v>
      </c>
      <c r="I173" s="202" t="s">
        <v>519</v>
      </c>
      <c r="J173" s="201"/>
      <c r="K173" s="97"/>
      <c r="L173" s="97"/>
      <c r="M173" s="97"/>
      <c r="N173" s="97">
        <f t="shared" si="1"/>
        <v>0</v>
      </c>
      <c r="O173" s="97"/>
      <c r="P173" s="97"/>
      <c r="Q173" s="97"/>
      <c r="R173" s="97">
        <f t="shared" si="3"/>
        <v>0</v>
      </c>
      <c r="S173" s="46"/>
    </row>
    <row r="174" spans="2:19" ht="13.2" x14ac:dyDescent="0.25">
      <c r="B174" s="200" t="s">
        <v>473</v>
      </c>
      <c r="C174" s="201" t="s">
        <v>473</v>
      </c>
      <c r="D174" s="201" t="s">
        <v>477</v>
      </c>
      <c r="E174" s="201" t="s">
        <v>432</v>
      </c>
      <c r="F174" s="201">
        <v>55</v>
      </c>
      <c r="G174" s="202" t="s">
        <v>421</v>
      </c>
      <c r="H174" s="202" t="s">
        <v>422</v>
      </c>
      <c r="I174" s="202" t="s">
        <v>519</v>
      </c>
      <c r="J174" s="201"/>
      <c r="K174" s="97"/>
      <c r="L174" s="97"/>
      <c r="M174" s="97"/>
      <c r="N174" s="97">
        <f t="shared" si="1"/>
        <v>0</v>
      </c>
      <c r="O174" s="97"/>
      <c r="P174" s="97"/>
      <c r="Q174" s="97"/>
      <c r="R174" s="97">
        <f t="shared" si="3"/>
        <v>0</v>
      </c>
      <c r="S174" s="46"/>
    </row>
    <row r="175" spans="2:19" ht="13.2" x14ac:dyDescent="0.25">
      <c r="B175" s="200" t="s">
        <v>473</v>
      </c>
      <c r="C175" s="201" t="s">
        <v>473</v>
      </c>
      <c r="D175" s="201" t="s">
        <v>477</v>
      </c>
      <c r="E175" s="201" t="s">
        <v>432</v>
      </c>
      <c r="F175" s="201">
        <v>55</v>
      </c>
      <c r="G175" s="202" t="s">
        <v>421</v>
      </c>
      <c r="H175" s="202" t="s">
        <v>422</v>
      </c>
      <c r="I175" s="202" t="s">
        <v>519</v>
      </c>
      <c r="J175" s="201"/>
      <c r="K175" s="97"/>
      <c r="L175" s="97"/>
      <c r="M175" s="97"/>
      <c r="N175" s="97">
        <f t="shared" si="1"/>
        <v>0</v>
      </c>
      <c r="O175" s="97"/>
      <c r="P175" s="97"/>
      <c r="Q175" s="97"/>
      <c r="R175" s="97">
        <f t="shared" si="3"/>
        <v>0</v>
      </c>
      <c r="S175" s="46"/>
    </row>
    <row r="176" spans="2:19" ht="13.2" x14ac:dyDescent="0.25">
      <c r="B176" s="200" t="s">
        <v>473</v>
      </c>
      <c r="C176" s="201" t="s">
        <v>473</v>
      </c>
      <c r="D176" s="201" t="s">
        <v>477</v>
      </c>
      <c r="E176" s="201" t="s">
        <v>432</v>
      </c>
      <c r="F176" s="201">
        <v>55</v>
      </c>
      <c r="G176" s="202" t="s">
        <v>421</v>
      </c>
      <c r="H176" s="202" t="s">
        <v>422</v>
      </c>
      <c r="I176" s="202" t="s">
        <v>519</v>
      </c>
      <c r="J176" s="201"/>
      <c r="K176" s="97"/>
      <c r="L176" s="97"/>
      <c r="M176" s="97"/>
      <c r="N176" s="97">
        <f t="shared" si="1"/>
        <v>0</v>
      </c>
      <c r="O176" s="97"/>
      <c r="P176" s="97"/>
      <c r="Q176" s="97"/>
      <c r="R176" s="97">
        <f t="shared" si="3"/>
        <v>0</v>
      </c>
      <c r="S176" s="46"/>
    </row>
    <row r="177" spans="2:19" ht="13.2" x14ac:dyDescent="0.25">
      <c r="B177" s="200" t="s">
        <v>473</v>
      </c>
      <c r="C177" s="201" t="s">
        <v>473</v>
      </c>
      <c r="D177" s="201" t="s">
        <v>477</v>
      </c>
      <c r="E177" s="201" t="s">
        <v>432</v>
      </c>
      <c r="F177" s="201">
        <v>55</v>
      </c>
      <c r="G177" s="202" t="s">
        <v>421</v>
      </c>
      <c r="H177" s="202" t="s">
        <v>422</v>
      </c>
      <c r="I177" s="202" t="s">
        <v>519</v>
      </c>
      <c r="J177" s="201"/>
      <c r="K177" s="97"/>
      <c r="L177" s="97"/>
      <c r="M177" s="97"/>
      <c r="N177" s="97">
        <f t="shared" si="1"/>
        <v>0</v>
      </c>
      <c r="O177" s="97"/>
      <c r="P177" s="97"/>
      <c r="Q177" s="97"/>
      <c r="R177" s="97">
        <f t="shared" si="3"/>
        <v>0</v>
      </c>
      <c r="S177" s="46"/>
    </row>
    <row r="178" spans="2:19" ht="13.2" x14ac:dyDescent="0.25">
      <c r="B178" s="200" t="s">
        <v>473</v>
      </c>
      <c r="C178" s="201" t="s">
        <v>473</v>
      </c>
      <c r="D178" s="201" t="s">
        <v>477</v>
      </c>
      <c r="E178" s="201" t="s">
        <v>432</v>
      </c>
      <c r="F178" s="201">
        <v>55</v>
      </c>
      <c r="G178" s="202" t="s">
        <v>421</v>
      </c>
      <c r="H178" s="202" t="s">
        <v>422</v>
      </c>
      <c r="I178" s="202" t="s">
        <v>517</v>
      </c>
      <c r="J178" s="201"/>
      <c r="K178" s="97"/>
      <c r="L178" s="97"/>
      <c r="M178" s="97"/>
      <c r="N178" s="97">
        <f t="shared" si="1"/>
        <v>0</v>
      </c>
      <c r="O178" s="97"/>
      <c r="P178" s="97"/>
      <c r="Q178" s="97"/>
      <c r="R178" s="97">
        <f t="shared" si="3"/>
        <v>0</v>
      </c>
      <c r="S178" s="46"/>
    </row>
    <row r="179" spans="2:19" ht="13.2" x14ac:dyDescent="0.25">
      <c r="B179" s="200" t="s">
        <v>473</v>
      </c>
      <c r="C179" s="201" t="s">
        <v>473</v>
      </c>
      <c r="D179" s="201" t="s">
        <v>477</v>
      </c>
      <c r="E179" s="201" t="s">
        <v>432</v>
      </c>
      <c r="F179" s="201">
        <v>55</v>
      </c>
      <c r="G179" s="202" t="s">
        <v>421</v>
      </c>
      <c r="H179" s="202" t="s">
        <v>422</v>
      </c>
      <c r="I179" s="202" t="s">
        <v>517</v>
      </c>
      <c r="J179" s="201"/>
      <c r="K179" s="97"/>
      <c r="L179" s="97"/>
      <c r="M179" s="97"/>
      <c r="N179" s="97">
        <f t="shared" si="1"/>
        <v>0</v>
      </c>
      <c r="O179" s="97"/>
      <c r="P179" s="97"/>
      <c r="Q179" s="97"/>
      <c r="R179" s="97">
        <f t="shared" si="3"/>
        <v>0</v>
      </c>
      <c r="S179" s="46"/>
    </row>
    <row r="180" spans="2:19" ht="13.2" x14ac:dyDescent="0.25">
      <c r="B180" s="200" t="s">
        <v>473</v>
      </c>
      <c r="C180" s="201" t="s">
        <v>473</v>
      </c>
      <c r="D180" s="201" t="s">
        <v>477</v>
      </c>
      <c r="E180" s="201" t="s">
        <v>432</v>
      </c>
      <c r="F180" s="201">
        <v>55</v>
      </c>
      <c r="G180" s="202" t="s">
        <v>421</v>
      </c>
      <c r="H180" s="202" t="s">
        <v>422</v>
      </c>
      <c r="I180" s="202" t="s">
        <v>517</v>
      </c>
      <c r="J180" s="201"/>
      <c r="K180" s="97"/>
      <c r="L180" s="97"/>
      <c r="M180" s="97"/>
      <c r="N180" s="97">
        <f t="shared" si="1"/>
        <v>0</v>
      </c>
      <c r="O180" s="97"/>
      <c r="P180" s="97"/>
      <c r="Q180" s="97"/>
      <c r="R180" s="97">
        <f t="shared" si="3"/>
        <v>0</v>
      </c>
      <c r="S180" s="46"/>
    </row>
    <row r="181" spans="2:19" ht="13.2" x14ac:dyDescent="0.25">
      <c r="B181" s="200" t="s">
        <v>473</v>
      </c>
      <c r="C181" s="201" t="s">
        <v>473</v>
      </c>
      <c r="D181" s="201" t="s">
        <v>477</v>
      </c>
      <c r="E181" s="201" t="s">
        <v>432</v>
      </c>
      <c r="F181" s="201">
        <v>55</v>
      </c>
      <c r="G181" s="202" t="s">
        <v>421</v>
      </c>
      <c r="H181" s="202" t="s">
        <v>422</v>
      </c>
      <c r="I181" s="202" t="s">
        <v>517</v>
      </c>
      <c r="J181" s="201"/>
      <c r="K181" s="97"/>
      <c r="L181" s="97"/>
      <c r="M181" s="97"/>
      <c r="N181" s="97">
        <f t="shared" si="1"/>
        <v>0</v>
      </c>
      <c r="O181" s="97"/>
      <c r="P181" s="97"/>
      <c r="Q181" s="97"/>
      <c r="R181" s="97">
        <f t="shared" si="3"/>
        <v>0</v>
      </c>
      <c r="S181" s="46"/>
    </row>
    <row r="182" spans="2:19" ht="13.2" x14ac:dyDescent="0.25">
      <c r="B182" s="200" t="s">
        <v>473</v>
      </c>
      <c r="C182" s="201" t="s">
        <v>473</v>
      </c>
      <c r="D182" s="201" t="s">
        <v>477</v>
      </c>
      <c r="E182" s="201" t="s">
        <v>432</v>
      </c>
      <c r="F182" s="201">
        <v>55</v>
      </c>
      <c r="G182" s="202" t="s">
        <v>421</v>
      </c>
      <c r="H182" s="202" t="s">
        <v>422</v>
      </c>
      <c r="I182" s="202" t="s">
        <v>517</v>
      </c>
      <c r="J182" s="201"/>
      <c r="K182" s="97"/>
      <c r="L182" s="97"/>
      <c r="M182" s="97"/>
      <c r="N182" s="97">
        <f t="shared" si="1"/>
        <v>0</v>
      </c>
      <c r="O182" s="97"/>
      <c r="P182" s="97"/>
      <c r="Q182" s="97"/>
      <c r="R182" s="97">
        <f t="shared" si="3"/>
        <v>0</v>
      </c>
      <c r="S182" s="46"/>
    </row>
    <row r="183" spans="2:19" ht="13.2" x14ac:dyDescent="0.25">
      <c r="B183" s="200" t="s">
        <v>473</v>
      </c>
      <c r="C183" s="201" t="s">
        <v>473</v>
      </c>
      <c r="D183" s="201" t="s">
        <v>480</v>
      </c>
      <c r="E183" s="201" t="s">
        <v>434</v>
      </c>
      <c r="F183" s="201">
        <v>56</v>
      </c>
      <c r="G183" s="202" t="s">
        <v>421</v>
      </c>
      <c r="H183" s="202" t="s">
        <v>422</v>
      </c>
      <c r="I183" s="202" t="s">
        <v>520</v>
      </c>
      <c r="J183" s="201"/>
      <c r="K183" s="97"/>
      <c r="L183" s="97"/>
      <c r="M183" s="97"/>
      <c r="N183" s="97">
        <f t="shared" si="1"/>
        <v>0</v>
      </c>
      <c r="O183" s="97"/>
      <c r="P183" s="97"/>
      <c r="Q183" s="97"/>
      <c r="R183" s="97">
        <f t="shared" si="3"/>
        <v>0</v>
      </c>
      <c r="S183" s="46"/>
    </row>
    <row r="184" spans="2:19" ht="13.2" x14ac:dyDescent="0.25">
      <c r="B184" s="200" t="s">
        <v>473</v>
      </c>
      <c r="C184" s="201" t="s">
        <v>473</v>
      </c>
      <c r="D184" s="201" t="s">
        <v>480</v>
      </c>
      <c r="E184" s="201" t="s">
        <v>434</v>
      </c>
      <c r="F184" s="201">
        <v>56</v>
      </c>
      <c r="G184" s="202" t="s">
        <v>421</v>
      </c>
      <c r="H184" s="202" t="s">
        <v>422</v>
      </c>
      <c r="I184" s="202" t="s">
        <v>521</v>
      </c>
      <c r="J184" s="201"/>
      <c r="K184" s="97"/>
      <c r="L184" s="97"/>
      <c r="M184" s="97"/>
      <c r="N184" s="97">
        <f t="shared" si="1"/>
        <v>0</v>
      </c>
      <c r="O184" s="97"/>
      <c r="P184" s="97"/>
      <c r="Q184" s="97"/>
      <c r="R184" s="97">
        <f t="shared" si="3"/>
        <v>0</v>
      </c>
      <c r="S184" s="46"/>
    </row>
    <row r="185" spans="2:19" ht="13.2" x14ac:dyDescent="0.25">
      <c r="B185" s="200" t="s">
        <v>473</v>
      </c>
      <c r="C185" s="201" t="s">
        <v>473</v>
      </c>
      <c r="D185" s="201" t="s">
        <v>480</v>
      </c>
      <c r="E185" s="201" t="s">
        <v>434</v>
      </c>
      <c r="F185" s="201">
        <v>56</v>
      </c>
      <c r="G185" s="202" t="s">
        <v>421</v>
      </c>
      <c r="H185" s="202" t="s">
        <v>422</v>
      </c>
      <c r="I185" s="202" t="s">
        <v>521</v>
      </c>
      <c r="J185" s="201"/>
      <c r="K185" s="97"/>
      <c r="L185" s="97"/>
      <c r="M185" s="97"/>
      <c r="N185" s="97">
        <f t="shared" si="1"/>
        <v>0</v>
      </c>
      <c r="O185" s="97"/>
      <c r="P185" s="97"/>
      <c r="Q185" s="97"/>
      <c r="R185" s="97">
        <f t="shared" si="3"/>
        <v>0</v>
      </c>
      <c r="S185" s="46"/>
    </row>
    <row r="186" spans="2:19" ht="13.2" x14ac:dyDescent="0.25">
      <c r="B186" s="200" t="s">
        <v>473</v>
      </c>
      <c r="C186" s="201" t="s">
        <v>473</v>
      </c>
      <c r="D186" s="201" t="s">
        <v>480</v>
      </c>
      <c r="E186" s="201" t="s">
        <v>434</v>
      </c>
      <c r="F186" s="201">
        <v>56</v>
      </c>
      <c r="G186" s="202" t="s">
        <v>421</v>
      </c>
      <c r="H186" s="202" t="s">
        <v>422</v>
      </c>
      <c r="I186" s="202" t="s">
        <v>521</v>
      </c>
      <c r="J186" s="201"/>
      <c r="K186" s="97"/>
      <c r="L186" s="97"/>
      <c r="M186" s="97"/>
      <c r="N186" s="97">
        <f t="shared" si="1"/>
        <v>0</v>
      </c>
      <c r="O186" s="97"/>
      <c r="P186" s="97"/>
      <c r="Q186" s="97"/>
      <c r="R186" s="97">
        <f t="shared" si="3"/>
        <v>0</v>
      </c>
      <c r="S186" s="46"/>
    </row>
    <row r="187" spans="2:19" ht="13.2" x14ac:dyDescent="0.25">
      <c r="B187" s="200" t="s">
        <v>473</v>
      </c>
      <c r="C187" s="201" t="s">
        <v>473</v>
      </c>
      <c r="D187" s="201" t="s">
        <v>480</v>
      </c>
      <c r="E187" s="201" t="s">
        <v>434</v>
      </c>
      <c r="F187" s="201">
        <v>56</v>
      </c>
      <c r="G187" s="202" t="s">
        <v>421</v>
      </c>
      <c r="H187" s="202" t="s">
        <v>422</v>
      </c>
      <c r="I187" s="202" t="s">
        <v>521</v>
      </c>
      <c r="J187" s="201"/>
      <c r="K187" s="97"/>
      <c r="L187" s="97"/>
      <c r="M187" s="97"/>
      <c r="N187" s="97">
        <f t="shared" si="1"/>
        <v>0</v>
      </c>
      <c r="O187" s="97"/>
      <c r="P187" s="97"/>
      <c r="Q187" s="97"/>
      <c r="R187" s="97">
        <f t="shared" si="3"/>
        <v>0</v>
      </c>
      <c r="S187" s="46"/>
    </row>
    <row r="188" spans="2:19" ht="13.2" x14ac:dyDescent="0.25">
      <c r="B188" s="200" t="s">
        <v>473</v>
      </c>
      <c r="C188" s="201" t="s">
        <v>473</v>
      </c>
      <c r="D188" s="201" t="s">
        <v>480</v>
      </c>
      <c r="E188" s="201" t="s">
        <v>434</v>
      </c>
      <c r="F188" s="201">
        <v>56</v>
      </c>
      <c r="G188" s="202" t="s">
        <v>421</v>
      </c>
      <c r="H188" s="202" t="s">
        <v>422</v>
      </c>
      <c r="I188" s="202" t="s">
        <v>521</v>
      </c>
      <c r="J188" s="201"/>
      <c r="K188" s="97"/>
      <c r="L188" s="97"/>
      <c r="M188" s="97"/>
      <c r="N188" s="97">
        <f t="shared" si="1"/>
        <v>0</v>
      </c>
      <c r="O188" s="97"/>
      <c r="P188" s="97"/>
      <c r="Q188" s="97"/>
      <c r="R188" s="97">
        <f t="shared" si="3"/>
        <v>0</v>
      </c>
      <c r="S188" s="46"/>
    </row>
    <row r="189" spans="2:19" ht="13.2" x14ac:dyDescent="0.25">
      <c r="B189" s="200" t="s">
        <v>473</v>
      </c>
      <c r="C189" s="201" t="s">
        <v>473</v>
      </c>
      <c r="D189" s="201" t="s">
        <v>480</v>
      </c>
      <c r="E189" s="201" t="s">
        <v>434</v>
      </c>
      <c r="F189" s="201">
        <v>56</v>
      </c>
      <c r="G189" s="202" t="s">
        <v>421</v>
      </c>
      <c r="H189" s="202" t="s">
        <v>422</v>
      </c>
      <c r="I189" s="202" t="s">
        <v>521</v>
      </c>
      <c r="J189" s="201"/>
      <c r="K189" s="97"/>
      <c r="L189" s="97"/>
      <c r="M189" s="97"/>
      <c r="N189" s="97">
        <f t="shared" si="1"/>
        <v>0</v>
      </c>
      <c r="O189" s="97"/>
      <c r="P189" s="97"/>
      <c r="Q189" s="97"/>
      <c r="R189" s="97">
        <f t="shared" si="3"/>
        <v>0</v>
      </c>
      <c r="S189" s="46"/>
    </row>
    <row r="190" spans="2:19" ht="13.2" x14ac:dyDescent="0.25">
      <c r="B190" s="200" t="s">
        <v>473</v>
      </c>
      <c r="C190" s="201" t="s">
        <v>473</v>
      </c>
      <c r="D190" s="201" t="s">
        <v>480</v>
      </c>
      <c r="E190" s="201" t="s">
        <v>434</v>
      </c>
      <c r="F190" s="201">
        <v>56</v>
      </c>
      <c r="G190" s="202" t="s">
        <v>421</v>
      </c>
      <c r="H190" s="202" t="s">
        <v>422</v>
      </c>
      <c r="I190" s="202" t="s">
        <v>521</v>
      </c>
      <c r="J190" s="201"/>
      <c r="K190" s="97"/>
      <c r="L190" s="97"/>
      <c r="M190" s="97"/>
      <c r="N190" s="97">
        <f t="shared" si="1"/>
        <v>0</v>
      </c>
      <c r="O190" s="97"/>
      <c r="P190" s="97"/>
      <c r="Q190" s="97"/>
      <c r="R190" s="97">
        <f t="shared" si="3"/>
        <v>0</v>
      </c>
      <c r="S190" s="46"/>
    </row>
    <row r="191" spans="2:19" ht="13.2" x14ac:dyDescent="0.25">
      <c r="B191" s="200" t="s">
        <v>473</v>
      </c>
      <c r="C191" s="201" t="s">
        <v>473</v>
      </c>
      <c r="D191" s="201" t="s">
        <v>480</v>
      </c>
      <c r="E191" s="201" t="s">
        <v>434</v>
      </c>
      <c r="F191" s="201">
        <v>56</v>
      </c>
      <c r="G191" s="202" t="s">
        <v>421</v>
      </c>
      <c r="H191" s="202" t="s">
        <v>422</v>
      </c>
      <c r="I191" s="202" t="s">
        <v>521</v>
      </c>
      <c r="J191" s="201"/>
      <c r="K191" s="97"/>
      <c r="L191" s="97"/>
      <c r="M191" s="97"/>
      <c r="N191" s="97">
        <f t="shared" si="1"/>
        <v>0</v>
      </c>
      <c r="O191" s="97"/>
      <c r="P191" s="97"/>
      <c r="Q191" s="97"/>
      <c r="R191" s="97">
        <f t="shared" si="3"/>
        <v>0</v>
      </c>
      <c r="S191" s="46"/>
    </row>
    <row r="192" spans="2:19" ht="13.2" x14ac:dyDescent="0.25">
      <c r="B192" s="200" t="s">
        <v>473</v>
      </c>
      <c r="C192" s="201" t="s">
        <v>473</v>
      </c>
      <c r="D192" s="201" t="s">
        <v>480</v>
      </c>
      <c r="E192" s="201" t="s">
        <v>434</v>
      </c>
      <c r="F192" s="201">
        <v>56</v>
      </c>
      <c r="G192" s="202" t="s">
        <v>421</v>
      </c>
      <c r="H192" s="202" t="s">
        <v>422</v>
      </c>
      <c r="I192" s="202" t="s">
        <v>521</v>
      </c>
      <c r="J192" s="201"/>
      <c r="K192" s="97"/>
      <c r="L192" s="97"/>
      <c r="M192" s="97"/>
      <c r="N192" s="97">
        <f t="shared" si="1"/>
        <v>0</v>
      </c>
      <c r="O192" s="97"/>
      <c r="P192" s="97"/>
      <c r="Q192" s="97"/>
      <c r="R192" s="97">
        <f t="shared" si="3"/>
        <v>0</v>
      </c>
      <c r="S192" s="46"/>
    </row>
    <row r="193" spans="2:19" ht="13.2" x14ac:dyDescent="0.25">
      <c r="B193" s="200" t="s">
        <v>473</v>
      </c>
      <c r="C193" s="201" t="s">
        <v>473</v>
      </c>
      <c r="D193" s="201" t="s">
        <v>480</v>
      </c>
      <c r="E193" s="201" t="s">
        <v>434</v>
      </c>
      <c r="F193" s="201">
        <v>56</v>
      </c>
      <c r="G193" s="202" t="s">
        <v>421</v>
      </c>
      <c r="H193" s="202" t="s">
        <v>422</v>
      </c>
      <c r="I193" s="202" t="s">
        <v>521</v>
      </c>
      <c r="J193" s="201"/>
      <c r="K193" s="97"/>
      <c r="L193" s="97"/>
      <c r="M193" s="97"/>
      <c r="N193" s="97">
        <f t="shared" si="1"/>
        <v>0</v>
      </c>
      <c r="O193" s="97"/>
      <c r="P193" s="97"/>
      <c r="Q193" s="97"/>
      <c r="R193" s="97">
        <f t="shared" si="3"/>
        <v>0</v>
      </c>
      <c r="S193" s="46"/>
    </row>
    <row r="194" spans="2:19" ht="13.2" x14ac:dyDescent="0.25">
      <c r="B194" s="200" t="s">
        <v>473</v>
      </c>
      <c r="C194" s="201" t="s">
        <v>473</v>
      </c>
      <c r="D194" s="201" t="s">
        <v>480</v>
      </c>
      <c r="E194" s="201" t="s">
        <v>434</v>
      </c>
      <c r="F194" s="201">
        <v>56</v>
      </c>
      <c r="G194" s="202" t="s">
        <v>421</v>
      </c>
      <c r="H194" s="202" t="s">
        <v>422</v>
      </c>
      <c r="I194" s="202" t="s">
        <v>521</v>
      </c>
      <c r="J194" s="201"/>
      <c r="K194" s="97"/>
      <c r="L194" s="97"/>
      <c r="M194" s="97"/>
      <c r="N194" s="97">
        <f t="shared" si="1"/>
        <v>0</v>
      </c>
      <c r="O194" s="97"/>
      <c r="P194" s="97"/>
      <c r="Q194" s="97"/>
      <c r="R194" s="97">
        <f t="shared" si="3"/>
        <v>0</v>
      </c>
      <c r="S194" s="46"/>
    </row>
    <row r="195" spans="2:19" ht="13.2" x14ac:dyDescent="0.25">
      <c r="B195" s="200" t="s">
        <v>473</v>
      </c>
      <c r="C195" s="201" t="s">
        <v>473</v>
      </c>
      <c r="D195" s="201" t="s">
        <v>480</v>
      </c>
      <c r="E195" s="201" t="s">
        <v>434</v>
      </c>
      <c r="F195" s="201">
        <v>56</v>
      </c>
      <c r="G195" s="202" t="s">
        <v>421</v>
      </c>
      <c r="H195" s="202" t="s">
        <v>422</v>
      </c>
      <c r="I195" s="202" t="s">
        <v>521</v>
      </c>
      <c r="J195" s="201"/>
      <c r="K195" s="97"/>
      <c r="L195" s="97"/>
      <c r="M195" s="97"/>
      <c r="N195" s="97">
        <f t="shared" si="1"/>
        <v>0</v>
      </c>
      <c r="O195" s="97"/>
      <c r="P195" s="97"/>
      <c r="Q195" s="97"/>
      <c r="R195" s="97">
        <f t="shared" si="3"/>
        <v>0</v>
      </c>
      <c r="S195" s="46"/>
    </row>
    <row r="196" spans="2:19" ht="13.2" x14ac:dyDescent="0.25">
      <c r="B196" s="200" t="s">
        <v>473</v>
      </c>
      <c r="C196" s="201" t="s">
        <v>473</v>
      </c>
      <c r="D196" s="201" t="s">
        <v>480</v>
      </c>
      <c r="E196" s="201" t="s">
        <v>434</v>
      </c>
      <c r="F196" s="201">
        <v>56</v>
      </c>
      <c r="G196" s="202" t="s">
        <v>421</v>
      </c>
      <c r="H196" s="202" t="s">
        <v>422</v>
      </c>
      <c r="I196" s="202" t="s">
        <v>521</v>
      </c>
      <c r="J196" s="201"/>
      <c r="K196" s="97"/>
      <c r="L196" s="97"/>
      <c r="M196" s="97"/>
      <c r="N196" s="97">
        <f t="shared" si="1"/>
        <v>0</v>
      </c>
      <c r="O196" s="97"/>
      <c r="P196" s="97"/>
      <c r="Q196" s="97"/>
      <c r="R196" s="97">
        <f t="shared" si="3"/>
        <v>0</v>
      </c>
      <c r="S196" s="46"/>
    </row>
    <row r="197" spans="2:19" ht="13.2" x14ac:dyDescent="0.25">
      <c r="B197" s="200" t="s">
        <v>473</v>
      </c>
      <c r="C197" s="201" t="s">
        <v>473</v>
      </c>
      <c r="D197" s="201" t="s">
        <v>480</v>
      </c>
      <c r="E197" s="201" t="s">
        <v>434</v>
      </c>
      <c r="F197" s="201">
        <v>56</v>
      </c>
      <c r="G197" s="202" t="s">
        <v>421</v>
      </c>
      <c r="H197" s="202" t="s">
        <v>422</v>
      </c>
      <c r="I197" s="202" t="s">
        <v>521</v>
      </c>
      <c r="J197" s="201"/>
      <c r="K197" s="97"/>
      <c r="L197" s="97"/>
      <c r="M197" s="97"/>
      <c r="N197" s="97">
        <f t="shared" si="1"/>
        <v>0</v>
      </c>
      <c r="O197" s="97"/>
      <c r="P197" s="97"/>
      <c r="Q197" s="97"/>
      <c r="R197" s="97">
        <f t="shared" si="3"/>
        <v>0</v>
      </c>
      <c r="S197" s="46"/>
    </row>
    <row r="198" spans="2:19" ht="13.2" x14ac:dyDescent="0.25">
      <c r="B198" s="200" t="s">
        <v>473</v>
      </c>
      <c r="C198" s="201" t="s">
        <v>473</v>
      </c>
      <c r="D198" s="201" t="s">
        <v>480</v>
      </c>
      <c r="E198" s="201" t="s">
        <v>434</v>
      </c>
      <c r="F198" s="201">
        <v>56</v>
      </c>
      <c r="G198" s="202" t="s">
        <v>421</v>
      </c>
      <c r="H198" s="202" t="s">
        <v>422</v>
      </c>
      <c r="I198" s="202" t="s">
        <v>522</v>
      </c>
      <c r="J198" s="201"/>
      <c r="K198" s="97"/>
      <c r="L198" s="97"/>
      <c r="M198" s="97"/>
      <c r="N198" s="97">
        <f t="shared" si="1"/>
        <v>0</v>
      </c>
      <c r="O198" s="97"/>
      <c r="P198" s="97"/>
      <c r="Q198" s="97"/>
      <c r="R198" s="97">
        <f t="shared" si="3"/>
        <v>0</v>
      </c>
      <c r="S198" s="46"/>
    </row>
    <row r="199" spans="2:19" ht="13.2" x14ac:dyDescent="0.25">
      <c r="B199" s="200" t="s">
        <v>473</v>
      </c>
      <c r="C199" s="201" t="s">
        <v>473</v>
      </c>
      <c r="D199" s="201" t="s">
        <v>480</v>
      </c>
      <c r="E199" s="201" t="s">
        <v>434</v>
      </c>
      <c r="F199" s="201">
        <v>56</v>
      </c>
      <c r="G199" s="202" t="s">
        <v>421</v>
      </c>
      <c r="H199" s="202" t="s">
        <v>422</v>
      </c>
      <c r="I199" s="202" t="s">
        <v>522</v>
      </c>
      <c r="J199" s="201"/>
      <c r="K199" s="97"/>
      <c r="L199" s="97"/>
      <c r="M199" s="97"/>
      <c r="N199" s="97">
        <f t="shared" si="1"/>
        <v>0</v>
      </c>
      <c r="O199" s="97"/>
      <c r="P199" s="97"/>
      <c r="Q199" s="97"/>
      <c r="R199" s="97">
        <f t="shared" ref="R199:R262" si="4">O199*Q199</f>
        <v>0</v>
      </c>
      <c r="S199" s="46"/>
    </row>
    <row r="200" spans="2:19" ht="13.2" x14ac:dyDescent="0.25">
      <c r="B200" s="200" t="s">
        <v>473</v>
      </c>
      <c r="C200" s="201" t="s">
        <v>473</v>
      </c>
      <c r="D200" s="201" t="s">
        <v>480</v>
      </c>
      <c r="E200" s="201" t="s">
        <v>434</v>
      </c>
      <c r="F200" s="201">
        <v>56</v>
      </c>
      <c r="G200" s="202" t="s">
        <v>421</v>
      </c>
      <c r="H200" s="202" t="s">
        <v>422</v>
      </c>
      <c r="I200" s="202" t="s">
        <v>523</v>
      </c>
      <c r="J200" s="201"/>
      <c r="K200" s="97"/>
      <c r="L200" s="97"/>
      <c r="M200" s="97"/>
      <c r="N200" s="97">
        <f t="shared" si="1"/>
        <v>0</v>
      </c>
      <c r="O200" s="97"/>
      <c r="P200" s="97"/>
      <c r="Q200" s="97"/>
      <c r="R200" s="97">
        <f t="shared" si="4"/>
        <v>0</v>
      </c>
      <c r="S200" s="46"/>
    </row>
    <row r="201" spans="2:19" ht="13.2" x14ac:dyDescent="0.25">
      <c r="B201" s="200" t="s">
        <v>473</v>
      </c>
      <c r="C201" s="201" t="s">
        <v>473</v>
      </c>
      <c r="D201" s="201" t="s">
        <v>480</v>
      </c>
      <c r="E201" s="201" t="s">
        <v>434</v>
      </c>
      <c r="F201" s="201">
        <v>56</v>
      </c>
      <c r="G201" s="202" t="s">
        <v>421</v>
      </c>
      <c r="H201" s="202" t="s">
        <v>422</v>
      </c>
      <c r="I201" s="202" t="s">
        <v>523</v>
      </c>
      <c r="J201" s="201"/>
      <c r="K201" s="97"/>
      <c r="L201" s="97"/>
      <c r="M201" s="97"/>
      <c r="N201" s="97">
        <f t="shared" si="1"/>
        <v>0</v>
      </c>
      <c r="O201" s="97"/>
      <c r="P201" s="97"/>
      <c r="Q201" s="97"/>
      <c r="R201" s="97">
        <f t="shared" si="4"/>
        <v>0</v>
      </c>
      <c r="S201" s="46"/>
    </row>
    <row r="202" spans="2:19" ht="13.2" x14ac:dyDescent="0.25">
      <c r="B202" s="200" t="s">
        <v>473</v>
      </c>
      <c r="C202" s="201" t="s">
        <v>473</v>
      </c>
      <c r="D202" s="201" t="s">
        <v>480</v>
      </c>
      <c r="E202" s="201" t="s">
        <v>434</v>
      </c>
      <c r="F202" s="201">
        <v>56</v>
      </c>
      <c r="G202" s="202" t="s">
        <v>421</v>
      </c>
      <c r="H202" s="202" t="s">
        <v>422</v>
      </c>
      <c r="I202" s="202" t="s">
        <v>523</v>
      </c>
      <c r="J202" s="201"/>
      <c r="K202" s="97"/>
      <c r="L202" s="97"/>
      <c r="M202" s="97"/>
      <c r="N202" s="97">
        <f t="shared" si="1"/>
        <v>0</v>
      </c>
      <c r="O202" s="97"/>
      <c r="P202" s="97"/>
      <c r="Q202" s="97"/>
      <c r="R202" s="97">
        <f t="shared" si="4"/>
        <v>0</v>
      </c>
      <c r="S202" s="46"/>
    </row>
    <row r="203" spans="2:19" ht="13.2" x14ac:dyDescent="0.25">
      <c r="B203" s="200" t="s">
        <v>473</v>
      </c>
      <c r="C203" s="201" t="s">
        <v>473</v>
      </c>
      <c r="D203" s="201" t="s">
        <v>480</v>
      </c>
      <c r="E203" s="201" t="s">
        <v>434</v>
      </c>
      <c r="F203" s="201">
        <v>56</v>
      </c>
      <c r="G203" s="202" t="s">
        <v>421</v>
      </c>
      <c r="H203" s="202" t="s">
        <v>422</v>
      </c>
      <c r="I203" s="202" t="s">
        <v>523</v>
      </c>
      <c r="J203" s="201"/>
      <c r="K203" s="97"/>
      <c r="L203" s="97"/>
      <c r="M203" s="97"/>
      <c r="N203" s="97">
        <f t="shared" si="1"/>
        <v>0</v>
      </c>
      <c r="O203" s="97"/>
      <c r="P203" s="97"/>
      <c r="Q203" s="97"/>
      <c r="R203" s="97">
        <f t="shared" si="4"/>
        <v>0</v>
      </c>
      <c r="S203" s="46"/>
    </row>
    <row r="204" spans="2:19" ht="13.2" x14ac:dyDescent="0.25">
      <c r="B204" s="200" t="s">
        <v>473</v>
      </c>
      <c r="C204" s="201" t="s">
        <v>473</v>
      </c>
      <c r="D204" s="201" t="s">
        <v>474</v>
      </c>
      <c r="E204" s="201" t="s">
        <v>434</v>
      </c>
      <c r="F204" s="201">
        <v>56</v>
      </c>
      <c r="G204" s="202" t="s">
        <v>421</v>
      </c>
      <c r="H204" s="202" t="s">
        <v>422</v>
      </c>
      <c r="I204" s="202" t="s">
        <v>524</v>
      </c>
      <c r="J204" s="201"/>
      <c r="K204" s="97"/>
      <c r="L204" s="97"/>
      <c r="M204" s="97"/>
      <c r="N204" s="97">
        <f t="shared" si="1"/>
        <v>0</v>
      </c>
      <c r="O204" s="97"/>
      <c r="P204" s="97"/>
      <c r="Q204" s="97"/>
      <c r="R204" s="97">
        <f t="shared" si="4"/>
        <v>0</v>
      </c>
      <c r="S204" s="46"/>
    </row>
    <row r="205" spans="2:19" ht="13.2" x14ac:dyDescent="0.25">
      <c r="B205" s="200" t="s">
        <v>473</v>
      </c>
      <c r="C205" s="201" t="s">
        <v>473</v>
      </c>
      <c r="D205" s="201" t="s">
        <v>474</v>
      </c>
      <c r="E205" s="201" t="s">
        <v>434</v>
      </c>
      <c r="F205" s="201">
        <v>56</v>
      </c>
      <c r="G205" s="202" t="s">
        <v>421</v>
      </c>
      <c r="H205" s="202" t="s">
        <v>422</v>
      </c>
      <c r="I205" s="202" t="s">
        <v>436</v>
      </c>
      <c r="J205" s="201"/>
      <c r="K205" s="97"/>
      <c r="L205" s="97"/>
      <c r="M205" s="97"/>
      <c r="N205" s="97">
        <f t="shared" si="1"/>
        <v>0</v>
      </c>
      <c r="O205" s="97"/>
      <c r="P205" s="97"/>
      <c r="Q205" s="97"/>
      <c r="R205" s="97">
        <f t="shared" si="4"/>
        <v>0</v>
      </c>
      <c r="S205" s="46"/>
    </row>
    <row r="206" spans="2:19" ht="13.2" x14ac:dyDescent="0.25">
      <c r="B206" s="200" t="s">
        <v>473</v>
      </c>
      <c r="C206" s="201" t="s">
        <v>473</v>
      </c>
      <c r="D206" s="201" t="s">
        <v>474</v>
      </c>
      <c r="E206" s="201" t="s">
        <v>434</v>
      </c>
      <c r="F206" s="201">
        <v>56</v>
      </c>
      <c r="G206" s="202" t="s">
        <v>421</v>
      </c>
      <c r="H206" s="202" t="s">
        <v>422</v>
      </c>
      <c r="I206" s="202" t="s">
        <v>436</v>
      </c>
      <c r="J206" s="201"/>
      <c r="K206" s="97"/>
      <c r="L206" s="97"/>
      <c r="M206" s="97"/>
      <c r="N206" s="97">
        <f t="shared" si="1"/>
        <v>0</v>
      </c>
      <c r="O206" s="97"/>
      <c r="P206" s="97"/>
      <c r="Q206" s="97"/>
      <c r="R206" s="97">
        <f t="shared" si="4"/>
        <v>0</v>
      </c>
      <c r="S206" s="46"/>
    </row>
    <row r="207" spans="2:19" ht="13.2" x14ac:dyDescent="0.25">
      <c r="B207" s="200" t="s">
        <v>473</v>
      </c>
      <c r="C207" s="201" t="s">
        <v>473</v>
      </c>
      <c r="D207" s="201" t="s">
        <v>474</v>
      </c>
      <c r="E207" s="201" t="s">
        <v>434</v>
      </c>
      <c r="F207" s="201">
        <v>56</v>
      </c>
      <c r="G207" s="202" t="s">
        <v>421</v>
      </c>
      <c r="H207" s="202" t="s">
        <v>422</v>
      </c>
      <c r="I207" s="202" t="s">
        <v>436</v>
      </c>
      <c r="J207" s="201"/>
      <c r="K207" s="97"/>
      <c r="L207" s="97"/>
      <c r="M207" s="97"/>
      <c r="N207" s="97">
        <f t="shared" si="1"/>
        <v>0</v>
      </c>
      <c r="O207" s="97"/>
      <c r="P207" s="97"/>
      <c r="Q207" s="97"/>
      <c r="R207" s="97">
        <f t="shared" si="4"/>
        <v>0</v>
      </c>
      <c r="S207" s="46"/>
    </row>
    <row r="208" spans="2:19" ht="13.2" x14ac:dyDescent="0.25">
      <c r="B208" s="200" t="s">
        <v>473</v>
      </c>
      <c r="C208" s="201" t="s">
        <v>473</v>
      </c>
      <c r="D208" s="201" t="s">
        <v>474</v>
      </c>
      <c r="E208" s="201" t="s">
        <v>434</v>
      </c>
      <c r="F208" s="201">
        <v>56</v>
      </c>
      <c r="G208" s="202" t="s">
        <v>421</v>
      </c>
      <c r="H208" s="202" t="s">
        <v>422</v>
      </c>
      <c r="I208" s="202" t="s">
        <v>522</v>
      </c>
      <c r="J208" s="201"/>
      <c r="K208" s="97"/>
      <c r="L208" s="97"/>
      <c r="M208" s="97"/>
      <c r="N208" s="97">
        <f t="shared" si="1"/>
        <v>0</v>
      </c>
      <c r="O208" s="97"/>
      <c r="P208" s="97"/>
      <c r="Q208" s="97"/>
      <c r="R208" s="97">
        <f t="shared" si="4"/>
        <v>0</v>
      </c>
      <c r="S208" s="46"/>
    </row>
    <row r="209" spans="2:19" ht="13.2" x14ac:dyDescent="0.25">
      <c r="B209" s="200" t="s">
        <v>473</v>
      </c>
      <c r="C209" s="201" t="s">
        <v>473</v>
      </c>
      <c r="D209" s="201" t="s">
        <v>474</v>
      </c>
      <c r="E209" s="201" t="s">
        <v>434</v>
      </c>
      <c r="F209" s="201">
        <v>56</v>
      </c>
      <c r="G209" s="202" t="s">
        <v>421</v>
      </c>
      <c r="H209" s="202" t="s">
        <v>422</v>
      </c>
      <c r="I209" s="202" t="s">
        <v>522</v>
      </c>
      <c r="J209" s="201"/>
      <c r="K209" s="97"/>
      <c r="L209" s="97"/>
      <c r="M209" s="97"/>
      <c r="N209" s="97">
        <f t="shared" si="1"/>
        <v>0</v>
      </c>
      <c r="O209" s="97"/>
      <c r="P209" s="97"/>
      <c r="Q209" s="97"/>
      <c r="R209" s="97">
        <f t="shared" si="4"/>
        <v>0</v>
      </c>
      <c r="S209" s="46"/>
    </row>
    <row r="210" spans="2:19" ht="13.2" x14ac:dyDescent="0.25">
      <c r="B210" s="200" t="s">
        <v>473</v>
      </c>
      <c r="C210" s="201" t="s">
        <v>473</v>
      </c>
      <c r="D210" s="201" t="s">
        <v>474</v>
      </c>
      <c r="E210" s="201" t="s">
        <v>434</v>
      </c>
      <c r="F210" s="201">
        <v>56</v>
      </c>
      <c r="G210" s="202" t="s">
        <v>421</v>
      </c>
      <c r="H210" s="202" t="s">
        <v>422</v>
      </c>
      <c r="I210" s="202" t="s">
        <v>520</v>
      </c>
      <c r="J210" s="201"/>
      <c r="K210" s="97"/>
      <c r="L210" s="97"/>
      <c r="M210" s="97"/>
      <c r="N210" s="97">
        <f t="shared" si="1"/>
        <v>0</v>
      </c>
      <c r="O210" s="97"/>
      <c r="P210" s="97"/>
      <c r="Q210" s="97"/>
      <c r="R210" s="97">
        <f t="shared" si="4"/>
        <v>0</v>
      </c>
      <c r="S210" s="46"/>
    </row>
    <row r="211" spans="2:19" ht="13.2" x14ac:dyDescent="0.25">
      <c r="B211" s="200" t="s">
        <v>473</v>
      </c>
      <c r="C211" s="201" t="s">
        <v>473</v>
      </c>
      <c r="D211" s="201" t="s">
        <v>474</v>
      </c>
      <c r="E211" s="201" t="s">
        <v>434</v>
      </c>
      <c r="F211" s="201">
        <v>56</v>
      </c>
      <c r="G211" s="202" t="s">
        <v>421</v>
      </c>
      <c r="H211" s="202" t="s">
        <v>422</v>
      </c>
      <c r="I211" s="202" t="s">
        <v>521</v>
      </c>
      <c r="J211" s="201"/>
      <c r="K211" s="97"/>
      <c r="L211" s="97"/>
      <c r="M211" s="97"/>
      <c r="N211" s="97">
        <f t="shared" si="1"/>
        <v>0</v>
      </c>
      <c r="O211" s="97"/>
      <c r="P211" s="97"/>
      <c r="Q211" s="97"/>
      <c r="R211" s="97">
        <f t="shared" si="4"/>
        <v>0</v>
      </c>
      <c r="S211" s="46"/>
    </row>
    <row r="212" spans="2:19" ht="13.2" x14ac:dyDescent="0.25">
      <c r="B212" s="200" t="s">
        <v>473</v>
      </c>
      <c r="C212" s="201" t="s">
        <v>473</v>
      </c>
      <c r="D212" s="201" t="s">
        <v>474</v>
      </c>
      <c r="E212" s="201" t="s">
        <v>434</v>
      </c>
      <c r="F212" s="201">
        <v>56</v>
      </c>
      <c r="G212" s="202" t="s">
        <v>421</v>
      </c>
      <c r="H212" s="202" t="s">
        <v>422</v>
      </c>
      <c r="I212" s="202" t="s">
        <v>521</v>
      </c>
      <c r="J212" s="201"/>
      <c r="K212" s="97"/>
      <c r="L212" s="97"/>
      <c r="M212" s="97"/>
      <c r="N212" s="97">
        <f t="shared" si="1"/>
        <v>0</v>
      </c>
      <c r="O212" s="97"/>
      <c r="P212" s="97"/>
      <c r="Q212" s="97"/>
      <c r="R212" s="97">
        <f t="shared" si="4"/>
        <v>0</v>
      </c>
      <c r="S212" s="46"/>
    </row>
    <row r="213" spans="2:19" ht="13.2" x14ac:dyDescent="0.25">
      <c r="B213" s="200" t="s">
        <v>473</v>
      </c>
      <c r="C213" s="201" t="s">
        <v>473</v>
      </c>
      <c r="D213" s="201" t="s">
        <v>474</v>
      </c>
      <c r="E213" s="201" t="s">
        <v>434</v>
      </c>
      <c r="F213" s="201">
        <v>56</v>
      </c>
      <c r="G213" s="202" t="s">
        <v>421</v>
      </c>
      <c r="H213" s="202" t="s">
        <v>422</v>
      </c>
      <c r="I213" s="202" t="s">
        <v>521</v>
      </c>
      <c r="J213" s="201"/>
      <c r="K213" s="97"/>
      <c r="L213" s="97"/>
      <c r="M213" s="97"/>
      <c r="N213" s="97">
        <f t="shared" si="1"/>
        <v>0</v>
      </c>
      <c r="O213" s="97"/>
      <c r="P213" s="97"/>
      <c r="Q213" s="97"/>
      <c r="R213" s="97">
        <f t="shared" si="4"/>
        <v>0</v>
      </c>
      <c r="S213" s="46"/>
    </row>
    <row r="214" spans="2:19" ht="13.2" x14ac:dyDescent="0.25">
      <c r="B214" s="200" t="s">
        <v>473</v>
      </c>
      <c r="C214" s="201" t="s">
        <v>473</v>
      </c>
      <c r="D214" s="201" t="s">
        <v>474</v>
      </c>
      <c r="E214" s="201" t="s">
        <v>434</v>
      </c>
      <c r="F214" s="201">
        <v>56</v>
      </c>
      <c r="G214" s="202" t="s">
        <v>421</v>
      </c>
      <c r="H214" s="202" t="s">
        <v>422</v>
      </c>
      <c r="I214" s="202" t="s">
        <v>521</v>
      </c>
      <c r="J214" s="201"/>
      <c r="K214" s="97"/>
      <c r="L214" s="97"/>
      <c r="M214" s="97"/>
      <c r="N214" s="97">
        <f t="shared" si="1"/>
        <v>0</v>
      </c>
      <c r="O214" s="97"/>
      <c r="P214" s="97"/>
      <c r="Q214" s="97"/>
      <c r="R214" s="97">
        <f t="shared" si="4"/>
        <v>0</v>
      </c>
      <c r="S214" s="46"/>
    </row>
    <row r="215" spans="2:19" ht="13.2" x14ac:dyDescent="0.25">
      <c r="B215" s="200" t="s">
        <v>473</v>
      </c>
      <c r="C215" s="201" t="s">
        <v>473</v>
      </c>
      <c r="D215" s="201" t="s">
        <v>474</v>
      </c>
      <c r="E215" s="201" t="s">
        <v>434</v>
      </c>
      <c r="F215" s="201">
        <v>56</v>
      </c>
      <c r="G215" s="202" t="s">
        <v>421</v>
      </c>
      <c r="H215" s="202" t="s">
        <v>422</v>
      </c>
      <c r="I215" s="202" t="s">
        <v>521</v>
      </c>
      <c r="J215" s="201"/>
      <c r="K215" s="97"/>
      <c r="L215" s="97"/>
      <c r="M215" s="97"/>
      <c r="N215" s="97">
        <f t="shared" si="1"/>
        <v>0</v>
      </c>
      <c r="O215" s="97"/>
      <c r="P215" s="97"/>
      <c r="Q215" s="97"/>
      <c r="R215" s="97">
        <f t="shared" si="4"/>
        <v>0</v>
      </c>
      <c r="S215" s="46"/>
    </row>
    <row r="216" spans="2:19" ht="13.2" x14ac:dyDescent="0.25">
      <c r="B216" s="200" t="s">
        <v>473</v>
      </c>
      <c r="C216" s="201" t="s">
        <v>473</v>
      </c>
      <c r="D216" s="201" t="s">
        <v>474</v>
      </c>
      <c r="E216" s="201" t="s">
        <v>434</v>
      </c>
      <c r="F216" s="201">
        <v>56</v>
      </c>
      <c r="G216" s="202" t="s">
        <v>421</v>
      </c>
      <c r="H216" s="202" t="s">
        <v>422</v>
      </c>
      <c r="I216" s="202" t="s">
        <v>521</v>
      </c>
      <c r="J216" s="201"/>
      <c r="K216" s="97"/>
      <c r="L216" s="97"/>
      <c r="M216" s="97"/>
      <c r="N216" s="97">
        <f t="shared" si="1"/>
        <v>0</v>
      </c>
      <c r="O216" s="97"/>
      <c r="P216" s="97"/>
      <c r="Q216" s="97"/>
      <c r="R216" s="97">
        <f t="shared" si="4"/>
        <v>0</v>
      </c>
      <c r="S216" s="46"/>
    </row>
    <row r="217" spans="2:19" ht="13.2" x14ac:dyDescent="0.25">
      <c r="B217" s="200" t="s">
        <v>473</v>
      </c>
      <c r="C217" s="201" t="s">
        <v>473</v>
      </c>
      <c r="D217" s="201" t="s">
        <v>474</v>
      </c>
      <c r="E217" s="201" t="s">
        <v>434</v>
      </c>
      <c r="F217" s="201">
        <v>56</v>
      </c>
      <c r="G217" s="202" t="s">
        <v>421</v>
      </c>
      <c r="H217" s="202" t="s">
        <v>422</v>
      </c>
      <c r="I217" s="202" t="s">
        <v>521</v>
      </c>
      <c r="J217" s="201"/>
      <c r="K217" s="97"/>
      <c r="L217" s="97"/>
      <c r="M217" s="97"/>
      <c r="N217" s="97">
        <f t="shared" si="1"/>
        <v>0</v>
      </c>
      <c r="O217" s="97"/>
      <c r="P217" s="97"/>
      <c r="Q217" s="97"/>
      <c r="R217" s="97">
        <f t="shared" si="4"/>
        <v>0</v>
      </c>
      <c r="S217" s="46"/>
    </row>
    <row r="218" spans="2:19" ht="13.2" x14ac:dyDescent="0.25">
      <c r="B218" s="200" t="s">
        <v>473</v>
      </c>
      <c r="C218" s="201" t="s">
        <v>473</v>
      </c>
      <c r="D218" s="201" t="s">
        <v>474</v>
      </c>
      <c r="E218" s="201" t="s">
        <v>434</v>
      </c>
      <c r="F218" s="201">
        <v>56</v>
      </c>
      <c r="G218" s="202" t="s">
        <v>421</v>
      </c>
      <c r="H218" s="202" t="s">
        <v>422</v>
      </c>
      <c r="I218" s="202" t="s">
        <v>521</v>
      </c>
      <c r="J218" s="201"/>
      <c r="K218" s="97"/>
      <c r="L218" s="97"/>
      <c r="M218" s="97"/>
      <c r="N218" s="97">
        <f t="shared" si="1"/>
        <v>0</v>
      </c>
      <c r="O218" s="97"/>
      <c r="P218" s="97"/>
      <c r="Q218" s="97"/>
      <c r="R218" s="97">
        <f t="shared" si="4"/>
        <v>0</v>
      </c>
      <c r="S218" s="46"/>
    </row>
    <row r="219" spans="2:19" ht="13.2" x14ac:dyDescent="0.25">
      <c r="B219" s="200" t="s">
        <v>473</v>
      </c>
      <c r="C219" s="201" t="s">
        <v>473</v>
      </c>
      <c r="D219" s="201" t="s">
        <v>474</v>
      </c>
      <c r="E219" s="201" t="s">
        <v>434</v>
      </c>
      <c r="F219" s="201">
        <v>56</v>
      </c>
      <c r="G219" s="202" t="s">
        <v>421</v>
      </c>
      <c r="H219" s="202" t="s">
        <v>422</v>
      </c>
      <c r="I219" s="202" t="s">
        <v>521</v>
      </c>
      <c r="J219" s="201"/>
      <c r="K219" s="97"/>
      <c r="L219" s="97"/>
      <c r="M219" s="97"/>
      <c r="N219" s="97">
        <f t="shared" si="1"/>
        <v>0</v>
      </c>
      <c r="O219" s="97"/>
      <c r="P219" s="97"/>
      <c r="Q219" s="97"/>
      <c r="R219" s="97">
        <f t="shared" si="4"/>
        <v>0</v>
      </c>
      <c r="S219" s="46"/>
    </row>
    <row r="220" spans="2:19" ht="13.2" x14ac:dyDescent="0.25">
      <c r="B220" s="200" t="s">
        <v>473</v>
      </c>
      <c r="C220" s="201" t="s">
        <v>473</v>
      </c>
      <c r="D220" s="201" t="s">
        <v>474</v>
      </c>
      <c r="E220" s="201" t="s">
        <v>434</v>
      </c>
      <c r="F220" s="201">
        <v>56</v>
      </c>
      <c r="G220" s="202" t="s">
        <v>421</v>
      </c>
      <c r="H220" s="202" t="s">
        <v>422</v>
      </c>
      <c r="I220" s="202" t="s">
        <v>521</v>
      </c>
      <c r="J220" s="201"/>
      <c r="K220" s="97"/>
      <c r="L220" s="97"/>
      <c r="M220" s="97"/>
      <c r="N220" s="97">
        <f t="shared" si="1"/>
        <v>0</v>
      </c>
      <c r="O220" s="97"/>
      <c r="P220" s="97"/>
      <c r="Q220" s="97"/>
      <c r="R220" s="97">
        <f t="shared" si="4"/>
        <v>0</v>
      </c>
      <c r="S220" s="46"/>
    </row>
    <row r="221" spans="2:19" ht="13.2" x14ac:dyDescent="0.25">
      <c r="B221" s="200" t="s">
        <v>473</v>
      </c>
      <c r="C221" s="201" t="s">
        <v>473</v>
      </c>
      <c r="D221" s="201" t="s">
        <v>474</v>
      </c>
      <c r="E221" s="201" t="s">
        <v>434</v>
      </c>
      <c r="F221" s="201">
        <v>56</v>
      </c>
      <c r="G221" s="202" t="s">
        <v>421</v>
      </c>
      <c r="H221" s="202" t="s">
        <v>422</v>
      </c>
      <c r="I221" s="202" t="s">
        <v>521</v>
      </c>
      <c r="J221" s="201"/>
      <c r="K221" s="97"/>
      <c r="L221" s="97"/>
      <c r="M221" s="97"/>
      <c r="N221" s="97">
        <f t="shared" si="1"/>
        <v>0</v>
      </c>
      <c r="O221" s="97"/>
      <c r="P221" s="97"/>
      <c r="Q221" s="97"/>
      <c r="R221" s="97">
        <f t="shared" si="4"/>
        <v>0</v>
      </c>
      <c r="S221" s="46"/>
    </row>
    <row r="222" spans="2:19" ht="13.2" x14ac:dyDescent="0.25">
      <c r="B222" s="200" t="s">
        <v>473</v>
      </c>
      <c r="C222" s="201" t="s">
        <v>473</v>
      </c>
      <c r="D222" s="201" t="s">
        <v>474</v>
      </c>
      <c r="E222" s="201" t="s">
        <v>434</v>
      </c>
      <c r="F222" s="201">
        <v>56</v>
      </c>
      <c r="G222" s="202" t="s">
        <v>421</v>
      </c>
      <c r="H222" s="202" t="s">
        <v>422</v>
      </c>
      <c r="I222" s="202" t="s">
        <v>521</v>
      </c>
      <c r="J222" s="201"/>
      <c r="K222" s="97"/>
      <c r="L222" s="97"/>
      <c r="M222" s="97"/>
      <c r="N222" s="97">
        <f t="shared" si="1"/>
        <v>0</v>
      </c>
      <c r="O222" s="97"/>
      <c r="P222" s="97"/>
      <c r="Q222" s="97"/>
      <c r="R222" s="97">
        <f t="shared" si="4"/>
        <v>0</v>
      </c>
      <c r="S222" s="46"/>
    </row>
    <row r="223" spans="2:19" ht="13.2" x14ac:dyDescent="0.25">
      <c r="B223" s="200" t="s">
        <v>473</v>
      </c>
      <c r="C223" s="201" t="s">
        <v>473</v>
      </c>
      <c r="D223" s="201" t="s">
        <v>474</v>
      </c>
      <c r="E223" s="201" t="s">
        <v>434</v>
      </c>
      <c r="F223" s="201">
        <v>56</v>
      </c>
      <c r="G223" s="202" t="s">
        <v>421</v>
      </c>
      <c r="H223" s="202" t="s">
        <v>422</v>
      </c>
      <c r="I223" s="202" t="s">
        <v>523</v>
      </c>
      <c r="J223" s="201"/>
      <c r="K223" s="97"/>
      <c r="L223" s="97"/>
      <c r="M223" s="97"/>
      <c r="N223" s="97">
        <f t="shared" si="1"/>
        <v>0</v>
      </c>
      <c r="O223" s="97"/>
      <c r="P223" s="97"/>
      <c r="Q223" s="97"/>
      <c r="R223" s="97">
        <f t="shared" si="4"/>
        <v>0</v>
      </c>
      <c r="S223" s="46"/>
    </row>
    <row r="224" spans="2:19" ht="13.2" x14ac:dyDescent="0.25">
      <c r="B224" s="200" t="s">
        <v>473</v>
      </c>
      <c r="C224" s="201" t="s">
        <v>473</v>
      </c>
      <c r="D224" s="201" t="s">
        <v>474</v>
      </c>
      <c r="E224" s="201" t="s">
        <v>434</v>
      </c>
      <c r="F224" s="201">
        <v>56</v>
      </c>
      <c r="G224" s="202" t="s">
        <v>421</v>
      </c>
      <c r="H224" s="202" t="s">
        <v>422</v>
      </c>
      <c r="I224" s="202" t="s">
        <v>523</v>
      </c>
      <c r="J224" s="201"/>
      <c r="K224" s="97"/>
      <c r="L224" s="97"/>
      <c r="M224" s="97"/>
      <c r="N224" s="97">
        <f t="shared" si="1"/>
        <v>0</v>
      </c>
      <c r="O224" s="97"/>
      <c r="P224" s="97"/>
      <c r="Q224" s="97"/>
      <c r="R224" s="97">
        <f t="shared" si="4"/>
        <v>0</v>
      </c>
      <c r="S224" s="46"/>
    </row>
    <row r="225" spans="2:19" ht="13.2" x14ac:dyDescent="0.25">
      <c r="B225" s="200" t="s">
        <v>473</v>
      </c>
      <c r="C225" s="201" t="s">
        <v>473</v>
      </c>
      <c r="D225" s="201" t="s">
        <v>474</v>
      </c>
      <c r="E225" s="201" t="s">
        <v>434</v>
      </c>
      <c r="F225" s="201">
        <v>56</v>
      </c>
      <c r="G225" s="202" t="s">
        <v>421</v>
      </c>
      <c r="H225" s="202" t="s">
        <v>422</v>
      </c>
      <c r="I225" s="202" t="s">
        <v>523</v>
      </c>
      <c r="J225" s="201"/>
      <c r="K225" s="97"/>
      <c r="L225" s="97"/>
      <c r="M225" s="97"/>
      <c r="N225" s="97">
        <f t="shared" si="1"/>
        <v>0</v>
      </c>
      <c r="O225" s="97"/>
      <c r="P225" s="97"/>
      <c r="Q225" s="97"/>
      <c r="R225" s="97">
        <f t="shared" si="4"/>
        <v>0</v>
      </c>
      <c r="S225" s="46"/>
    </row>
    <row r="226" spans="2:19" ht="13.2" x14ac:dyDescent="0.25">
      <c r="B226" s="200" t="s">
        <v>473</v>
      </c>
      <c r="C226" s="201" t="s">
        <v>473</v>
      </c>
      <c r="D226" s="201" t="s">
        <v>474</v>
      </c>
      <c r="E226" s="201" t="s">
        <v>434</v>
      </c>
      <c r="F226" s="201">
        <v>56</v>
      </c>
      <c r="G226" s="202" t="s">
        <v>421</v>
      </c>
      <c r="H226" s="202" t="s">
        <v>422</v>
      </c>
      <c r="I226" s="202" t="s">
        <v>523</v>
      </c>
      <c r="J226" s="201"/>
      <c r="K226" s="97"/>
      <c r="L226" s="97"/>
      <c r="M226" s="97"/>
      <c r="N226" s="97">
        <f t="shared" si="1"/>
        <v>0</v>
      </c>
      <c r="O226" s="97"/>
      <c r="P226" s="97"/>
      <c r="Q226" s="97"/>
      <c r="R226" s="97">
        <f t="shared" si="4"/>
        <v>0</v>
      </c>
      <c r="S226" s="46"/>
    </row>
    <row r="227" spans="2:19" ht="13.2" x14ac:dyDescent="0.25">
      <c r="B227" s="200" t="s">
        <v>473</v>
      </c>
      <c r="C227" s="201" t="s">
        <v>473</v>
      </c>
      <c r="D227" s="201" t="s">
        <v>477</v>
      </c>
      <c r="E227" s="201" t="s">
        <v>434</v>
      </c>
      <c r="F227" s="201">
        <v>56</v>
      </c>
      <c r="G227" s="202" t="s">
        <v>421</v>
      </c>
      <c r="H227" s="202" t="s">
        <v>422</v>
      </c>
      <c r="I227" s="202" t="s">
        <v>522</v>
      </c>
      <c r="J227" s="201"/>
      <c r="K227" s="97"/>
      <c r="L227" s="97"/>
      <c r="M227" s="97"/>
      <c r="N227" s="97">
        <f t="shared" si="1"/>
        <v>0</v>
      </c>
      <c r="O227" s="97"/>
      <c r="P227" s="97"/>
      <c r="Q227" s="97"/>
      <c r="R227" s="97">
        <f t="shared" si="4"/>
        <v>0</v>
      </c>
      <c r="S227" s="46"/>
    </row>
    <row r="228" spans="2:19" ht="13.2" x14ac:dyDescent="0.25">
      <c r="B228" s="200" t="s">
        <v>473</v>
      </c>
      <c r="C228" s="201" t="s">
        <v>473</v>
      </c>
      <c r="D228" s="201" t="s">
        <v>477</v>
      </c>
      <c r="E228" s="201" t="s">
        <v>434</v>
      </c>
      <c r="F228" s="201">
        <v>56</v>
      </c>
      <c r="G228" s="202" t="s">
        <v>421</v>
      </c>
      <c r="H228" s="202" t="s">
        <v>422</v>
      </c>
      <c r="I228" s="202" t="s">
        <v>436</v>
      </c>
      <c r="J228" s="201"/>
      <c r="K228" s="97"/>
      <c r="L228" s="97"/>
      <c r="M228" s="97"/>
      <c r="N228" s="97">
        <f t="shared" si="1"/>
        <v>0</v>
      </c>
      <c r="O228" s="97"/>
      <c r="P228" s="97"/>
      <c r="Q228" s="97"/>
      <c r="R228" s="97">
        <f t="shared" si="4"/>
        <v>0</v>
      </c>
      <c r="S228" s="46"/>
    </row>
    <row r="229" spans="2:19" ht="13.2" x14ac:dyDescent="0.25">
      <c r="B229" s="200" t="s">
        <v>473</v>
      </c>
      <c r="C229" s="201" t="s">
        <v>473</v>
      </c>
      <c r="D229" s="201" t="s">
        <v>477</v>
      </c>
      <c r="E229" s="201" t="s">
        <v>434</v>
      </c>
      <c r="F229" s="201">
        <v>56</v>
      </c>
      <c r="G229" s="202" t="s">
        <v>421</v>
      </c>
      <c r="H229" s="202" t="s">
        <v>422</v>
      </c>
      <c r="I229" s="202" t="s">
        <v>436</v>
      </c>
      <c r="J229" s="201"/>
      <c r="K229" s="97"/>
      <c r="L229" s="97"/>
      <c r="M229" s="97"/>
      <c r="N229" s="97">
        <f t="shared" si="1"/>
        <v>0</v>
      </c>
      <c r="O229" s="97"/>
      <c r="P229" s="97"/>
      <c r="Q229" s="97"/>
      <c r="R229" s="97">
        <f t="shared" si="4"/>
        <v>0</v>
      </c>
      <c r="S229" s="46"/>
    </row>
    <row r="230" spans="2:19" ht="13.2" x14ac:dyDescent="0.25">
      <c r="B230" s="200" t="s">
        <v>473</v>
      </c>
      <c r="C230" s="201" t="s">
        <v>473</v>
      </c>
      <c r="D230" s="201" t="s">
        <v>477</v>
      </c>
      <c r="E230" s="201" t="s">
        <v>434</v>
      </c>
      <c r="F230" s="201">
        <v>56</v>
      </c>
      <c r="G230" s="202" t="s">
        <v>421</v>
      </c>
      <c r="H230" s="202" t="s">
        <v>422</v>
      </c>
      <c r="I230" s="202" t="s">
        <v>523</v>
      </c>
      <c r="J230" s="201"/>
      <c r="K230" s="97"/>
      <c r="L230" s="97"/>
      <c r="M230" s="97"/>
      <c r="N230" s="97">
        <f t="shared" si="1"/>
        <v>0</v>
      </c>
      <c r="O230" s="97"/>
      <c r="P230" s="97"/>
      <c r="Q230" s="97"/>
      <c r="R230" s="97">
        <f t="shared" si="4"/>
        <v>0</v>
      </c>
      <c r="S230" s="46"/>
    </row>
    <row r="231" spans="2:19" ht="13.2" x14ac:dyDescent="0.25">
      <c r="B231" s="200" t="s">
        <v>473</v>
      </c>
      <c r="C231" s="201" t="s">
        <v>473</v>
      </c>
      <c r="D231" s="201" t="s">
        <v>477</v>
      </c>
      <c r="E231" s="201" t="s">
        <v>434</v>
      </c>
      <c r="F231" s="201">
        <v>56</v>
      </c>
      <c r="G231" s="202" t="s">
        <v>421</v>
      </c>
      <c r="H231" s="202" t="s">
        <v>422</v>
      </c>
      <c r="I231" s="202" t="s">
        <v>523</v>
      </c>
      <c r="J231" s="201"/>
      <c r="K231" s="97"/>
      <c r="L231" s="97"/>
      <c r="M231" s="97"/>
      <c r="N231" s="97">
        <f t="shared" si="1"/>
        <v>0</v>
      </c>
      <c r="O231" s="97"/>
      <c r="P231" s="97"/>
      <c r="Q231" s="97"/>
      <c r="R231" s="97">
        <f t="shared" si="4"/>
        <v>0</v>
      </c>
      <c r="S231" s="46"/>
    </row>
    <row r="232" spans="2:19" ht="13.2" x14ac:dyDescent="0.25">
      <c r="B232" s="200" t="s">
        <v>473</v>
      </c>
      <c r="C232" s="201" t="s">
        <v>473</v>
      </c>
      <c r="D232" s="201" t="s">
        <v>477</v>
      </c>
      <c r="E232" s="201" t="s">
        <v>434</v>
      </c>
      <c r="F232" s="201">
        <v>56</v>
      </c>
      <c r="G232" s="202" t="s">
        <v>421</v>
      </c>
      <c r="H232" s="202" t="s">
        <v>422</v>
      </c>
      <c r="I232" s="202" t="s">
        <v>523</v>
      </c>
      <c r="J232" s="201"/>
      <c r="K232" s="97"/>
      <c r="L232" s="97"/>
      <c r="M232" s="97"/>
      <c r="N232" s="97">
        <f t="shared" si="1"/>
        <v>0</v>
      </c>
      <c r="O232" s="97"/>
      <c r="P232" s="97"/>
      <c r="Q232" s="97"/>
      <c r="R232" s="97">
        <f t="shared" si="4"/>
        <v>0</v>
      </c>
      <c r="S232" s="46"/>
    </row>
    <row r="233" spans="2:19" ht="13.2" x14ac:dyDescent="0.25">
      <c r="B233" s="200" t="s">
        <v>473</v>
      </c>
      <c r="C233" s="201" t="s">
        <v>473</v>
      </c>
      <c r="D233" s="201" t="s">
        <v>477</v>
      </c>
      <c r="E233" s="201" t="s">
        <v>434</v>
      </c>
      <c r="F233" s="201">
        <v>56</v>
      </c>
      <c r="G233" s="202" t="s">
        <v>421</v>
      </c>
      <c r="H233" s="202" t="s">
        <v>422</v>
      </c>
      <c r="I233" s="202" t="s">
        <v>523</v>
      </c>
      <c r="J233" s="201"/>
      <c r="K233" s="97"/>
      <c r="L233" s="97"/>
      <c r="M233" s="97"/>
      <c r="N233" s="97">
        <f t="shared" si="1"/>
        <v>0</v>
      </c>
      <c r="O233" s="97"/>
      <c r="P233" s="97"/>
      <c r="Q233" s="97"/>
      <c r="R233" s="97">
        <f t="shared" si="4"/>
        <v>0</v>
      </c>
      <c r="S233" s="46"/>
    </row>
    <row r="234" spans="2:19" ht="13.2" x14ac:dyDescent="0.25">
      <c r="B234" s="200" t="s">
        <v>473</v>
      </c>
      <c r="C234" s="201" t="s">
        <v>473</v>
      </c>
      <c r="D234" s="201" t="s">
        <v>477</v>
      </c>
      <c r="E234" s="201" t="s">
        <v>434</v>
      </c>
      <c r="F234" s="201">
        <v>56</v>
      </c>
      <c r="G234" s="202" t="s">
        <v>421</v>
      </c>
      <c r="H234" s="202" t="s">
        <v>422</v>
      </c>
      <c r="I234" s="202" t="s">
        <v>524</v>
      </c>
      <c r="J234" s="201"/>
      <c r="K234" s="97"/>
      <c r="L234" s="97"/>
      <c r="M234" s="97"/>
      <c r="N234" s="97">
        <f t="shared" si="1"/>
        <v>0</v>
      </c>
      <c r="O234" s="97"/>
      <c r="P234" s="97"/>
      <c r="Q234" s="97"/>
      <c r="R234" s="97">
        <f t="shared" si="4"/>
        <v>0</v>
      </c>
      <c r="S234" s="46"/>
    </row>
    <row r="235" spans="2:19" ht="13.2" x14ac:dyDescent="0.25">
      <c r="B235" s="200" t="s">
        <v>473</v>
      </c>
      <c r="C235" s="201" t="s">
        <v>473</v>
      </c>
      <c r="D235" s="201" t="s">
        <v>477</v>
      </c>
      <c r="E235" s="201" t="s">
        <v>434</v>
      </c>
      <c r="F235" s="201">
        <v>56</v>
      </c>
      <c r="G235" s="202" t="s">
        <v>421</v>
      </c>
      <c r="H235" s="202" t="s">
        <v>422</v>
      </c>
      <c r="I235" s="202" t="s">
        <v>524</v>
      </c>
      <c r="J235" s="201"/>
      <c r="K235" s="97"/>
      <c r="L235" s="97"/>
      <c r="M235" s="97"/>
      <c r="N235" s="97">
        <f t="shared" si="1"/>
        <v>0</v>
      </c>
      <c r="O235" s="97"/>
      <c r="P235" s="97"/>
      <c r="Q235" s="97"/>
      <c r="R235" s="97">
        <f t="shared" si="4"/>
        <v>0</v>
      </c>
      <c r="S235" s="46"/>
    </row>
    <row r="236" spans="2:19" ht="13.2" x14ac:dyDescent="0.25">
      <c r="B236" s="200" t="s">
        <v>473</v>
      </c>
      <c r="C236" s="201" t="s">
        <v>473</v>
      </c>
      <c r="D236" s="201" t="s">
        <v>477</v>
      </c>
      <c r="E236" s="201" t="s">
        <v>434</v>
      </c>
      <c r="F236" s="201">
        <v>56</v>
      </c>
      <c r="G236" s="202" t="s">
        <v>421</v>
      </c>
      <c r="H236" s="202" t="s">
        <v>422</v>
      </c>
      <c r="I236" s="202" t="s">
        <v>521</v>
      </c>
      <c r="J236" s="201"/>
      <c r="K236" s="97"/>
      <c r="L236" s="97"/>
      <c r="M236" s="97"/>
      <c r="N236" s="97">
        <f t="shared" si="1"/>
        <v>0</v>
      </c>
      <c r="O236" s="97"/>
      <c r="P236" s="97"/>
      <c r="Q236" s="97"/>
      <c r="R236" s="97">
        <f t="shared" si="4"/>
        <v>0</v>
      </c>
      <c r="S236" s="46"/>
    </row>
    <row r="237" spans="2:19" ht="13.2" x14ac:dyDescent="0.25">
      <c r="B237" s="200" t="s">
        <v>473</v>
      </c>
      <c r="C237" s="201" t="s">
        <v>473</v>
      </c>
      <c r="D237" s="201" t="s">
        <v>477</v>
      </c>
      <c r="E237" s="201" t="s">
        <v>434</v>
      </c>
      <c r="F237" s="201">
        <v>56</v>
      </c>
      <c r="G237" s="202" t="s">
        <v>421</v>
      </c>
      <c r="H237" s="202" t="s">
        <v>422</v>
      </c>
      <c r="I237" s="202" t="s">
        <v>521</v>
      </c>
      <c r="J237" s="201"/>
      <c r="K237" s="97"/>
      <c r="L237" s="97"/>
      <c r="M237" s="97"/>
      <c r="N237" s="97">
        <f t="shared" si="1"/>
        <v>0</v>
      </c>
      <c r="O237" s="97"/>
      <c r="P237" s="97"/>
      <c r="Q237" s="97"/>
      <c r="R237" s="97">
        <f t="shared" si="4"/>
        <v>0</v>
      </c>
      <c r="S237" s="46"/>
    </row>
    <row r="238" spans="2:19" ht="13.2" x14ac:dyDescent="0.25">
      <c r="B238" s="200" t="s">
        <v>473</v>
      </c>
      <c r="C238" s="201" t="s">
        <v>473</v>
      </c>
      <c r="D238" s="201" t="s">
        <v>477</v>
      </c>
      <c r="E238" s="201" t="s">
        <v>434</v>
      </c>
      <c r="F238" s="201">
        <v>56</v>
      </c>
      <c r="G238" s="202" t="s">
        <v>421</v>
      </c>
      <c r="H238" s="202" t="s">
        <v>422</v>
      </c>
      <c r="I238" s="202" t="s">
        <v>521</v>
      </c>
      <c r="J238" s="201"/>
      <c r="K238" s="97"/>
      <c r="L238" s="97"/>
      <c r="M238" s="97"/>
      <c r="N238" s="97">
        <f t="shared" si="1"/>
        <v>0</v>
      </c>
      <c r="O238" s="97"/>
      <c r="P238" s="97"/>
      <c r="Q238" s="97"/>
      <c r="R238" s="97">
        <f t="shared" si="4"/>
        <v>0</v>
      </c>
      <c r="S238" s="46"/>
    </row>
    <row r="239" spans="2:19" ht="13.2" x14ac:dyDescent="0.25">
      <c r="B239" s="200" t="s">
        <v>473</v>
      </c>
      <c r="C239" s="201" t="s">
        <v>473</v>
      </c>
      <c r="D239" s="201" t="s">
        <v>477</v>
      </c>
      <c r="E239" s="201" t="s">
        <v>434</v>
      </c>
      <c r="F239" s="201">
        <v>56</v>
      </c>
      <c r="G239" s="202" t="s">
        <v>421</v>
      </c>
      <c r="H239" s="202" t="s">
        <v>422</v>
      </c>
      <c r="I239" s="202" t="s">
        <v>521</v>
      </c>
      <c r="J239" s="201"/>
      <c r="K239" s="97"/>
      <c r="L239" s="97"/>
      <c r="M239" s="97"/>
      <c r="N239" s="97">
        <f t="shared" si="1"/>
        <v>0</v>
      </c>
      <c r="O239" s="97"/>
      <c r="P239" s="97"/>
      <c r="Q239" s="97"/>
      <c r="R239" s="97">
        <f t="shared" si="4"/>
        <v>0</v>
      </c>
      <c r="S239" s="46"/>
    </row>
    <row r="240" spans="2:19" ht="13.2" x14ac:dyDescent="0.25">
      <c r="B240" s="200" t="s">
        <v>473</v>
      </c>
      <c r="C240" s="201" t="s">
        <v>473</v>
      </c>
      <c r="D240" s="201" t="s">
        <v>477</v>
      </c>
      <c r="E240" s="201" t="s">
        <v>434</v>
      </c>
      <c r="F240" s="201">
        <v>56</v>
      </c>
      <c r="G240" s="202" t="s">
        <v>421</v>
      </c>
      <c r="H240" s="202" t="s">
        <v>422</v>
      </c>
      <c r="I240" s="202" t="s">
        <v>521</v>
      </c>
      <c r="J240" s="201"/>
      <c r="K240" s="97"/>
      <c r="L240" s="97"/>
      <c r="M240" s="97"/>
      <c r="N240" s="97">
        <f t="shared" si="1"/>
        <v>0</v>
      </c>
      <c r="O240" s="97"/>
      <c r="P240" s="97"/>
      <c r="Q240" s="97"/>
      <c r="R240" s="97">
        <f t="shared" si="4"/>
        <v>0</v>
      </c>
      <c r="S240" s="46"/>
    </row>
    <row r="241" spans="2:19" ht="13.2" x14ac:dyDescent="0.25">
      <c r="B241" s="200" t="s">
        <v>473</v>
      </c>
      <c r="C241" s="201" t="s">
        <v>473</v>
      </c>
      <c r="D241" s="201" t="s">
        <v>477</v>
      </c>
      <c r="E241" s="201" t="s">
        <v>434</v>
      </c>
      <c r="F241" s="201">
        <v>56</v>
      </c>
      <c r="G241" s="202" t="s">
        <v>421</v>
      </c>
      <c r="H241" s="202" t="s">
        <v>422</v>
      </c>
      <c r="I241" s="202" t="s">
        <v>521</v>
      </c>
      <c r="J241" s="201"/>
      <c r="K241" s="97"/>
      <c r="L241" s="97"/>
      <c r="M241" s="97"/>
      <c r="N241" s="97">
        <f t="shared" si="1"/>
        <v>0</v>
      </c>
      <c r="O241" s="97"/>
      <c r="P241" s="97"/>
      <c r="Q241" s="97"/>
      <c r="R241" s="97">
        <f t="shared" si="4"/>
        <v>0</v>
      </c>
      <c r="S241" s="46"/>
    </row>
    <row r="242" spans="2:19" ht="13.2" x14ac:dyDescent="0.25">
      <c r="B242" s="200" t="s">
        <v>473</v>
      </c>
      <c r="C242" s="201" t="s">
        <v>473</v>
      </c>
      <c r="D242" s="201" t="s">
        <v>477</v>
      </c>
      <c r="E242" s="201" t="s">
        <v>434</v>
      </c>
      <c r="F242" s="201">
        <v>56</v>
      </c>
      <c r="G242" s="202" t="s">
        <v>421</v>
      </c>
      <c r="H242" s="202" t="s">
        <v>422</v>
      </c>
      <c r="I242" s="202" t="s">
        <v>521</v>
      </c>
      <c r="J242" s="201"/>
      <c r="K242" s="97"/>
      <c r="L242" s="97"/>
      <c r="M242" s="97"/>
      <c r="N242" s="97">
        <f t="shared" si="1"/>
        <v>0</v>
      </c>
      <c r="O242" s="97"/>
      <c r="P242" s="97"/>
      <c r="Q242" s="97"/>
      <c r="R242" s="97">
        <f t="shared" si="4"/>
        <v>0</v>
      </c>
      <c r="S242" s="46"/>
    </row>
    <row r="243" spans="2:19" ht="13.2" x14ac:dyDescent="0.25">
      <c r="B243" s="200" t="s">
        <v>473</v>
      </c>
      <c r="C243" s="201" t="s">
        <v>473</v>
      </c>
      <c r="D243" s="201" t="s">
        <v>477</v>
      </c>
      <c r="E243" s="201" t="s">
        <v>434</v>
      </c>
      <c r="F243" s="201">
        <v>56</v>
      </c>
      <c r="G243" s="202" t="s">
        <v>421</v>
      </c>
      <c r="H243" s="202" t="s">
        <v>422</v>
      </c>
      <c r="I243" s="202" t="s">
        <v>521</v>
      </c>
      <c r="J243" s="201"/>
      <c r="K243" s="97"/>
      <c r="L243" s="97"/>
      <c r="M243" s="97"/>
      <c r="N243" s="97">
        <f t="shared" si="1"/>
        <v>0</v>
      </c>
      <c r="O243" s="97"/>
      <c r="P243" s="97"/>
      <c r="Q243" s="97"/>
      <c r="R243" s="97">
        <f t="shared" si="4"/>
        <v>0</v>
      </c>
      <c r="S243" s="46"/>
    </row>
    <row r="244" spans="2:19" ht="13.2" x14ac:dyDescent="0.25">
      <c r="B244" s="200" t="s">
        <v>473</v>
      </c>
      <c r="C244" s="201" t="s">
        <v>473</v>
      </c>
      <c r="D244" s="201" t="s">
        <v>477</v>
      </c>
      <c r="E244" s="201" t="s">
        <v>434</v>
      </c>
      <c r="F244" s="201">
        <v>56</v>
      </c>
      <c r="G244" s="202" t="s">
        <v>421</v>
      </c>
      <c r="H244" s="202" t="s">
        <v>422</v>
      </c>
      <c r="I244" s="202" t="s">
        <v>521</v>
      </c>
      <c r="J244" s="201"/>
      <c r="K244" s="97"/>
      <c r="L244" s="97"/>
      <c r="M244" s="97"/>
      <c r="N244" s="97">
        <f t="shared" si="1"/>
        <v>0</v>
      </c>
      <c r="O244" s="97"/>
      <c r="P244" s="97"/>
      <c r="Q244" s="97"/>
      <c r="R244" s="97">
        <f t="shared" si="4"/>
        <v>0</v>
      </c>
      <c r="S244" s="46"/>
    </row>
    <row r="245" spans="2:19" ht="13.2" x14ac:dyDescent="0.25">
      <c r="B245" s="200" t="s">
        <v>473</v>
      </c>
      <c r="C245" s="201" t="s">
        <v>473</v>
      </c>
      <c r="D245" s="201" t="s">
        <v>477</v>
      </c>
      <c r="E245" s="201" t="s">
        <v>434</v>
      </c>
      <c r="F245" s="201">
        <v>56</v>
      </c>
      <c r="G245" s="202" t="s">
        <v>421</v>
      </c>
      <c r="H245" s="202" t="s">
        <v>422</v>
      </c>
      <c r="I245" s="202" t="s">
        <v>521</v>
      </c>
      <c r="J245" s="201"/>
      <c r="K245" s="97"/>
      <c r="L245" s="97"/>
      <c r="M245" s="97"/>
      <c r="N245" s="97">
        <f t="shared" si="1"/>
        <v>0</v>
      </c>
      <c r="O245" s="97"/>
      <c r="P245" s="97"/>
      <c r="Q245" s="97"/>
      <c r="R245" s="97">
        <f t="shared" si="4"/>
        <v>0</v>
      </c>
      <c r="S245" s="46"/>
    </row>
    <row r="246" spans="2:19" ht="13.2" x14ac:dyDescent="0.25">
      <c r="B246" s="200" t="s">
        <v>473</v>
      </c>
      <c r="C246" s="201" t="s">
        <v>473</v>
      </c>
      <c r="D246" s="201" t="s">
        <v>477</v>
      </c>
      <c r="E246" s="201" t="s">
        <v>434</v>
      </c>
      <c r="F246" s="201">
        <v>56</v>
      </c>
      <c r="G246" s="202" t="s">
        <v>421</v>
      </c>
      <c r="H246" s="202" t="s">
        <v>422</v>
      </c>
      <c r="I246" s="202" t="s">
        <v>521</v>
      </c>
      <c r="J246" s="201"/>
      <c r="K246" s="97"/>
      <c r="L246" s="97"/>
      <c r="M246" s="97"/>
      <c r="N246" s="97">
        <f t="shared" si="1"/>
        <v>0</v>
      </c>
      <c r="O246" s="97"/>
      <c r="P246" s="97"/>
      <c r="Q246" s="97"/>
      <c r="R246" s="97">
        <f t="shared" si="4"/>
        <v>0</v>
      </c>
      <c r="S246" s="46"/>
    </row>
    <row r="247" spans="2:19" ht="13.2" x14ac:dyDescent="0.25">
      <c r="B247" s="200" t="s">
        <v>473</v>
      </c>
      <c r="C247" s="201" t="s">
        <v>473</v>
      </c>
      <c r="D247" s="201" t="s">
        <v>477</v>
      </c>
      <c r="E247" s="201" t="s">
        <v>434</v>
      </c>
      <c r="F247" s="201">
        <v>56</v>
      </c>
      <c r="G247" s="202" t="s">
        <v>421</v>
      </c>
      <c r="H247" s="202" t="s">
        <v>422</v>
      </c>
      <c r="I247" s="202" t="s">
        <v>521</v>
      </c>
      <c r="J247" s="201"/>
      <c r="K247" s="97"/>
      <c r="L247" s="97"/>
      <c r="M247" s="97"/>
      <c r="N247" s="97">
        <f t="shared" si="1"/>
        <v>0</v>
      </c>
      <c r="O247" s="97"/>
      <c r="P247" s="97"/>
      <c r="Q247" s="97"/>
      <c r="R247" s="97">
        <f t="shared" si="4"/>
        <v>0</v>
      </c>
      <c r="S247" s="46"/>
    </row>
    <row r="248" spans="2:19" ht="13.2" x14ac:dyDescent="0.25">
      <c r="B248" s="200" t="s">
        <v>473</v>
      </c>
      <c r="C248" s="201" t="s">
        <v>473</v>
      </c>
      <c r="D248" s="201" t="s">
        <v>477</v>
      </c>
      <c r="E248" s="201" t="s">
        <v>434</v>
      </c>
      <c r="F248" s="201">
        <v>56</v>
      </c>
      <c r="G248" s="202" t="s">
        <v>421</v>
      </c>
      <c r="H248" s="202" t="s">
        <v>422</v>
      </c>
      <c r="I248" s="202" t="s">
        <v>521</v>
      </c>
      <c r="J248" s="201"/>
      <c r="K248" s="97"/>
      <c r="L248" s="97"/>
      <c r="M248" s="97"/>
      <c r="N248" s="97">
        <f t="shared" si="1"/>
        <v>0</v>
      </c>
      <c r="O248" s="97"/>
      <c r="P248" s="97"/>
      <c r="Q248" s="97"/>
      <c r="R248" s="97">
        <f t="shared" si="4"/>
        <v>0</v>
      </c>
      <c r="S248" s="46"/>
    </row>
    <row r="249" spans="2:19" ht="13.2" x14ac:dyDescent="0.25">
      <c r="B249" s="200" t="s">
        <v>473</v>
      </c>
      <c r="C249" s="201" t="s">
        <v>473</v>
      </c>
      <c r="D249" s="201" t="s">
        <v>477</v>
      </c>
      <c r="E249" s="201" t="s">
        <v>434</v>
      </c>
      <c r="F249" s="201">
        <v>56</v>
      </c>
      <c r="G249" s="202" t="s">
        <v>421</v>
      </c>
      <c r="H249" s="202" t="s">
        <v>422</v>
      </c>
      <c r="I249" s="202" t="s">
        <v>521</v>
      </c>
      <c r="J249" s="201"/>
      <c r="K249" s="97"/>
      <c r="L249" s="97"/>
      <c r="M249" s="97"/>
      <c r="N249" s="97">
        <f t="shared" si="1"/>
        <v>0</v>
      </c>
      <c r="O249" s="97"/>
      <c r="P249" s="97"/>
      <c r="Q249" s="97"/>
      <c r="R249" s="97">
        <f t="shared" si="4"/>
        <v>0</v>
      </c>
      <c r="S249" s="46"/>
    </row>
    <row r="250" spans="2:19" ht="13.2" x14ac:dyDescent="0.25">
      <c r="B250" s="200" t="s">
        <v>473</v>
      </c>
      <c r="C250" s="201" t="s">
        <v>473</v>
      </c>
      <c r="D250" s="201" t="s">
        <v>477</v>
      </c>
      <c r="E250" s="201" t="s">
        <v>434</v>
      </c>
      <c r="F250" s="201">
        <v>56</v>
      </c>
      <c r="G250" s="202" t="s">
        <v>421</v>
      </c>
      <c r="H250" s="202" t="s">
        <v>422</v>
      </c>
      <c r="I250" s="202" t="s">
        <v>521</v>
      </c>
      <c r="J250" s="201"/>
      <c r="K250" s="97"/>
      <c r="L250" s="97"/>
      <c r="M250" s="97"/>
      <c r="N250" s="97">
        <f t="shared" si="1"/>
        <v>0</v>
      </c>
      <c r="O250" s="97"/>
      <c r="P250" s="97"/>
      <c r="Q250" s="97"/>
      <c r="R250" s="97">
        <f t="shared" si="4"/>
        <v>0</v>
      </c>
      <c r="S250" s="46"/>
    </row>
    <row r="251" spans="2:19" ht="13.2" x14ac:dyDescent="0.25">
      <c r="B251" s="200" t="s">
        <v>473</v>
      </c>
      <c r="C251" s="201" t="s">
        <v>473</v>
      </c>
      <c r="D251" s="201" t="s">
        <v>477</v>
      </c>
      <c r="E251" s="201" t="s">
        <v>434</v>
      </c>
      <c r="F251" s="201">
        <v>56</v>
      </c>
      <c r="G251" s="202" t="s">
        <v>421</v>
      </c>
      <c r="H251" s="202" t="s">
        <v>422</v>
      </c>
      <c r="I251" s="202" t="s">
        <v>521</v>
      </c>
      <c r="J251" s="201"/>
      <c r="K251" s="97"/>
      <c r="L251" s="97"/>
      <c r="M251" s="97"/>
      <c r="N251" s="97">
        <f t="shared" si="1"/>
        <v>0</v>
      </c>
      <c r="O251" s="97"/>
      <c r="P251" s="97"/>
      <c r="Q251" s="97"/>
      <c r="R251" s="97">
        <f t="shared" si="4"/>
        <v>0</v>
      </c>
      <c r="S251" s="46"/>
    </row>
    <row r="252" spans="2:19" ht="13.2" x14ac:dyDescent="0.25">
      <c r="B252" s="200" t="s">
        <v>473</v>
      </c>
      <c r="C252" s="201" t="s">
        <v>473</v>
      </c>
      <c r="D252" s="201" t="s">
        <v>477</v>
      </c>
      <c r="E252" s="201" t="s">
        <v>434</v>
      </c>
      <c r="F252" s="201">
        <v>56</v>
      </c>
      <c r="G252" s="202" t="s">
        <v>421</v>
      </c>
      <c r="H252" s="202" t="s">
        <v>422</v>
      </c>
      <c r="I252" s="202" t="s">
        <v>521</v>
      </c>
      <c r="J252" s="201"/>
      <c r="K252" s="97"/>
      <c r="L252" s="97"/>
      <c r="M252" s="97"/>
      <c r="N252" s="97">
        <f t="shared" si="1"/>
        <v>0</v>
      </c>
      <c r="O252" s="97"/>
      <c r="P252" s="97"/>
      <c r="Q252" s="97"/>
      <c r="R252" s="97">
        <f t="shared" si="4"/>
        <v>0</v>
      </c>
      <c r="S252" s="46"/>
    </row>
    <row r="253" spans="2:19" ht="13.2" x14ac:dyDescent="0.25">
      <c r="B253" s="200" t="s">
        <v>473</v>
      </c>
      <c r="C253" s="201" t="s">
        <v>473</v>
      </c>
      <c r="D253" s="201" t="s">
        <v>477</v>
      </c>
      <c r="E253" s="201" t="s">
        <v>434</v>
      </c>
      <c r="F253" s="201">
        <v>56</v>
      </c>
      <c r="G253" s="202" t="s">
        <v>421</v>
      </c>
      <c r="H253" s="202" t="s">
        <v>422</v>
      </c>
      <c r="I253" s="202" t="s">
        <v>520</v>
      </c>
      <c r="J253" s="201"/>
      <c r="K253" s="97"/>
      <c r="L253" s="97"/>
      <c r="M253" s="97"/>
      <c r="N253" s="97">
        <f t="shared" si="1"/>
        <v>0</v>
      </c>
      <c r="O253" s="97"/>
      <c r="P253" s="97"/>
      <c r="Q253" s="97"/>
      <c r="R253" s="97">
        <f t="shared" si="4"/>
        <v>0</v>
      </c>
      <c r="S253" s="46"/>
    </row>
    <row r="254" spans="2:19" ht="13.2" x14ac:dyDescent="0.25">
      <c r="B254" s="200" t="s">
        <v>473</v>
      </c>
      <c r="C254" s="201" t="s">
        <v>473</v>
      </c>
      <c r="D254" s="201" t="s">
        <v>477</v>
      </c>
      <c r="E254" s="201" t="s">
        <v>434</v>
      </c>
      <c r="F254" s="201">
        <v>56</v>
      </c>
      <c r="G254" s="202" t="s">
        <v>421</v>
      </c>
      <c r="H254" s="202" t="s">
        <v>422</v>
      </c>
      <c r="I254" s="202" t="s">
        <v>520</v>
      </c>
      <c r="J254" s="201"/>
      <c r="K254" s="97"/>
      <c r="L254" s="97"/>
      <c r="M254" s="97"/>
      <c r="N254" s="97">
        <f t="shared" si="1"/>
        <v>0</v>
      </c>
      <c r="O254" s="97"/>
      <c r="P254" s="97"/>
      <c r="Q254" s="97"/>
      <c r="R254" s="97">
        <f t="shared" si="4"/>
        <v>0</v>
      </c>
      <c r="S254" s="46"/>
    </row>
    <row r="255" spans="2:19" ht="13.2" x14ac:dyDescent="0.25">
      <c r="B255" s="200" t="s">
        <v>473</v>
      </c>
      <c r="C255" s="201" t="s">
        <v>473</v>
      </c>
      <c r="D255" s="201" t="s">
        <v>477</v>
      </c>
      <c r="E255" s="201" t="s">
        <v>434</v>
      </c>
      <c r="F255" s="201">
        <v>56</v>
      </c>
      <c r="G255" s="202" t="s">
        <v>421</v>
      </c>
      <c r="H255" s="202" t="s">
        <v>422</v>
      </c>
      <c r="I255" s="202" t="s">
        <v>520</v>
      </c>
      <c r="J255" s="201"/>
      <c r="K255" s="97"/>
      <c r="L255" s="97"/>
      <c r="M255" s="97"/>
      <c r="N255" s="97">
        <f t="shared" si="1"/>
        <v>0</v>
      </c>
      <c r="O255" s="97"/>
      <c r="P255" s="97"/>
      <c r="Q255" s="97"/>
      <c r="R255" s="97">
        <f t="shared" si="4"/>
        <v>0</v>
      </c>
      <c r="S255" s="46"/>
    </row>
    <row r="256" spans="2:19" ht="13.2" x14ac:dyDescent="0.25">
      <c r="B256" s="200" t="s">
        <v>473</v>
      </c>
      <c r="C256" s="201" t="s">
        <v>473</v>
      </c>
      <c r="D256" s="201" t="s">
        <v>480</v>
      </c>
      <c r="E256" s="201" t="s">
        <v>434</v>
      </c>
      <c r="F256" s="201">
        <v>56</v>
      </c>
      <c r="G256" s="202" t="s">
        <v>421</v>
      </c>
      <c r="H256" s="202" t="s">
        <v>422</v>
      </c>
      <c r="I256" s="202" t="s">
        <v>437</v>
      </c>
      <c r="J256" s="201"/>
      <c r="K256" s="97"/>
      <c r="L256" s="97"/>
      <c r="M256" s="97"/>
      <c r="N256" s="97">
        <f t="shared" si="1"/>
        <v>0</v>
      </c>
      <c r="O256" s="97"/>
      <c r="P256" s="97"/>
      <c r="Q256" s="97"/>
      <c r="R256" s="97">
        <f t="shared" si="4"/>
        <v>0</v>
      </c>
      <c r="S256" s="46"/>
    </row>
    <row r="257" spans="2:19" ht="13.2" x14ac:dyDescent="0.25">
      <c r="B257" s="200" t="s">
        <v>473</v>
      </c>
      <c r="C257" s="201" t="s">
        <v>473</v>
      </c>
      <c r="D257" s="201" t="s">
        <v>480</v>
      </c>
      <c r="E257" s="201" t="s">
        <v>434</v>
      </c>
      <c r="F257" s="201">
        <v>56</v>
      </c>
      <c r="G257" s="202" t="s">
        <v>421</v>
      </c>
      <c r="H257" s="202" t="s">
        <v>422</v>
      </c>
      <c r="I257" s="202" t="s">
        <v>437</v>
      </c>
      <c r="J257" s="201"/>
      <c r="K257" s="97"/>
      <c r="L257" s="97"/>
      <c r="M257" s="97"/>
      <c r="N257" s="97">
        <f t="shared" si="1"/>
        <v>0</v>
      </c>
      <c r="O257" s="97"/>
      <c r="P257" s="97"/>
      <c r="Q257" s="97"/>
      <c r="R257" s="97">
        <f t="shared" si="4"/>
        <v>0</v>
      </c>
      <c r="S257" s="46"/>
    </row>
    <row r="258" spans="2:19" ht="13.2" x14ac:dyDescent="0.25">
      <c r="B258" s="200" t="s">
        <v>473</v>
      </c>
      <c r="C258" s="201" t="s">
        <v>473</v>
      </c>
      <c r="D258" s="201" t="s">
        <v>480</v>
      </c>
      <c r="E258" s="201" t="s">
        <v>434</v>
      </c>
      <c r="F258" s="201">
        <v>56</v>
      </c>
      <c r="G258" s="202" t="s">
        <v>421</v>
      </c>
      <c r="H258" s="202" t="s">
        <v>422</v>
      </c>
      <c r="I258" s="202" t="s">
        <v>437</v>
      </c>
      <c r="J258" s="201"/>
      <c r="K258" s="97"/>
      <c r="L258" s="97"/>
      <c r="M258" s="97"/>
      <c r="N258" s="97">
        <f t="shared" si="1"/>
        <v>0</v>
      </c>
      <c r="O258" s="97"/>
      <c r="P258" s="97"/>
      <c r="Q258" s="97"/>
      <c r="R258" s="97">
        <f t="shared" si="4"/>
        <v>0</v>
      </c>
      <c r="S258" s="46"/>
    </row>
    <row r="259" spans="2:19" ht="13.2" x14ac:dyDescent="0.25">
      <c r="B259" s="200" t="s">
        <v>473</v>
      </c>
      <c r="C259" s="201" t="s">
        <v>473</v>
      </c>
      <c r="D259" s="201" t="s">
        <v>480</v>
      </c>
      <c r="E259" s="201" t="s">
        <v>434</v>
      </c>
      <c r="F259" s="201">
        <v>56</v>
      </c>
      <c r="G259" s="202" t="s">
        <v>421</v>
      </c>
      <c r="H259" s="202" t="s">
        <v>422</v>
      </c>
      <c r="I259" s="202" t="s">
        <v>437</v>
      </c>
      <c r="J259" s="201"/>
      <c r="K259" s="97"/>
      <c r="L259" s="97"/>
      <c r="M259" s="97"/>
      <c r="N259" s="97">
        <f t="shared" si="1"/>
        <v>0</v>
      </c>
      <c r="O259" s="97"/>
      <c r="P259" s="97"/>
      <c r="Q259" s="97"/>
      <c r="R259" s="97">
        <f t="shared" si="4"/>
        <v>0</v>
      </c>
      <c r="S259" s="46"/>
    </row>
    <row r="260" spans="2:19" ht="13.2" x14ac:dyDescent="0.25">
      <c r="B260" s="200" t="s">
        <v>473</v>
      </c>
      <c r="C260" s="201" t="s">
        <v>473</v>
      </c>
      <c r="D260" s="201" t="s">
        <v>480</v>
      </c>
      <c r="E260" s="201" t="s">
        <v>434</v>
      </c>
      <c r="F260" s="201">
        <v>56</v>
      </c>
      <c r="G260" s="202" t="s">
        <v>421</v>
      </c>
      <c r="H260" s="202" t="s">
        <v>422</v>
      </c>
      <c r="I260" s="202" t="s">
        <v>437</v>
      </c>
      <c r="J260" s="201"/>
      <c r="K260" s="97"/>
      <c r="L260" s="97"/>
      <c r="M260" s="97"/>
      <c r="N260" s="97">
        <f t="shared" si="1"/>
        <v>0</v>
      </c>
      <c r="O260" s="97"/>
      <c r="P260" s="97"/>
      <c r="Q260" s="97"/>
      <c r="R260" s="97">
        <f t="shared" si="4"/>
        <v>0</v>
      </c>
      <c r="S260" s="46"/>
    </row>
    <row r="261" spans="2:19" ht="13.2" x14ac:dyDescent="0.25">
      <c r="B261" s="200" t="s">
        <v>473</v>
      </c>
      <c r="C261" s="201" t="s">
        <v>473</v>
      </c>
      <c r="D261" s="201" t="s">
        <v>480</v>
      </c>
      <c r="E261" s="201" t="s">
        <v>434</v>
      </c>
      <c r="F261" s="201">
        <v>56</v>
      </c>
      <c r="G261" s="202" t="s">
        <v>421</v>
      </c>
      <c r="H261" s="202" t="s">
        <v>422</v>
      </c>
      <c r="I261" s="202" t="s">
        <v>525</v>
      </c>
      <c r="J261" s="201"/>
      <c r="K261" s="97"/>
      <c r="L261" s="97"/>
      <c r="M261" s="97"/>
      <c r="N261" s="97">
        <f t="shared" si="1"/>
        <v>0</v>
      </c>
      <c r="O261" s="97"/>
      <c r="P261" s="97"/>
      <c r="Q261" s="97"/>
      <c r="R261" s="97">
        <f t="shared" si="4"/>
        <v>0</v>
      </c>
      <c r="S261" s="46"/>
    </row>
    <row r="262" spans="2:19" ht="13.2" x14ac:dyDescent="0.25">
      <c r="B262" s="200" t="s">
        <v>473</v>
      </c>
      <c r="C262" s="201" t="s">
        <v>473</v>
      </c>
      <c r="D262" s="201" t="s">
        <v>480</v>
      </c>
      <c r="E262" s="201" t="s">
        <v>434</v>
      </c>
      <c r="F262" s="201">
        <v>56</v>
      </c>
      <c r="G262" s="202" t="s">
        <v>421</v>
      </c>
      <c r="H262" s="202" t="s">
        <v>422</v>
      </c>
      <c r="I262" s="202" t="s">
        <v>525</v>
      </c>
      <c r="J262" s="201"/>
      <c r="K262" s="97"/>
      <c r="L262" s="97"/>
      <c r="M262" s="97"/>
      <c r="N262" s="97">
        <f t="shared" si="1"/>
        <v>0</v>
      </c>
      <c r="O262" s="97"/>
      <c r="P262" s="97"/>
      <c r="Q262" s="97"/>
      <c r="R262" s="97">
        <f t="shared" si="4"/>
        <v>0</v>
      </c>
      <c r="S262" s="46"/>
    </row>
    <row r="263" spans="2:19" ht="13.2" x14ac:dyDescent="0.25">
      <c r="B263" s="200" t="s">
        <v>473</v>
      </c>
      <c r="C263" s="201" t="s">
        <v>473</v>
      </c>
      <c r="D263" s="201" t="s">
        <v>480</v>
      </c>
      <c r="E263" s="201" t="s">
        <v>434</v>
      </c>
      <c r="F263" s="201">
        <v>56</v>
      </c>
      <c r="G263" s="202" t="s">
        <v>421</v>
      </c>
      <c r="H263" s="202" t="s">
        <v>422</v>
      </c>
      <c r="I263" s="202" t="s">
        <v>525</v>
      </c>
      <c r="J263" s="201"/>
      <c r="K263" s="97"/>
      <c r="L263" s="97"/>
      <c r="M263" s="97"/>
      <c r="N263" s="97">
        <f t="shared" ref="N263:N326" si="5">K263*M263</f>
        <v>0</v>
      </c>
      <c r="O263" s="97"/>
      <c r="P263" s="97"/>
      <c r="Q263" s="97"/>
      <c r="R263" s="97">
        <f t="shared" ref="R263:R326" si="6">O263*Q263</f>
        <v>0</v>
      </c>
      <c r="S263" s="46"/>
    </row>
    <row r="264" spans="2:19" ht="13.2" x14ac:dyDescent="0.25">
      <c r="B264" s="200" t="s">
        <v>473</v>
      </c>
      <c r="C264" s="201" t="s">
        <v>473</v>
      </c>
      <c r="D264" s="201" t="s">
        <v>480</v>
      </c>
      <c r="E264" s="201" t="s">
        <v>434</v>
      </c>
      <c r="F264" s="201">
        <v>56</v>
      </c>
      <c r="G264" s="202" t="s">
        <v>421</v>
      </c>
      <c r="H264" s="202" t="s">
        <v>422</v>
      </c>
      <c r="I264" s="202" t="s">
        <v>525</v>
      </c>
      <c r="J264" s="201"/>
      <c r="K264" s="97"/>
      <c r="L264" s="97"/>
      <c r="M264" s="97"/>
      <c r="N264" s="97">
        <f t="shared" si="5"/>
        <v>0</v>
      </c>
      <c r="O264" s="97"/>
      <c r="P264" s="97"/>
      <c r="Q264" s="97"/>
      <c r="R264" s="97">
        <f t="shared" si="6"/>
        <v>0</v>
      </c>
      <c r="S264" s="46"/>
    </row>
    <row r="265" spans="2:19" ht="13.2" x14ac:dyDescent="0.25">
      <c r="B265" s="200" t="s">
        <v>473</v>
      </c>
      <c r="C265" s="201" t="s">
        <v>473</v>
      </c>
      <c r="D265" s="201" t="s">
        <v>480</v>
      </c>
      <c r="E265" s="201" t="s">
        <v>434</v>
      </c>
      <c r="F265" s="201">
        <v>56</v>
      </c>
      <c r="G265" s="202" t="s">
        <v>421</v>
      </c>
      <c r="H265" s="202" t="s">
        <v>422</v>
      </c>
      <c r="I265" s="202" t="s">
        <v>525</v>
      </c>
      <c r="J265" s="201"/>
      <c r="K265" s="97"/>
      <c r="L265" s="97"/>
      <c r="M265" s="97"/>
      <c r="N265" s="97">
        <f t="shared" si="5"/>
        <v>0</v>
      </c>
      <c r="O265" s="97"/>
      <c r="P265" s="97"/>
      <c r="Q265" s="97"/>
      <c r="R265" s="97">
        <f t="shared" si="6"/>
        <v>0</v>
      </c>
      <c r="S265" s="46"/>
    </row>
    <row r="266" spans="2:19" ht="13.2" x14ac:dyDescent="0.25">
      <c r="B266" s="200" t="s">
        <v>473</v>
      </c>
      <c r="C266" s="201" t="s">
        <v>473</v>
      </c>
      <c r="D266" s="201" t="s">
        <v>480</v>
      </c>
      <c r="E266" s="201" t="s">
        <v>434</v>
      </c>
      <c r="F266" s="201">
        <v>56</v>
      </c>
      <c r="G266" s="202" t="s">
        <v>421</v>
      </c>
      <c r="H266" s="202" t="s">
        <v>422</v>
      </c>
      <c r="I266" s="202" t="s">
        <v>525</v>
      </c>
      <c r="J266" s="201"/>
      <c r="K266" s="97"/>
      <c r="L266" s="97"/>
      <c r="M266" s="97"/>
      <c r="N266" s="97">
        <f t="shared" si="5"/>
        <v>0</v>
      </c>
      <c r="O266" s="97"/>
      <c r="P266" s="97"/>
      <c r="Q266" s="97"/>
      <c r="R266" s="97">
        <f t="shared" si="6"/>
        <v>0</v>
      </c>
      <c r="S266" s="46"/>
    </row>
    <row r="267" spans="2:19" ht="13.2" x14ac:dyDescent="0.25">
      <c r="B267" s="200" t="s">
        <v>473</v>
      </c>
      <c r="C267" s="201" t="s">
        <v>473</v>
      </c>
      <c r="D267" s="201" t="s">
        <v>480</v>
      </c>
      <c r="E267" s="201" t="s">
        <v>434</v>
      </c>
      <c r="F267" s="201">
        <v>56</v>
      </c>
      <c r="G267" s="202" t="s">
        <v>421</v>
      </c>
      <c r="H267" s="202" t="s">
        <v>422</v>
      </c>
      <c r="I267" s="202" t="s">
        <v>526</v>
      </c>
      <c r="J267" s="201"/>
      <c r="K267" s="97"/>
      <c r="L267" s="97"/>
      <c r="M267" s="97"/>
      <c r="N267" s="97">
        <f t="shared" si="5"/>
        <v>0</v>
      </c>
      <c r="O267" s="97"/>
      <c r="P267" s="97"/>
      <c r="Q267" s="97"/>
      <c r="R267" s="97">
        <f t="shared" si="6"/>
        <v>0</v>
      </c>
      <c r="S267" s="46"/>
    </row>
    <row r="268" spans="2:19" ht="13.2" x14ac:dyDescent="0.25">
      <c r="B268" s="200" t="s">
        <v>473</v>
      </c>
      <c r="C268" s="201" t="s">
        <v>473</v>
      </c>
      <c r="D268" s="201" t="s">
        <v>480</v>
      </c>
      <c r="E268" s="201" t="s">
        <v>434</v>
      </c>
      <c r="F268" s="201">
        <v>56</v>
      </c>
      <c r="G268" s="202" t="s">
        <v>421</v>
      </c>
      <c r="H268" s="202" t="s">
        <v>422</v>
      </c>
      <c r="I268" s="202" t="s">
        <v>526</v>
      </c>
      <c r="J268" s="201"/>
      <c r="K268" s="97"/>
      <c r="L268" s="97"/>
      <c r="M268" s="97"/>
      <c r="N268" s="97">
        <f t="shared" si="5"/>
        <v>0</v>
      </c>
      <c r="O268" s="97"/>
      <c r="P268" s="97"/>
      <c r="Q268" s="97"/>
      <c r="R268" s="97">
        <f t="shared" si="6"/>
        <v>0</v>
      </c>
      <c r="S268" s="46"/>
    </row>
    <row r="269" spans="2:19" ht="13.2" x14ac:dyDescent="0.25">
      <c r="B269" s="200" t="s">
        <v>473</v>
      </c>
      <c r="C269" s="201" t="s">
        <v>473</v>
      </c>
      <c r="D269" s="201" t="s">
        <v>480</v>
      </c>
      <c r="E269" s="201" t="s">
        <v>434</v>
      </c>
      <c r="F269" s="201">
        <v>56</v>
      </c>
      <c r="G269" s="202" t="s">
        <v>421</v>
      </c>
      <c r="H269" s="202" t="s">
        <v>422</v>
      </c>
      <c r="I269" s="202" t="s">
        <v>526</v>
      </c>
      <c r="J269" s="201"/>
      <c r="K269" s="97"/>
      <c r="L269" s="97"/>
      <c r="M269" s="97"/>
      <c r="N269" s="97">
        <f t="shared" si="5"/>
        <v>0</v>
      </c>
      <c r="O269" s="97"/>
      <c r="P269" s="97"/>
      <c r="Q269" s="97"/>
      <c r="R269" s="97">
        <f t="shared" si="6"/>
        <v>0</v>
      </c>
      <c r="S269" s="46"/>
    </row>
    <row r="270" spans="2:19" ht="13.2" x14ac:dyDescent="0.25">
      <c r="B270" s="200" t="s">
        <v>473</v>
      </c>
      <c r="C270" s="201" t="s">
        <v>473</v>
      </c>
      <c r="D270" s="201" t="s">
        <v>480</v>
      </c>
      <c r="E270" s="201" t="s">
        <v>434</v>
      </c>
      <c r="F270" s="201">
        <v>56</v>
      </c>
      <c r="G270" s="202" t="s">
        <v>421</v>
      </c>
      <c r="H270" s="202" t="s">
        <v>422</v>
      </c>
      <c r="I270" s="202" t="s">
        <v>526</v>
      </c>
      <c r="J270" s="201"/>
      <c r="K270" s="97"/>
      <c r="L270" s="97"/>
      <c r="M270" s="97"/>
      <c r="N270" s="97">
        <f t="shared" si="5"/>
        <v>0</v>
      </c>
      <c r="O270" s="97"/>
      <c r="P270" s="97"/>
      <c r="Q270" s="97"/>
      <c r="R270" s="97">
        <f t="shared" si="6"/>
        <v>0</v>
      </c>
      <c r="S270" s="46"/>
    </row>
    <row r="271" spans="2:19" ht="13.2" x14ac:dyDescent="0.25">
      <c r="B271" s="200" t="s">
        <v>473</v>
      </c>
      <c r="C271" s="201" t="s">
        <v>473</v>
      </c>
      <c r="D271" s="201" t="s">
        <v>480</v>
      </c>
      <c r="E271" s="201" t="s">
        <v>434</v>
      </c>
      <c r="F271" s="201">
        <v>56</v>
      </c>
      <c r="G271" s="202" t="s">
        <v>421</v>
      </c>
      <c r="H271" s="202" t="s">
        <v>422</v>
      </c>
      <c r="I271" s="202" t="s">
        <v>526</v>
      </c>
      <c r="J271" s="201"/>
      <c r="K271" s="97"/>
      <c r="L271" s="97"/>
      <c r="M271" s="97"/>
      <c r="N271" s="97">
        <f t="shared" si="5"/>
        <v>0</v>
      </c>
      <c r="O271" s="97"/>
      <c r="P271" s="97"/>
      <c r="Q271" s="97"/>
      <c r="R271" s="97">
        <f t="shared" si="6"/>
        <v>0</v>
      </c>
      <c r="S271" s="46"/>
    </row>
    <row r="272" spans="2:19" ht="13.2" x14ac:dyDescent="0.25">
      <c r="B272" s="200" t="s">
        <v>473</v>
      </c>
      <c r="C272" s="201" t="s">
        <v>473</v>
      </c>
      <c r="D272" s="201" t="s">
        <v>480</v>
      </c>
      <c r="E272" s="201" t="s">
        <v>434</v>
      </c>
      <c r="F272" s="201">
        <v>56</v>
      </c>
      <c r="G272" s="202" t="s">
        <v>421</v>
      </c>
      <c r="H272" s="202" t="s">
        <v>422</v>
      </c>
      <c r="I272" s="202" t="s">
        <v>526</v>
      </c>
      <c r="J272" s="201"/>
      <c r="K272" s="97"/>
      <c r="L272" s="97"/>
      <c r="M272" s="97"/>
      <c r="N272" s="97">
        <f t="shared" si="5"/>
        <v>0</v>
      </c>
      <c r="O272" s="97"/>
      <c r="P272" s="97"/>
      <c r="Q272" s="97"/>
      <c r="R272" s="97">
        <f t="shared" si="6"/>
        <v>0</v>
      </c>
      <c r="S272" s="46"/>
    </row>
    <row r="273" spans="2:19" ht="13.2" x14ac:dyDescent="0.25">
      <c r="B273" s="200" t="s">
        <v>473</v>
      </c>
      <c r="C273" s="201" t="s">
        <v>473</v>
      </c>
      <c r="D273" s="201" t="s">
        <v>480</v>
      </c>
      <c r="E273" s="201" t="s">
        <v>434</v>
      </c>
      <c r="F273" s="201">
        <v>56</v>
      </c>
      <c r="G273" s="202" t="s">
        <v>421</v>
      </c>
      <c r="H273" s="202" t="s">
        <v>422</v>
      </c>
      <c r="I273" s="202" t="s">
        <v>526</v>
      </c>
      <c r="J273" s="201"/>
      <c r="K273" s="97"/>
      <c r="L273" s="97"/>
      <c r="M273" s="97"/>
      <c r="N273" s="97">
        <f t="shared" si="5"/>
        <v>0</v>
      </c>
      <c r="O273" s="97"/>
      <c r="P273" s="97"/>
      <c r="Q273" s="97"/>
      <c r="R273" s="97">
        <f t="shared" si="6"/>
        <v>0</v>
      </c>
      <c r="S273" s="46"/>
    </row>
    <row r="274" spans="2:19" ht="13.2" x14ac:dyDescent="0.25">
      <c r="B274" s="200" t="s">
        <v>473</v>
      </c>
      <c r="C274" s="201" t="s">
        <v>473</v>
      </c>
      <c r="D274" s="201" t="s">
        <v>480</v>
      </c>
      <c r="E274" s="201" t="s">
        <v>434</v>
      </c>
      <c r="F274" s="201">
        <v>56</v>
      </c>
      <c r="G274" s="202" t="s">
        <v>421</v>
      </c>
      <c r="H274" s="202" t="s">
        <v>422</v>
      </c>
      <c r="I274" s="202" t="s">
        <v>526</v>
      </c>
      <c r="J274" s="201"/>
      <c r="K274" s="97"/>
      <c r="L274" s="97"/>
      <c r="M274" s="97"/>
      <c r="N274" s="97">
        <f t="shared" si="5"/>
        <v>0</v>
      </c>
      <c r="O274" s="97"/>
      <c r="P274" s="97"/>
      <c r="Q274" s="97"/>
      <c r="R274" s="97">
        <f t="shared" si="6"/>
        <v>0</v>
      </c>
      <c r="S274" s="46"/>
    </row>
    <row r="275" spans="2:19" ht="13.2" x14ac:dyDescent="0.25">
      <c r="B275" s="200" t="s">
        <v>473</v>
      </c>
      <c r="C275" s="201" t="s">
        <v>473</v>
      </c>
      <c r="D275" s="201" t="s">
        <v>474</v>
      </c>
      <c r="E275" s="201" t="s">
        <v>434</v>
      </c>
      <c r="F275" s="201">
        <v>56</v>
      </c>
      <c r="G275" s="202" t="s">
        <v>421</v>
      </c>
      <c r="H275" s="202" t="s">
        <v>422</v>
      </c>
      <c r="I275" s="202" t="s">
        <v>526</v>
      </c>
      <c r="J275" s="201"/>
      <c r="K275" s="97"/>
      <c r="L275" s="97"/>
      <c r="M275" s="97"/>
      <c r="N275" s="97">
        <f t="shared" si="5"/>
        <v>0</v>
      </c>
      <c r="O275" s="97"/>
      <c r="P275" s="97"/>
      <c r="Q275" s="97"/>
      <c r="R275" s="97">
        <f t="shared" si="6"/>
        <v>0</v>
      </c>
      <c r="S275" s="46"/>
    </row>
    <row r="276" spans="2:19" ht="13.2" x14ac:dyDescent="0.25">
      <c r="B276" s="200" t="s">
        <v>473</v>
      </c>
      <c r="C276" s="201" t="s">
        <v>473</v>
      </c>
      <c r="D276" s="201" t="s">
        <v>474</v>
      </c>
      <c r="E276" s="201" t="s">
        <v>434</v>
      </c>
      <c r="F276" s="201">
        <v>56</v>
      </c>
      <c r="G276" s="202" t="s">
        <v>421</v>
      </c>
      <c r="H276" s="202" t="s">
        <v>422</v>
      </c>
      <c r="I276" s="202" t="s">
        <v>526</v>
      </c>
      <c r="J276" s="201"/>
      <c r="K276" s="97"/>
      <c r="L276" s="97"/>
      <c r="M276" s="97"/>
      <c r="N276" s="97">
        <f t="shared" si="5"/>
        <v>0</v>
      </c>
      <c r="O276" s="97"/>
      <c r="P276" s="97"/>
      <c r="Q276" s="97"/>
      <c r="R276" s="97">
        <f t="shared" si="6"/>
        <v>0</v>
      </c>
      <c r="S276" s="46"/>
    </row>
    <row r="277" spans="2:19" ht="13.2" x14ac:dyDescent="0.25">
      <c r="B277" s="200" t="s">
        <v>473</v>
      </c>
      <c r="C277" s="201" t="s">
        <v>473</v>
      </c>
      <c r="D277" s="201" t="s">
        <v>474</v>
      </c>
      <c r="E277" s="201" t="s">
        <v>434</v>
      </c>
      <c r="F277" s="201">
        <v>56</v>
      </c>
      <c r="G277" s="202" t="s">
        <v>421</v>
      </c>
      <c r="H277" s="202" t="s">
        <v>422</v>
      </c>
      <c r="I277" s="202" t="s">
        <v>437</v>
      </c>
      <c r="J277" s="201"/>
      <c r="K277" s="97"/>
      <c r="L277" s="97"/>
      <c r="M277" s="97"/>
      <c r="N277" s="97">
        <f t="shared" si="5"/>
        <v>0</v>
      </c>
      <c r="O277" s="97"/>
      <c r="P277" s="97"/>
      <c r="Q277" s="97"/>
      <c r="R277" s="97">
        <f t="shared" si="6"/>
        <v>0</v>
      </c>
      <c r="S277" s="46"/>
    </row>
    <row r="278" spans="2:19" ht="13.2" x14ac:dyDescent="0.25">
      <c r="B278" s="200" t="s">
        <v>473</v>
      </c>
      <c r="C278" s="201" t="s">
        <v>473</v>
      </c>
      <c r="D278" s="201" t="s">
        <v>474</v>
      </c>
      <c r="E278" s="201" t="s">
        <v>434</v>
      </c>
      <c r="F278" s="201">
        <v>56</v>
      </c>
      <c r="G278" s="202" t="s">
        <v>421</v>
      </c>
      <c r="H278" s="202" t="s">
        <v>422</v>
      </c>
      <c r="I278" s="202" t="s">
        <v>525</v>
      </c>
      <c r="J278" s="201"/>
      <c r="K278" s="97"/>
      <c r="L278" s="97"/>
      <c r="M278" s="97"/>
      <c r="N278" s="97">
        <f t="shared" si="5"/>
        <v>0</v>
      </c>
      <c r="O278" s="97"/>
      <c r="P278" s="97"/>
      <c r="Q278" s="97"/>
      <c r="R278" s="97">
        <f t="shared" si="6"/>
        <v>0</v>
      </c>
      <c r="S278" s="46"/>
    </row>
    <row r="279" spans="2:19" ht="13.2" x14ac:dyDescent="0.25">
      <c r="B279" s="200" t="s">
        <v>473</v>
      </c>
      <c r="C279" s="201" t="s">
        <v>473</v>
      </c>
      <c r="D279" s="201" t="s">
        <v>477</v>
      </c>
      <c r="E279" s="201" t="s">
        <v>434</v>
      </c>
      <c r="F279" s="201">
        <v>56</v>
      </c>
      <c r="G279" s="202" t="s">
        <v>421</v>
      </c>
      <c r="H279" s="202" t="s">
        <v>422</v>
      </c>
      <c r="I279" s="202" t="s">
        <v>526</v>
      </c>
      <c r="J279" s="201"/>
      <c r="K279" s="97"/>
      <c r="L279" s="97"/>
      <c r="M279" s="97"/>
      <c r="N279" s="97">
        <f t="shared" si="5"/>
        <v>0</v>
      </c>
      <c r="O279" s="97"/>
      <c r="P279" s="97"/>
      <c r="Q279" s="97"/>
      <c r="R279" s="97">
        <f t="shared" si="6"/>
        <v>0</v>
      </c>
      <c r="S279" s="46"/>
    </row>
    <row r="280" spans="2:19" ht="13.2" x14ac:dyDescent="0.25">
      <c r="B280" s="200" t="s">
        <v>473</v>
      </c>
      <c r="C280" s="201" t="s">
        <v>473</v>
      </c>
      <c r="D280" s="201" t="s">
        <v>477</v>
      </c>
      <c r="E280" s="201" t="s">
        <v>434</v>
      </c>
      <c r="F280" s="201">
        <v>56</v>
      </c>
      <c r="G280" s="202" t="s">
        <v>421</v>
      </c>
      <c r="H280" s="202" t="s">
        <v>422</v>
      </c>
      <c r="I280" s="202" t="s">
        <v>526</v>
      </c>
      <c r="J280" s="201"/>
      <c r="K280" s="97"/>
      <c r="L280" s="97"/>
      <c r="M280" s="97"/>
      <c r="N280" s="97">
        <f t="shared" si="5"/>
        <v>0</v>
      </c>
      <c r="O280" s="97"/>
      <c r="P280" s="97"/>
      <c r="Q280" s="97"/>
      <c r="R280" s="97">
        <f t="shared" si="6"/>
        <v>0</v>
      </c>
      <c r="S280" s="46"/>
    </row>
    <row r="281" spans="2:19" ht="13.2" x14ac:dyDescent="0.25">
      <c r="B281" s="200" t="s">
        <v>473</v>
      </c>
      <c r="C281" s="201" t="s">
        <v>473</v>
      </c>
      <c r="D281" s="201" t="s">
        <v>477</v>
      </c>
      <c r="E281" s="201" t="s">
        <v>434</v>
      </c>
      <c r="F281" s="201">
        <v>56</v>
      </c>
      <c r="G281" s="202" t="s">
        <v>421</v>
      </c>
      <c r="H281" s="202" t="s">
        <v>422</v>
      </c>
      <c r="I281" s="202" t="s">
        <v>526</v>
      </c>
      <c r="J281" s="201"/>
      <c r="K281" s="97"/>
      <c r="L281" s="97"/>
      <c r="M281" s="97"/>
      <c r="N281" s="97">
        <f t="shared" si="5"/>
        <v>0</v>
      </c>
      <c r="O281" s="97"/>
      <c r="P281" s="97"/>
      <c r="Q281" s="97"/>
      <c r="R281" s="97">
        <f t="shared" si="6"/>
        <v>0</v>
      </c>
      <c r="S281" s="46"/>
    </row>
    <row r="282" spans="2:19" ht="13.2" x14ac:dyDescent="0.25">
      <c r="B282" s="200" t="s">
        <v>473</v>
      </c>
      <c r="C282" s="201" t="s">
        <v>473</v>
      </c>
      <c r="D282" s="201" t="s">
        <v>477</v>
      </c>
      <c r="E282" s="201" t="s">
        <v>434</v>
      </c>
      <c r="F282" s="201">
        <v>56</v>
      </c>
      <c r="G282" s="202" t="s">
        <v>421</v>
      </c>
      <c r="H282" s="202" t="s">
        <v>422</v>
      </c>
      <c r="I282" s="202" t="s">
        <v>526</v>
      </c>
      <c r="J282" s="201"/>
      <c r="K282" s="97"/>
      <c r="L282" s="97"/>
      <c r="M282" s="97"/>
      <c r="N282" s="97">
        <f t="shared" si="5"/>
        <v>0</v>
      </c>
      <c r="O282" s="97"/>
      <c r="P282" s="97"/>
      <c r="Q282" s="97"/>
      <c r="R282" s="97">
        <f t="shared" si="6"/>
        <v>0</v>
      </c>
      <c r="S282" s="46"/>
    </row>
    <row r="283" spans="2:19" ht="13.2" x14ac:dyDescent="0.25">
      <c r="B283" s="200" t="s">
        <v>473</v>
      </c>
      <c r="C283" s="201" t="s">
        <v>473</v>
      </c>
      <c r="D283" s="201" t="s">
        <v>477</v>
      </c>
      <c r="E283" s="201" t="s">
        <v>434</v>
      </c>
      <c r="F283" s="201">
        <v>56</v>
      </c>
      <c r="G283" s="202" t="s">
        <v>421</v>
      </c>
      <c r="H283" s="202" t="s">
        <v>422</v>
      </c>
      <c r="I283" s="202" t="s">
        <v>526</v>
      </c>
      <c r="J283" s="201"/>
      <c r="K283" s="97"/>
      <c r="L283" s="97"/>
      <c r="M283" s="97"/>
      <c r="N283" s="97">
        <f t="shared" si="5"/>
        <v>0</v>
      </c>
      <c r="O283" s="97"/>
      <c r="P283" s="97"/>
      <c r="Q283" s="97"/>
      <c r="R283" s="97">
        <f t="shared" si="6"/>
        <v>0</v>
      </c>
      <c r="S283" s="46"/>
    </row>
    <row r="284" spans="2:19" ht="13.2" x14ac:dyDescent="0.25">
      <c r="B284" s="200" t="s">
        <v>473</v>
      </c>
      <c r="C284" s="201" t="s">
        <v>473</v>
      </c>
      <c r="D284" s="201" t="s">
        <v>477</v>
      </c>
      <c r="E284" s="201" t="s">
        <v>434</v>
      </c>
      <c r="F284" s="201">
        <v>56</v>
      </c>
      <c r="G284" s="202" t="s">
        <v>421</v>
      </c>
      <c r="H284" s="202" t="s">
        <v>422</v>
      </c>
      <c r="I284" s="202" t="s">
        <v>526</v>
      </c>
      <c r="J284" s="201"/>
      <c r="K284" s="97"/>
      <c r="L284" s="97"/>
      <c r="M284" s="97"/>
      <c r="N284" s="97">
        <f t="shared" si="5"/>
        <v>0</v>
      </c>
      <c r="O284" s="97"/>
      <c r="P284" s="97"/>
      <c r="Q284" s="97"/>
      <c r="R284" s="97">
        <f t="shared" si="6"/>
        <v>0</v>
      </c>
      <c r="S284" s="46"/>
    </row>
    <row r="285" spans="2:19" ht="13.2" x14ac:dyDescent="0.25">
      <c r="B285" s="200" t="s">
        <v>473</v>
      </c>
      <c r="C285" s="201" t="s">
        <v>473</v>
      </c>
      <c r="D285" s="201" t="s">
        <v>477</v>
      </c>
      <c r="E285" s="201" t="s">
        <v>434</v>
      </c>
      <c r="F285" s="201">
        <v>56</v>
      </c>
      <c r="G285" s="202" t="s">
        <v>421</v>
      </c>
      <c r="H285" s="202" t="s">
        <v>422</v>
      </c>
      <c r="I285" s="202" t="s">
        <v>526</v>
      </c>
      <c r="J285" s="201"/>
      <c r="K285" s="97"/>
      <c r="L285" s="97"/>
      <c r="M285" s="97"/>
      <c r="N285" s="97">
        <f t="shared" si="5"/>
        <v>0</v>
      </c>
      <c r="O285" s="97"/>
      <c r="P285" s="97"/>
      <c r="Q285" s="97"/>
      <c r="R285" s="97">
        <f t="shared" si="6"/>
        <v>0</v>
      </c>
      <c r="S285" s="46"/>
    </row>
    <row r="286" spans="2:19" ht="13.2" x14ac:dyDescent="0.25">
      <c r="B286" s="200" t="s">
        <v>473</v>
      </c>
      <c r="C286" s="201" t="s">
        <v>473</v>
      </c>
      <c r="D286" s="201" t="s">
        <v>477</v>
      </c>
      <c r="E286" s="201" t="s">
        <v>434</v>
      </c>
      <c r="F286" s="201">
        <v>56</v>
      </c>
      <c r="G286" s="202" t="s">
        <v>421</v>
      </c>
      <c r="H286" s="202" t="s">
        <v>422</v>
      </c>
      <c r="I286" s="202" t="s">
        <v>437</v>
      </c>
      <c r="J286" s="201"/>
      <c r="K286" s="97"/>
      <c r="L286" s="97"/>
      <c r="M286" s="97"/>
      <c r="N286" s="97">
        <f t="shared" si="5"/>
        <v>0</v>
      </c>
      <c r="O286" s="97"/>
      <c r="P286" s="97"/>
      <c r="Q286" s="97"/>
      <c r="R286" s="97">
        <f t="shared" si="6"/>
        <v>0</v>
      </c>
      <c r="S286" s="46"/>
    </row>
    <row r="287" spans="2:19" ht="13.2" x14ac:dyDescent="0.25">
      <c r="B287" s="200" t="s">
        <v>473</v>
      </c>
      <c r="C287" s="201" t="s">
        <v>473</v>
      </c>
      <c r="D287" s="201" t="s">
        <v>477</v>
      </c>
      <c r="E287" s="201" t="s">
        <v>434</v>
      </c>
      <c r="F287" s="201">
        <v>56</v>
      </c>
      <c r="G287" s="202" t="s">
        <v>421</v>
      </c>
      <c r="H287" s="202" t="s">
        <v>422</v>
      </c>
      <c r="I287" s="202" t="s">
        <v>437</v>
      </c>
      <c r="J287" s="201"/>
      <c r="K287" s="97"/>
      <c r="L287" s="97"/>
      <c r="M287" s="97"/>
      <c r="N287" s="97">
        <f t="shared" si="5"/>
        <v>0</v>
      </c>
      <c r="O287" s="97"/>
      <c r="P287" s="97"/>
      <c r="Q287" s="97"/>
      <c r="R287" s="97">
        <f t="shared" si="6"/>
        <v>0</v>
      </c>
      <c r="S287" s="46"/>
    </row>
    <row r="288" spans="2:19" ht="13.2" x14ac:dyDescent="0.25">
      <c r="B288" s="200" t="s">
        <v>473</v>
      </c>
      <c r="C288" s="201" t="s">
        <v>473</v>
      </c>
      <c r="D288" s="201" t="s">
        <v>477</v>
      </c>
      <c r="E288" s="201" t="s">
        <v>434</v>
      </c>
      <c r="F288" s="201">
        <v>56</v>
      </c>
      <c r="G288" s="202" t="s">
        <v>421</v>
      </c>
      <c r="H288" s="202" t="s">
        <v>422</v>
      </c>
      <c r="I288" s="202" t="s">
        <v>437</v>
      </c>
      <c r="J288" s="201"/>
      <c r="K288" s="97"/>
      <c r="L288" s="97"/>
      <c r="M288" s="97"/>
      <c r="N288" s="97">
        <f t="shared" si="5"/>
        <v>0</v>
      </c>
      <c r="O288" s="97"/>
      <c r="P288" s="97"/>
      <c r="Q288" s="97"/>
      <c r="R288" s="97">
        <f t="shared" si="6"/>
        <v>0</v>
      </c>
      <c r="S288" s="46"/>
    </row>
    <row r="289" spans="2:19" ht="13.2" x14ac:dyDescent="0.25">
      <c r="B289" s="200" t="s">
        <v>473</v>
      </c>
      <c r="C289" s="201" t="s">
        <v>473</v>
      </c>
      <c r="D289" s="201" t="s">
        <v>477</v>
      </c>
      <c r="E289" s="201" t="s">
        <v>434</v>
      </c>
      <c r="F289" s="201">
        <v>56</v>
      </c>
      <c r="G289" s="202" t="s">
        <v>421</v>
      </c>
      <c r="H289" s="202" t="s">
        <v>422</v>
      </c>
      <c r="I289" s="202" t="s">
        <v>437</v>
      </c>
      <c r="J289" s="201"/>
      <c r="K289" s="97"/>
      <c r="L289" s="97"/>
      <c r="M289" s="97"/>
      <c r="N289" s="97">
        <f t="shared" si="5"/>
        <v>0</v>
      </c>
      <c r="O289" s="97"/>
      <c r="P289" s="97"/>
      <c r="Q289" s="97"/>
      <c r="R289" s="97">
        <f t="shared" si="6"/>
        <v>0</v>
      </c>
      <c r="S289" s="46"/>
    </row>
    <row r="290" spans="2:19" ht="13.2" x14ac:dyDescent="0.25">
      <c r="B290" s="200" t="s">
        <v>473</v>
      </c>
      <c r="C290" s="201" t="s">
        <v>473</v>
      </c>
      <c r="D290" s="201" t="s">
        <v>477</v>
      </c>
      <c r="E290" s="201" t="s">
        <v>434</v>
      </c>
      <c r="F290" s="201">
        <v>56</v>
      </c>
      <c r="G290" s="202" t="s">
        <v>421</v>
      </c>
      <c r="H290" s="202" t="s">
        <v>422</v>
      </c>
      <c r="I290" s="202" t="s">
        <v>525</v>
      </c>
      <c r="J290" s="201"/>
      <c r="K290" s="97"/>
      <c r="L290" s="97"/>
      <c r="M290" s="97"/>
      <c r="N290" s="97">
        <f t="shared" si="5"/>
        <v>0</v>
      </c>
      <c r="O290" s="97"/>
      <c r="P290" s="97"/>
      <c r="Q290" s="97"/>
      <c r="R290" s="97">
        <f t="shared" si="6"/>
        <v>0</v>
      </c>
      <c r="S290" s="46"/>
    </row>
    <row r="291" spans="2:19" ht="13.2" x14ac:dyDescent="0.25">
      <c r="B291" s="200" t="s">
        <v>473</v>
      </c>
      <c r="C291" s="201" t="s">
        <v>473</v>
      </c>
      <c r="D291" s="201" t="s">
        <v>477</v>
      </c>
      <c r="E291" s="201" t="s">
        <v>434</v>
      </c>
      <c r="F291" s="201">
        <v>56</v>
      </c>
      <c r="G291" s="202" t="s">
        <v>421</v>
      </c>
      <c r="H291" s="202" t="s">
        <v>422</v>
      </c>
      <c r="I291" s="202" t="s">
        <v>525</v>
      </c>
      <c r="J291" s="201"/>
      <c r="K291" s="97"/>
      <c r="L291" s="97"/>
      <c r="M291" s="97"/>
      <c r="N291" s="97">
        <f t="shared" si="5"/>
        <v>0</v>
      </c>
      <c r="O291" s="97"/>
      <c r="P291" s="97"/>
      <c r="Q291" s="97"/>
      <c r="R291" s="97">
        <f t="shared" si="6"/>
        <v>0</v>
      </c>
      <c r="S291" s="46"/>
    </row>
    <row r="292" spans="2:19" ht="13.2" x14ac:dyDescent="0.25">
      <c r="B292" s="200" t="s">
        <v>473</v>
      </c>
      <c r="C292" s="201" t="s">
        <v>473</v>
      </c>
      <c r="D292" s="201" t="s">
        <v>477</v>
      </c>
      <c r="E292" s="201" t="s">
        <v>434</v>
      </c>
      <c r="F292" s="201">
        <v>56</v>
      </c>
      <c r="G292" s="202" t="s">
        <v>421</v>
      </c>
      <c r="H292" s="202" t="s">
        <v>422</v>
      </c>
      <c r="I292" s="202" t="s">
        <v>525</v>
      </c>
      <c r="J292" s="201"/>
      <c r="K292" s="97"/>
      <c r="L292" s="97"/>
      <c r="M292" s="97"/>
      <c r="N292" s="97">
        <f t="shared" si="5"/>
        <v>0</v>
      </c>
      <c r="O292" s="97"/>
      <c r="P292" s="97"/>
      <c r="Q292" s="97"/>
      <c r="R292" s="97">
        <f t="shared" si="6"/>
        <v>0</v>
      </c>
      <c r="S292" s="46"/>
    </row>
    <row r="293" spans="2:19" ht="13.2" x14ac:dyDescent="0.25">
      <c r="B293" s="200" t="s">
        <v>473</v>
      </c>
      <c r="C293" s="201" t="s">
        <v>473</v>
      </c>
      <c r="D293" s="201" t="s">
        <v>477</v>
      </c>
      <c r="E293" s="201" t="s">
        <v>434</v>
      </c>
      <c r="F293" s="201">
        <v>56</v>
      </c>
      <c r="G293" s="202" t="s">
        <v>421</v>
      </c>
      <c r="H293" s="202" t="s">
        <v>422</v>
      </c>
      <c r="I293" s="202" t="s">
        <v>525</v>
      </c>
      <c r="J293" s="201"/>
      <c r="K293" s="97"/>
      <c r="L293" s="97"/>
      <c r="M293" s="97"/>
      <c r="N293" s="97">
        <f t="shared" si="5"/>
        <v>0</v>
      </c>
      <c r="O293" s="97"/>
      <c r="P293" s="97"/>
      <c r="Q293" s="97"/>
      <c r="R293" s="97">
        <f t="shared" si="6"/>
        <v>0</v>
      </c>
      <c r="S293" s="46"/>
    </row>
    <row r="294" spans="2:19" ht="13.2" x14ac:dyDescent="0.25">
      <c r="B294" s="200" t="s">
        <v>473</v>
      </c>
      <c r="C294" s="201" t="s">
        <v>473</v>
      </c>
      <c r="D294" s="201" t="s">
        <v>477</v>
      </c>
      <c r="E294" s="201" t="s">
        <v>434</v>
      </c>
      <c r="F294" s="201">
        <v>56</v>
      </c>
      <c r="G294" s="202" t="s">
        <v>421</v>
      </c>
      <c r="H294" s="202" t="s">
        <v>422</v>
      </c>
      <c r="I294" s="202" t="s">
        <v>525</v>
      </c>
      <c r="J294" s="201"/>
      <c r="K294" s="97"/>
      <c r="L294" s="97"/>
      <c r="M294" s="97"/>
      <c r="N294" s="97">
        <f t="shared" si="5"/>
        <v>0</v>
      </c>
      <c r="O294" s="97"/>
      <c r="P294" s="97"/>
      <c r="Q294" s="97"/>
      <c r="R294" s="97">
        <f t="shared" si="6"/>
        <v>0</v>
      </c>
      <c r="S294" s="46"/>
    </row>
    <row r="295" spans="2:19" ht="13.2" x14ac:dyDescent="0.25">
      <c r="B295" s="200" t="s">
        <v>473</v>
      </c>
      <c r="C295" s="201" t="s">
        <v>473</v>
      </c>
      <c r="D295" s="201" t="s">
        <v>474</v>
      </c>
      <c r="E295" s="201" t="s">
        <v>434</v>
      </c>
      <c r="F295" s="201">
        <v>56</v>
      </c>
      <c r="G295" s="202" t="s">
        <v>421</v>
      </c>
      <c r="H295" s="202" t="s">
        <v>422</v>
      </c>
      <c r="I295" s="202" t="s">
        <v>527</v>
      </c>
      <c r="J295" s="201"/>
      <c r="K295" s="97"/>
      <c r="L295" s="97"/>
      <c r="M295" s="97"/>
      <c r="N295" s="97">
        <f t="shared" si="5"/>
        <v>0</v>
      </c>
      <c r="O295" s="97"/>
      <c r="P295" s="97"/>
      <c r="Q295" s="97"/>
      <c r="R295" s="97">
        <f t="shared" si="6"/>
        <v>0</v>
      </c>
      <c r="S295" s="46"/>
    </row>
    <row r="296" spans="2:19" ht="13.2" x14ac:dyDescent="0.25">
      <c r="B296" s="200" t="s">
        <v>473</v>
      </c>
      <c r="C296" s="201" t="s">
        <v>473</v>
      </c>
      <c r="D296" s="201" t="s">
        <v>474</v>
      </c>
      <c r="E296" s="201" t="s">
        <v>434</v>
      </c>
      <c r="F296" s="201">
        <v>56</v>
      </c>
      <c r="G296" s="202" t="s">
        <v>421</v>
      </c>
      <c r="H296" s="202" t="s">
        <v>422</v>
      </c>
      <c r="I296" s="202" t="s">
        <v>527</v>
      </c>
      <c r="J296" s="201"/>
      <c r="K296" s="97"/>
      <c r="L296" s="97"/>
      <c r="M296" s="97"/>
      <c r="N296" s="97">
        <f t="shared" si="5"/>
        <v>0</v>
      </c>
      <c r="O296" s="97"/>
      <c r="P296" s="97"/>
      <c r="Q296" s="97"/>
      <c r="R296" s="97">
        <f t="shared" si="6"/>
        <v>0</v>
      </c>
      <c r="S296" s="46"/>
    </row>
    <row r="297" spans="2:19" ht="13.2" x14ac:dyDescent="0.25">
      <c r="B297" s="200" t="s">
        <v>473</v>
      </c>
      <c r="C297" s="201" t="s">
        <v>473</v>
      </c>
      <c r="D297" s="201" t="s">
        <v>474</v>
      </c>
      <c r="E297" s="201" t="s">
        <v>434</v>
      </c>
      <c r="F297" s="201">
        <v>56</v>
      </c>
      <c r="G297" s="202" t="s">
        <v>421</v>
      </c>
      <c r="H297" s="202" t="s">
        <v>422</v>
      </c>
      <c r="I297" s="202" t="s">
        <v>528</v>
      </c>
      <c r="J297" s="201"/>
      <c r="K297" s="97"/>
      <c r="L297" s="97"/>
      <c r="M297" s="97"/>
      <c r="N297" s="97">
        <f t="shared" si="5"/>
        <v>0</v>
      </c>
      <c r="O297" s="97"/>
      <c r="P297" s="97"/>
      <c r="Q297" s="97"/>
      <c r="R297" s="97">
        <f t="shared" si="6"/>
        <v>0</v>
      </c>
      <c r="S297" s="46"/>
    </row>
    <row r="298" spans="2:19" ht="13.2" x14ac:dyDescent="0.25">
      <c r="B298" s="200" t="s">
        <v>473</v>
      </c>
      <c r="C298" s="201" t="s">
        <v>473</v>
      </c>
      <c r="D298" s="201" t="s">
        <v>474</v>
      </c>
      <c r="E298" s="201" t="s">
        <v>434</v>
      </c>
      <c r="F298" s="201">
        <v>56</v>
      </c>
      <c r="G298" s="202" t="s">
        <v>421</v>
      </c>
      <c r="H298" s="202" t="s">
        <v>422</v>
      </c>
      <c r="I298" s="202" t="s">
        <v>528</v>
      </c>
      <c r="J298" s="201"/>
      <c r="K298" s="97"/>
      <c r="L298" s="97"/>
      <c r="M298" s="97"/>
      <c r="N298" s="97">
        <f t="shared" si="5"/>
        <v>0</v>
      </c>
      <c r="O298" s="97"/>
      <c r="P298" s="97"/>
      <c r="Q298" s="97"/>
      <c r="R298" s="97">
        <f t="shared" si="6"/>
        <v>0</v>
      </c>
      <c r="S298" s="46"/>
    </row>
    <row r="299" spans="2:19" ht="13.2" x14ac:dyDescent="0.25">
      <c r="B299" s="200" t="s">
        <v>473</v>
      </c>
      <c r="C299" s="201" t="s">
        <v>473</v>
      </c>
      <c r="D299" s="201" t="s">
        <v>480</v>
      </c>
      <c r="E299" s="201" t="s">
        <v>434</v>
      </c>
      <c r="F299" s="201">
        <v>56</v>
      </c>
      <c r="G299" s="202" t="s">
        <v>421</v>
      </c>
      <c r="H299" s="202" t="s">
        <v>422</v>
      </c>
      <c r="I299" s="202" t="s">
        <v>529</v>
      </c>
      <c r="J299" s="201"/>
      <c r="K299" s="97"/>
      <c r="L299" s="97"/>
      <c r="M299" s="97"/>
      <c r="N299" s="97">
        <f t="shared" si="5"/>
        <v>0</v>
      </c>
      <c r="O299" s="97"/>
      <c r="P299" s="97"/>
      <c r="Q299" s="97"/>
      <c r="R299" s="97">
        <f t="shared" si="6"/>
        <v>0</v>
      </c>
      <c r="S299" s="46"/>
    </row>
    <row r="300" spans="2:19" ht="13.2" x14ac:dyDescent="0.25">
      <c r="B300" s="200" t="s">
        <v>473</v>
      </c>
      <c r="C300" s="201" t="s">
        <v>473</v>
      </c>
      <c r="D300" s="201" t="s">
        <v>477</v>
      </c>
      <c r="E300" s="201" t="s">
        <v>434</v>
      </c>
      <c r="F300" s="201">
        <v>56</v>
      </c>
      <c r="G300" s="202" t="s">
        <v>421</v>
      </c>
      <c r="H300" s="202" t="s">
        <v>422</v>
      </c>
      <c r="I300" s="202" t="s">
        <v>530</v>
      </c>
      <c r="J300" s="201"/>
      <c r="K300" s="97"/>
      <c r="L300" s="97"/>
      <c r="M300" s="97"/>
      <c r="N300" s="97">
        <f t="shared" si="5"/>
        <v>0</v>
      </c>
      <c r="O300" s="97"/>
      <c r="P300" s="97"/>
      <c r="Q300" s="97"/>
      <c r="R300" s="97">
        <f t="shared" si="6"/>
        <v>0</v>
      </c>
      <c r="S300" s="46"/>
    </row>
    <row r="301" spans="2:19" ht="13.2" x14ac:dyDescent="0.25">
      <c r="B301" s="200" t="s">
        <v>473</v>
      </c>
      <c r="C301" s="201" t="s">
        <v>473</v>
      </c>
      <c r="D301" s="201" t="s">
        <v>477</v>
      </c>
      <c r="E301" s="201" t="s">
        <v>434</v>
      </c>
      <c r="F301" s="201">
        <v>56</v>
      </c>
      <c r="G301" s="202" t="s">
        <v>421</v>
      </c>
      <c r="H301" s="202" t="s">
        <v>422</v>
      </c>
      <c r="I301" s="202" t="s">
        <v>530</v>
      </c>
      <c r="J301" s="201"/>
      <c r="K301" s="97"/>
      <c r="L301" s="97"/>
      <c r="M301" s="97"/>
      <c r="N301" s="97">
        <f t="shared" si="5"/>
        <v>0</v>
      </c>
      <c r="O301" s="97"/>
      <c r="P301" s="97"/>
      <c r="Q301" s="97"/>
      <c r="R301" s="97">
        <f t="shared" si="6"/>
        <v>0</v>
      </c>
      <c r="S301" s="46"/>
    </row>
    <row r="302" spans="2:19" ht="13.2" x14ac:dyDescent="0.25">
      <c r="B302" s="200" t="s">
        <v>473</v>
      </c>
      <c r="C302" s="201" t="s">
        <v>473</v>
      </c>
      <c r="D302" s="201" t="s">
        <v>477</v>
      </c>
      <c r="E302" s="201" t="s">
        <v>434</v>
      </c>
      <c r="F302" s="201">
        <v>56</v>
      </c>
      <c r="G302" s="202" t="s">
        <v>421</v>
      </c>
      <c r="H302" s="202" t="s">
        <v>422</v>
      </c>
      <c r="I302" s="202" t="s">
        <v>531</v>
      </c>
      <c r="J302" s="201"/>
      <c r="K302" s="97"/>
      <c r="L302" s="97"/>
      <c r="M302" s="97"/>
      <c r="N302" s="97">
        <f t="shared" si="5"/>
        <v>0</v>
      </c>
      <c r="O302" s="97"/>
      <c r="P302" s="97"/>
      <c r="Q302" s="97"/>
      <c r="R302" s="97">
        <f t="shared" si="6"/>
        <v>0</v>
      </c>
      <c r="S302" s="46"/>
    </row>
    <row r="303" spans="2:19" ht="13.2" x14ac:dyDescent="0.25">
      <c r="B303" s="200" t="s">
        <v>473</v>
      </c>
      <c r="C303" s="201" t="s">
        <v>473</v>
      </c>
      <c r="D303" s="201" t="s">
        <v>477</v>
      </c>
      <c r="E303" s="201" t="s">
        <v>434</v>
      </c>
      <c r="F303" s="201">
        <v>56</v>
      </c>
      <c r="G303" s="202" t="s">
        <v>421</v>
      </c>
      <c r="H303" s="202" t="s">
        <v>422</v>
      </c>
      <c r="I303" s="202" t="s">
        <v>531</v>
      </c>
      <c r="J303" s="201"/>
      <c r="K303" s="97"/>
      <c r="L303" s="97"/>
      <c r="M303" s="97"/>
      <c r="N303" s="97">
        <f t="shared" si="5"/>
        <v>0</v>
      </c>
      <c r="O303" s="97"/>
      <c r="P303" s="97"/>
      <c r="Q303" s="97"/>
      <c r="R303" s="97">
        <f t="shared" si="6"/>
        <v>0</v>
      </c>
      <c r="S303" s="46"/>
    </row>
    <row r="304" spans="2:19" ht="13.2" x14ac:dyDescent="0.25">
      <c r="B304" s="200" t="s">
        <v>473</v>
      </c>
      <c r="C304" s="201" t="s">
        <v>473</v>
      </c>
      <c r="D304" s="201" t="s">
        <v>477</v>
      </c>
      <c r="E304" s="201" t="s">
        <v>434</v>
      </c>
      <c r="F304" s="201">
        <v>56</v>
      </c>
      <c r="G304" s="202" t="s">
        <v>421</v>
      </c>
      <c r="H304" s="202" t="s">
        <v>422</v>
      </c>
      <c r="I304" s="202" t="s">
        <v>531</v>
      </c>
      <c r="J304" s="201"/>
      <c r="K304" s="97"/>
      <c r="L304" s="97"/>
      <c r="M304" s="97"/>
      <c r="N304" s="97">
        <f t="shared" si="5"/>
        <v>0</v>
      </c>
      <c r="O304" s="97"/>
      <c r="P304" s="97"/>
      <c r="Q304" s="97"/>
      <c r="R304" s="97">
        <f t="shared" si="6"/>
        <v>0</v>
      </c>
      <c r="S304" s="46"/>
    </row>
    <row r="305" spans="2:19" ht="13.2" x14ac:dyDescent="0.25">
      <c r="B305" s="200" t="s">
        <v>473</v>
      </c>
      <c r="C305" s="201" t="s">
        <v>473</v>
      </c>
      <c r="D305" s="201" t="s">
        <v>477</v>
      </c>
      <c r="E305" s="201" t="s">
        <v>434</v>
      </c>
      <c r="F305" s="201">
        <v>56</v>
      </c>
      <c r="G305" s="202" t="s">
        <v>421</v>
      </c>
      <c r="H305" s="202" t="s">
        <v>422</v>
      </c>
      <c r="I305" s="202" t="s">
        <v>531</v>
      </c>
      <c r="J305" s="201"/>
      <c r="K305" s="97"/>
      <c r="L305" s="97"/>
      <c r="M305" s="97"/>
      <c r="N305" s="97">
        <f t="shared" si="5"/>
        <v>0</v>
      </c>
      <c r="O305" s="97"/>
      <c r="P305" s="97"/>
      <c r="Q305" s="97"/>
      <c r="R305" s="97">
        <f t="shared" si="6"/>
        <v>0</v>
      </c>
      <c r="S305" s="46"/>
    </row>
    <row r="306" spans="2:19" ht="13.2" x14ac:dyDescent="0.25">
      <c r="B306" s="200" t="s">
        <v>473</v>
      </c>
      <c r="C306" s="201" t="s">
        <v>473</v>
      </c>
      <c r="D306" s="201" t="s">
        <v>477</v>
      </c>
      <c r="E306" s="201" t="s">
        <v>434</v>
      </c>
      <c r="F306" s="201">
        <v>56</v>
      </c>
      <c r="G306" s="202" t="s">
        <v>421</v>
      </c>
      <c r="H306" s="202" t="s">
        <v>422</v>
      </c>
      <c r="I306" s="202" t="s">
        <v>531</v>
      </c>
      <c r="J306" s="201"/>
      <c r="K306" s="97"/>
      <c r="L306" s="97"/>
      <c r="M306" s="97"/>
      <c r="N306" s="97">
        <f t="shared" si="5"/>
        <v>0</v>
      </c>
      <c r="O306" s="97"/>
      <c r="P306" s="97"/>
      <c r="Q306" s="97"/>
      <c r="R306" s="97">
        <f t="shared" si="6"/>
        <v>0</v>
      </c>
      <c r="S306" s="46"/>
    </row>
    <row r="307" spans="2:19" ht="13.2" x14ac:dyDescent="0.25">
      <c r="B307" s="200" t="s">
        <v>473</v>
      </c>
      <c r="C307" s="201" t="s">
        <v>473</v>
      </c>
      <c r="D307" s="201" t="s">
        <v>480</v>
      </c>
      <c r="E307" s="201" t="s">
        <v>442</v>
      </c>
      <c r="F307" s="201">
        <v>57</v>
      </c>
      <c r="G307" s="202" t="s">
        <v>421</v>
      </c>
      <c r="H307" s="202" t="s">
        <v>422</v>
      </c>
      <c r="I307" s="202" t="s">
        <v>532</v>
      </c>
      <c r="J307" s="201"/>
      <c r="K307" s="97"/>
      <c r="L307" s="97"/>
      <c r="M307" s="97"/>
      <c r="N307" s="97">
        <f t="shared" si="5"/>
        <v>0</v>
      </c>
      <c r="O307" s="97"/>
      <c r="P307" s="97"/>
      <c r="Q307" s="97"/>
      <c r="R307" s="97">
        <f t="shared" si="6"/>
        <v>0</v>
      </c>
      <c r="S307" s="46"/>
    </row>
    <row r="308" spans="2:19" ht="13.2" x14ac:dyDescent="0.25">
      <c r="B308" s="200" t="s">
        <v>473</v>
      </c>
      <c r="C308" s="201" t="s">
        <v>473</v>
      </c>
      <c r="D308" s="201" t="s">
        <v>480</v>
      </c>
      <c r="E308" s="201" t="s">
        <v>442</v>
      </c>
      <c r="F308" s="201">
        <v>57</v>
      </c>
      <c r="G308" s="202" t="s">
        <v>421</v>
      </c>
      <c r="H308" s="202" t="s">
        <v>422</v>
      </c>
      <c r="I308" s="202" t="s">
        <v>532</v>
      </c>
      <c r="J308" s="201"/>
      <c r="K308" s="97"/>
      <c r="L308" s="97"/>
      <c r="M308" s="97"/>
      <c r="N308" s="97">
        <f t="shared" si="5"/>
        <v>0</v>
      </c>
      <c r="O308" s="97"/>
      <c r="P308" s="97"/>
      <c r="Q308" s="97"/>
      <c r="R308" s="97">
        <f t="shared" si="6"/>
        <v>0</v>
      </c>
      <c r="S308" s="46"/>
    </row>
    <row r="309" spans="2:19" ht="13.2" x14ac:dyDescent="0.25">
      <c r="B309" s="200" t="s">
        <v>473</v>
      </c>
      <c r="C309" s="201" t="s">
        <v>473</v>
      </c>
      <c r="D309" s="201" t="s">
        <v>480</v>
      </c>
      <c r="E309" s="201" t="s">
        <v>442</v>
      </c>
      <c r="F309" s="201">
        <v>57</v>
      </c>
      <c r="G309" s="202" t="s">
        <v>421</v>
      </c>
      <c r="H309" s="202" t="s">
        <v>422</v>
      </c>
      <c r="I309" s="202" t="s">
        <v>532</v>
      </c>
      <c r="J309" s="201"/>
      <c r="K309" s="97"/>
      <c r="L309" s="97"/>
      <c r="M309" s="97"/>
      <c r="N309" s="97">
        <f t="shared" si="5"/>
        <v>0</v>
      </c>
      <c r="O309" s="97"/>
      <c r="P309" s="97"/>
      <c r="Q309" s="97"/>
      <c r="R309" s="97">
        <f t="shared" si="6"/>
        <v>0</v>
      </c>
      <c r="S309" s="46"/>
    </row>
    <row r="310" spans="2:19" ht="13.2" x14ac:dyDescent="0.25">
      <c r="B310" s="200" t="s">
        <v>473</v>
      </c>
      <c r="C310" s="201" t="s">
        <v>473</v>
      </c>
      <c r="D310" s="201" t="s">
        <v>480</v>
      </c>
      <c r="E310" s="201" t="s">
        <v>442</v>
      </c>
      <c r="F310" s="201">
        <v>57</v>
      </c>
      <c r="G310" s="202" t="s">
        <v>421</v>
      </c>
      <c r="H310" s="202" t="s">
        <v>422</v>
      </c>
      <c r="I310" s="202" t="s">
        <v>532</v>
      </c>
      <c r="J310" s="201"/>
      <c r="K310" s="97"/>
      <c r="L310" s="97"/>
      <c r="M310" s="97"/>
      <c r="N310" s="97">
        <f t="shared" si="5"/>
        <v>0</v>
      </c>
      <c r="O310" s="97"/>
      <c r="P310" s="97"/>
      <c r="Q310" s="97"/>
      <c r="R310" s="97">
        <f t="shared" si="6"/>
        <v>0</v>
      </c>
      <c r="S310" s="46"/>
    </row>
    <row r="311" spans="2:19" ht="13.2" x14ac:dyDescent="0.25">
      <c r="B311" s="200" t="s">
        <v>473</v>
      </c>
      <c r="C311" s="201" t="s">
        <v>473</v>
      </c>
      <c r="D311" s="201" t="s">
        <v>480</v>
      </c>
      <c r="E311" s="201" t="s">
        <v>442</v>
      </c>
      <c r="F311" s="201">
        <v>57</v>
      </c>
      <c r="G311" s="202" t="s">
        <v>421</v>
      </c>
      <c r="H311" s="202" t="s">
        <v>422</v>
      </c>
      <c r="I311" s="202" t="s">
        <v>532</v>
      </c>
      <c r="J311" s="201"/>
      <c r="K311" s="97"/>
      <c r="L311" s="97"/>
      <c r="M311" s="97"/>
      <c r="N311" s="97">
        <f t="shared" si="5"/>
        <v>0</v>
      </c>
      <c r="O311" s="97"/>
      <c r="P311" s="97"/>
      <c r="Q311" s="97"/>
      <c r="R311" s="97">
        <f t="shared" si="6"/>
        <v>0</v>
      </c>
      <c r="S311" s="46"/>
    </row>
    <row r="312" spans="2:19" ht="13.2" x14ac:dyDescent="0.25">
      <c r="B312" s="200" t="s">
        <v>473</v>
      </c>
      <c r="C312" s="201" t="s">
        <v>473</v>
      </c>
      <c r="D312" s="201" t="s">
        <v>480</v>
      </c>
      <c r="E312" s="201" t="s">
        <v>442</v>
      </c>
      <c r="F312" s="201">
        <v>57</v>
      </c>
      <c r="G312" s="202" t="s">
        <v>421</v>
      </c>
      <c r="H312" s="202" t="s">
        <v>422</v>
      </c>
      <c r="I312" s="202" t="s">
        <v>532</v>
      </c>
      <c r="J312" s="201"/>
      <c r="K312" s="97"/>
      <c r="L312" s="97"/>
      <c r="M312" s="97"/>
      <c r="N312" s="97">
        <f t="shared" si="5"/>
        <v>0</v>
      </c>
      <c r="O312" s="97"/>
      <c r="P312" s="97"/>
      <c r="Q312" s="97"/>
      <c r="R312" s="97">
        <f t="shared" si="6"/>
        <v>0</v>
      </c>
      <c r="S312" s="46"/>
    </row>
    <row r="313" spans="2:19" ht="13.2" x14ac:dyDescent="0.25">
      <c r="B313" s="200" t="s">
        <v>473</v>
      </c>
      <c r="C313" s="201" t="s">
        <v>473</v>
      </c>
      <c r="D313" s="201" t="s">
        <v>480</v>
      </c>
      <c r="E313" s="201" t="s">
        <v>442</v>
      </c>
      <c r="F313" s="201">
        <v>57</v>
      </c>
      <c r="G313" s="202" t="s">
        <v>421</v>
      </c>
      <c r="H313" s="202" t="s">
        <v>422</v>
      </c>
      <c r="I313" s="202" t="s">
        <v>532</v>
      </c>
      <c r="J313" s="201"/>
      <c r="K313" s="97"/>
      <c r="L313" s="97"/>
      <c r="M313" s="97"/>
      <c r="N313" s="97">
        <f t="shared" si="5"/>
        <v>0</v>
      </c>
      <c r="O313" s="97"/>
      <c r="P313" s="97"/>
      <c r="Q313" s="97"/>
      <c r="R313" s="97">
        <f t="shared" si="6"/>
        <v>0</v>
      </c>
      <c r="S313" s="46"/>
    </row>
    <row r="314" spans="2:19" ht="13.2" x14ac:dyDescent="0.25">
      <c r="B314" s="200" t="s">
        <v>473</v>
      </c>
      <c r="C314" s="201" t="s">
        <v>473</v>
      </c>
      <c r="D314" s="201" t="s">
        <v>480</v>
      </c>
      <c r="E314" s="201" t="s">
        <v>442</v>
      </c>
      <c r="F314" s="201">
        <v>57</v>
      </c>
      <c r="G314" s="202" t="s">
        <v>421</v>
      </c>
      <c r="H314" s="202" t="s">
        <v>422</v>
      </c>
      <c r="I314" s="202" t="s">
        <v>532</v>
      </c>
      <c r="J314" s="201"/>
      <c r="K314" s="97"/>
      <c r="L314" s="97"/>
      <c r="M314" s="97"/>
      <c r="N314" s="97">
        <f t="shared" si="5"/>
        <v>0</v>
      </c>
      <c r="O314" s="97"/>
      <c r="P314" s="97"/>
      <c r="Q314" s="97"/>
      <c r="R314" s="97">
        <f t="shared" si="6"/>
        <v>0</v>
      </c>
      <c r="S314" s="46"/>
    </row>
    <row r="315" spans="2:19" ht="13.2" x14ac:dyDescent="0.25">
      <c r="B315" s="200" t="s">
        <v>473</v>
      </c>
      <c r="C315" s="201" t="s">
        <v>473</v>
      </c>
      <c r="D315" s="201" t="s">
        <v>480</v>
      </c>
      <c r="E315" s="201" t="s">
        <v>442</v>
      </c>
      <c r="F315" s="201">
        <v>57</v>
      </c>
      <c r="G315" s="202" t="s">
        <v>421</v>
      </c>
      <c r="H315" s="202" t="s">
        <v>422</v>
      </c>
      <c r="I315" s="202" t="s">
        <v>532</v>
      </c>
      <c r="J315" s="201"/>
      <c r="K315" s="97"/>
      <c r="L315" s="97"/>
      <c r="M315" s="97"/>
      <c r="N315" s="97">
        <f t="shared" si="5"/>
        <v>0</v>
      </c>
      <c r="O315" s="97"/>
      <c r="P315" s="97"/>
      <c r="Q315" s="97"/>
      <c r="R315" s="97">
        <f t="shared" si="6"/>
        <v>0</v>
      </c>
      <c r="S315" s="46"/>
    </row>
    <row r="316" spans="2:19" ht="13.2" x14ac:dyDescent="0.25">
      <c r="B316" s="200" t="s">
        <v>473</v>
      </c>
      <c r="C316" s="201" t="s">
        <v>473</v>
      </c>
      <c r="D316" s="201" t="s">
        <v>480</v>
      </c>
      <c r="E316" s="201" t="s">
        <v>442</v>
      </c>
      <c r="F316" s="201">
        <v>57</v>
      </c>
      <c r="G316" s="202" t="s">
        <v>421</v>
      </c>
      <c r="H316" s="202" t="s">
        <v>422</v>
      </c>
      <c r="I316" s="202" t="s">
        <v>532</v>
      </c>
      <c r="J316" s="201"/>
      <c r="K316" s="97"/>
      <c r="L316" s="97"/>
      <c r="M316" s="97"/>
      <c r="N316" s="97">
        <f t="shared" si="5"/>
        <v>0</v>
      </c>
      <c r="O316" s="97"/>
      <c r="P316" s="97"/>
      <c r="Q316" s="97"/>
      <c r="R316" s="97">
        <f t="shared" si="6"/>
        <v>0</v>
      </c>
      <c r="S316" s="46"/>
    </row>
    <row r="317" spans="2:19" ht="13.2" x14ac:dyDescent="0.25">
      <c r="B317" s="200" t="s">
        <v>473</v>
      </c>
      <c r="C317" s="201" t="s">
        <v>473</v>
      </c>
      <c r="D317" s="201" t="s">
        <v>480</v>
      </c>
      <c r="E317" s="201" t="s">
        <v>442</v>
      </c>
      <c r="F317" s="201">
        <v>57</v>
      </c>
      <c r="G317" s="202" t="s">
        <v>421</v>
      </c>
      <c r="H317" s="202" t="s">
        <v>422</v>
      </c>
      <c r="I317" s="202" t="s">
        <v>532</v>
      </c>
      <c r="J317" s="201"/>
      <c r="K317" s="97"/>
      <c r="L317" s="97"/>
      <c r="M317" s="97"/>
      <c r="N317" s="97">
        <f t="shared" si="5"/>
        <v>0</v>
      </c>
      <c r="O317" s="97"/>
      <c r="P317" s="97"/>
      <c r="Q317" s="97"/>
      <c r="R317" s="97">
        <f t="shared" si="6"/>
        <v>0</v>
      </c>
      <c r="S317" s="46"/>
    </row>
    <row r="318" spans="2:19" ht="13.2" x14ac:dyDescent="0.25">
      <c r="B318" s="200" t="s">
        <v>473</v>
      </c>
      <c r="C318" s="201" t="s">
        <v>473</v>
      </c>
      <c r="D318" s="201" t="s">
        <v>480</v>
      </c>
      <c r="E318" s="201" t="s">
        <v>442</v>
      </c>
      <c r="F318" s="201">
        <v>57</v>
      </c>
      <c r="G318" s="202" t="s">
        <v>421</v>
      </c>
      <c r="H318" s="202" t="s">
        <v>422</v>
      </c>
      <c r="I318" s="202" t="s">
        <v>532</v>
      </c>
      <c r="J318" s="201"/>
      <c r="K318" s="97"/>
      <c r="L318" s="97"/>
      <c r="M318" s="97"/>
      <c r="N318" s="97">
        <f t="shared" si="5"/>
        <v>0</v>
      </c>
      <c r="O318" s="97"/>
      <c r="P318" s="97"/>
      <c r="Q318" s="97"/>
      <c r="R318" s="97">
        <f t="shared" si="6"/>
        <v>0</v>
      </c>
      <c r="S318" s="46"/>
    </row>
    <row r="319" spans="2:19" ht="13.2" x14ac:dyDescent="0.25">
      <c r="B319" s="200" t="s">
        <v>473</v>
      </c>
      <c r="C319" s="201" t="s">
        <v>473</v>
      </c>
      <c r="D319" s="201" t="s">
        <v>477</v>
      </c>
      <c r="E319" s="201" t="s">
        <v>442</v>
      </c>
      <c r="F319" s="201">
        <v>57</v>
      </c>
      <c r="G319" s="202" t="s">
        <v>421</v>
      </c>
      <c r="H319" s="202" t="s">
        <v>422</v>
      </c>
      <c r="I319" s="202" t="s">
        <v>532</v>
      </c>
      <c r="J319" s="201"/>
      <c r="K319" s="97"/>
      <c r="L319" s="97"/>
      <c r="M319" s="97"/>
      <c r="N319" s="97">
        <f t="shared" si="5"/>
        <v>0</v>
      </c>
      <c r="O319" s="97"/>
      <c r="P319" s="97"/>
      <c r="Q319" s="97"/>
      <c r="R319" s="97">
        <f t="shared" si="6"/>
        <v>0</v>
      </c>
      <c r="S319" s="46"/>
    </row>
    <row r="320" spans="2:19" ht="13.2" x14ac:dyDescent="0.25">
      <c r="B320" s="200" t="s">
        <v>473</v>
      </c>
      <c r="C320" s="201" t="s">
        <v>473</v>
      </c>
      <c r="D320" s="201" t="s">
        <v>477</v>
      </c>
      <c r="E320" s="201" t="s">
        <v>442</v>
      </c>
      <c r="F320" s="201">
        <v>57</v>
      </c>
      <c r="G320" s="202" t="s">
        <v>421</v>
      </c>
      <c r="H320" s="202" t="s">
        <v>422</v>
      </c>
      <c r="I320" s="202" t="s">
        <v>532</v>
      </c>
      <c r="J320" s="201"/>
      <c r="K320" s="97"/>
      <c r="L320" s="97"/>
      <c r="M320" s="97"/>
      <c r="N320" s="97">
        <f t="shared" si="5"/>
        <v>0</v>
      </c>
      <c r="O320" s="97"/>
      <c r="P320" s="97"/>
      <c r="Q320" s="97"/>
      <c r="R320" s="97">
        <f t="shared" si="6"/>
        <v>0</v>
      </c>
      <c r="S320" s="46"/>
    </row>
    <row r="321" spans="2:19" ht="13.2" x14ac:dyDescent="0.25">
      <c r="B321" s="200" t="s">
        <v>473</v>
      </c>
      <c r="C321" s="201" t="s">
        <v>473</v>
      </c>
      <c r="D321" s="201" t="s">
        <v>477</v>
      </c>
      <c r="E321" s="201" t="s">
        <v>442</v>
      </c>
      <c r="F321" s="201">
        <v>57</v>
      </c>
      <c r="G321" s="202" t="s">
        <v>421</v>
      </c>
      <c r="H321" s="202" t="s">
        <v>422</v>
      </c>
      <c r="I321" s="202" t="s">
        <v>532</v>
      </c>
      <c r="J321" s="201"/>
      <c r="K321" s="97"/>
      <c r="L321" s="97"/>
      <c r="M321" s="97"/>
      <c r="N321" s="97">
        <f t="shared" si="5"/>
        <v>0</v>
      </c>
      <c r="O321" s="97"/>
      <c r="P321" s="97"/>
      <c r="Q321" s="97"/>
      <c r="R321" s="97">
        <f t="shared" si="6"/>
        <v>0</v>
      </c>
      <c r="S321" s="46"/>
    </row>
    <row r="322" spans="2:19" ht="13.2" x14ac:dyDescent="0.25">
      <c r="B322" s="200" t="s">
        <v>473</v>
      </c>
      <c r="C322" s="201" t="s">
        <v>473</v>
      </c>
      <c r="D322" s="201" t="s">
        <v>477</v>
      </c>
      <c r="E322" s="201" t="s">
        <v>442</v>
      </c>
      <c r="F322" s="201">
        <v>57</v>
      </c>
      <c r="G322" s="202" t="s">
        <v>421</v>
      </c>
      <c r="H322" s="202" t="s">
        <v>422</v>
      </c>
      <c r="I322" s="202" t="s">
        <v>532</v>
      </c>
      <c r="J322" s="201"/>
      <c r="K322" s="97"/>
      <c r="L322" s="97"/>
      <c r="M322" s="97"/>
      <c r="N322" s="97">
        <f t="shared" si="5"/>
        <v>0</v>
      </c>
      <c r="O322" s="97"/>
      <c r="P322" s="97"/>
      <c r="Q322" s="97"/>
      <c r="R322" s="97">
        <f t="shared" si="6"/>
        <v>0</v>
      </c>
      <c r="S322" s="46"/>
    </row>
    <row r="323" spans="2:19" ht="13.2" x14ac:dyDescent="0.25">
      <c r="B323" s="200" t="s">
        <v>473</v>
      </c>
      <c r="C323" s="201" t="s">
        <v>473</v>
      </c>
      <c r="D323" s="201" t="s">
        <v>477</v>
      </c>
      <c r="E323" s="201" t="s">
        <v>442</v>
      </c>
      <c r="F323" s="201">
        <v>57</v>
      </c>
      <c r="G323" s="202" t="s">
        <v>421</v>
      </c>
      <c r="H323" s="202" t="s">
        <v>422</v>
      </c>
      <c r="I323" s="202" t="s">
        <v>532</v>
      </c>
      <c r="J323" s="201"/>
      <c r="K323" s="97"/>
      <c r="L323" s="97"/>
      <c r="M323" s="97"/>
      <c r="N323" s="97">
        <f t="shared" si="5"/>
        <v>0</v>
      </c>
      <c r="O323" s="97"/>
      <c r="P323" s="97"/>
      <c r="Q323" s="97"/>
      <c r="R323" s="97">
        <f t="shared" si="6"/>
        <v>0</v>
      </c>
      <c r="S323" s="46"/>
    </row>
    <row r="324" spans="2:19" ht="13.2" x14ac:dyDescent="0.25">
      <c r="B324" s="200" t="s">
        <v>473</v>
      </c>
      <c r="C324" s="201" t="s">
        <v>473</v>
      </c>
      <c r="D324" s="201" t="s">
        <v>477</v>
      </c>
      <c r="E324" s="201" t="s">
        <v>442</v>
      </c>
      <c r="F324" s="201">
        <v>57</v>
      </c>
      <c r="G324" s="202" t="s">
        <v>421</v>
      </c>
      <c r="H324" s="202" t="s">
        <v>422</v>
      </c>
      <c r="I324" s="202" t="s">
        <v>532</v>
      </c>
      <c r="J324" s="201"/>
      <c r="K324" s="97"/>
      <c r="L324" s="97"/>
      <c r="M324" s="97"/>
      <c r="N324" s="97">
        <f t="shared" si="5"/>
        <v>0</v>
      </c>
      <c r="O324" s="97"/>
      <c r="P324" s="97"/>
      <c r="Q324" s="97"/>
      <c r="R324" s="97">
        <f t="shared" si="6"/>
        <v>0</v>
      </c>
      <c r="S324" s="46"/>
    </row>
    <row r="325" spans="2:19" ht="13.2" x14ac:dyDescent="0.25">
      <c r="B325" s="200" t="s">
        <v>473</v>
      </c>
      <c r="C325" s="201" t="s">
        <v>473</v>
      </c>
      <c r="D325" s="201" t="s">
        <v>477</v>
      </c>
      <c r="E325" s="201" t="s">
        <v>442</v>
      </c>
      <c r="F325" s="201">
        <v>57</v>
      </c>
      <c r="G325" s="202" t="s">
        <v>421</v>
      </c>
      <c r="H325" s="202" t="s">
        <v>422</v>
      </c>
      <c r="I325" s="202" t="s">
        <v>532</v>
      </c>
      <c r="J325" s="201"/>
      <c r="K325" s="97"/>
      <c r="L325" s="97"/>
      <c r="M325" s="97"/>
      <c r="N325" s="97">
        <f t="shared" si="5"/>
        <v>0</v>
      </c>
      <c r="O325" s="97"/>
      <c r="P325" s="97"/>
      <c r="Q325" s="97"/>
      <c r="R325" s="97">
        <f t="shared" si="6"/>
        <v>0</v>
      </c>
      <c r="S325" s="46"/>
    </row>
    <row r="326" spans="2:19" ht="13.2" x14ac:dyDescent="0.25">
      <c r="B326" s="200" t="s">
        <v>473</v>
      </c>
      <c r="C326" s="201" t="s">
        <v>473</v>
      </c>
      <c r="D326" s="201" t="s">
        <v>477</v>
      </c>
      <c r="E326" s="201" t="s">
        <v>442</v>
      </c>
      <c r="F326" s="201">
        <v>57</v>
      </c>
      <c r="G326" s="202" t="s">
        <v>421</v>
      </c>
      <c r="H326" s="202" t="s">
        <v>422</v>
      </c>
      <c r="I326" s="202" t="s">
        <v>532</v>
      </c>
      <c r="J326" s="201"/>
      <c r="K326" s="97"/>
      <c r="L326" s="97"/>
      <c r="M326" s="97"/>
      <c r="N326" s="97">
        <f t="shared" si="5"/>
        <v>0</v>
      </c>
      <c r="O326" s="97"/>
      <c r="P326" s="97"/>
      <c r="Q326" s="97"/>
      <c r="R326" s="97">
        <f t="shared" si="6"/>
        <v>0</v>
      </c>
      <c r="S326" s="46"/>
    </row>
    <row r="327" spans="2:19" ht="13.2" x14ac:dyDescent="0.25">
      <c r="B327" s="200" t="s">
        <v>473</v>
      </c>
      <c r="C327" s="201" t="s">
        <v>473</v>
      </c>
      <c r="D327" s="201" t="s">
        <v>477</v>
      </c>
      <c r="E327" s="201" t="s">
        <v>442</v>
      </c>
      <c r="F327" s="201">
        <v>57</v>
      </c>
      <c r="G327" s="202" t="s">
        <v>421</v>
      </c>
      <c r="H327" s="202" t="s">
        <v>422</v>
      </c>
      <c r="I327" s="202" t="s">
        <v>532</v>
      </c>
      <c r="J327" s="201"/>
      <c r="K327" s="97"/>
      <c r="L327" s="97"/>
      <c r="M327" s="97"/>
      <c r="N327" s="97">
        <f t="shared" ref="N327:N390" si="7">K327*M327</f>
        <v>0</v>
      </c>
      <c r="O327" s="97"/>
      <c r="P327" s="97"/>
      <c r="Q327" s="97"/>
      <c r="R327" s="97">
        <f t="shared" ref="R327:R390" si="8">O327*Q327</f>
        <v>0</v>
      </c>
      <c r="S327" s="46"/>
    </row>
    <row r="328" spans="2:19" ht="13.2" x14ac:dyDescent="0.25">
      <c r="B328" s="200" t="s">
        <v>473</v>
      </c>
      <c r="C328" s="201" t="s">
        <v>473</v>
      </c>
      <c r="D328" s="201" t="s">
        <v>477</v>
      </c>
      <c r="E328" s="201" t="s">
        <v>442</v>
      </c>
      <c r="F328" s="201">
        <v>57</v>
      </c>
      <c r="G328" s="202" t="s">
        <v>421</v>
      </c>
      <c r="H328" s="202" t="s">
        <v>422</v>
      </c>
      <c r="I328" s="202" t="s">
        <v>532</v>
      </c>
      <c r="J328" s="201"/>
      <c r="K328" s="97"/>
      <c r="L328" s="97"/>
      <c r="M328" s="97"/>
      <c r="N328" s="97">
        <f t="shared" si="7"/>
        <v>0</v>
      </c>
      <c r="O328" s="97"/>
      <c r="P328" s="97"/>
      <c r="Q328" s="97"/>
      <c r="R328" s="97">
        <f t="shared" si="8"/>
        <v>0</v>
      </c>
      <c r="S328" s="46"/>
    </row>
    <row r="329" spans="2:19" ht="13.2" x14ac:dyDescent="0.25">
      <c r="B329" s="200" t="s">
        <v>473</v>
      </c>
      <c r="C329" s="201" t="s">
        <v>473</v>
      </c>
      <c r="D329" s="201" t="s">
        <v>477</v>
      </c>
      <c r="E329" s="201" t="s">
        <v>442</v>
      </c>
      <c r="F329" s="201">
        <v>57</v>
      </c>
      <c r="G329" s="202" t="s">
        <v>421</v>
      </c>
      <c r="H329" s="202" t="s">
        <v>422</v>
      </c>
      <c r="I329" s="202" t="s">
        <v>532</v>
      </c>
      <c r="J329" s="201"/>
      <c r="K329" s="97"/>
      <c r="L329" s="97"/>
      <c r="M329" s="97"/>
      <c r="N329" s="97">
        <f t="shared" si="7"/>
        <v>0</v>
      </c>
      <c r="O329" s="97"/>
      <c r="P329" s="97"/>
      <c r="Q329" s="97"/>
      <c r="R329" s="97">
        <f t="shared" si="8"/>
        <v>0</v>
      </c>
      <c r="S329" s="46"/>
    </row>
    <row r="330" spans="2:19" ht="13.2" x14ac:dyDescent="0.25">
      <c r="B330" s="200" t="s">
        <v>473</v>
      </c>
      <c r="C330" s="201" t="s">
        <v>473</v>
      </c>
      <c r="D330" s="201" t="s">
        <v>477</v>
      </c>
      <c r="E330" s="201" t="s">
        <v>442</v>
      </c>
      <c r="F330" s="201">
        <v>57</v>
      </c>
      <c r="G330" s="202" t="s">
        <v>421</v>
      </c>
      <c r="H330" s="202" t="s">
        <v>422</v>
      </c>
      <c r="I330" s="202" t="s">
        <v>532</v>
      </c>
      <c r="J330" s="201"/>
      <c r="K330" s="97"/>
      <c r="L330" s="97"/>
      <c r="M330" s="97"/>
      <c r="N330" s="97">
        <f t="shared" si="7"/>
        <v>0</v>
      </c>
      <c r="O330" s="97"/>
      <c r="P330" s="97"/>
      <c r="Q330" s="97"/>
      <c r="R330" s="97">
        <f t="shared" si="8"/>
        <v>0</v>
      </c>
      <c r="S330" s="46"/>
    </row>
    <row r="331" spans="2:19" ht="13.2" x14ac:dyDescent="0.25">
      <c r="B331" s="200" t="s">
        <v>473</v>
      </c>
      <c r="C331" s="201" t="s">
        <v>473</v>
      </c>
      <c r="D331" s="201" t="s">
        <v>477</v>
      </c>
      <c r="E331" s="201" t="s">
        <v>442</v>
      </c>
      <c r="F331" s="201">
        <v>57</v>
      </c>
      <c r="G331" s="202" t="s">
        <v>421</v>
      </c>
      <c r="H331" s="202" t="s">
        <v>422</v>
      </c>
      <c r="I331" s="202" t="s">
        <v>532</v>
      </c>
      <c r="J331" s="201"/>
      <c r="K331" s="97"/>
      <c r="L331" s="97"/>
      <c r="M331" s="97"/>
      <c r="N331" s="97">
        <f t="shared" si="7"/>
        <v>0</v>
      </c>
      <c r="O331" s="97"/>
      <c r="P331" s="97"/>
      <c r="Q331" s="97"/>
      <c r="R331" s="97">
        <f t="shared" si="8"/>
        <v>0</v>
      </c>
      <c r="S331" s="46"/>
    </row>
    <row r="332" spans="2:19" ht="13.2" x14ac:dyDescent="0.25">
      <c r="B332" s="200" t="s">
        <v>473</v>
      </c>
      <c r="C332" s="201" t="s">
        <v>473</v>
      </c>
      <c r="D332" s="201" t="s">
        <v>474</v>
      </c>
      <c r="E332" s="201" t="s">
        <v>442</v>
      </c>
      <c r="F332" s="201">
        <v>57</v>
      </c>
      <c r="G332" s="202" t="s">
        <v>421</v>
      </c>
      <c r="H332" s="202" t="s">
        <v>422</v>
      </c>
      <c r="I332" s="202" t="s">
        <v>533</v>
      </c>
      <c r="J332" s="201"/>
      <c r="K332" s="97"/>
      <c r="L332" s="97"/>
      <c r="M332" s="97"/>
      <c r="N332" s="97">
        <f t="shared" si="7"/>
        <v>0</v>
      </c>
      <c r="O332" s="97"/>
      <c r="P332" s="97"/>
      <c r="Q332" s="97"/>
      <c r="R332" s="97">
        <f t="shared" si="8"/>
        <v>0</v>
      </c>
      <c r="S332" s="46"/>
    </row>
    <row r="333" spans="2:19" ht="13.2" x14ac:dyDescent="0.25">
      <c r="B333" s="200" t="s">
        <v>473</v>
      </c>
      <c r="C333" s="201" t="s">
        <v>473</v>
      </c>
      <c r="D333" s="201" t="s">
        <v>474</v>
      </c>
      <c r="E333" s="201" t="s">
        <v>442</v>
      </c>
      <c r="F333" s="201">
        <v>57</v>
      </c>
      <c r="G333" s="202" t="s">
        <v>421</v>
      </c>
      <c r="H333" s="202" t="s">
        <v>422</v>
      </c>
      <c r="I333" s="202" t="s">
        <v>533</v>
      </c>
      <c r="J333" s="201"/>
      <c r="K333" s="97"/>
      <c r="L333" s="97"/>
      <c r="M333" s="97"/>
      <c r="N333" s="97">
        <f t="shared" si="7"/>
        <v>0</v>
      </c>
      <c r="O333" s="97"/>
      <c r="P333" s="97"/>
      <c r="Q333" s="97"/>
      <c r="R333" s="97">
        <f t="shared" si="8"/>
        <v>0</v>
      </c>
      <c r="S333" s="46"/>
    </row>
    <row r="334" spans="2:19" ht="26.4" x14ac:dyDescent="0.25">
      <c r="B334" s="200" t="s">
        <v>473</v>
      </c>
      <c r="C334" s="201" t="s">
        <v>473</v>
      </c>
      <c r="D334" s="201" t="s">
        <v>480</v>
      </c>
      <c r="E334" s="201" t="s">
        <v>442</v>
      </c>
      <c r="F334" s="201">
        <v>57</v>
      </c>
      <c r="G334" s="202" t="s">
        <v>421</v>
      </c>
      <c r="H334" s="202" t="s">
        <v>422</v>
      </c>
      <c r="I334" s="202" t="s">
        <v>534</v>
      </c>
      <c r="J334" s="201"/>
      <c r="K334" s="97"/>
      <c r="L334" s="97"/>
      <c r="M334" s="97"/>
      <c r="N334" s="97">
        <f t="shared" si="7"/>
        <v>0</v>
      </c>
      <c r="O334" s="97"/>
      <c r="P334" s="97"/>
      <c r="Q334" s="97"/>
      <c r="R334" s="97">
        <f t="shared" si="8"/>
        <v>0</v>
      </c>
      <c r="S334" s="46"/>
    </row>
    <row r="335" spans="2:19" ht="26.4" x14ac:dyDescent="0.25">
      <c r="B335" s="200" t="s">
        <v>473</v>
      </c>
      <c r="C335" s="201" t="s">
        <v>473</v>
      </c>
      <c r="D335" s="201" t="s">
        <v>480</v>
      </c>
      <c r="E335" s="201" t="s">
        <v>442</v>
      </c>
      <c r="F335" s="201">
        <v>57</v>
      </c>
      <c r="G335" s="202" t="s">
        <v>421</v>
      </c>
      <c r="H335" s="202" t="s">
        <v>422</v>
      </c>
      <c r="I335" s="202" t="s">
        <v>534</v>
      </c>
      <c r="J335" s="201"/>
      <c r="K335" s="97"/>
      <c r="L335" s="97"/>
      <c r="M335" s="97"/>
      <c r="N335" s="97">
        <f t="shared" si="7"/>
        <v>0</v>
      </c>
      <c r="O335" s="97"/>
      <c r="P335" s="97"/>
      <c r="Q335" s="97"/>
      <c r="R335" s="97">
        <f t="shared" si="8"/>
        <v>0</v>
      </c>
      <c r="S335" s="46"/>
    </row>
    <row r="336" spans="2:19" ht="26.4" x14ac:dyDescent="0.25">
      <c r="B336" s="200" t="s">
        <v>473</v>
      </c>
      <c r="C336" s="201" t="s">
        <v>473</v>
      </c>
      <c r="D336" s="201" t="s">
        <v>480</v>
      </c>
      <c r="E336" s="201" t="s">
        <v>442</v>
      </c>
      <c r="F336" s="201">
        <v>57</v>
      </c>
      <c r="G336" s="202" t="s">
        <v>421</v>
      </c>
      <c r="H336" s="202" t="s">
        <v>422</v>
      </c>
      <c r="I336" s="202" t="s">
        <v>534</v>
      </c>
      <c r="J336" s="201"/>
      <c r="K336" s="97"/>
      <c r="L336" s="97"/>
      <c r="M336" s="97"/>
      <c r="N336" s="97">
        <f t="shared" si="7"/>
        <v>0</v>
      </c>
      <c r="O336" s="97"/>
      <c r="P336" s="97"/>
      <c r="Q336" s="97"/>
      <c r="R336" s="97">
        <f t="shared" si="8"/>
        <v>0</v>
      </c>
      <c r="S336" s="46"/>
    </row>
    <row r="337" spans="2:19" ht="26.4" x14ac:dyDescent="0.25">
      <c r="B337" s="200" t="s">
        <v>473</v>
      </c>
      <c r="C337" s="201" t="s">
        <v>473</v>
      </c>
      <c r="D337" s="201" t="s">
        <v>480</v>
      </c>
      <c r="E337" s="201" t="s">
        <v>442</v>
      </c>
      <c r="F337" s="201">
        <v>57</v>
      </c>
      <c r="G337" s="202" t="s">
        <v>421</v>
      </c>
      <c r="H337" s="202" t="s">
        <v>422</v>
      </c>
      <c r="I337" s="202" t="s">
        <v>534</v>
      </c>
      <c r="J337" s="201"/>
      <c r="K337" s="97"/>
      <c r="L337" s="97"/>
      <c r="M337" s="97"/>
      <c r="N337" s="97">
        <f t="shared" si="7"/>
        <v>0</v>
      </c>
      <c r="O337" s="97"/>
      <c r="P337" s="97"/>
      <c r="Q337" s="97"/>
      <c r="R337" s="97">
        <f t="shared" si="8"/>
        <v>0</v>
      </c>
      <c r="S337" s="46"/>
    </row>
    <row r="338" spans="2:19" ht="26.4" x14ac:dyDescent="0.25">
      <c r="B338" s="200" t="s">
        <v>473</v>
      </c>
      <c r="C338" s="201" t="s">
        <v>473</v>
      </c>
      <c r="D338" s="201" t="s">
        <v>480</v>
      </c>
      <c r="E338" s="201" t="s">
        <v>442</v>
      </c>
      <c r="F338" s="201">
        <v>57</v>
      </c>
      <c r="G338" s="202" t="s">
        <v>421</v>
      </c>
      <c r="H338" s="202" t="s">
        <v>422</v>
      </c>
      <c r="I338" s="202" t="s">
        <v>534</v>
      </c>
      <c r="J338" s="201"/>
      <c r="K338" s="97"/>
      <c r="L338" s="97"/>
      <c r="M338" s="97"/>
      <c r="N338" s="97">
        <f t="shared" si="7"/>
        <v>0</v>
      </c>
      <c r="O338" s="97"/>
      <c r="P338" s="97"/>
      <c r="Q338" s="97"/>
      <c r="R338" s="97">
        <f t="shared" si="8"/>
        <v>0</v>
      </c>
      <c r="S338" s="46"/>
    </row>
    <row r="339" spans="2:19" ht="26.4" x14ac:dyDescent="0.25">
      <c r="B339" s="200" t="s">
        <v>473</v>
      </c>
      <c r="C339" s="201" t="s">
        <v>473</v>
      </c>
      <c r="D339" s="201" t="s">
        <v>480</v>
      </c>
      <c r="E339" s="201" t="s">
        <v>442</v>
      </c>
      <c r="F339" s="201">
        <v>57</v>
      </c>
      <c r="G339" s="202" t="s">
        <v>421</v>
      </c>
      <c r="H339" s="202" t="s">
        <v>422</v>
      </c>
      <c r="I339" s="202" t="s">
        <v>534</v>
      </c>
      <c r="J339" s="201"/>
      <c r="K339" s="97"/>
      <c r="L339" s="97"/>
      <c r="M339" s="97"/>
      <c r="N339" s="97">
        <f t="shared" si="7"/>
        <v>0</v>
      </c>
      <c r="O339" s="97"/>
      <c r="P339" s="97"/>
      <c r="Q339" s="97"/>
      <c r="R339" s="97">
        <f t="shared" si="8"/>
        <v>0</v>
      </c>
      <c r="S339" s="46"/>
    </row>
    <row r="340" spans="2:19" ht="26.4" x14ac:dyDescent="0.25">
      <c r="B340" s="200" t="s">
        <v>473</v>
      </c>
      <c r="C340" s="201" t="s">
        <v>473</v>
      </c>
      <c r="D340" s="201" t="s">
        <v>480</v>
      </c>
      <c r="E340" s="201" t="s">
        <v>442</v>
      </c>
      <c r="F340" s="201">
        <v>57</v>
      </c>
      <c r="G340" s="202" t="s">
        <v>421</v>
      </c>
      <c r="H340" s="202" t="s">
        <v>422</v>
      </c>
      <c r="I340" s="202" t="s">
        <v>534</v>
      </c>
      <c r="J340" s="201"/>
      <c r="K340" s="97"/>
      <c r="L340" s="97"/>
      <c r="M340" s="97"/>
      <c r="N340" s="97">
        <f t="shared" si="7"/>
        <v>0</v>
      </c>
      <c r="O340" s="97"/>
      <c r="P340" s="97"/>
      <c r="Q340" s="97"/>
      <c r="R340" s="97">
        <f t="shared" si="8"/>
        <v>0</v>
      </c>
      <c r="S340" s="46"/>
    </row>
    <row r="341" spans="2:19" ht="26.4" x14ac:dyDescent="0.25">
      <c r="B341" s="200" t="s">
        <v>473</v>
      </c>
      <c r="C341" s="201" t="s">
        <v>473</v>
      </c>
      <c r="D341" s="201" t="s">
        <v>480</v>
      </c>
      <c r="E341" s="201" t="s">
        <v>442</v>
      </c>
      <c r="F341" s="201">
        <v>57</v>
      </c>
      <c r="G341" s="202" t="s">
        <v>421</v>
      </c>
      <c r="H341" s="202" t="s">
        <v>422</v>
      </c>
      <c r="I341" s="202" t="s">
        <v>534</v>
      </c>
      <c r="J341" s="201"/>
      <c r="K341" s="97"/>
      <c r="L341" s="97"/>
      <c r="M341" s="97"/>
      <c r="N341" s="97">
        <f t="shared" si="7"/>
        <v>0</v>
      </c>
      <c r="O341" s="97"/>
      <c r="P341" s="97"/>
      <c r="Q341" s="97"/>
      <c r="R341" s="97">
        <f t="shared" si="8"/>
        <v>0</v>
      </c>
      <c r="S341" s="46"/>
    </row>
    <row r="342" spans="2:19" ht="13.2" x14ac:dyDescent="0.25">
      <c r="B342" s="200" t="s">
        <v>473</v>
      </c>
      <c r="C342" s="201" t="s">
        <v>473</v>
      </c>
      <c r="D342" s="201" t="s">
        <v>480</v>
      </c>
      <c r="E342" s="201" t="s">
        <v>442</v>
      </c>
      <c r="F342" s="201">
        <v>57</v>
      </c>
      <c r="G342" s="202" t="s">
        <v>421</v>
      </c>
      <c r="H342" s="202" t="s">
        <v>422</v>
      </c>
      <c r="I342" s="202" t="s">
        <v>535</v>
      </c>
      <c r="J342" s="201"/>
      <c r="K342" s="97"/>
      <c r="L342" s="97"/>
      <c r="M342" s="97"/>
      <c r="N342" s="97">
        <f t="shared" si="7"/>
        <v>0</v>
      </c>
      <c r="O342" s="97"/>
      <c r="P342" s="97"/>
      <c r="Q342" s="97"/>
      <c r="R342" s="97">
        <f t="shared" si="8"/>
        <v>0</v>
      </c>
      <c r="S342" s="46"/>
    </row>
    <row r="343" spans="2:19" ht="13.2" x14ac:dyDescent="0.25">
      <c r="B343" s="200" t="s">
        <v>473</v>
      </c>
      <c r="C343" s="201" t="s">
        <v>473</v>
      </c>
      <c r="D343" s="201" t="s">
        <v>480</v>
      </c>
      <c r="E343" s="201" t="s">
        <v>442</v>
      </c>
      <c r="F343" s="201">
        <v>57</v>
      </c>
      <c r="G343" s="202" t="s">
        <v>421</v>
      </c>
      <c r="H343" s="202" t="s">
        <v>422</v>
      </c>
      <c r="I343" s="202" t="s">
        <v>535</v>
      </c>
      <c r="J343" s="201"/>
      <c r="K343" s="97"/>
      <c r="L343" s="97"/>
      <c r="M343" s="97"/>
      <c r="N343" s="97">
        <f t="shared" si="7"/>
        <v>0</v>
      </c>
      <c r="O343" s="97"/>
      <c r="P343" s="97"/>
      <c r="Q343" s="97"/>
      <c r="R343" s="97">
        <f t="shared" si="8"/>
        <v>0</v>
      </c>
      <c r="S343" s="46"/>
    </row>
    <row r="344" spans="2:19" ht="13.2" x14ac:dyDescent="0.25">
      <c r="B344" s="200" t="s">
        <v>473</v>
      </c>
      <c r="C344" s="201" t="s">
        <v>473</v>
      </c>
      <c r="D344" s="201" t="s">
        <v>480</v>
      </c>
      <c r="E344" s="201" t="s">
        <v>442</v>
      </c>
      <c r="F344" s="201">
        <v>57</v>
      </c>
      <c r="G344" s="202" t="s">
        <v>421</v>
      </c>
      <c r="H344" s="202" t="s">
        <v>422</v>
      </c>
      <c r="I344" s="202" t="s">
        <v>535</v>
      </c>
      <c r="J344" s="201"/>
      <c r="K344" s="97"/>
      <c r="L344" s="97"/>
      <c r="M344" s="97"/>
      <c r="N344" s="97">
        <f t="shared" si="7"/>
        <v>0</v>
      </c>
      <c r="O344" s="97"/>
      <c r="P344" s="97"/>
      <c r="Q344" s="97"/>
      <c r="R344" s="97">
        <f t="shared" si="8"/>
        <v>0</v>
      </c>
      <c r="S344" s="46"/>
    </row>
    <row r="345" spans="2:19" ht="13.2" x14ac:dyDescent="0.25">
      <c r="B345" s="200" t="s">
        <v>473</v>
      </c>
      <c r="C345" s="201" t="s">
        <v>473</v>
      </c>
      <c r="D345" s="201" t="s">
        <v>474</v>
      </c>
      <c r="E345" s="201" t="s">
        <v>442</v>
      </c>
      <c r="F345" s="201">
        <v>57</v>
      </c>
      <c r="G345" s="202" t="s">
        <v>421</v>
      </c>
      <c r="H345" s="202" t="s">
        <v>422</v>
      </c>
      <c r="I345" s="202" t="s">
        <v>536</v>
      </c>
      <c r="J345" s="201"/>
      <c r="K345" s="97"/>
      <c r="L345" s="97"/>
      <c r="M345" s="97"/>
      <c r="N345" s="97">
        <f t="shared" si="7"/>
        <v>0</v>
      </c>
      <c r="O345" s="97"/>
      <c r="P345" s="97"/>
      <c r="Q345" s="97"/>
      <c r="R345" s="97">
        <f t="shared" si="8"/>
        <v>0</v>
      </c>
      <c r="S345" s="46"/>
    </row>
    <row r="346" spans="2:19" ht="13.2" x14ac:dyDescent="0.25">
      <c r="B346" s="200" t="s">
        <v>473</v>
      </c>
      <c r="C346" s="201" t="s">
        <v>473</v>
      </c>
      <c r="D346" s="201" t="s">
        <v>474</v>
      </c>
      <c r="E346" s="201" t="s">
        <v>442</v>
      </c>
      <c r="F346" s="201">
        <v>57</v>
      </c>
      <c r="G346" s="202" t="s">
        <v>421</v>
      </c>
      <c r="H346" s="202" t="s">
        <v>422</v>
      </c>
      <c r="I346" s="202" t="s">
        <v>536</v>
      </c>
      <c r="J346" s="201"/>
      <c r="K346" s="97"/>
      <c r="L346" s="97"/>
      <c r="M346" s="97"/>
      <c r="N346" s="97">
        <f t="shared" si="7"/>
        <v>0</v>
      </c>
      <c r="O346" s="97"/>
      <c r="P346" s="97"/>
      <c r="Q346" s="97"/>
      <c r="R346" s="97">
        <f t="shared" si="8"/>
        <v>0</v>
      </c>
      <c r="S346" s="46"/>
    </row>
    <row r="347" spans="2:19" ht="26.4" x14ac:dyDescent="0.25">
      <c r="B347" s="200" t="s">
        <v>473</v>
      </c>
      <c r="C347" s="201" t="s">
        <v>473</v>
      </c>
      <c r="D347" s="201" t="s">
        <v>474</v>
      </c>
      <c r="E347" s="201" t="s">
        <v>442</v>
      </c>
      <c r="F347" s="201">
        <v>57</v>
      </c>
      <c r="G347" s="202" t="s">
        <v>421</v>
      </c>
      <c r="H347" s="202" t="s">
        <v>422</v>
      </c>
      <c r="I347" s="202" t="s">
        <v>534</v>
      </c>
      <c r="J347" s="201"/>
      <c r="K347" s="97"/>
      <c r="L347" s="97"/>
      <c r="M347" s="97"/>
      <c r="N347" s="97">
        <f t="shared" si="7"/>
        <v>0</v>
      </c>
      <c r="O347" s="97"/>
      <c r="P347" s="97"/>
      <c r="Q347" s="97"/>
      <c r="R347" s="97">
        <f t="shared" si="8"/>
        <v>0</v>
      </c>
      <c r="S347" s="46"/>
    </row>
    <row r="348" spans="2:19" ht="26.4" x14ac:dyDescent="0.25">
      <c r="B348" s="200" t="s">
        <v>473</v>
      </c>
      <c r="C348" s="201" t="s">
        <v>473</v>
      </c>
      <c r="D348" s="201" t="s">
        <v>474</v>
      </c>
      <c r="E348" s="201" t="s">
        <v>442</v>
      </c>
      <c r="F348" s="201">
        <v>57</v>
      </c>
      <c r="G348" s="202" t="s">
        <v>421</v>
      </c>
      <c r="H348" s="202" t="s">
        <v>422</v>
      </c>
      <c r="I348" s="202" t="s">
        <v>534</v>
      </c>
      <c r="J348" s="201"/>
      <c r="K348" s="97"/>
      <c r="L348" s="97"/>
      <c r="M348" s="97"/>
      <c r="N348" s="97">
        <f t="shared" si="7"/>
        <v>0</v>
      </c>
      <c r="O348" s="97"/>
      <c r="P348" s="97"/>
      <c r="Q348" s="97"/>
      <c r="R348" s="97">
        <f t="shared" si="8"/>
        <v>0</v>
      </c>
      <c r="S348" s="46"/>
    </row>
    <row r="349" spans="2:19" ht="26.4" x14ac:dyDescent="0.25">
      <c r="B349" s="200" t="s">
        <v>473</v>
      </c>
      <c r="C349" s="201" t="s">
        <v>473</v>
      </c>
      <c r="D349" s="201" t="s">
        <v>474</v>
      </c>
      <c r="E349" s="201" t="s">
        <v>442</v>
      </c>
      <c r="F349" s="201">
        <v>57</v>
      </c>
      <c r="G349" s="202" t="s">
        <v>421</v>
      </c>
      <c r="H349" s="202" t="s">
        <v>422</v>
      </c>
      <c r="I349" s="202" t="s">
        <v>534</v>
      </c>
      <c r="J349" s="201"/>
      <c r="K349" s="97"/>
      <c r="L349" s="97"/>
      <c r="M349" s="97"/>
      <c r="N349" s="97">
        <f t="shared" si="7"/>
        <v>0</v>
      </c>
      <c r="O349" s="97"/>
      <c r="P349" s="97"/>
      <c r="Q349" s="97"/>
      <c r="R349" s="97">
        <f t="shared" si="8"/>
        <v>0</v>
      </c>
      <c r="S349" s="46"/>
    </row>
    <row r="350" spans="2:19" ht="26.4" x14ac:dyDescent="0.25">
      <c r="B350" s="200" t="s">
        <v>473</v>
      </c>
      <c r="C350" s="201" t="s">
        <v>473</v>
      </c>
      <c r="D350" s="201" t="s">
        <v>474</v>
      </c>
      <c r="E350" s="201" t="s">
        <v>442</v>
      </c>
      <c r="F350" s="201">
        <v>57</v>
      </c>
      <c r="G350" s="202" t="s">
        <v>421</v>
      </c>
      <c r="H350" s="202" t="s">
        <v>422</v>
      </c>
      <c r="I350" s="202" t="s">
        <v>534</v>
      </c>
      <c r="J350" s="201"/>
      <c r="K350" s="97"/>
      <c r="L350" s="97"/>
      <c r="M350" s="97"/>
      <c r="N350" s="97">
        <f t="shared" si="7"/>
        <v>0</v>
      </c>
      <c r="O350" s="97"/>
      <c r="P350" s="97"/>
      <c r="Q350" s="97"/>
      <c r="R350" s="97">
        <f t="shared" si="8"/>
        <v>0</v>
      </c>
      <c r="S350" s="46"/>
    </row>
    <row r="351" spans="2:19" ht="26.4" x14ac:dyDescent="0.25">
      <c r="B351" s="200" t="s">
        <v>473</v>
      </c>
      <c r="C351" s="201" t="s">
        <v>473</v>
      </c>
      <c r="D351" s="201" t="s">
        <v>474</v>
      </c>
      <c r="E351" s="201" t="s">
        <v>442</v>
      </c>
      <c r="F351" s="201">
        <v>57</v>
      </c>
      <c r="G351" s="202" t="s">
        <v>421</v>
      </c>
      <c r="H351" s="202" t="s">
        <v>422</v>
      </c>
      <c r="I351" s="202" t="s">
        <v>534</v>
      </c>
      <c r="J351" s="201"/>
      <c r="K351" s="97"/>
      <c r="L351" s="97"/>
      <c r="M351" s="97"/>
      <c r="N351" s="97">
        <f t="shared" si="7"/>
        <v>0</v>
      </c>
      <c r="O351" s="97"/>
      <c r="P351" s="97"/>
      <c r="Q351" s="97"/>
      <c r="R351" s="97">
        <f t="shared" si="8"/>
        <v>0</v>
      </c>
      <c r="S351" s="46"/>
    </row>
    <row r="352" spans="2:19" ht="13.2" x14ac:dyDescent="0.25">
      <c r="B352" s="200" t="s">
        <v>473</v>
      </c>
      <c r="C352" s="201" t="s">
        <v>473</v>
      </c>
      <c r="D352" s="201" t="s">
        <v>474</v>
      </c>
      <c r="E352" s="201" t="s">
        <v>442</v>
      </c>
      <c r="F352" s="201">
        <v>57</v>
      </c>
      <c r="G352" s="202" t="s">
        <v>421</v>
      </c>
      <c r="H352" s="202" t="s">
        <v>422</v>
      </c>
      <c r="I352" s="202" t="s">
        <v>535</v>
      </c>
      <c r="J352" s="201"/>
      <c r="K352" s="97"/>
      <c r="L352" s="97"/>
      <c r="M352" s="97"/>
      <c r="N352" s="97">
        <f t="shared" si="7"/>
        <v>0</v>
      </c>
      <c r="O352" s="97"/>
      <c r="P352" s="97"/>
      <c r="Q352" s="97"/>
      <c r="R352" s="97">
        <f t="shared" si="8"/>
        <v>0</v>
      </c>
      <c r="S352" s="46"/>
    </row>
    <row r="353" spans="2:19" ht="26.4" x14ac:dyDescent="0.25">
      <c r="B353" s="200" t="s">
        <v>473</v>
      </c>
      <c r="C353" s="201" t="s">
        <v>473</v>
      </c>
      <c r="D353" s="201" t="s">
        <v>477</v>
      </c>
      <c r="E353" s="201" t="s">
        <v>442</v>
      </c>
      <c r="F353" s="201">
        <v>57</v>
      </c>
      <c r="G353" s="202" t="s">
        <v>421</v>
      </c>
      <c r="H353" s="202" t="s">
        <v>422</v>
      </c>
      <c r="I353" s="202" t="s">
        <v>534</v>
      </c>
      <c r="J353" s="201"/>
      <c r="K353" s="97"/>
      <c r="L353" s="97"/>
      <c r="M353" s="97"/>
      <c r="N353" s="97">
        <f t="shared" si="7"/>
        <v>0</v>
      </c>
      <c r="O353" s="97"/>
      <c r="P353" s="97"/>
      <c r="Q353" s="97"/>
      <c r="R353" s="97">
        <f t="shared" si="8"/>
        <v>0</v>
      </c>
      <c r="S353" s="46"/>
    </row>
    <row r="354" spans="2:19" ht="26.4" x14ac:dyDescent="0.25">
      <c r="B354" s="200" t="s">
        <v>473</v>
      </c>
      <c r="C354" s="201" t="s">
        <v>473</v>
      </c>
      <c r="D354" s="201" t="s">
        <v>477</v>
      </c>
      <c r="E354" s="201" t="s">
        <v>442</v>
      </c>
      <c r="F354" s="201">
        <v>57</v>
      </c>
      <c r="G354" s="202" t="s">
        <v>421</v>
      </c>
      <c r="H354" s="202" t="s">
        <v>422</v>
      </c>
      <c r="I354" s="202" t="s">
        <v>534</v>
      </c>
      <c r="J354" s="201"/>
      <c r="K354" s="97"/>
      <c r="L354" s="97"/>
      <c r="M354" s="97"/>
      <c r="N354" s="97">
        <f t="shared" si="7"/>
        <v>0</v>
      </c>
      <c r="O354" s="97"/>
      <c r="P354" s="97"/>
      <c r="Q354" s="97"/>
      <c r="R354" s="97">
        <f t="shared" si="8"/>
        <v>0</v>
      </c>
      <c r="S354" s="46"/>
    </row>
    <row r="355" spans="2:19" ht="26.4" x14ac:dyDescent="0.25">
      <c r="B355" s="200" t="s">
        <v>473</v>
      </c>
      <c r="C355" s="201" t="s">
        <v>473</v>
      </c>
      <c r="D355" s="201" t="s">
        <v>477</v>
      </c>
      <c r="E355" s="201" t="s">
        <v>442</v>
      </c>
      <c r="F355" s="201">
        <v>57</v>
      </c>
      <c r="G355" s="202" t="s">
        <v>421</v>
      </c>
      <c r="H355" s="202" t="s">
        <v>422</v>
      </c>
      <c r="I355" s="202" t="s">
        <v>534</v>
      </c>
      <c r="J355" s="201"/>
      <c r="K355" s="97"/>
      <c r="L355" s="97"/>
      <c r="M355" s="97"/>
      <c r="N355" s="97">
        <f t="shared" si="7"/>
        <v>0</v>
      </c>
      <c r="O355" s="97"/>
      <c r="P355" s="97"/>
      <c r="Q355" s="97"/>
      <c r="R355" s="97">
        <f t="shared" si="8"/>
        <v>0</v>
      </c>
      <c r="S355" s="46"/>
    </row>
    <row r="356" spans="2:19" ht="26.4" x14ac:dyDescent="0.25">
      <c r="B356" s="200" t="s">
        <v>473</v>
      </c>
      <c r="C356" s="201" t="s">
        <v>473</v>
      </c>
      <c r="D356" s="201" t="s">
        <v>477</v>
      </c>
      <c r="E356" s="201" t="s">
        <v>442</v>
      </c>
      <c r="F356" s="201">
        <v>57</v>
      </c>
      <c r="G356" s="202" t="s">
        <v>421</v>
      </c>
      <c r="H356" s="202" t="s">
        <v>422</v>
      </c>
      <c r="I356" s="202" t="s">
        <v>534</v>
      </c>
      <c r="J356" s="201"/>
      <c r="K356" s="97"/>
      <c r="L356" s="97"/>
      <c r="M356" s="97"/>
      <c r="N356" s="97">
        <f t="shared" si="7"/>
        <v>0</v>
      </c>
      <c r="O356" s="97"/>
      <c r="P356" s="97"/>
      <c r="Q356" s="97"/>
      <c r="R356" s="97">
        <f t="shared" si="8"/>
        <v>0</v>
      </c>
      <c r="S356" s="46"/>
    </row>
    <row r="357" spans="2:19" ht="26.4" x14ac:dyDescent="0.25">
      <c r="B357" s="200" t="s">
        <v>473</v>
      </c>
      <c r="C357" s="201" t="s">
        <v>473</v>
      </c>
      <c r="D357" s="201" t="s">
        <v>477</v>
      </c>
      <c r="E357" s="201" t="s">
        <v>442</v>
      </c>
      <c r="F357" s="201">
        <v>57</v>
      </c>
      <c r="G357" s="202" t="s">
        <v>421</v>
      </c>
      <c r="H357" s="202" t="s">
        <v>422</v>
      </c>
      <c r="I357" s="202" t="s">
        <v>534</v>
      </c>
      <c r="J357" s="201"/>
      <c r="K357" s="97"/>
      <c r="L357" s="97"/>
      <c r="M357" s="97"/>
      <c r="N357" s="97">
        <f t="shared" si="7"/>
        <v>0</v>
      </c>
      <c r="O357" s="97"/>
      <c r="P357" s="97"/>
      <c r="Q357" s="97"/>
      <c r="R357" s="97">
        <f t="shared" si="8"/>
        <v>0</v>
      </c>
      <c r="S357" s="46"/>
    </row>
    <row r="358" spans="2:19" ht="26.4" x14ac:dyDescent="0.25">
      <c r="B358" s="200" t="s">
        <v>473</v>
      </c>
      <c r="C358" s="201" t="s">
        <v>473</v>
      </c>
      <c r="D358" s="201" t="s">
        <v>477</v>
      </c>
      <c r="E358" s="201" t="s">
        <v>442</v>
      </c>
      <c r="F358" s="201">
        <v>57</v>
      </c>
      <c r="G358" s="202" t="s">
        <v>421</v>
      </c>
      <c r="H358" s="202" t="s">
        <v>422</v>
      </c>
      <c r="I358" s="202" t="s">
        <v>534</v>
      </c>
      <c r="J358" s="201"/>
      <c r="K358" s="97"/>
      <c r="L358" s="97"/>
      <c r="M358" s="97"/>
      <c r="N358" s="97">
        <f t="shared" si="7"/>
        <v>0</v>
      </c>
      <c r="O358" s="97"/>
      <c r="P358" s="97"/>
      <c r="Q358" s="97"/>
      <c r="R358" s="97">
        <f t="shared" si="8"/>
        <v>0</v>
      </c>
      <c r="S358" s="46"/>
    </row>
    <row r="359" spans="2:19" ht="26.4" x14ac:dyDescent="0.25">
      <c r="B359" s="200" t="s">
        <v>473</v>
      </c>
      <c r="C359" s="201" t="s">
        <v>473</v>
      </c>
      <c r="D359" s="201" t="s">
        <v>477</v>
      </c>
      <c r="E359" s="201" t="s">
        <v>442</v>
      </c>
      <c r="F359" s="201">
        <v>57</v>
      </c>
      <c r="G359" s="202" t="s">
        <v>421</v>
      </c>
      <c r="H359" s="202" t="s">
        <v>422</v>
      </c>
      <c r="I359" s="202" t="s">
        <v>534</v>
      </c>
      <c r="J359" s="201"/>
      <c r="K359" s="97"/>
      <c r="L359" s="97"/>
      <c r="M359" s="97"/>
      <c r="N359" s="97">
        <f t="shared" si="7"/>
        <v>0</v>
      </c>
      <c r="O359" s="97"/>
      <c r="P359" s="97"/>
      <c r="Q359" s="97"/>
      <c r="R359" s="97">
        <f t="shared" si="8"/>
        <v>0</v>
      </c>
      <c r="S359" s="46"/>
    </row>
    <row r="360" spans="2:19" ht="26.4" x14ac:dyDescent="0.25">
      <c r="B360" s="200" t="s">
        <v>473</v>
      </c>
      <c r="C360" s="201" t="s">
        <v>473</v>
      </c>
      <c r="D360" s="201" t="s">
        <v>477</v>
      </c>
      <c r="E360" s="201" t="s">
        <v>442</v>
      </c>
      <c r="F360" s="201">
        <v>57</v>
      </c>
      <c r="G360" s="202" t="s">
        <v>421</v>
      </c>
      <c r="H360" s="202" t="s">
        <v>422</v>
      </c>
      <c r="I360" s="202" t="s">
        <v>534</v>
      </c>
      <c r="J360" s="201"/>
      <c r="K360" s="97"/>
      <c r="L360" s="97"/>
      <c r="M360" s="97"/>
      <c r="N360" s="97">
        <f t="shared" si="7"/>
        <v>0</v>
      </c>
      <c r="O360" s="97"/>
      <c r="P360" s="97"/>
      <c r="Q360" s="97"/>
      <c r="R360" s="97">
        <f t="shared" si="8"/>
        <v>0</v>
      </c>
      <c r="S360" s="46"/>
    </row>
    <row r="361" spans="2:19" ht="26.4" x14ac:dyDescent="0.25">
      <c r="B361" s="200" t="s">
        <v>473</v>
      </c>
      <c r="C361" s="201" t="s">
        <v>473</v>
      </c>
      <c r="D361" s="201" t="s">
        <v>477</v>
      </c>
      <c r="E361" s="201" t="s">
        <v>442</v>
      </c>
      <c r="F361" s="201">
        <v>57</v>
      </c>
      <c r="G361" s="202" t="s">
        <v>421</v>
      </c>
      <c r="H361" s="202" t="s">
        <v>422</v>
      </c>
      <c r="I361" s="202" t="s">
        <v>534</v>
      </c>
      <c r="J361" s="201"/>
      <c r="K361" s="97"/>
      <c r="L361" s="97"/>
      <c r="M361" s="97"/>
      <c r="N361" s="97">
        <f t="shared" si="7"/>
        <v>0</v>
      </c>
      <c r="O361" s="97"/>
      <c r="P361" s="97"/>
      <c r="Q361" s="97"/>
      <c r="R361" s="97">
        <f t="shared" si="8"/>
        <v>0</v>
      </c>
      <c r="S361" s="46"/>
    </row>
    <row r="362" spans="2:19" ht="13.2" x14ac:dyDescent="0.25">
      <c r="B362" s="200" t="s">
        <v>473</v>
      </c>
      <c r="C362" s="201" t="s">
        <v>473</v>
      </c>
      <c r="D362" s="201" t="s">
        <v>477</v>
      </c>
      <c r="E362" s="201" t="s">
        <v>442</v>
      </c>
      <c r="F362" s="201">
        <v>57</v>
      </c>
      <c r="G362" s="202" t="s">
        <v>421</v>
      </c>
      <c r="H362" s="202" t="s">
        <v>422</v>
      </c>
      <c r="I362" s="202" t="s">
        <v>535</v>
      </c>
      <c r="J362" s="201"/>
      <c r="K362" s="97"/>
      <c r="L362" s="97"/>
      <c r="M362" s="97"/>
      <c r="N362" s="97">
        <f t="shared" si="7"/>
        <v>0</v>
      </c>
      <c r="O362" s="97"/>
      <c r="P362" s="97"/>
      <c r="Q362" s="97"/>
      <c r="R362" s="97">
        <f t="shared" si="8"/>
        <v>0</v>
      </c>
      <c r="S362" s="46"/>
    </row>
    <row r="363" spans="2:19" ht="13.2" x14ac:dyDescent="0.25">
      <c r="B363" s="200" t="s">
        <v>473</v>
      </c>
      <c r="C363" s="201" t="s">
        <v>473</v>
      </c>
      <c r="D363" s="201" t="s">
        <v>477</v>
      </c>
      <c r="E363" s="201" t="s">
        <v>442</v>
      </c>
      <c r="F363" s="201">
        <v>57</v>
      </c>
      <c r="G363" s="202" t="s">
        <v>421</v>
      </c>
      <c r="H363" s="202" t="s">
        <v>422</v>
      </c>
      <c r="I363" s="202" t="s">
        <v>535</v>
      </c>
      <c r="J363" s="201"/>
      <c r="K363" s="97"/>
      <c r="L363" s="97"/>
      <c r="M363" s="97"/>
      <c r="N363" s="97">
        <f t="shared" si="7"/>
        <v>0</v>
      </c>
      <c r="O363" s="97"/>
      <c r="P363" s="97"/>
      <c r="Q363" s="97"/>
      <c r="R363" s="97">
        <f t="shared" si="8"/>
        <v>0</v>
      </c>
      <c r="S363" s="46"/>
    </row>
    <row r="364" spans="2:19" ht="13.2" x14ac:dyDescent="0.25">
      <c r="B364" s="200" t="s">
        <v>473</v>
      </c>
      <c r="C364" s="201" t="s">
        <v>473</v>
      </c>
      <c r="D364" s="201" t="s">
        <v>477</v>
      </c>
      <c r="E364" s="201" t="s">
        <v>442</v>
      </c>
      <c r="F364" s="201">
        <v>57</v>
      </c>
      <c r="G364" s="202" t="s">
        <v>421</v>
      </c>
      <c r="H364" s="202" t="s">
        <v>422</v>
      </c>
      <c r="I364" s="202" t="s">
        <v>535</v>
      </c>
      <c r="J364" s="201"/>
      <c r="K364" s="97"/>
      <c r="L364" s="97"/>
      <c r="M364" s="97"/>
      <c r="N364" s="97">
        <f t="shared" si="7"/>
        <v>0</v>
      </c>
      <c r="O364" s="97"/>
      <c r="P364" s="97"/>
      <c r="Q364" s="97"/>
      <c r="R364" s="97">
        <f t="shared" si="8"/>
        <v>0</v>
      </c>
      <c r="S364" s="46"/>
    </row>
    <row r="365" spans="2:19" ht="13.2" x14ac:dyDescent="0.25">
      <c r="B365" s="203" t="s">
        <v>473</v>
      </c>
      <c r="C365" s="204" t="s">
        <v>473</v>
      </c>
      <c r="D365" s="204" t="s">
        <v>480</v>
      </c>
      <c r="E365" s="204" t="s">
        <v>446</v>
      </c>
      <c r="F365" s="204">
        <v>58</v>
      </c>
      <c r="G365" s="205" t="s">
        <v>421</v>
      </c>
      <c r="H365" s="205" t="s">
        <v>422</v>
      </c>
      <c r="I365" s="205" t="s">
        <v>537</v>
      </c>
      <c r="J365" s="204"/>
      <c r="K365" s="97"/>
      <c r="L365" s="97"/>
      <c r="M365" s="97"/>
      <c r="N365" s="97">
        <f t="shared" ref="N365:N377" si="9">K365*M365</f>
        <v>0</v>
      </c>
      <c r="O365" s="97"/>
      <c r="P365" s="97"/>
      <c r="Q365" s="97"/>
      <c r="R365" s="97">
        <f t="shared" ref="R365:R377" si="10">O365*Q365</f>
        <v>0</v>
      </c>
      <c r="S365" s="46"/>
    </row>
    <row r="366" spans="2:19" ht="13.2" x14ac:dyDescent="0.25">
      <c r="B366" s="203" t="s">
        <v>473</v>
      </c>
      <c r="C366" s="204" t="s">
        <v>473</v>
      </c>
      <c r="D366" s="204" t="s">
        <v>480</v>
      </c>
      <c r="E366" s="204" t="s">
        <v>446</v>
      </c>
      <c r="F366" s="204">
        <v>58</v>
      </c>
      <c r="G366" s="205" t="s">
        <v>421</v>
      </c>
      <c r="H366" s="205" t="s">
        <v>422</v>
      </c>
      <c r="I366" s="205" t="s">
        <v>537</v>
      </c>
      <c r="J366" s="204"/>
      <c r="K366" s="97"/>
      <c r="L366" s="97"/>
      <c r="M366" s="97"/>
      <c r="N366" s="97">
        <f t="shared" si="9"/>
        <v>0</v>
      </c>
      <c r="O366" s="97"/>
      <c r="P366" s="97"/>
      <c r="Q366" s="97"/>
      <c r="R366" s="97">
        <f t="shared" si="10"/>
        <v>0</v>
      </c>
      <c r="S366" s="46"/>
    </row>
    <row r="367" spans="2:19" ht="13.2" x14ac:dyDescent="0.25">
      <c r="B367" s="203" t="s">
        <v>473</v>
      </c>
      <c r="C367" s="204" t="s">
        <v>473</v>
      </c>
      <c r="D367" s="204" t="s">
        <v>480</v>
      </c>
      <c r="E367" s="204" t="s">
        <v>446</v>
      </c>
      <c r="F367" s="204">
        <v>58</v>
      </c>
      <c r="G367" s="205" t="s">
        <v>421</v>
      </c>
      <c r="H367" s="205" t="s">
        <v>422</v>
      </c>
      <c r="I367" s="205" t="s">
        <v>537</v>
      </c>
      <c r="J367" s="204"/>
      <c r="K367" s="97"/>
      <c r="L367" s="97"/>
      <c r="M367" s="97"/>
      <c r="N367" s="97">
        <f t="shared" si="9"/>
        <v>0</v>
      </c>
      <c r="O367" s="97"/>
      <c r="P367" s="97"/>
      <c r="Q367" s="97"/>
      <c r="R367" s="97">
        <f t="shared" si="10"/>
        <v>0</v>
      </c>
      <c r="S367" s="46"/>
    </row>
    <row r="368" spans="2:19" ht="13.2" x14ac:dyDescent="0.25">
      <c r="B368" s="203" t="s">
        <v>473</v>
      </c>
      <c r="C368" s="204" t="s">
        <v>473</v>
      </c>
      <c r="D368" s="204" t="s">
        <v>480</v>
      </c>
      <c r="E368" s="204" t="s">
        <v>446</v>
      </c>
      <c r="F368" s="204">
        <v>58</v>
      </c>
      <c r="G368" s="205" t="s">
        <v>421</v>
      </c>
      <c r="H368" s="205" t="s">
        <v>422</v>
      </c>
      <c r="I368" s="205" t="s">
        <v>537</v>
      </c>
      <c r="J368" s="204"/>
      <c r="K368" s="97"/>
      <c r="L368" s="97"/>
      <c r="M368" s="97"/>
      <c r="N368" s="97">
        <f t="shared" si="9"/>
        <v>0</v>
      </c>
      <c r="O368" s="97"/>
      <c r="P368" s="97"/>
      <c r="Q368" s="97"/>
      <c r="R368" s="97">
        <f t="shared" si="10"/>
        <v>0</v>
      </c>
      <c r="S368" s="46"/>
    </row>
    <row r="369" spans="2:19" ht="13.2" x14ac:dyDescent="0.25">
      <c r="B369" s="203" t="s">
        <v>473</v>
      </c>
      <c r="C369" s="204" t="s">
        <v>473</v>
      </c>
      <c r="D369" s="204" t="s">
        <v>480</v>
      </c>
      <c r="E369" s="204" t="s">
        <v>446</v>
      </c>
      <c r="F369" s="204">
        <v>58</v>
      </c>
      <c r="G369" s="205" t="s">
        <v>421</v>
      </c>
      <c r="H369" s="205" t="s">
        <v>422</v>
      </c>
      <c r="I369" s="205" t="s">
        <v>537</v>
      </c>
      <c r="J369" s="204"/>
      <c r="K369" s="97"/>
      <c r="L369" s="97"/>
      <c r="M369" s="97"/>
      <c r="N369" s="97">
        <f t="shared" si="9"/>
        <v>0</v>
      </c>
      <c r="O369" s="97"/>
      <c r="P369" s="97"/>
      <c r="Q369" s="97"/>
      <c r="R369" s="97">
        <f t="shared" si="10"/>
        <v>0</v>
      </c>
      <c r="S369" s="46"/>
    </row>
    <row r="370" spans="2:19" ht="13.2" x14ac:dyDescent="0.25">
      <c r="B370" s="203" t="s">
        <v>473</v>
      </c>
      <c r="C370" s="204" t="s">
        <v>473</v>
      </c>
      <c r="D370" s="204" t="s">
        <v>480</v>
      </c>
      <c r="E370" s="204" t="s">
        <v>446</v>
      </c>
      <c r="F370" s="204">
        <v>58</v>
      </c>
      <c r="G370" s="205" t="s">
        <v>421</v>
      </c>
      <c r="H370" s="205" t="s">
        <v>422</v>
      </c>
      <c r="I370" s="205" t="s">
        <v>537</v>
      </c>
      <c r="J370" s="204"/>
      <c r="K370" s="97"/>
      <c r="L370" s="97"/>
      <c r="M370" s="97"/>
      <c r="N370" s="97">
        <f t="shared" si="9"/>
        <v>0</v>
      </c>
      <c r="O370" s="97"/>
      <c r="P370" s="97"/>
      <c r="Q370" s="97"/>
      <c r="R370" s="97">
        <f t="shared" si="10"/>
        <v>0</v>
      </c>
      <c r="S370" s="46"/>
    </row>
    <row r="371" spans="2:19" ht="13.2" x14ac:dyDescent="0.25">
      <c r="B371" s="203" t="s">
        <v>473</v>
      </c>
      <c r="C371" s="204" t="s">
        <v>473</v>
      </c>
      <c r="D371" s="204" t="s">
        <v>480</v>
      </c>
      <c r="E371" s="204" t="s">
        <v>446</v>
      </c>
      <c r="F371" s="204">
        <v>58</v>
      </c>
      <c r="G371" s="205" t="s">
        <v>421</v>
      </c>
      <c r="H371" s="205" t="s">
        <v>422</v>
      </c>
      <c r="I371" s="205" t="s">
        <v>538</v>
      </c>
      <c r="J371" s="204"/>
      <c r="K371" s="97"/>
      <c r="L371" s="97"/>
      <c r="M371" s="97"/>
      <c r="N371" s="97">
        <f t="shared" si="9"/>
        <v>0</v>
      </c>
      <c r="O371" s="97"/>
      <c r="P371" s="97"/>
      <c r="Q371" s="97"/>
      <c r="R371" s="97">
        <f t="shared" si="10"/>
        <v>0</v>
      </c>
      <c r="S371" s="46"/>
    </row>
    <row r="372" spans="2:19" ht="13.2" x14ac:dyDescent="0.25">
      <c r="B372" s="203" t="s">
        <v>473</v>
      </c>
      <c r="C372" s="204" t="s">
        <v>473</v>
      </c>
      <c r="D372" s="204" t="s">
        <v>480</v>
      </c>
      <c r="E372" s="204" t="s">
        <v>446</v>
      </c>
      <c r="F372" s="204">
        <v>58</v>
      </c>
      <c r="G372" s="205" t="s">
        <v>421</v>
      </c>
      <c r="H372" s="205" t="s">
        <v>422</v>
      </c>
      <c r="I372" s="205" t="s">
        <v>538</v>
      </c>
      <c r="J372" s="204"/>
      <c r="K372" s="97"/>
      <c r="L372" s="97"/>
      <c r="M372" s="97"/>
      <c r="N372" s="97">
        <f t="shared" si="9"/>
        <v>0</v>
      </c>
      <c r="O372" s="97"/>
      <c r="P372" s="97"/>
      <c r="Q372" s="97"/>
      <c r="R372" s="97">
        <f t="shared" si="10"/>
        <v>0</v>
      </c>
      <c r="S372" s="46"/>
    </row>
    <row r="373" spans="2:19" ht="13.2" x14ac:dyDescent="0.25">
      <c r="B373" s="203" t="s">
        <v>473</v>
      </c>
      <c r="C373" s="204" t="s">
        <v>473</v>
      </c>
      <c r="D373" s="204" t="s">
        <v>474</v>
      </c>
      <c r="E373" s="204" t="s">
        <v>446</v>
      </c>
      <c r="F373" s="204">
        <v>58</v>
      </c>
      <c r="G373" s="205" t="s">
        <v>421</v>
      </c>
      <c r="H373" s="205" t="s">
        <v>422</v>
      </c>
      <c r="I373" s="205" t="s">
        <v>537</v>
      </c>
      <c r="J373" s="204"/>
      <c r="K373" s="97"/>
      <c r="L373" s="97"/>
      <c r="M373" s="97"/>
      <c r="N373" s="97">
        <f t="shared" si="9"/>
        <v>0</v>
      </c>
      <c r="O373" s="97"/>
      <c r="P373" s="97"/>
      <c r="Q373" s="97"/>
      <c r="R373" s="97">
        <f t="shared" si="10"/>
        <v>0</v>
      </c>
      <c r="S373" s="46"/>
    </row>
    <row r="374" spans="2:19" ht="13.2" x14ac:dyDescent="0.25">
      <c r="B374" s="203" t="s">
        <v>473</v>
      </c>
      <c r="C374" s="204" t="s">
        <v>473</v>
      </c>
      <c r="D374" s="204" t="s">
        <v>474</v>
      </c>
      <c r="E374" s="204" t="s">
        <v>446</v>
      </c>
      <c r="F374" s="204">
        <v>58</v>
      </c>
      <c r="G374" s="205" t="s">
        <v>421</v>
      </c>
      <c r="H374" s="205" t="s">
        <v>422</v>
      </c>
      <c r="I374" s="205" t="s">
        <v>537</v>
      </c>
      <c r="J374" s="204"/>
      <c r="K374" s="97"/>
      <c r="L374" s="97"/>
      <c r="M374" s="97"/>
      <c r="N374" s="97">
        <f t="shared" si="9"/>
        <v>0</v>
      </c>
      <c r="O374" s="97"/>
      <c r="P374" s="97"/>
      <c r="Q374" s="97"/>
      <c r="R374" s="97">
        <f t="shared" si="10"/>
        <v>0</v>
      </c>
      <c r="S374" s="46"/>
    </row>
    <row r="375" spans="2:19" ht="13.2" x14ac:dyDescent="0.25">
      <c r="B375" s="203" t="s">
        <v>473</v>
      </c>
      <c r="C375" s="204" t="s">
        <v>473</v>
      </c>
      <c r="D375" s="204" t="s">
        <v>474</v>
      </c>
      <c r="E375" s="204" t="s">
        <v>446</v>
      </c>
      <c r="F375" s="204">
        <v>58</v>
      </c>
      <c r="G375" s="205" t="s">
        <v>421</v>
      </c>
      <c r="H375" s="205" t="s">
        <v>422</v>
      </c>
      <c r="I375" s="205" t="s">
        <v>537</v>
      </c>
      <c r="J375" s="204"/>
      <c r="K375" s="97"/>
      <c r="L375" s="97"/>
      <c r="M375" s="97"/>
      <c r="N375" s="97">
        <f t="shared" si="9"/>
        <v>0</v>
      </c>
      <c r="O375" s="97"/>
      <c r="P375" s="97"/>
      <c r="Q375" s="97"/>
      <c r="R375" s="97">
        <f t="shared" si="10"/>
        <v>0</v>
      </c>
      <c r="S375" s="46"/>
    </row>
    <row r="376" spans="2:19" ht="13.2" x14ac:dyDescent="0.25">
      <c r="B376" s="203" t="s">
        <v>473</v>
      </c>
      <c r="C376" s="204" t="s">
        <v>473</v>
      </c>
      <c r="D376" s="204" t="s">
        <v>474</v>
      </c>
      <c r="E376" s="204" t="s">
        <v>446</v>
      </c>
      <c r="F376" s="204">
        <v>58</v>
      </c>
      <c r="G376" s="205" t="s">
        <v>421</v>
      </c>
      <c r="H376" s="205" t="s">
        <v>422</v>
      </c>
      <c r="I376" s="205" t="s">
        <v>537</v>
      </c>
      <c r="J376" s="204"/>
      <c r="K376" s="97"/>
      <c r="L376" s="97"/>
      <c r="M376" s="97"/>
      <c r="N376" s="97">
        <f t="shared" si="9"/>
        <v>0</v>
      </c>
      <c r="O376" s="97"/>
      <c r="P376" s="97"/>
      <c r="Q376" s="97"/>
      <c r="R376" s="97">
        <f t="shared" si="10"/>
        <v>0</v>
      </c>
      <c r="S376" s="46"/>
    </row>
    <row r="377" spans="2:19" ht="13.2" x14ac:dyDescent="0.25">
      <c r="B377" s="203" t="s">
        <v>473</v>
      </c>
      <c r="C377" s="204" t="s">
        <v>473</v>
      </c>
      <c r="D377" s="204" t="s">
        <v>474</v>
      </c>
      <c r="E377" s="204" t="s">
        <v>446</v>
      </c>
      <c r="F377" s="204">
        <v>58</v>
      </c>
      <c r="G377" s="205" t="s">
        <v>421</v>
      </c>
      <c r="H377" s="205" t="s">
        <v>422</v>
      </c>
      <c r="I377" s="205" t="s">
        <v>537</v>
      </c>
      <c r="J377" s="204"/>
      <c r="K377" s="97"/>
      <c r="L377" s="97"/>
      <c r="M377" s="97"/>
      <c r="N377" s="97">
        <f t="shared" si="9"/>
        <v>0</v>
      </c>
      <c r="O377" s="97"/>
      <c r="P377" s="97"/>
      <c r="Q377" s="97"/>
      <c r="R377" s="97">
        <f t="shared" si="10"/>
        <v>0</v>
      </c>
      <c r="S377" s="46"/>
    </row>
    <row r="378" spans="2:19" ht="13.2" x14ac:dyDescent="0.25">
      <c r="B378" s="200" t="s">
        <v>473</v>
      </c>
      <c r="C378" s="201" t="s">
        <v>473</v>
      </c>
      <c r="D378" s="201" t="s">
        <v>477</v>
      </c>
      <c r="E378" s="201" t="s">
        <v>446</v>
      </c>
      <c r="F378" s="201">
        <v>58</v>
      </c>
      <c r="G378" s="202" t="s">
        <v>421</v>
      </c>
      <c r="H378" s="202" t="s">
        <v>422</v>
      </c>
      <c r="I378" s="202" t="s">
        <v>537</v>
      </c>
      <c r="J378" s="201"/>
      <c r="K378" s="97"/>
      <c r="L378" s="97"/>
      <c r="M378" s="97"/>
      <c r="N378" s="97">
        <f t="shared" si="7"/>
        <v>0</v>
      </c>
      <c r="O378" s="97"/>
      <c r="P378" s="97"/>
      <c r="Q378" s="97"/>
      <c r="R378" s="97">
        <f t="shared" si="8"/>
        <v>0</v>
      </c>
      <c r="S378" s="46"/>
    </row>
    <row r="379" spans="2:19" ht="13.2" x14ac:dyDescent="0.25">
      <c r="B379" s="200" t="s">
        <v>473</v>
      </c>
      <c r="C379" s="201" t="s">
        <v>473</v>
      </c>
      <c r="D379" s="201" t="s">
        <v>477</v>
      </c>
      <c r="E379" s="201" t="s">
        <v>446</v>
      </c>
      <c r="F379" s="201">
        <v>58</v>
      </c>
      <c r="G379" s="202" t="s">
        <v>421</v>
      </c>
      <c r="H379" s="202" t="s">
        <v>422</v>
      </c>
      <c r="I379" s="202" t="s">
        <v>537</v>
      </c>
      <c r="J379" s="201"/>
      <c r="K379" s="97"/>
      <c r="L379" s="97"/>
      <c r="M379" s="97"/>
      <c r="N379" s="97">
        <f t="shared" si="7"/>
        <v>0</v>
      </c>
      <c r="O379" s="97"/>
      <c r="P379" s="97"/>
      <c r="Q379" s="97"/>
      <c r="R379" s="97">
        <f t="shared" si="8"/>
        <v>0</v>
      </c>
      <c r="S379" s="46"/>
    </row>
    <row r="380" spans="2:19" ht="13.2" x14ac:dyDescent="0.25">
      <c r="B380" s="200" t="s">
        <v>473</v>
      </c>
      <c r="C380" s="201" t="s">
        <v>473</v>
      </c>
      <c r="D380" s="201" t="s">
        <v>477</v>
      </c>
      <c r="E380" s="201" t="s">
        <v>446</v>
      </c>
      <c r="F380" s="201">
        <v>58</v>
      </c>
      <c r="G380" s="202" t="s">
        <v>421</v>
      </c>
      <c r="H380" s="202" t="s">
        <v>422</v>
      </c>
      <c r="I380" s="202" t="s">
        <v>537</v>
      </c>
      <c r="J380" s="201"/>
      <c r="K380" s="97"/>
      <c r="L380" s="97"/>
      <c r="M380" s="97"/>
      <c r="N380" s="97">
        <f t="shared" si="7"/>
        <v>0</v>
      </c>
      <c r="O380" s="97"/>
      <c r="P380" s="97"/>
      <c r="Q380" s="97"/>
      <c r="R380" s="97">
        <f t="shared" si="8"/>
        <v>0</v>
      </c>
      <c r="S380" s="46"/>
    </row>
    <row r="381" spans="2:19" ht="13.2" x14ac:dyDescent="0.25">
      <c r="B381" s="200" t="s">
        <v>473</v>
      </c>
      <c r="C381" s="201" t="s">
        <v>473</v>
      </c>
      <c r="D381" s="201" t="s">
        <v>477</v>
      </c>
      <c r="E381" s="201" t="s">
        <v>446</v>
      </c>
      <c r="F381" s="201">
        <v>58</v>
      </c>
      <c r="G381" s="202" t="s">
        <v>421</v>
      </c>
      <c r="H381" s="202" t="s">
        <v>422</v>
      </c>
      <c r="I381" s="202" t="s">
        <v>537</v>
      </c>
      <c r="J381" s="201"/>
      <c r="K381" s="97"/>
      <c r="L381" s="97"/>
      <c r="M381" s="97"/>
      <c r="N381" s="97">
        <f t="shared" si="7"/>
        <v>0</v>
      </c>
      <c r="O381" s="97"/>
      <c r="P381" s="97"/>
      <c r="Q381" s="97"/>
      <c r="R381" s="97">
        <f t="shared" si="8"/>
        <v>0</v>
      </c>
      <c r="S381" s="46"/>
    </row>
    <row r="382" spans="2:19" ht="13.2" x14ac:dyDescent="0.25">
      <c r="B382" s="200" t="s">
        <v>473</v>
      </c>
      <c r="C382" s="201" t="s">
        <v>473</v>
      </c>
      <c r="D382" s="201" t="s">
        <v>477</v>
      </c>
      <c r="E382" s="201" t="s">
        <v>446</v>
      </c>
      <c r="F382" s="201">
        <v>58</v>
      </c>
      <c r="G382" s="202" t="s">
        <v>421</v>
      </c>
      <c r="H382" s="202" t="s">
        <v>422</v>
      </c>
      <c r="I382" s="202" t="s">
        <v>537</v>
      </c>
      <c r="J382" s="201"/>
      <c r="K382" s="97"/>
      <c r="L382" s="97"/>
      <c r="M382" s="97"/>
      <c r="N382" s="97">
        <f t="shared" si="7"/>
        <v>0</v>
      </c>
      <c r="O382" s="97"/>
      <c r="P382" s="97"/>
      <c r="Q382" s="97"/>
      <c r="R382" s="97">
        <f t="shared" si="8"/>
        <v>0</v>
      </c>
      <c r="S382" s="46"/>
    </row>
    <row r="383" spans="2:19" ht="13.2" x14ac:dyDescent="0.25">
      <c r="B383" s="200" t="s">
        <v>473</v>
      </c>
      <c r="C383" s="201" t="s">
        <v>473</v>
      </c>
      <c r="D383" s="201" t="s">
        <v>477</v>
      </c>
      <c r="E383" s="201" t="s">
        <v>446</v>
      </c>
      <c r="F383" s="201">
        <v>58</v>
      </c>
      <c r="G383" s="202" t="s">
        <v>421</v>
      </c>
      <c r="H383" s="202" t="s">
        <v>422</v>
      </c>
      <c r="I383" s="202" t="s">
        <v>537</v>
      </c>
      <c r="J383" s="201"/>
      <c r="K383" s="97"/>
      <c r="L383" s="97"/>
      <c r="M383" s="97"/>
      <c r="N383" s="97">
        <f t="shared" si="7"/>
        <v>0</v>
      </c>
      <c r="O383" s="97"/>
      <c r="P383" s="97"/>
      <c r="Q383" s="97"/>
      <c r="R383" s="97">
        <f t="shared" si="8"/>
        <v>0</v>
      </c>
      <c r="S383" s="46"/>
    </row>
    <row r="384" spans="2:19" ht="13.2" x14ac:dyDescent="0.25">
      <c r="B384" s="200" t="s">
        <v>473</v>
      </c>
      <c r="C384" s="201" t="s">
        <v>473</v>
      </c>
      <c r="D384" s="201" t="s">
        <v>477</v>
      </c>
      <c r="E384" s="201" t="s">
        <v>446</v>
      </c>
      <c r="F384" s="201">
        <v>58</v>
      </c>
      <c r="G384" s="202" t="s">
        <v>421</v>
      </c>
      <c r="H384" s="202" t="s">
        <v>422</v>
      </c>
      <c r="I384" s="202" t="s">
        <v>537</v>
      </c>
      <c r="J384" s="201"/>
      <c r="K384" s="97"/>
      <c r="L384" s="97"/>
      <c r="M384" s="97"/>
      <c r="N384" s="97">
        <f t="shared" si="7"/>
        <v>0</v>
      </c>
      <c r="O384" s="97"/>
      <c r="P384" s="97"/>
      <c r="Q384" s="97"/>
      <c r="R384" s="97">
        <f t="shared" si="8"/>
        <v>0</v>
      </c>
      <c r="S384" s="46"/>
    </row>
    <row r="385" spans="2:19" ht="13.2" x14ac:dyDescent="0.25">
      <c r="B385" s="200" t="s">
        <v>473</v>
      </c>
      <c r="C385" s="201" t="s">
        <v>473</v>
      </c>
      <c r="D385" s="201" t="s">
        <v>477</v>
      </c>
      <c r="E385" s="201" t="s">
        <v>446</v>
      </c>
      <c r="F385" s="201">
        <v>58</v>
      </c>
      <c r="G385" s="202" t="s">
        <v>421</v>
      </c>
      <c r="H385" s="202" t="s">
        <v>422</v>
      </c>
      <c r="I385" s="202" t="s">
        <v>538</v>
      </c>
      <c r="J385" s="201"/>
      <c r="K385" s="97"/>
      <c r="L385" s="97"/>
      <c r="M385" s="97"/>
      <c r="N385" s="97">
        <f t="shared" si="7"/>
        <v>0</v>
      </c>
      <c r="O385" s="97"/>
      <c r="P385" s="97"/>
      <c r="Q385" s="97"/>
      <c r="R385" s="97">
        <f t="shared" si="8"/>
        <v>0</v>
      </c>
      <c r="S385" s="46"/>
    </row>
    <row r="386" spans="2:19" ht="13.2" x14ac:dyDescent="0.25">
      <c r="B386" s="200" t="s">
        <v>473</v>
      </c>
      <c r="C386" s="201" t="s">
        <v>473</v>
      </c>
      <c r="D386" s="201" t="s">
        <v>477</v>
      </c>
      <c r="E386" s="201" t="s">
        <v>446</v>
      </c>
      <c r="F386" s="201">
        <v>58</v>
      </c>
      <c r="G386" s="202" t="s">
        <v>421</v>
      </c>
      <c r="H386" s="202" t="s">
        <v>422</v>
      </c>
      <c r="I386" s="202" t="s">
        <v>538</v>
      </c>
      <c r="J386" s="201"/>
      <c r="K386" s="97"/>
      <c r="L386" s="97"/>
      <c r="M386" s="97"/>
      <c r="N386" s="97">
        <f t="shared" si="7"/>
        <v>0</v>
      </c>
      <c r="O386" s="97"/>
      <c r="P386" s="97"/>
      <c r="Q386" s="97"/>
      <c r="R386" s="97">
        <f t="shared" si="8"/>
        <v>0</v>
      </c>
      <c r="S386" s="46"/>
    </row>
    <row r="387" spans="2:19" ht="13.2" x14ac:dyDescent="0.25">
      <c r="B387" s="200" t="s">
        <v>473</v>
      </c>
      <c r="C387" s="201" t="s">
        <v>473</v>
      </c>
      <c r="D387" s="201" t="s">
        <v>477</v>
      </c>
      <c r="E387" s="201" t="s">
        <v>446</v>
      </c>
      <c r="F387" s="201">
        <v>58</v>
      </c>
      <c r="G387" s="202" t="s">
        <v>421</v>
      </c>
      <c r="H387" s="202" t="s">
        <v>422</v>
      </c>
      <c r="I387" s="202" t="s">
        <v>538</v>
      </c>
      <c r="J387" s="201"/>
      <c r="K387" s="97"/>
      <c r="L387" s="97"/>
      <c r="M387" s="97"/>
      <c r="N387" s="97">
        <f t="shared" si="7"/>
        <v>0</v>
      </c>
      <c r="O387" s="97"/>
      <c r="P387" s="97"/>
      <c r="Q387" s="97"/>
      <c r="R387" s="97">
        <f t="shared" si="8"/>
        <v>0</v>
      </c>
      <c r="S387" s="46"/>
    </row>
    <row r="388" spans="2:19" ht="13.2" x14ac:dyDescent="0.25">
      <c r="B388" s="200" t="s">
        <v>473</v>
      </c>
      <c r="C388" s="201" t="s">
        <v>473</v>
      </c>
      <c r="D388" s="201" t="s">
        <v>477</v>
      </c>
      <c r="E388" s="201" t="s">
        <v>446</v>
      </c>
      <c r="F388" s="201">
        <v>58</v>
      </c>
      <c r="G388" s="202" t="s">
        <v>421</v>
      </c>
      <c r="H388" s="202" t="s">
        <v>422</v>
      </c>
      <c r="I388" s="202" t="s">
        <v>538</v>
      </c>
      <c r="J388" s="201"/>
      <c r="K388" s="97"/>
      <c r="L388" s="97"/>
      <c r="M388" s="97"/>
      <c r="N388" s="97">
        <f t="shared" si="7"/>
        <v>0</v>
      </c>
      <c r="O388" s="97"/>
      <c r="P388" s="97"/>
      <c r="Q388" s="97"/>
      <c r="R388" s="97">
        <f t="shared" si="8"/>
        <v>0</v>
      </c>
      <c r="S388" s="46"/>
    </row>
    <row r="389" spans="2:19" ht="13.2" x14ac:dyDescent="0.25">
      <c r="B389" s="200" t="s">
        <v>473</v>
      </c>
      <c r="C389" s="201" t="s">
        <v>473</v>
      </c>
      <c r="D389" s="201" t="s">
        <v>477</v>
      </c>
      <c r="E389" s="201" t="s">
        <v>446</v>
      </c>
      <c r="F389" s="201">
        <v>58</v>
      </c>
      <c r="G389" s="202" t="s">
        <v>421</v>
      </c>
      <c r="H389" s="202" t="s">
        <v>422</v>
      </c>
      <c r="I389" s="202" t="s">
        <v>538</v>
      </c>
      <c r="J389" s="201"/>
      <c r="K389" s="97"/>
      <c r="L389" s="97"/>
      <c r="M389" s="97"/>
      <c r="N389" s="97">
        <f t="shared" si="7"/>
        <v>0</v>
      </c>
      <c r="O389" s="97"/>
      <c r="P389" s="97"/>
      <c r="Q389" s="97"/>
      <c r="R389" s="97">
        <f t="shared" si="8"/>
        <v>0</v>
      </c>
      <c r="S389" s="46"/>
    </row>
    <row r="390" spans="2:19" ht="13.2" x14ac:dyDescent="0.25">
      <c r="B390" s="200" t="s">
        <v>473</v>
      </c>
      <c r="C390" s="201" t="s">
        <v>473</v>
      </c>
      <c r="D390" s="201" t="s">
        <v>477</v>
      </c>
      <c r="E390" s="201" t="s">
        <v>446</v>
      </c>
      <c r="F390" s="201">
        <v>58</v>
      </c>
      <c r="G390" s="202" t="s">
        <v>421</v>
      </c>
      <c r="H390" s="202" t="s">
        <v>422</v>
      </c>
      <c r="I390" s="202" t="s">
        <v>538</v>
      </c>
      <c r="J390" s="201"/>
      <c r="K390" s="97"/>
      <c r="L390" s="97"/>
      <c r="M390" s="97"/>
      <c r="N390" s="97">
        <f t="shared" si="7"/>
        <v>0</v>
      </c>
      <c r="O390" s="97"/>
      <c r="P390" s="97"/>
      <c r="Q390" s="97"/>
      <c r="R390" s="97">
        <f t="shared" si="8"/>
        <v>0</v>
      </c>
      <c r="S390" s="46"/>
    </row>
    <row r="391" spans="2:19" ht="13.2" x14ac:dyDescent="0.25">
      <c r="B391" s="200" t="s">
        <v>473</v>
      </c>
      <c r="C391" s="201" t="s">
        <v>473</v>
      </c>
      <c r="D391" s="201" t="s">
        <v>480</v>
      </c>
      <c r="E391" s="201" t="s">
        <v>448</v>
      </c>
      <c r="F391" s="201">
        <v>61</v>
      </c>
      <c r="G391" s="202" t="s">
        <v>449</v>
      </c>
      <c r="H391" s="202" t="s">
        <v>450</v>
      </c>
      <c r="I391" s="202" t="s">
        <v>539</v>
      </c>
      <c r="J391" s="201"/>
      <c r="K391" s="97"/>
      <c r="L391" s="97"/>
      <c r="M391" s="97"/>
      <c r="N391" s="97">
        <f t="shared" ref="N391:N395" si="11">K391*M391</f>
        <v>0</v>
      </c>
      <c r="O391" s="97"/>
      <c r="P391" s="97"/>
      <c r="Q391" s="97"/>
      <c r="R391" s="97">
        <f t="shared" ref="R391:R395" si="12">O391*Q391</f>
        <v>0</v>
      </c>
      <c r="S391" s="46"/>
    </row>
    <row r="392" spans="2:19" ht="13.2" x14ac:dyDescent="0.25">
      <c r="B392" s="200" t="s">
        <v>473</v>
      </c>
      <c r="C392" s="201" t="s">
        <v>473</v>
      </c>
      <c r="D392" s="201" t="s">
        <v>480</v>
      </c>
      <c r="E392" s="201" t="s">
        <v>448</v>
      </c>
      <c r="F392" s="201">
        <v>61</v>
      </c>
      <c r="G392" s="202" t="s">
        <v>449</v>
      </c>
      <c r="H392" s="202" t="s">
        <v>450</v>
      </c>
      <c r="I392" s="202" t="s">
        <v>539</v>
      </c>
      <c r="J392" s="201"/>
      <c r="K392" s="97"/>
      <c r="L392" s="97"/>
      <c r="M392" s="97"/>
      <c r="N392" s="97">
        <f t="shared" si="11"/>
        <v>0</v>
      </c>
      <c r="O392" s="97"/>
      <c r="P392" s="97"/>
      <c r="Q392" s="97"/>
      <c r="R392" s="97">
        <f t="shared" si="12"/>
        <v>0</v>
      </c>
      <c r="S392" s="46"/>
    </row>
    <row r="393" spans="2:19" ht="13.2" x14ac:dyDescent="0.25">
      <c r="B393" s="200" t="s">
        <v>473</v>
      </c>
      <c r="C393" s="201" t="s">
        <v>473</v>
      </c>
      <c r="D393" s="201" t="s">
        <v>474</v>
      </c>
      <c r="E393" s="201" t="s">
        <v>448</v>
      </c>
      <c r="F393" s="201">
        <v>61</v>
      </c>
      <c r="G393" s="202" t="s">
        <v>449</v>
      </c>
      <c r="H393" s="202" t="s">
        <v>450</v>
      </c>
      <c r="I393" s="202" t="s">
        <v>539</v>
      </c>
      <c r="J393" s="201"/>
      <c r="K393" s="97"/>
      <c r="L393" s="97"/>
      <c r="M393" s="97"/>
      <c r="N393" s="97">
        <f t="shared" si="11"/>
        <v>0</v>
      </c>
      <c r="O393" s="97"/>
      <c r="P393" s="97"/>
      <c r="Q393" s="97"/>
      <c r="R393" s="97">
        <f t="shared" si="12"/>
        <v>0</v>
      </c>
      <c r="S393" s="46"/>
    </row>
    <row r="394" spans="2:19" ht="13.2" x14ac:dyDescent="0.25">
      <c r="B394" s="200" t="s">
        <v>473</v>
      </c>
      <c r="C394" s="201" t="s">
        <v>473</v>
      </c>
      <c r="D394" s="201" t="s">
        <v>477</v>
      </c>
      <c r="E394" s="201" t="s">
        <v>448</v>
      </c>
      <c r="F394" s="201">
        <v>61</v>
      </c>
      <c r="G394" s="202" t="s">
        <v>449</v>
      </c>
      <c r="H394" s="202" t="s">
        <v>450</v>
      </c>
      <c r="I394" s="202" t="s">
        <v>539</v>
      </c>
      <c r="J394" s="201"/>
      <c r="K394" s="97"/>
      <c r="L394" s="97"/>
      <c r="M394" s="97"/>
      <c r="N394" s="97">
        <f t="shared" si="11"/>
        <v>0</v>
      </c>
      <c r="O394" s="97"/>
      <c r="P394" s="97"/>
      <c r="Q394" s="97"/>
      <c r="R394" s="97">
        <f t="shared" si="12"/>
        <v>0</v>
      </c>
      <c r="S394" s="46"/>
    </row>
    <row r="395" spans="2:19" ht="13.2" x14ac:dyDescent="0.25">
      <c r="B395" s="200" t="s">
        <v>473</v>
      </c>
      <c r="C395" s="201" t="s">
        <v>473</v>
      </c>
      <c r="D395" s="201" t="s">
        <v>477</v>
      </c>
      <c r="E395" s="201" t="s">
        <v>448</v>
      </c>
      <c r="F395" s="201">
        <v>61</v>
      </c>
      <c r="G395" s="202" t="s">
        <v>449</v>
      </c>
      <c r="H395" s="202" t="s">
        <v>450</v>
      </c>
      <c r="I395" s="202" t="s">
        <v>539</v>
      </c>
      <c r="J395" s="201"/>
      <c r="K395" s="97"/>
      <c r="L395" s="97"/>
      <c r="M395" s="97"/>
      <c r="N395" s="97">
        <f t="shared" si="11"/>
        <v>0</v>
      </c>
      <c r="O395" s="97"/>
      <c r="P395" s="97"/>
      <c r="Q395" s="97"/>
      <c r="R395" s="97">
        <f t="shared" si="12"/>
        <v>0</v>
      </c>
      <c r="S395" s="46"/>
    </row>
    <row r="396" spans="2:19" ht="13.2" x14ac:dyDescent="0.25">
      <c r="B396" s="200" t="s">
        <v>473</v>
      </c>
      <c r="C396" s="201" t="s">
        <v>473</v>
      </c>
      <c r="D396" s="201" t="s">
        <v>477</v>
      </c>
      <c r="E396" s="201" t="s">
        <v>448</v>
      </c>
      <c r="F396" s="201">
        <v>61</v>
      </c>
      <c r="G396" s="202" t="s">
        <v>449</v>
      </c>
      <c r="H396" s="202" t="s">
        <v>450</v>
      </c>
      <c r="I396" s="202" t="s">
        <v>540</v>
      </c>
      <c r="J396" s="201"/>
      <c r="K396" s="97"/>
      <c r="L396" s="97"/>
      <c r="M396" s="97"/>
      <c r="N396" s="97"/>
      <c r="O396" s="97"/>
      <c r="P396" s="97"/>
      <c r="Q396" s="97"/>
      <c r="R396" s="97"/>
      <c r="S396" s="46"/>
    </row>
    <row r="397" spans="2:19" ht="13.2" x14ac:dyDescent="0.25">
      <c r="B397" s="200" t="s">
        <v>473</v>
      </c>
      <c r="C397" s="201" t="s">
        <v>473</v>
      </c>
      <c r="D397" s="201" t="s">
        <v>477</v>
      </c>
      <c r="E397" s="201" t="s">
        <v>448</v>
      </c>
      <c r="F397" s="201">
        <v>61</v>
      </c>
      <c r="G397" s="202" t="s">
        <v>449</v>
      </c>
      <c r="H397" s="202" t="s">
        <v>450</v>
      </c>
      <c r="I397" s="202" t="s">
        <v>540</v>
      </c>
      <c r="J397" s="201"/>
      <c r="K397" s="97"/>
      <c r="L397" s="97"/>
      <c r="M397" s="97"/>
      <c r="N397" s="97"/>
      <c r="O397" s="97"/>
      <c r="P397" s="97"/>
      <c r="Q397" s="97"/>
      <c r="R397" s="97"/>
      <c r="S397" s="46"/>
    </row>
    <row r="398" spans="2:19" ht="13.2" x14ac:dyDescent="0.25">
      <c r="B398" s="200" t="s">
        <v>473</v>
      </c>
      <c r="C398" s="201" t="s">
        <v>473</v>
      </c>
      <c r="D398" s="201" t="s">
        <v>480</v>
      </c>
      <c r="E398" s="201" t="s">
        <v>448</v>
      </c>
      <c r="F398" s="201">
        <v>61</v>
      </c>
      <c r="G398" s="202" t="s">
        <v>449</v>
      </c>
      <c r="H398" s="202" t="s">
        <v>450</v>
      </c>
      <c r="I398" s="202" t="s">
        <v>541</v>
      </c>
      <c r="J398" s="201"/>
      <c r="K398" s="97"/>
      <c r="L398" s="97"/>
      <c r="M398" s="97"/>
      <c r="N398" s="97"/>
      <c r="O398" s="97"/>
      <c r="P398" s="97"/>
      <c r="Q398" s="97"/>
      <c r="R398" s="97"/>
      <c r="S398" s="46"/>
    </row>
    <row r="399" spans="2:19" ht="13.2" x14ac:dyDescent="0.25">
      <c r="B399" s="200" t="s">
        <v>473</v>
      </c>
      <c r="C399" s="201" t="s">
        <v>473</v>
      </c>
      <c r="D399" s="201" t="s">
        <v>474</v>
      </c>
      <c r="E399" s="201" t="s">
        <v>448</v>
      </c>
      <c r="F399" s="201">
        <v>61</v>
      </c>
      <c r="G399" s="202" t="s">
        <v>449</v>
      </c>
      <c r="H399" s="202" t="s">
        <v>450</v>
      </c>
      <c r="I399" s="202" t="s">
        <v>541</v>
      </c>
      <c r="J399" s="201"/>
      <c r="K399" s="97"/>
      <c r="L399" s="97"/>
      <c r="M399" s="97"/>
      <c r="N399" s="97"/>
      <c r="O399" s="97"/>
      <c r="P399" s="97"/>
      <c r="Q399" s="97"/>
      <c r="R399" s="97"/>
      <c r="S399" s="46"/>
    </row>
    <row r="400" spans="2:19" ht="13.2" x14ac:dyDescent="0.25">
      <c r="B400" s="200" t="s">
        <v>473</v>
      </c>
      <c r="C400" s="201" t="s">
        <v>473</v>
      </c>
      <c r="D400" s="201" t="s">
        <v>477</v>
      </c>
      <c r="E400" s="201" t="s">
        <v>448</v>
      </c>
      <c r="F400" s="201">
        <v>61</v>
      </c>
      <c r="G400" s="202" t="s">
        <v>449</v>
      </c>
      <c r="H400" s="202" t="s">
        <v>450</v>
      </c>
      <c r="I400" s="202" t="s">
        <v>541</v>
      </c>
      <c r="J400" s="201"/>
      <c r="K400" s="97"/>
      <c r="L400" s="97"/>
      <c r="M400" s="97"/>
      <c r="N400" s="97"/>
      <c r="O400" s="97"/>
      <c r="P400" s="97"/>
      <c r="Q400" s="97"/>
      <c r="R400" s="97"/>
      <c r="S400" s="46"/>
    </row>
    <row r="401" spans="2:19" ht="13.2" x14ac:dyDescent="0.25">
      <c r="B401" s="200" t="s">
        <v>473</v>
      </c>
      <c r="C401" s="201" t="s">
        <v>473</v>
      </c>
      <c r="D401" s="201" t="s">
        <v>480</v>
      </c>
      <c r="E401" s="201" t="s">
        <v>448</v>
      </c>
      <c r="F401" s="201">
        <v>61</v>
      </c>
      <c r="G401" s="202" t="s">
        <v>449</v>
      </c>
      <c r="H401" s="202" t="s">
        <v>450</v>
      </c>
      <c r="I401" s="202" t="s">
        <v>542</v>
      </c>
      <c r="J401" s="201"/>
      <c r="K401" s="97"/>
      <c r="L401" s="97"/>
      <c r="M401" s="97"/>
      <c r="N401" s="97"/>
      <c r="O401" s="97"/>
      <c r="P401" s="97"/>
      <c r="Q401" s="97"/>
      <c r="R401" s="97"/>
      <c r="S401" s="46"/>
    </row>
    <row r="402" spans="2:19" ht="13.2" x14ac:dyDescent="0.25">
      <c r="B402" s="200" t="s">
        <v>473</v>
      </c>
      <c r="C402" s="201" t="s">
        <v>473</v>
      </c>
      <c r="D402" s="201" t="s">
        <v>480</v>
      </c>
      <c r="E402" s="201" t="s">
        <v>448</v>
      </c>
      <c r="F402" s="201">
        <v>61</v>
      </c>
      <c r="G402" s="202" t="s">
        <v>449</v>
      </c>
      <c r="H402" s="202" t="s">
        <v>450</v>
      </c>
      <c r="I402" s="202" t="s">
        <v>542</v>
      </c>
      <c r="J402" s="201"/>
      <c r="K402" s="97"/>
      <c r="L402" s="97"/>
      <c r="M402" s="97"/>
      <c r="N402" s="97"/>
      <c r="O402" s="97"/>
      <c r="P402" s="97"/>
      <c r="Q402" s="97"/>
      <c r="R402" s="97"/>
      <c r="S402" s="46"/>
    </row>
    <row r="403" spans="2:19" ht="13.2" x14ac:dyDescent="0.25">
      <c r="B403" s="200" t="s">
        <v>473</v>
      </c>
      <c r="C403" s="201" t="s">
        <v>473</v>
      </c>
      <c r="D403" s="201" t="s">
        <v>480</v>
      </c>
      <c r="E403" s="201" t="s">
        <v>448</v>
      </c>
      <c r="F403" s="201">
        <v>61</v>
      </c>
      <c r="G403" s="202" t="s">
        <v>449</v>
      </c>
      <c r="H403" s="202" t="s">
        <v>450</v>
      </c>
      <c r="I403" s="202" t="s">
        <v>542</v>
      </c>
      <c r="J403" s="201"/>
      <c r="K403" s="97"/>
      <c r="L403" s="97"/>
      <c r="M403" s="97"/>
      <c r="N403" s="97"/>
      <c r="O403" s="97"/>
      <c r="P403" s="97"/>
      <c r="Q403" s="97"/>
      <c r="R403" s="97"/>
      <c r="S403" s="46"/>
    </row>
    <row r="404" spans="2:19" ht="13.2" x14ac:dyDescent="0.25">
      <c r="B404" s="200" t="s">
        <v>473</v>
      </c>
      <c r="C404" s="201" t="s">
        <v>473</v>
      </c>
      <c r="D404" s="201" t="s">
        <v>480</v>
      </c>
      <c r="E404" s="201" t="s">
        <v>448</v>
      </c>
      <c r="F404" s="201">
        <v>61</v>
      </c>
      <c r="G404" s="202" t="s">
        <v>449</v>
      </c>
      <c r="H404" s="202" t="s">
        <v>450</v>
      </c>
      <c r="I404" s="202" t="s">
        <v>542</v>
      </c>
      <c r="J404" s="201"/>
      <c r="K404" s="97"/>
      <c r="L404" s="97"/>
      <c r="M404" s="97"/>
      <c r="N404" s="97"/>
      <c r="O404" s="97"/>
      <c r="P404" s="97"/>
      <c r="Q404" s="97"/>
      <c r="R404" s="97"/>
      <c r="S404" s="46"/>
    </row>
    <row r="405" spans="2:19" ht="13.2" x14ac:dyDescent="0.25">
      <c r="B405" s="200" t="s">
        <v>473</v>
      </c>
      <c r="C405" s="201" t="s">
        <v>473</v>
      </c>
      <c r="D405" s="201" t="s">
        <v>480</v>
      </c>
      <c r="E405" s="201" t="s">
        <v>448</v>
      </c>
      <c r="F405" s="201">
        <v>61</v>
      </c>
      <c r="G405" s="202" t="s">
        <v>449</v>
      </c>
      <c r="H405" s="202" t="s">
        <v>450</v>
      </c>
      <c r="I405" s="202" t="s">
        <v>542</v>
      </c>
      <c r="J405" s="201"/>
      <c r="K405" s="97"/>
      <c r="L405" s="97"/>
      <c r="M405" s="97"/>
      <c r="N405" s="97"/>
      <c r="O405" s="97"/>
      <c r="P405" s="97"/>
      <c r="Q405" s="97"/>
      <c r="R405" s="97"/>
      <c r="S405" s="46"/>
    </row>
    <row r="406" spans="2:19" ht="13.2" x14ac:dyDescent="0.25">
      <c r="B406" s="200" t="s">
        <v>473</v>
      </c>
      <c r="C406" s="201" t="s">
        <v>473</v>
      </c>
      <c r="D406" s="201" t="s">
        <v>474</v>
      </c>
      <c r="E406" s="201" t="s">
        <v>448</v>
      </c>
      <c r="F406" s="201">
        <v>61</v>
      </c>
      <c r="G406" s="202" t="s">
        <v>449</v>
      </c>
      <c r="H406" s="202" t="s">
        <v>450</v>
      </c>
      <c r="I406" s="202" t="s">
        <v>542</v>
      </c>
      <c r="J406" s="201"/>
      <c r="K406" s="97"/>
      <c r="L406" s="97"/>
      <c r="M406" s="97"/>
      <c r="N406" s="97"/>
      <c r="O406" s="97"/>
      <c r="P406" s="97"/>
      <c r="Q406" s="97"/>
      <c r="R406" s="97"/>
      <c r="S406" s="46"/>
    </row>
    <row r="407" spans="2:19" ht="13.2" x14ac:dyDescent="0.25">
      <c r="B407" s="200" t="s">
        <v>473</v>
      </c>
      <c r="C407" s="201" t="s">
        <v>473</v>
      </c>
      <c r="D407" s="201" t="s">
        <v>474</v>
      </c>
      <c r="E407" s="201" t="s">
        <v>448</v>
      </c>
      <c r="F407" s="201">
        <v>61</v>
      </c>
      <c r="G407" s="202" t="s">
        <v>449</v>
      </c>
      <c r="H407" s="202" t="s">
        <v>450</v>
      </c>
      <c r="I407" s="202" t="s">
        <v>542</v>
      </c>
      <c r="J407" s="201"/>
      <c r="K407" s="97"/>
      <c r="L407" s="97"/>
      <c r="M407" s="97"/>
      <c r="N407" s="97"/>
      <c r="O407" s="97"/>
      <c r="P407" s="97"/>
      <c r="Q407" s="97"/>
      <c r="R407" s="97"/>
      <c r="S407" s="46"/>
    </row>
    <row r="408" spans="2:19" ht="13.2" x14ac:dyDescent="0.25">
      <c r="B408" s="200" t="s">
        <v>473</v>
      </c>
      <c r="C408" s="201" t="s">
        <v>473</v>
      </c>
      <c r="D408" s="201" t="s">
        <v>474</v>
      </c>
      <c r="E408" s="201" t="s">
        <v>448</v>
      </c>
      <c r="F408" s="201">
        <v>61</v>
      </c>
      <c r="G408" s="202" t="s">
        <v>449</v>
      </c>
      <c r="H408" s="202" t="s">
        <v>450</v>
      </c>
      <c r="I408" s="202" t="s">
        <v>542</v>
      </c>
      <c r="J408" s="201"/>
      <c r="K408" s="97"/>
      <c r="L408" s="97"/>
      <c r="M408" s="97"/>
      <c r="N408" s="97"/>
      <c r="O408" s="97"/>
      <c r="P408" s="97"/>
      <c r="Q408" s="97"/>
      <c r="R408" s="97"/>
      <c r="S408" s="46"/>
    </row>
    <row r="409" spans="2:19" ht="13.2" x14ac:dyDescent="0.25">
      <c r="B409" s="200" t="s">
        <v>473</v>
      </c>
      <c r="C409" s="201" t="s">
        <v>473</v>
      </c>
      <c r="D409" s="201" t="s">
        <v>477</v>
      </c>
      <c r="E409" s="201" t="s">
        <v>448</v>
      </c>
      <c r="F409" s="201">
        <v>61</v>
      </c>
      <c r="G409" s="202" t="s">
        <v>449</v>
      </c>
      <c r="H409" s="202" t="s">
        <v>450</v>
      </c>
      <c r="I409" s="202" t="s">
        <v>542</v>
      </c>
      <c r="J409" s="201"/>
      <c r="K409" s="97"/>
      <c r="L409" s="97"/>
      <c r="M409" s="97"/>
      <c r="N409" s="97"/>
      <c r="O409" s="97"/>
      <c r="P409" s="97"/>
      <c r="Q409" s="97"/>
      <c r="R409" s="97"/>
      <c r="S409" s="46"/>
    </row>
    <row r="410" spans="2:19" ht="13.2" x14ac:dyDescent="0.25">
      <c r="B410" s="200" t="s">
        <v>473</v>
      </c>
      <c r="C410" s="201" t="s">
        <v>473</v>
      </c>
      <c r="D410" s="201" t="s">
        <v>477</v>
      </c>
      <c r="E410" s="201" t="s">
        <v>448</v>
      </c>
      <c r="F410" s="201">
        <v>61</v>
      </c>
      <c r="G410" s="202" t="s">
        <v>449</v>
      </c>
      <c r="H410" s="202" t="s">
        <v>450</v>
      </c>
      <c r="I410" s="202" t="s">
        <v>542</v>
      </c>
      <c r="J410" s="201"/>
      <c r="K410" s="97"/>
      <c r="L410" s="97"/>
      <c r="M410" s="97"/>
      <c r="N410" s="97"/>
      <c r="O410" s="97"/>
      <c r="P410" s="97"/>
      <c r="Q410" s="97"/>
      <c r="R410" s="97"/>
      <c r="S410" s="46"/>
    </row>
    <row r="411" spans="2:19" ht="13.2" x14ac:dyDescent="0.25">
      <c r="B411" s="200" t="s">
        <v>473</v>
      </c>
      <c r="C411" s="201" t="s">
        <v>473</v>
      </c>
      <c r="D411" s="201" t="s">
        <v>477</v>
      </c>
      <c r="E411" s="201" t="s">
        <v>448</v>
      </c>
      <c r="F411" s="201">
        <v>61</v>
      </c>
      <c r="G411" s="202" t="s">
        <v>449</v>
      </c>
      <c r="H411" s="202" t="s">
        <v>450</v>
      </c>
      <c r="I411" s="202" t="s">
        <v>542</v>
      </c>
      <c r="J411" s="201"/>
      <c r="K411" s="97"/>
      <c r="L411" s="97"/>
      <c r="M411" s="97"/>
      <c r="N411" s="97"/>
      <c r="O411" s="97"/>
      <c r="P411" s="97"/>
      <c r="Q411" s="97"/>
      <c r="R411" s="97"/>
      <c r="S411" s="46"/>
    </row>
    <row r="412" spans="2:19" ht="13.2" x14ac:dyDescent="0.25">
      <c r="B412" s="200" t="s">
        <v>473</v>
      </c>
      <c r="C412" s="201" t="s">
        <v>473</v>
      </c>
      <c r="D412" s="201" t="s">
        <v>477</v>
      </c>
      <c r="E412" s="201" t="s">
        <v>448</v>
      </c>
      <c r="F412" s="201">
        <v>61</v>
      </c>
      <c r="G412" s="202" t="s">
        <v>449</v>
      </c>
      <c r="H412" s="202" t="s">
        <v>450</v>
      </c>
      <c r="I412" s="202" t="s">
        <v>542</v>
      </c>
      <c r="J412" s="201"/>
      <c r="K412" s="97"/>
      <c r="L412" s="97"/>
      <c r="M412" s="97"/>
      <c r="N412" s="97"/>
      <c r="O412" s="97"/>
      <c r="P412" s="97"/>
      <c r="Q412" s="97"/>
      <c r="R412" s="97"/>
      <c r="S412" s="46"/>
    </row>
    <row r="413" spans="2:19" ht="13.2" x14ac:dyDescent="0.25">
      <c r="B413" s="200" t="s">
        <v>473</v>
      </c>
      <c r="C413" s="201" t="s">
        <v>473</v>
      </c>
      <c r="D413" s="201" t="s">
        <v>477</v>
      </c>
      <c r="E413" s="201" t="s">
        <v>448</v>
      </c>
      <c r="F413" s="201">
        <v>61</v>
      </c>
      <c r="G413" s="202" t="s">
        <v>449</v>
      </c>
      <c r="H413" s="202" t="s">
        <v>450</v>
      </c>
      <c r="I413" s="202" t="s">
        <v>542</v>
      </c>
      <c r="J413" s="201"/>
      <c r="K413" s="97"/>
      <c r="L413" s="97"/>
      <c r="M413" s="97"/>
      <c r="N413" s="97"/>
      <c r="O413" s="97"/>
      <c r="P413" s="97"/>
      <c r="Q413" s="97"/>
      <c r="R413" s="97"/>
      <c r="S413" s="46"/>
    </row>
    <row r="414" spans="2:19" ht="13.2" x14ac:dyDescent="0.25">
      <c r="B414" s="200" t="s">
        <v>473</v>
      </c>
      <c r="C414" s="201" t="s">
        <v>473</v>
      </c>
      <c r="D414" s="201" t="s">
        <v>480</v>
      </c>
      <c r="E414" s="201" t="s">
        <v>448</v>
      </c>
      <c r="F414" s="201">
        <v>61</v>
      </c>
      <c r="G414" s="202" t="s">
        <v>449</v>
      </c>
      <c r="H414" s="202" t="s">
        <v>450</v>
      </c>
      <c r="I414" s="202" t="s">
        <v>543</v>
      </c>
      <c r="J414" s="201"/>
      <c r="K414" s="97"/>
      <c r="L414" s="97"/>
      <c r="M414" s="97"/>
      <c r="N414" s="97"/>
      <c r="O414" s="97"/>
      <c r="P414" s="97"/>
      <c r="Q414" s="97"/>
      <c r="R414" s="97"/>
      <c r="S414" s="46"/>
    </row>
    <row r="415" spans="2:19" ht="13.2" x14ac:dyDescent="0.25">
      <c r="B415" s="200" t="s">
        <v>473</v>
      </c>
      <c r="C415" s="201" t="s">
        <v>473</v>
      </c>
      <c r="D415" s="201" t="s">
        <v>480</v>
      </c>
      <c r="E415" s="201" t="s">
        <v>448</v>
      </c>
      <c r="F415" s="201">
        <v>61</v>
      </c>
      <c r="G415" s="202" t="s">
        <v>449</v>
      </c>
      <c r="H415" s="202" t="s">
        <v>450</v>
      </c>
      <c r="I415" s="202" t="s">
        <v>543</v>
      </c>
      <c r="J415" s="201"/>
      <c r="K415" s="97"/>
      <c r="L415" s="97"/>
      <c r="M415" s="97"/>
      <c r="N415" s="97"/>
      <c r="O415" s="97"/>
      <c r="P415" s="97"/>
      <c r="Q415" s="97"/>
      <c r="R415" s="97"/>
      <c r="S415" s="46"/>
    </row>
    <row r="416" spans="2:19" ht="13.2" x14ac:dyDescent="0.25">
      <c r="B416" s="200" t="s">
        <v>473</v>
      </c>
      <c r="C416" s="201" t="s">
        <v>473</v>
      </c>
      <c r="D416" s="201" t="s">
        <v>474</v>
      </c>
      <c r="E416" s="201" t="s">
        <v>448</v>
      </c>
      <c r="F416" s="201">
        <v>61</v>
      </c>
      <c r="G416" s="202" t="s">
        <v>449</v>
      </c>
      <c r="H416" s="202" t="s">
        <v>450</v>
      </c>
      <c r="I416" s="202" t="s">
        <v>543</v>
      </c>
      <c r="J416" s="201"/>
      <c r="K416" s="97"/>
      <c r="L416" s="97"/>
      <c r="M416" s="97"/>
      <c r="N416" s="97"/>
      <c r="O416" s="97"/>
      <c r="P416" s="97"/>
      <c r="Q416" s="97"/>
      <c r="R416" s="97"/>
      <c r="S416" s="46"/>
    </row>
    <row r="417" spans="2:19" ht="13.2" x14ac:dyDescent="0.25">
      <c r="B417" s="200" t="s">
        <v>473</v>
      </c>
      <c r="C417" s="201" t="s">
        <v>473</v>
      </c>
      <c r="D417" s="201" t="s">
        <v>474</v>
      </c>
      <c r="E417" s="201" t="s">
        <v>448</v>
      </c>
      <c r="F417" s="201">
        <v>61</v>
      </c>
      <c r="G417" s="202" t="s">
        <v>449</v>
      </c>
      <c r="H417" s="202" t="s">
        <v>450</v>
      </c>
      <c r="I417" s="202" t="s">
        <v>543</v>
      </c>
      <c r="J417" s="201"/>
      <c r="K417" s="97"/>
      <c r="L417" s="97"/>
      <c r="M417" s="97"/>
      <c r="N417" s="97"/>
      <c r="O417" s="97"/>
      <c r="P417" s="97"/>
      <c r="Q417" s="97"/>
      <c r="R417" s="97"/>
      <c r="S417" s="46"/>
    </row>
    <row r="418" spans="2:19" ht="13.2" x14ac:dyDescent="0.25">
      <c r="B418" s="200" t="s">
        <v>473</v>
      </c>
      <c r="C418" s="201" t="s">
        <v>473</v>
      </c>
      <c r="D418" s="201" t="s">
        <v>477</v>
      </c>
      <c r="E418" s="201" t="s">
        <v>448</v>
      </c>
      <c r="F418" s="201">
        <v>61</v>
      </c>
      <c r="G418" s="202" t="s">
        <v>449</v>
      </c>
      <c r="H418" s="202" t="s">
        <v>450</v>
      </c>
      <c r="I418" s="202" t="s">
        <v>543</v>
      </c>
      <c r="J418" s="201"/>
      <c r="K418" s="97"/>
      <c r="L418" s="97"/>
      <c r="M418" s="97"/>
      <c r="N418" s="97"/>
      <c r="O418" s="97"/>
      <c r="P418" s="97"/>
      <c r="Q418" s="97"/>
      <c r="R418" s="97"/>
      <c r="S418" s="46"/>
    </row>
    <row r="419" spans="2:19" ht="13.2" x14ac:dyDescent="0.25">
      <c r="B419" s="200" t="s">
        <v>473</v>
      </c>
      <c r="C419" s="201" t="s">
        <v>473</v>
      </c>
      <c r="D419" s="201" t="s">
        <v>477</v>
      </c>
      <c r="E419" s="201" t="s">
        <v>448</v>
      </c>
      <c r="F419" s="201">
        <v>61</v>
      </c>
      <c r="G419" s="202" t="s">
        <v>449</v>
      </c>
      <c r="H419" s="202" t="s">
        <v>450</v>
      </c>
      <c r="I419" s="202" t="s">
        <v>543</v>
      </c>
      <c r="J419" s="201"/>
      <c r="K419" s="97"/>
      <c r="L419" s="97"/>
      <c r="M419" s="97"/>
      <c r="N419" s="97"/>
      <c r="O419" s="97"/>
      <c r="P419" s="97"/>
      <c r="Q419" s="97"/>
      <c r="R419" s="97"/>
      <c r="S419" s="46"/>
    </row>
    <row r="420" spans="2:19" ht="13.2" x14ac:dyDescent="0.25">
      <c r="B420" s="200" t="s">
        <v>473</v>
      </c>
      <c r="C420" s="201" t="s">
        <v>473</v>
      </c>
      <c r="D420" s="201" t="s">
        <v>477</v>
      </c>
      <c r="E420" s="201" t="s">
        <v>448</v>
      </c>
      <c r="F420" s="201">
        <v>61</v>
      </c>
      <c r="G420" s="202" t="s">
        <v>449</v>
      </c>
      <c r="H420" s="202" t="s">
        <v>450</v>
      </c>
      <c r="I420" s="202" t="s">
        <v>543</v>
      </c>
      <c r="J420" s="201"/>
      <c r="K420" s="97"/>
      <c r="L420" s="97"/>
      <c r="M420" s="97"/>
      <c r="N420" s="97"/>
      <c r="O420" s="97"/>
      <c r="P420" s="97"/>
      <c r="Q420" s="97"/>
      <c r="R420" s="97"/>
      <c r="S420" s="46"/>
    </row>
    <row r="421" spans="2:19" ht="13.2" x14ac:dyDescent="0.25">
      <c r="B421" s="200" t="s">
        <v>473</v>
      </c>
      <c r="C421" s="201" t="s">
        <v>473</v>
      </c>
      <c r="D421" s="201" t="s">
        <v>480</v>
      </c>
      <c r="E421" s="201" t="s">
        <v>544</v>
      </c>
      <c r="F421" s="201">
        <v>62</v>
      </c>
      <c r="G421" s="202" t="s">
        <v>449</v>
      </c>
      <c r="H421" s="202" t="s">
        <v>450</v>
      </c>
      <c r="I421" s="202" t="s">
        <v>545</v>
      </c>
      <c r="J421" s="201"/>
      <c r="K421" s="97"/>
      <c r="L421" s="97"/>
      <c r="M421" s="97"/>
      <c r="N421" s="97"/>
      <c r="O421" s="97"/>
      <c r="P421" s="97"/>
      <c r="Q421" s="97"/>
      <c r="R421" s="97"/>
      <c r="S421" s="46"/>
    </row>
    <row r="422" spans="2:19" ht="13.2" x14ac:dyDescent="0.25">
      <c r="B422" s="200" t="s">
        <v>473</v>
      </c>
      <c r="C422" s="201" t="s">
        <v>473</v>
      </c>
      <c r="D422" s="201" t="s">
        <v>480</v>
      </c>
      <c r="E422" s="201" t="s">
        <v>544</v>
      </c>
      <c r="F422" s="201">
        <v>62</v>
      </c>
      <c r="G422" s="202" t="s">
        <v>449</v>
      </c>
      <c r="H422" s="202" t="s">
        <v>450</v>
      </c>
      <c r="I422" s="202" t="s">
        <v>546</v>
      </c>
      <c r="J422" s="201"/>
      <c r="K422" s="97"/>
      <c r="L422" s="97"/>
      <c r="M422" s="97"/>
      <c r="N422" s="97"/>
      <c r="O422" s="97"/>
      <c r="P422" s="97"/>
      <c r="Q422" s="97"/>
      <c r="R422" s="97"/>
      <c r="S422" s="46"/>
    </row>
    <row r="423" spans="2:19" ht="13.2" x14ac:dyDescent="0.25">
      <c r="B423" s="200" t="s">
        <v>473</v>
      </c>
      <c r="C423" s="201" t="s">
        <v>473</v>
      </c>
      <c r="D423" s="201" t="s">
        <v>480</v>
      </c>
      <c r="E423" s="201" t="s">
        <v>544</v>
      </c>
      <c r="F423" s="201">
        <v>62</v>
      </c>
      <c r="G423" s="202" t="s">
        <v>449</v>
      </c>
      <c r="H423" s="202" t="s">
        <v>450</v>
      </c>
      <c r="I423" s="202" t="s">
        <v>546</v>
      </c>
      <c r="J423" s="201"/>
      <c r="K423" s="97"/>
      <c r="L423" s="97"/>
      <c r="M423" s="97"/>
      <c r="N423" s="97"/>
      <c r="O423" s="97"/>
      <c r="P423" s="97"/>
      <c r="Q423" s="97"/>
      <c r="R423" s="97"/>
      <c r="S423" s="46"/>
    </row>
    <row r="424" spans="2:19" ht="13.2" x14ac:dyDescent="0.25">
      <c r="B424" s="200" t="s">
        <v>473</v>
      </c>
      <c r="C424" s="201" t="s">
        <v>473</v>
      </c>
      <c r="D424" s="201" t="s">
        <v>480</v>
      </c>
      <c r="E424" s="201" t="s">
        <v>544</v>
      </c>
      <c r="F424" s="201">
        <v>62</v>
      </c>
      <c r="G424" s="202" t="s">
        <v>449</v>
      </c>
      <c r="H424" s="202" t="s">
        <v>450</v>
      </c>
      <c r="I424" s="202" t="s">
        <v>546</v>
      </c>
      <c r="J424" s="201"/>
      <c r="K424" s="97"/>
      <c r="L424" s="97"/>
      <c r="M424" s="97"/>
      <c r="N424" s="97"/>
      <c r="O424" s="97"/>
      <c r="P424" s="97"/>
      <c r="Q424" s="97"/>
      <c r="R424" s="97"/>
      <c r="S424" s="46"/>
    </row>
    <row r="425" spans="2:19" ht="13.2" x14ac:dyDescent="0.25">
      <c r="B425" s="200" t="s">
        <v>473</v>
      </c>
      <c r="C425" s="201" t="s">
        <v>473</v>
      </c>
      <c r="D425" s="201" t="s">
        <v>480</v>
      </c>
      <c r="E425" s="201" t="s">
        <v>544</v>
      </c>
      <c r="F425" s="201">
        <v>62</v>
      </c>
      <c r="G425" s="202" t="s">
        <v>449</v>
      </c>
      <c r="H425" s="202" t="s">
        <v>450</v>
      </c>
      <c r="I425" s="202" t="s">
        <v>546</v>
      </c>
      <c r="J425" s="201"/>
      <c r="K425" s="97"/>
      <c r="L425" s="97"/>
      <c r="M425" s="97"/>
      <c r="N425" s="97"/>
      <c r="O425" s="97"/>
      <c r="P425" s="97"/>
      <c r="Q425" s="97"/>
      <c r="R425" s="97"/>
      <c r="S425" s="46"/>
    </row>
    <row r="426" spans="2:19" ht="13.2" x14ac:dyDescent="0.25">
      <c r="B426" s="200" t="s">
        <v>473</v>
      </c>
      <c r="C426" s="201" t="s">
        <v>473</v>
      </c>
      <c r="D426" s="201" t="s">
        <v>480</v>
      </c>
      <c r="E426" s="201" t="s">
        <v>544</v>
      </c>
      <c r="F426" s="201">
        <v>62</v>
      </c>
      <c r="G426" s="202" t="s">
        <v>449</v>
      </c>
      <c r="H426" s="202" t="s">
        <v>450</v>
      </c>
      <c r="I426" s="202" t="s">
        <v>546</v>
      </c>
      <c r="J426" s="201"/>
      <c r="K426" s="97"/>
      <c r="L426" s="97"/>
      <c r="M426" s="97"/>
      <c r="N426" s="97"/>
      <c r="O426" s="97"/>
      <c r="P426" s="97"/>
      <c r="Q426" s="97"/>
      <c r="R426" s="97"/>
      <c r="S426" s="46"/>
    </row>
    <row r="427" spans="2:19" ht="13.2" x14ac:dyDescent="0.25">
      <c r="B427" s="200" t="s">
        <v>473</v>
      </c>
      <c r="C427" s="201" t="s">
        <v>473</v>
      </c>
      <c r="D427" s="201" t="s">
        <v>480</v>
      </c>
      <c r="E427" s="201" t="s">
        <v>544</v>
      </c>
      <c r="F427" s="201">
        <v>62</v>
      </c>
      <c r="G427" s="202" t="s">
        <v>449</v>
      </c>
      <c r="H427" s="202" t="s">
        <v>450</v>
      </c>
      <c r="I427" s="202" t="s">
        <v>546</v>
      </c>
      <c r="J427" s="201"/>
      <c r="K427" s="97"/>
      <c r="L427" s="97"/>
      <c r="M427" s="97"/>
      <c r="N427" s="97"/>
      <c r="O427" s="97"/>
      <c r="P427" s="97"/>
      <c r="Q427" s="97"/>
      <c r="R427" s="97"/>
      <c r="S427" s="46"/>
    </row>
    <row r="428" spans="2:19" ht="13.2" x14ac:dyDescent="0.25">
      <c r="B428" s="200" t="s">
        <v>473</v>
      </c>
      <c r="C428" s="201" t="s">
        <v>473</v>
      </c>
      <c r="D428" s="201" t="s">
        <v>480</v>
      </c>
      <c r="E428" s="201" t="s">
        <v>544</v>
      </c>
      <c r="F428" s="201">
        <v>62</v>
      </c>
      <c r="G428" s="202" t="s">
        <v>449</v>
      </c>
      <c r="H428" s="202" t="s">
        <v>450</v>
      </c>
      <c r="I428" s="202" t="s">
        <v>546</v>
      </c>
      <c r="J428" s="201"/>
      <c r="K428" s="97"/>
      <c r="L428" s="97"/>
      <c r="M428" s="97"/>
      <c r="N428" s="97"/>
      <c r="O428" s="97"/>
      <c r="P428" s="97"/>
      <c r="Q428" s="97"/>
      <c r="R428" s="97"/>
      <c r="S428" s="46"/>
    </row>
    <row r="429" spans="2:19" ht="13.2" x14ac:dyDescent="0.25">
      <c r="B429" s="200" t="s">
        <v>473</v>
      </c>
      <c r="C429" s="201" t="s">
        <v>473</v>
      </c>
      <c r="D429" s="201" t="s">
        <v>480</v>
      </c>
      <c r="E429" s="201" t="s">
        <v>544</v>
      </c>
      <c r="F429" s="201">
        <v>62</v>
      </c>
      <c r="G429" s="202" t="s">
        <v>449</v>
      </c>
      <c r="H429" s="202" t="s">
        <v>450</v>
      </c>
      <c r="I429" s="202" t="s">
        <v>546</v>
      </c>
      <c r="J429" s="201"/>
      <c r="K429" s="97"/>
      <c r="L429" s="97"/>
      <c r="M429" s="97"/>
      <c r="N429" s="97"/>
      <c r="O429" s="97"/>
      <c r="P429" s="97"/>
      <c r="Q429" s="97"/>
      <c r="R429" s="97"/>
      <c r="S429" s="46"/>
    </row>
    <row r="430" spans="2:19" ht="13.2" x14ac:dyDescent="0.25">
      <c r="B430" s="200" t="s">
        <v>473</v>
      </c>
      <c r="C430" s="201" t="s">
        <v>473</v>
      </c>
      <c r="D430" s="201" t="s">
        <v>480</v>
      </c>
      <c r="E430" s="201" t="s">
        <v>544</v>
      </c>
      <c r="F430" s="201">
        <v>62</v>
      </c>
      <c r="G430" s="202" t="s">
        <v>449</v>
      </c>
      <c r="H430" s="202" t="s">
        <v>450</v>
      </c>
      <c r="I430" s="202" t="s">
        <v>546</v>
      </c>
      <c r="J430" s="201"/>
      <c r="K430" s="97"/>
      <c r="L430" s="97"/>
      <c r="M430" s="97"/>
      <c r="N430" s="97"/>
      <c r="O430" s="97"/>
      <c r="P430" s="97"/>
      <c r="Q430" s="97"/>
      <c r="R430" s="97"/>
      <c r="S430" s="46"/>
    </row>
    <row r="431" spans="2:19" ht="13.2" x14ac:dyDescent="0.25">
      <c r="B431" s="200" t="s">
        <v>473</v>
      </c>
      <c r="C431" s="201" t="s">
        <v>473</v>
      </c>
      <c r="D431" s="201" t="s">
        <v>474</v>
      </c>
      <c r="E431" s="201" t="s">
        <v>544</v>
      </c>
      <c r="F431" s="201">
        <v>62</v>
      </c>
      <c r="G431" s="202" t="s">
        <v>449</v>
      </c>
      <c r="H431" s="202" t="s">
        <v>450</v>
      </c>
      <c r="I431" s="202" t="s">
        <v>546</v>
      </c>
      <c r="J431" s="201"/>
      <c r="K431" s="97"/>
      <c r="L431" s="97"/>
      <c r="M431" s="97"/>
      <c r="N431" s="97"/>
      <c r="O431" s="97"/>
      <c r="P431" s="97"/>
      <c r="Q431" s="97"/>
      <c r="R431" s="97"/>
      <c r="S431" s="46"/>
    </row>
    <row r="432" spans="2:19" ht="13.2" x14ac:dyDescent="0.25">
      <c r="B432" s="200" t="s">
        <v>473</v>
      </c>
      <c r="C432" s="201" t="s">
        <v>473</v>
      </c>
      <c r="D432" s="201" t="s">
        <v>474</v>
      </c>
      <c r="E432" s="201" t="s">
        <v>544</v>
      </c>
      <c r="F432" s="201">
        <v>62</v>
      </c>
      <c r="G432" s="202" t="s">
        <v>449</v>
      </c>
      <c r="H432" s="202" t="s">
        <v>450</v>
      </c>
      <c r="I432" s="202" t="s">
        <v>546</v>
      </c>
      <c r="J432" s="201"/>
      <c r="K432" s="97"/>
      <c r="L432" s="97"/>
      <c r="M432" s="97"/>
      <c r="N432" s="97"/>
      <c r="O432" s="97"/>
      <c r="P432" s="97"/>
      <c r="Q432" s="97"/>
      <c r="R432" s="97"/>
      <c r="S432" s="46"/>
    </row>
    <row r="433" spans="2:19" ht="13.2" x14ac:dyDescent="0.25">
      <c r="B433" s="200" t="s">
        <v>473</v>
      </c>
      <c r="C433" s="201" t="s">
        <v>473</v>
      </c>
      <c r="D433" s="201" t="s">
        <v>474</v>
      </c>
      <c r="E433" s="201" t="s">
        <v>544</v>
      </c>
      <c r="F433" s="201">
        <v>62</v>
      </c>
      <c r="G433" s="202" t="s">
        <v>449</v>
      </c>
      <c r="H433" s="202" t="s">
        <v>450</v>
      </c>
      <c r="I433" s="202" t="s">
        <v>546</v>
      </c>
      <c r="J433" s="201"/>
      <c r="K433" s="97"/>
      <c r="L433" s="97"/>
      <c r="M433" s="97"/>
      <c r="N433" s="97"/>
      <c r="O433" s="97"/>
      <c r="P433" s="97"/>
      <c r="Q433" s="97"/>
      <c r="R433" s="97"/>
      <c r="S433" s="46"/>
    </row>
    <row r="434" spans="2:19" ht="13.2" x14ac:dyDescent="0.25">
      <c r="B434" s="200" t="s">
        <v>473</v>
      </c>
      <c r="C434" s="201" t="s">
        <v>473</v>
      </c>
      <c r="D434" s="201" t="s">
        <v>474</v>
      </c>
      <c r="E434" s="201" t="s">
        <v>544</v>
      </c>
      <c r="F434" s="201">
        <v>62</v>
      </c>
      <c r="G434" s="202" t="s">
        <v>449</v>
      </c>
      <c r="H434" s="202" t="s">
        <v>450</v>
      </c>
      <c r="I434" s="202" t="s">
        <v>546</v>
      </c>
      <c r="J434" s="201"/>
      <c r="K434" s="97"/>
      <c r="L434" s="97"/>
      <c r="M434" s="97"/>
      <c r="N434" s="97"/>
      <c r="O434" s="97"/>
      <c r="P434" s="97"/>
      <c r="Q434" s="97"/>
      <c r="R434" s="97"/>
      <c r="S434" s="46"/>
    </row>
    <row r="435" spans="2:19" ht="13.2" x14ac:dyDescent="0.25">
      <c r="B435" s="200" t="s">
        <v>473</v>
      </c>
      <c r="C435" s="201" t="s">
        <v>473</v>
      </c>
      <c r="D435" s="201" t="s">
        <v>474</v>
      </c>
      <c r="E435" s="201" t="s">
        <v>544</v>
      </c>
      <c r="F435" s="201">
        <v>62</v>
      </c>
      <c r="G435" s="202" t="s">
        <v>449</v>
      </c>
      <c r="H435" s="202" t="s">
        <v>450</v>
      </c>
      <c r="I435" s="202" t="s">
        <v>546</v>
      </c>
      <c r="J435" s="201"/>
      <c r="K435" s="97"/>
      <c r="L435" s="97"/>
      <c r="M435" s="97"/>
      <c r="N435" s="97"/>
      <c r="O435" s="97"/>
      <c r="P435" s="97"/>
      <c r="Q435" s="97"/>
      <c r="R435" s="97"/>
      <c r="S435" s="46"/>
    </row>
    <row r="436" spans="2:19" ht="13.2" x14ac:dyDescent="0.25">
      <c r="B436" s="200" t="s">
        <v>473</v>
      </c>
      <c r="C436" s="201" t="s">
        <v>473</v>
      </c>
      <c r="D436" s="201" t="s">
        <v>474</v>
      </c>
      <c r="E436" s="201" t="s">
        <v>544</v>
      </c>
      <c r="F436" s="201">
        <v>62</v>
      </c>
      <c r="G436" s="202" t="s">
        <v>449</v>
      </c>
      <c r="H436" s="202" t="s">
        <v>450</v>
      </c>
      <c r="I436" s="202" t="s">
        <v>545</v>
      </c>
      <c r="J436" s="201"/>
      <c r="K436" s="97"/>
      <c r="L436" s="97"/>
      <c r="M436" s="97"/>
      <c r="N436" s="97"/>
      <c r="O436" s="97"/>
      <c r="P436" s="97"/>
      <c r="Q436" s="97"/>
      <c r="R436" s="97"/>
      <c r="S436" s="46"/>
    </row>
    <row r="437" spans="2:19" ht="13.2" x14ac:dyDescent="0.25">
      <c r="B437" s="200" t="s">
        <v>473</v>
      </c>
      <c r="C437" s="201" t="s">
        <v>473</v>
      </c>
      <c r="D437" s="201" t="s">
        <v>477</v>
      </c>
      <c r="E437" s="201" t="s">
        <v>544</v>
      </c>
      <c r="F437" s="201">
        <v>62</v>
      </c>
      <c r="G437" s="202" t="s">
        <v>449</v>
      </c>
      <c r="H437" s="202" t="s">
        <v>450</v>
      </c>
      <c r="I437" s="202" t="s">
        <v>546</v>
      </c>
      <c r="J437" s="201"/>
      <c r="K437" s="97"/>
      <c r="L437" s="97"/>
      <c r="M437" s="97"/>
      <c r="N437" s="97"/>
      <c r="O437" s="97"/>
      <c r="P437" s="97"/>
      <c r="Q437" s="97"/>
      <c r="R437" s="97"/>
      <c r="S437" s="46"/>
    </row>
    <row r="438" spans="2:19" ht="13.2" x14ac:dyDescent="0.25">
      <c r="B438" s="200" t="s">
        <v>473</v>
      </c>
      <c r="C438" s="201" t="s">
        <v>473</v>
      </c>
      <c r="D438" s="201" t="s">
        <v>477</v>
      </c>
      <c r="E438" s="201" t="s">
        <v>544</v>
      </c>
      <c r="F438" s="201">
        <v>62</v>
      </c>
      <c r="G438" s="202" t="s">
        <v>449</v>
      </c>
      <c r="H438" s="202" t="s">
        <v>450</v>
      </c>
      <c r="I438" s="202" t="s">
        <v>546</v>
      </c>
      <c r="J438" s="201"/>
      <c r="K438" s="97"/>
      <c r="L438" s="97"/>
      <c r="M438" s="97"/>
      <c r="N438" s="97"/>
      <c r="O438" s="97"/>
      <c r="P438" s="97"/>
      <c r="Q438" s="97"/>
      <c r="R438" s="97"/>
      <c r="S438" s="46"/>
    </row>
    <row r="439" spans="2:19" ht="13.2" x14ac:dyDescent="0.25">
      <c r="B439" s="200" t="s">
        <v>473</v>
      </c>
      <c r="C439" s="201" t="s">
        <v>473</v>
      </c>
      <c r="D439" s="201" t="s">
        <v>477</v>
      </c>
      <c r="E439" s="201" t="s">
        <v>544</v>
      </c>
      <c r="F439" s="201">
        <v>62</v>
      </c>
      <c r="G439" s="202" t="s">
        <v>449</v>
      </c>
      <c r="H439" s="202" t="s">
        <v>450</v>
      </c>
      <c r="I439" s="202" t="s">
        <v>546</v>
      </c>
      <c r="J439" s="201"/>
      <c r="K439" s="97"/>
      <c r="L439" s="97"/>
      <c r="M439" s="97"/>
      <c r="N439" s="97"/>
      <c r="O439" s="97"/>
      <c r="P439" s="97"/>
      <c r="Q439" s="97"/>
      <c r="R439" s="97"/>
      <c r="S439" s="46"/>
    </row>
    <row r="440" spans="2:19" ht="13.2" x14ac:dyDescent="0.25">
      <c r="B440" s="200" t="s">
        <v>473</v>
      </c>
      <c r="C440" s="201" t="s">
        <v>473</v>
      </c>
      <c r="D440" s="201" t="s">
        <v>477</v>
      </c>
      <c r="E440" s="201" t="s">
        <v>544</v>
      </c>
      <c r="F440" s="201">
        <v>62</v>
      </c>
      <c r="G440" s="202" t="s">
        <v>449</v>
      </c>
      <c r="H440" s="202" t="s">
        <v>450</v>
      </c>
      <c r="I440" s="202" t="s">
        <v>546</v>
      </c>
      <c r="J440" s="201"/>
      <c r="K440" s="97"/>
      <c r="L440" s="97"/>
      <c r="M440" s="97"/>
      <c r="N440" s="97"/>
      <c r="O440" s="97"/>
      <c r="P440" s="97"/>
      <c r="Q440" s="97"/>
      <c r="R440" s="97"/>
      <c r="S440" s="46"/>
    </row>
    <row r="441" spans="2:19" ht="13.2" x14ac:dyDescent="0.25">
      <c r="B441" s="200" t="s">
        <v>473</v>
      </c>
      <c r="C441" s="201" t="s">
        <v>473</v>
      </c>
      <c r="D441" s="201" t="s">
        <v>477</v>
      </c>
      <c r="E441" s="201" t="s">
        <v>544</v>
      </c>
      <c r="F441" s="201">
        <v>62</v>
      </c>
      <c r="G441" s="202" t="s">
        <v>449</v>
      </c>
      <c r="H441" s="202" t="s">
        <v>450</v>
      </c>
      <c r="I441" s="202" t="s">
        <v>546</v>
      </c>
      <c r="J441" s="201"/>
      <c r="K441" s="97"/>
      <c r="L441" s="97"/>
      <c r="M441" s="97"/>
      <c r="N441" s="97"/>
      <c r="O441" s="97"/>
      <c r="P441" s="97"/>
      <c r="Q441" s="97"/>
      <c r="R441" s="97"/>
      <c r="S441" s="46"/>
    </row>
    <row r="442" spans="2:19" ht="13.2" x14ac:dyDescent="0.25">
      <c r="B442" s="200" t="s">
        <v>473</v>
      </c>
      <c r="C442" s="201" t="s">
        <v>473</v>
      </c>
      <c r="D442" s="201" t="s">
        <v>477</v>
      </c>
      <c r="E442" s="201" t="s">
        <v>544</v>
      </c>
      <c r="F442" s="201">
        <v>62</v>
      </c>
      <c r="G442" s="202" t="s">
        <v>449</v>
      </c>
      <c r="H442" s="202" t="s">
        <v>450</v>
      </c>
      <c r="I442" s="202" t="s">
        <v>546</v>
      </c>
      <c r="J442" s="201"/>
      <c r="K442" s="97"/>
      <c r="L442" s="97"/>
      <c r="M442" s="97"/>
      <c r="N442" s="97"/>
      <c r="O442" s="97"/>
      <c r="P442" s="97"/>
      <c r="Q442" s="97"/>
      <c r="R442" s="97"/>
      <c r="S442" s="46"/>
    </row>
    <row r="443" spans="2:19" ht="13.2" x14ac:dyDescent="0.25">
      <c r="B443" s="200" t="s">
        <v>473</v>
      </c>
      <c r="C443" s="201" t="s">
        <v>473</v>
      </c>
      <c r="D443" s="201" t="s">
        <v>477</v>
      </c>
      <c r="E443" s="201" t="s">
        <v>544</v>
      </c>
      <c r="F443" s="201">
        <v>62</v>
      </c>
      <c r="G443" s="202" t="s">
        <v>449</v>
      </c>
      <c r="H443" s="202" t="s">
        <v>450</v>
      </c>
      <c r="I443" s="202" t="s">
        <v>545</v>
      </c>
      <c r="J443" s="201"/>
      <c r="K443" s="97"/>
      <c r="L443" s="97"/>
      <c r="M443" s="97"/>
      <c r="N443" s="97"/>
      <c r="O443" s="97"/>
      <c r="P443" s="97"/>
      <c r="Q443" s="97"/>
      <c r="R443" s="97"/>
      <c r="S443" s="46"/>
    </row>
    <row r="444" spans="2:19" ht="13.2" x14ac:dyDescent="0.25">
      <c r="B444" s="200" t="s">
        <v>473</v>
      </c>
      <c r="C444" s="201" t="s">
        <v>473</v>
      </c>
      <c r="D444" s="201" t="s">
        <v>474</v>
      </c>
      <c r="E444" s="201" t="s">
        <v>544</v>
      </c>
      <c r="F444" s="201">
        <v>62</v>
      </c>
      <c r="G444" s="202" t="s">
        <v>449</v>
      </c>
      <c r="H444" s="202" t="s">
        <v>450</v>
      </c>
      <c r="I444" s="202" t="s">
        <v>547</v>
      </c>
      <c r="J444" s="201"/>
      <c r="K444" s="97"/>
      <c r="L444" s="97"/>
      <c r="M444" s="97"/>
      <c r="N444" s="97"/>
      <c r="O444" s="97"/>
      <c r="P444" s="97"/>
      <c r="Q444" s="97"/>
      <c r="R444" s="97"/>
      <c r="S444" s="46"/>
    </row>
    <row r="445" spans="2:19" ht="13.2" x14ac:dyDescent="0.25">
      <c r="B445" s="200" t="s">
        <v>473</v>
      </c>
      <c r="C445" s="201" t="s">
        <v>473</v>
      </c>
      <c r="D445" s="201" t="s">
        <v>474</v>
      </c>
      <c r="E445" s="201" t="s">
        <v>544</v>
      </c>
      <c r="F445" s="201">
        <v>62</v>
      </c>
      <c r="G445" s="202" t="s">
        <v>449</v>
      </c>
      <c r="H445" s="202" t="s">
        <v>450</v>
      </c>
      <c r="I445" s="202" t="s">
        <v>547</v>
      </c>
      <c r="J445" s="201"/>
      <c r="K445" s="97"/>
      <c r="L445" s="97"/>
      <c r="M445" s="97"/>
      <c r="N445" s="97"/>
      <c r="O445" s="97"/>
      <c r="P445" s="97"/>
      <c r="Q445" s="97"/>
      <c r="R445" s="97"/>
      <c r="S445" s="46"/>
    </row>
    <row r="446" spans="2:19" ht="13.2" x14ac:dyDescent="0.25">
      <c r="B446" s="200" t="s">
        <v>473</v>
      </c>
      <c r="C446" s="201" t="s">
        <v>473</v>
      </c>
      <c r="D446" s="201" t="s">
        <v>480</v>
      </c>
      <c r="E446" s="201" t="s">
        <v>452</v>
      </c>
      <c r="F446" s="201">
        <v>63</v>
      </c>
      <c r="G446" s="202" t="s">
        <v>449</v>
      </c>
      <c r="H446" s="202" t="s">
        <v>450</v>
      </c>
      <c r="I446" s="202" t="s">
        <v>548</v>
      </c>
      <c r="J446" s="201"/>
      <c r="K446" s="97"/>
      <c r="L446" s="97"/>
      <c r="M446" s="97"/>
      <c r="N446" s="97"/>
      <c r="O446" s="97"/>
      <c r="P446" s="97"/>
      <c r="Q446" s="97"/>
      <c r="R446" s="97"/>
      <c r="S446" s="46"/>
    </row>
    <row r="447" spans="2:19" ht="13.2" x14ac:dyDescent="0.25">
      <c r="B447" s="200" t="s">
        <v>473</v>
      </c>
      <c r="C447" s="201" t="s">
        <v>473</v>
      </c>
      <c r="D447" s="201" t="s">
        <v>480</v>
      </c>
      <c r="E447" s="201" t="s">
        <v>452</v>
      </c>
      <c r="F447" s="201">
        <v>63</v>
      </c>
      <c r="G447" s="202" t="s">
        <v>449</v>
      </c>
      <c r="H447" s="202" t="s">
        <v>450</v>
      </c>
      <c r="I447" s="202" t="s">
        <v>454</v>
      </c>
      <c r="J447" s="201"/>
      <c r="K447" s="97"/>
      <c r="L447" s="97"/>
      <c r="M447" s="97"/>
      <c r="N447" s="97"/>
      <c r="O447" s="97"/>
      <c r="P447" s="97"/>
      <c r="Q447" s="97"/>
      <c r="R447" s="97"/>
      <c r="S447" s="46"/>
    </row>
    <row r="448" spans="2:19" ht="13.2" x14ac:dyDescent="0.25">
      <c r="B448" s="200" t="s">
        <v>473</v>
      </c>
      <c r="C448" s="201" t="s">
        <v>473</v>
      </c>
      <c r="D448" s="201" t="s">
        <v>480</v>
      </c>
      <c r="E448" s="201" t="s">
        <v>452</v>
      </c>
      <c r="F448" s="201">
        <v>63</v>
      </c>
      <c r="G448" s="202" t="s">
        <v>449</v>
      </c>
      <c r="H448" s="202" t="s">
        <v>450</v>
      </c>
      <c r="I448" s="202" t="s">
        <v>454</v>
      </c>
      <c r="J448" s="201"/>
      <c r="K448" s="97"/>
      <c r="L448" s="97"/>
      <c r="M448" s="97"/>
      <c r="N448" s="97"/>
      <c r="O448" s="97"/>
      <c r="P448" s="97"/>
      <c r="Q448" s="97"/>
      <c r="R448" s="97"/>
      <c r="S448" s="46"/>
    </row>
    <row r="449" spans="2:19" ht="13.2" x14ac:dyDescent="0.25">
      <c r="B449" s="200" t="s">
        <v>473</v>
      </c>
      <c r="C449" s="201" t="s">
        <v>473</v>
      </c>
      <c r="D449" s="201" t="s">
        <v>480</v>
      </c>
      <c r="E449" s="201" t="s">
        <v>452</v>
      </c>
      <c r="F449" s="201">
        <v>63</v>
      </c>
      <c r="G449" s="202" t="s">
        <v>449</v>
      </c>
      <c r="H449" s="202" t="s">
        <v>450</v>
      </c>
      <c r="I449" s="202" t="s">
        <v>454</v>
      </c>
      <c r="J449" s="201"/>
      <c r="K449" s="97"/>
      <c r="L449" s="97"/>
      <c r="M449" s="97"/>
      <c r="N449" s="97"/>
      <c r="O449" s="97"/>
      <c r="P449" s="97"/>
      <c r="Q449" s="97"/>
      <c r="R449" s="97"/>
      <c r="S449" s="46"/>
    </row>
    <row r="450" spans="2:19" ht="13.2" x14ac:dyDescent="0.25">
      <c r="B450" s="200" t="s">
        <v>473</v>
      </c>
      <c r="C450" s="201" t="s">
        <v>473</v>
      </c>
      <c r="D450" s="201" t="s">
        <v>480</v>
      </c>
      <c r="E450" s="201" t="s">
        <v>452</v>
      </c>
      <c r="F450" s="201">
        <v>63</v>
      </c>
      <c r="G450" s="202" t="s">
        <v>449</v>
      </c>
      <c r="H450" s="202" t="s">
        <v>450</v>
      </c>
      <c r="I450" s="202" t="s">
        <v>454</v>
      </c>
      <c r="J450" s="201"/>
      <c r="K450" s="97"/>
      <c r="L450" s="97"/>
      <c r="M450" s="97"/>
      <c r="N450" s="97"/>
      <c r="O450" s="97"/>
      <c r="P450" s="97"/>
      <c r="Q450" s="97"/>
      <c r="R450" s="97"/>
      <c r="S450" s="46"/>
    </row>
    <row r="451" spans="2:19" ht="13.2" x14ac:dyDescent="0.25">
      <c r="B451" s="200" t="s">
        <v>473</v>
      </c>
      <c r="C451" s="201" t="s">
        <v>473</v>
      </c>
      <c r="D451" s="201" t="s">
        <v>480</v>
      </c>
      <c r="E451" s="201" t="s">
        <v>452</v>
      </c>
      <c r="F451" s="201">
        <v>63</v>
      </c>
      <c r="G451" s="202" t="s">
        <v>449</v>
      </c>
      <c r="H451" s="202" t="s">
        <v>450</v>
      </c>
      <c r="I451" s="202" t="s">
        <v>454</v>
      </c>
      <c r="J451" s="201"/>
      <c r="K451" s="97"/>
      <c r="L451" s="97"/>
      <c r="M451" s="97"/>
      <c r="N451" s="97"/>
      <c r="O451" s="97"/>
      <c r="P451" s="97"/>
      <c r="Q451" s="97"/>
      <c r="R451" s="97"/>
      <c r="S451" s="46"/>
    </row>
    <row r="452" spans="2:19" ht="13.2" x14ac:dyDescent="0.25">
      <c r="B452" s="200" t="s">
        <v>473</v>
      </c>
      <c r="C452" s="201" t="s">
        <v>473</v>
      </c>
      <c r="D452" s="201" t="s">
        <v>480</v>
      </c>
      <c r="E452" s="201" t="s">
        <v>452</v>
      </c>
      <c r="F452" s="201">
        <v>63</v>
      </c>
      <c r="G452" s="202" t="s">
        <v>449</v>
      </c>
      <c r="H452" s="202" t="s">
        <v>450</v>
      </c>
      <c r="I452" s="202" t="s">
        <v>549</v>
      </c>
      <c r="J452" s="201"/>
      <c r="K452" s="97"/>
      <c r="L452" s="97"/>
      <c r="M452" s="97"/>
      <c r="N452" s="97"/>
      <c r="O452" s="97"/>
      <c r="P452" s="97"/>
      <c r="Q452" s="97"/>
      <c r="R452" s="97"/>
      <c r="S452" s="46"/>
    </row>
    <row r="453" spans="2:19" ht="13.2" x14ac:dyDescent="0.25">
      <c r="B453" s="200" t="s">
        <v>473</v>
      </c>
      <c r="C453" s="201" t="s">
        <v>473</v>
      </c>
      <c r="D453" s="201" t="s">
        <v>480</v>
      </c>
      <c r="E453" s="201" t="s">
        <v>452</v>
      </c>
      <c r="F453" s="201">
        <v>63</v>
      </c>
      <c r="G453" s="202" t="s">
        <v>449</v>
      </c>
      <c r="H453" s="202" t="s">
        <v>450</v>
      </c>
      <c r="I453" s="202" t="s">
        <v>549</v>
      </c>
      <c r="J453" s="201"/>
      <c r="K453" s="97"/>
      <c r="L453" s="97"/>
      <c r="M453" s="97"/>
      <c r="N453" s="97"/>
      <c r="O453" s="97"/>
      <c r="P453" s="97"/>
      <c r="Q453" s="97"/>
      <c r="R453" s="97"/>
      <c r="S453" s="46"/>
    </row>
    <row r="454" spans="2:19" ht="13.2" x14ac:dyDescent="0.25">
      <c r="B454" s="200" t="s">
        <v>473</v>
      </c>
      <c r="C454" s="201" t="s">
        <v>473</v>
      </c>
      <c r="D454" s="201" t="s">
        <v>480</v>
      </c>
      <c r="E454" s="201" t="s">
        <v>452</v>
      </c>
      <c r="F454" s="201">
        <v>63</v>
      </c>
      <c r="G454" s="202" t="s">
        <v>449</v>
      </c>
      <c r="H454" s="202" t="s">
        <v>450</v>
      </c>
      <c r="I454" s="202" t="s">
        <v>549</v>
      </c>
      <c r="J454" s="201"/>
      <c r="K454" s="97"/>
      <c r="L454" s="97"/>
      <c r="M454" s="97"/>
      <c r="N454" s="97"/>
      <c r="O454" s="97"/>
      <c r="P454" s="97"/>
      <c r="Q454" s="97"/>
      <c r="R454" s="97"/>
      <c r="S454" s="46"/>
    </row>
    <row r="455" spans="2:19" ht="13.2" x14ac:dyDescent="0.25">
      <c r="B455" s="200" t="s">
        <v>473</v>
      </c>
      <c r="C455" s="201" t="s">
        <v>473</v>
      </c>
      <c r="D455" s="201" t="s">
        <v>480</v>
      </c>
      <c r="E455" s="201" t="s">
        <v>452</v>
      </c>
      <c r="F455" s="201">
        <v>63</v>
      </c>
      <c r="G455" s="202" t="s">
        <v>449</v>
      </c>
      <c r="H455" s="202" t="s">
        <v>450</v>
      </c>
      <c r="I455" s="202" t="s">
        <v>549</v>
      </c>
      <c r="J455" s="201"/>
      <c r="K455" s="97"/>
      <c r="L455" s="97"/>
      <c r="M455" s="97"/>
      <c r="N455" s="97"/>
      <c r="O455" s="97"/>
      <c r="P455" s="97"/>
      <c r="Q455" s="97"/>
      <c r="R455" s="97"/>
      <c r="S455" s="46"/>
    </row>
    <row r="456" spans="2:19" ht="13.2" x14ac:dyDescent="0.25">
      <c r="B456" s="200" t="s">
        <v>473</v>
      </c>
      <c r="C456" s="201" t="s">
        <v>473</v>
      </c>
      <c r="D456" s="201" t="s">
        <v>480</v>
      </c>
      <c r="E456" s="201" t="s">
        <v>452</v>
      </c>
      <c r="F456" s="201">
        <v>63</v>
      </c>
      <c r="G456" s="202" t="s">
        <v>449</v>
      </c>
      <c r="H456" s="202" t="s">
        <v>450</v>
      </c>
      <c r="I456" s="202" t="s">
        <v>549</v>
      </c>
      <c r="J456" s="201"/>
      <c r="K456" s="97"/>
      <c r="L456" s="97"/>
      <c r="M456" s="97"/>
      <c r="N456" s="97"/>
      <c r="O456" s="97"/>
      <c r="P456" s="97"/>
      <c r="Q456" s="97"/>
      <c r="R456" s="97"/>
      <c r="S456" s="46"/>
    </row>
    <row r="457" spans="2:19" ht="13.2" x14ac:dyDescent="0.25">
      <c r="B457" s="200" t="s">
        <v>473</v>
      </c>
      <c r="C457" s="201" t="s">
        <v>473</v>
      </c>
      <c r="D457" s="201" t="s">
        <v>480</v>
      </c>
      <c r="E457" s="201" t="s">
        <v>452</v>
      </c>
      <c r="F457" s="201">
        <v>63</v>
      </c>
      <c r="G457" s="202" t="s">
        <v>449</v>
      </c>
      <c r="H457" s="202" t="s">
        <v>450</v>
      </c>
      <c r="I457" s="202" t="s">
        <v>549</v>
      </c>
      <c r="J457" s="201"/>
      <c r="K457" s="97"/>
      <c r="L457" s="97"/>
      <c r="M457" s="97"/>
      <c r="N457" s="97"/>
      <c r="O457" s="97"/>
      <c r="P457" s="97"/>
      <c r="Q457" s="97"/>
      <c r="R457" s="97"/>
      <c r="S457" s="46"/>
    </row>
    <row r="458" spans="2:19" ht="13.2" x14ac:dyDescent="0.25">
      <c r="B458" s="200" t="s">
        <v>473</v>
      </c>
      <c r="C458" s="201" t="s">
        <v>473</v>
      </c>
      <c r="D458" s="201" t="s">
        <v>480</v>
      </c>
      <c r="E458" s="201" t="s">
        <v>452</v>
      </c>
      <c r="F458" s="201">
        <v>63</v>
      </c>
      <c r="G458" s="202" t="s">
        <v>449</v>
      </c>
      <c r="H458" s="202" t="s">
        <v>450</v>
      </c>
      <c r="I458" s="202" t="s">
        <v>549</v>
      </c>
      <c r="J458" s="201"/>
      <c r="K458" s="97"/>
      <c r="L458" s="97"/>
      <c r="M458" s="97"/>
      <c r="N458" s="97"/>
      <c r="O458" s="97"/>
      <c r="P458" s="97"/>
      <c r="Q458" s="97"/>
      <c r="R458" s="97"/>
      <c r="S458" s="46"/>
    </row>
    <row r="459" spans="2:19" ht="13.2" x14ac:dyDescent="0.25">
      <c r="B459" s="200" t="s">
        <v>473</v>
      </c>
      <c r="C459" s="201" t="s">
        <v>473</v>
      </c>
      <c r="D459" s="201" t="s">
        <v>480</v>
      </c>
      <c r="E459" s="201" t="s">
        <v>452</v>
      </c>
      <c r="F459" s="201">
        <v>63</v>
      </c>
      <c r="G459" s="202" t="s">
        <v>449</v>
      </c>
      <c r="H459" s="202" t="s">
        <v>450</v>
      </c>
      <c r="I459" s="202" t="s">
        <v>549</v>
      </c>
      <c r="J459" s="201"/>
      <c r="K459" s="97"/>
      <c r="L459" s="97"/>
      <c r="M459" s="97"/>
      <c r="N459" s="97"/>
      <c r="O459" s="97"/>
      <c r="P459" s="97"/>
      <c r="Q459" s="97"/>
      <c r="R459" s="97"/>
      <c r="S459" s="46"/>
    </row>
    <row r="460" spans="2:19" ht="13.2" x14ac:dyDescent="0.25">
      <c r="B460" s="200" t="s">
        <v>473</v>
      </c>
      <c r="C460" s="201" t="s">
        <v>473</v>
      </c>
      <c r="D460" s="201" t="s">
        <v>480</v>
      </c>
      <c r="E460" s="201" t="s">
        <v>452</v>
      </c>
      <c r="F460" s="201">
        <v>63</v>
      </c>
      <c r="G460" s="202" t="s">
        <v>449</v>
      </c>
      <c r="H460" s="202" t="s">
        <v>450</v>
      </c>
      <c r="I460" s="202" t="s">
        <v>550</v>
      </c>
      <c r="J460" s="201"/>
      <c r="K460" s="97"/>
      <c r="L460" s="97"/>
      <c r="M460" s="97"/>
      <c r="N460" s="97"/>
      <c r="O460" s="97"/>
      <c r="P460" s="97"/>
      <c r="Q460" s="97"/>
      <c r="R460" s="97"/>
      <c r="S460" s="46"/>
    </row>
    <row r="461" spans="2:19" ht="13.2" x14ac:dyDescent="0.25">
      <c r="B461" s="200" t="s">
        <v>473</v>
      </c>
      <c r="C461" s="201" t="s">
        <v>473</v>
      </c>
      <c r="D461" s="201" t="s">
        <v>480</v>
      </c>
      <c r="E461" s="201" t="s">
        <v>452</v>
      </c>
      <c r="F461" s="201">
        <v>63</v>
      </c>
      <c r="G461" s="202" t="s">
        <v>449</v>
      </c>
      <c r="H461" s="202" t="s">
        <v>450</v>
      </c>
      <c r="I461" s="202" t="s">
        <v>550</v>
      </c>
      <c r="J461" s="201"/>
      <c r="K461" s="97"/>
      <c r="L461" s="97"/>
      <c r="M461" s="97"/>
      <c r="N461" s="97"/>
      <c r="O461" s="97"/>
      <c r="P461" s="97"/>
      <c r="Q461" s="97"/>
      <c r="R461" s="97"/>
      <c r="S461" s="46"/>
    </row>
    <row r="462" spans="2:19" ht="13.2" x14ac:dyDescent="0.25">
      <c r="B462" s="200" t="s">
        <v>473</v>
      </c>
      <c r="C462" s="201" t="s">
        <v>473</v>
      </c>
      <c r="D462" s="201" t="s">
        <v>480</v>
      </c>
      <c r="E462" s="201" t="s">
        <v>452</v>
      </c>
      <c r="F462" s="201">
        <v>63</v>
      </c>
      <c r="G462" s="202" t="s">
        <v>449</v>
      </c>
      <c r="H462" s="202" t="s">
        <v>450</v>
      </c>
      <c r="I462" s="202" t="s">
        <v>550</v>
      </c>
      <c r="J462" s="201"/>
      <c r="K462" s="97"/>
      <c r="L462" s="97"/>
      <c r="M462" s="97"/>
      <c r="N462" s="97"/>
      <c r="O462" s="97"/>
      <c r="P462" s="97"/>
      <c r="Q462" s="97"/>
      <c r="R462" s="97"/>
      <c r="S462" s="46"/>
    </row>
    <row r="463" spans="2:19" ht="13.2" x14ac:dyDescent="0.25">
      <c r="B463" s="200" t="s">
        <v>473</v>
      </c>
      <c r="C463" s="201" t="s">
        <v>473</v>
      </c>
      <c r="D463" s="201" t="s">
        <v>474</v>
      </c>
      <c r="E463" s="201" t="s">
        <v>452</v>
      </c>
      <c r="F463" s="201">
        <v>63</v>
      </c>
      <c r="G463" s="202" t="s">
        <v>449</v>
      </c>
      <c r="H463" s="202" t="s">
        <v>450</v>
      </c>
      <c r="I463" s="202" t="s">
        <v>548</v>
      </c>
      <c r="J463" s="201"/>
      <c r="K463" s="97"/>
      <c r="L463" s="97"/>
      <c r="M463" s="97"/>
      <c r="N463" s="97"/>
      <c r="O463" s="97"/>
      <c r="P463" s="97"/>
      <c r="Q463" s="97"/>
      <c r="R463" s="97"/>
      <c r="S463" s="46"/>
    </row>
    <row r="464" spans="2:19" ht="13.2" x14ac:dyDescent="0.25">
      <c r="B464" s="200" t="s">
        <v>473</v>
      </c>
      <c r="C464" s="201" t="s">
        <v>473</v>
      </c>
      <c r="D464" s="201" t="s">
        <v>474</v>
      </c>
      <c r="E464" s="201" t="s">
        <v>452</v>
      </c>
      <c r="F464" s="201">
        <v>63</v>
      </c>
      <c r="G464" s="202" t="s">
        <v>449</v>
      </c>
      <c r="H464" s="202" t="s">
        <v>450</v>
      </c>
      <c r="I464" s="202" t="s">
        <v>454</v>
      </c>
      <c r="J464" s="201"/>
      <c r="K464" s="97"/>
      <c r="L464" s="97"/>
      <c r="M464" s="97"/>
      <c r="N464" s="97"/>
      <c r="O464" s="97"/>
      <c r="P464" s="97"/>
      <c r="Q464" s="97"/>
      <c r="R464" s="97"/>
      <c r="S464" s="46"/>
    </row>
    <row r="465" spans="2:19" ht="13.2" x14ac:dyDescent="0.25">
      <c r="B465" s="200" t="s">
        <v>473</v>
      </c>
      <c r="C465" s="201" t="s">
        <v>473</v>
      </c>
      <c r="D465" s="201" t="s">
        <v>474</v>
      </c>
      <c r="E465" s="201" t="s">
        <v>452</v>
      </c>
      <c r="F465" s="201">
        <v>63</v>
      </c>
      <c r="G465" s="202" t="s">
        <v>449</v>
      </c>
      <c r="H465" s="202" t="s">
        <v>450</v>
      </c>
      <c r="I465" s="202" t="s">
        <v>454</v>
      </c>
      <c r="J465" s="201"/>
      <c r="K465" s="97"/>
      <c r="L465" s="97"/>
      <c r="M465" s="97"/>
      <c r="N465" s="97"/>
      <c r="O465" s="97"/>
      <c r="P465" s="97"/>
      <c r="Q465" s="97"/>
      <c r="R465" s="97"/>
      <c r="S465" s="46"/>
    </row>
    <row r="466" spans="2:19" ht="13.2" x14ac:dyDescent="0.25">
      <c r="B466" s="200" t="s">
        <v>473</v>
      </c>
      <c r="C466" s="201" t="s">
        <v>473</v>
      </c>
      <c r="D466" s="201" t="s">
        <v>474</v>
      </c>
      <c r="E466" s="201" t="s">
        <v>452</v>
      </c>
      <c r="F466" s="201">
        <v>63</v>
      </c>
      <c r="G466" s="202" t="s">
        <v>449</v>
      </c>
      <c r="H466" s="202" t="s">
        <v>450</v>
      </c>
      <c r="I466" s="202" t="s">
        <v>549</v>
      </c>
      <c r="J466" s="201"/>
      <c r="K466" s="97"/>
      <c r="L466" s="97"/>
      <c r="M466" s="97"/>
      <c r="N466" s="97"/>
      <c r="O466" s="97"/>
      <c r="P466" s="97"/>
      <c r="Q466" s="97"/>
      <c r="R466" s="97"/>
      <c r="S466" s="46"/>
    </row>
    <row r="467" spans="2:19" ht="13.2" x14ac:dyDescent="0.25">
      <c r="B467" s="200" t="s">
        <v>473</v>
      </c>
      <c r="C467" s="201" t="s">
        <v>473</v>
      </c>
      <c r="D467" s="201" t="s">
        <v>474</v>
      </c>
      <c r="E467" s="201" t="s">
        <v>452</v>
      </c>
      <c r="F467" s="201">
        <v>63</v>
      </c>
      <c r="G467" s="202" t="s">
        <v>449</v>
      </c>
      <c r="H467" s="202" t="s">
        <v>450</v>
      </c>
      <c r="I467" s="202" t="s">
        <v>549</v>
      </c>
      <c r="J467" s="201"/>
      <c r="K467" s="97"/>
      <c r="L467" s="97"/>
      <c r="M467" s="97"/>
      <c r="N467" s="97"/>
      <c r="O467" s="97"/>
      <c r="P467" s="97"/>
      <c r="Q467" s="97"/>
      <c r="R467" s="97"/>
      <c r="S467" s="46"/>
    </row>
    <row r="468" spans="2:19" ht="13.2" x14ac:dyDescent="0.25">
      <c r="B468" s="200" t="s">
        <v>473</v>
      </c>
      <c r="C468" s="201" t="s">
        <v>473</v>
      </c>
      <c r="D468" s="201" t="s">
        <v>474</v>
      </c>
      <c r="E468" s="201" t="s">
        <v>452</v>
      </c>
      <c r="F468" s="201">
        <v>63</v>
      </c>
      <c r="G468" s="202" t="s">
        <v>449</v>
      </c>
      <c r="H468" s="202" t="s">
        <v>450</v>
      </c>
      <c r="I468" s="202" t="s">
        <v>549</v>
      </c>
      <c r="J468" s="201"/>
      <c r="K468" s="97"/>
      <c r="L468" s="97"/>
      <c r="M468" s="97"/>
      <c r="N468" s="97"/>
      <c r="O468" s="97"/>
      <c r="P468" s="97"/>
      <c r="Q468" s="97"/>
      <c r="R468" s="97"/>
      <c r="S468" s="46"/>
    </row>
    <row r="469" spans="2:19" ht="13.2" x14ac:dyDescent="0.25">
      <c r="B469" s="200" t="s">
        <v>473</v>
      </c>
      <c r="C469" s="201" t="s">
        <v>473</v>
      </c>
      <c r="D469" s="201" t="s">
        <v>474</v>
      </c>
      <c r="E469" s="201" t="s">
        <v>452</v>
      </c>
      <c r="F469" s="201">
        <v>63</v>
      </c>
      <c r="G469" s="202" t="s">
        <v>449</v>
      </c>
      <c r="H469" s="202" t="s">
        <v>450</v>
      </c>
      <c r="I469" s="202" t="s">
        <v>549</v>
      </c>
      <c r="J469" s="201"/>
      <c r="K469" s="97"/>
      <c r="L469" s="97"/>
      <c r="M469" s="97"/>
      <c r="N469" s="97"/>
      <c r="O469" s="97"/>
      <c r="P469" s="97"/>
      <c r="Q469" s="97"/>
      <c r="R469" s="97"/>
      <c r="S469" s="46"/>
    </row>
    <row r="470" spans="2:19" ht="13.2" x14ac:dyDescent="0.25">
      <c r="B470" s="200" t="s">
        <v>473</v>
      </c>
      <c r="C470" s="201" t="s">
        <v>473</v>
      </c>
      <c r="D470" s="201" t="s">
        <v>474</v>
      </c>
      <c r="E470" s="201" t="s">
        <v>452</v>
      </c>
      <c r="F470" s="201">
        <v>63</v>
      </c>
      <c r="G470" s="202" t="s">
        <v>449</v>
      </c>
      <c r="H470" s="202" t="s">
        <v>450</v>
      </c>
      <c r="I470" s="202" t="s">
        <v>549</v>
      </c>
      <c r="J470" s="201"/>
      <c r="K470" s="97"/>
      <c r="L470" s="97"/>
      <c r="M470" s="97"/>
      <c r="N470" s="97"/>
      <c r="O470" s="97"/>
      <c r="P470" s="97"/>
      <c r="Q470" s="97"/>
      <c r="R470" s="97"/>
      <c r="S470" s="46"/>
    </row>
    <row r="471" spans="2:19" ht="13.2" x14ac:dyDescent="0.25">
      <c r="B471" s="200" t="s">
        <v>473</v>
      </c>
      <c r="C471" s="201" t="s">
        <v>473</v>
      </c>
      <c r="D471" s="201" t="s">
        <v>474</v>
      </c>
      <c r="E471" s="201" t="s">
        <v>452</v>
      </c>
      <c r="F471" s="201">
        <v>63</v>
      </c>
      <c r="G471" s="202" t="s">
        <v>449</v>
      </c>
      <c r="H471" s="202" t="s">
        <v>450</v>
      </c>
      <c r="I471" s="202" t="s">
        <v>550</v>
      </c>
      <c r="J471" s="201"/>
      <c r="K471" s="97"/>
      <c r="L471" s="97"/>
      <c r="M471" s="97"/>
      <c r="N471" s="97"/>
      <c r="O471" s="97"/>
      <c r="P471" s="97"/>
      <c r="Q471" s="97"/>
      <c r="R471" s="97"/>
      <c r="S471" s="46"/>
    </row>
    <row r="472" spans="2:19" ht="13.2" x14ac:dyDescent="0.25">
      <c r="B472" s="200" t="s">
        <v>473</v>
      </c>
      <c r="C472" s="201" t="s">
        <v>473</v>
      </c>
      <c r="D472" s="201" t="s">
        <v>474</v>
      </c>
      <c r="E472" s="201" t="s">
        <v>452</v>
      </c>
      <c r="F472" s="201">
        <v>63</v>
      </c>
      <c r="G472" s="202" t="s">
        <v>449</v>
      </c>
      <c r="H472" s="202" t="s">
        <v>450</v>
      </c>
      <c r="I472" s="202" t="s">
        <v>550</v>
      </c>
      <c r="J472" s="201"/>
      <c r="K472" s="97"/>
      <c r="L472" s="97"/>
      <c r="M472" s="97"/>
      <c r="N472" s="97"/>
      <c r="O472" s="97"/>
      <c r="P472" s="97"/>
      <c r="Q472" s="97"/>
      <c r="R472" s="97"/>
      <c r="S472" s="46"/>
    </row>
    <row r="473" spans="2:19" ht="13.2" x14ac:dyDescent="0.25">
      <c r="B473" s="200" t="s">
        <v>473</v>
      </c>
      <c r="C473" s="201" t="s">
        <v>473</v>
      </c>
      <c r="D473" s="201" t="s">
        <v>474</v>
      </c>
      <c r="E473" s="201" t="s">
        <v>452</v>
      </c>
      <c r="F473" s="201">
        <v>63</v>
      </c>
      <c r="G473" s="202" t="s">
        <v>449</v>
      </c>
      <c r="H473" s="202" t="s">
        <v>450</v>
      </c>
      <c r="I473" s="202" t="s">
        <v>550</v>
      </c>
      <c r="J473" s="201"/>
      <c r="K473" s="97"/>
      <c r="L473" s="97"/>
      <c r="M473" s="97"/>
      <c r="N473" s="97"/>
      <c r="O473" s="97"/>
      <c r="P473" s="97"/>
      <c r="Q473" s="97"/>
      <c r="R473" s="97"/>
      <c r="S473" s="46"/>
    </row>
    <row r="474" spans="2:19" ht="13.2" x14ac:dyDescent="0.25">
      <c r="B474" s="200" t="s">
        <v>473</v>
      </c>
      <c r="C474" s="201" t="s">
        <v>473</v>
      </c>
      <c r="D474" s="201" t="s">
        <v>477</v>
      </c>
      <c r="E474" s="201" t="s">
        <v>452</v>
      </c>
      <c r="F474" s="201">
        <v>63</v>
      </c>
      <c r="G474" s="202" t="s">
        <v>449</v>
      </c>
      <c r="H474" s="202" t="s">
        <v>450</v>
      </c>
      <c r="I474" s="202" t="s">
        <v>548</v>
      </c>
      <c r="J474" s="201"/>
      <c r="K474" s="97"/>
      <c r="L474" s="97"/>
      <c r="M474" s="97"/>
      <c r="N474" s="97"/>
      <c r="O474" s="97"/>
      <c r="P474" s="97"/>
      <c r="Q474" s="97"/>
      <c r="R474" s="97"/>
      <c r="S474" s="46"/>
    </row>
    <row r="475" spans="2:19" ht="13.2" x14ac:dyDescent="0.25">
      <c r="B475" s="200" t="s">
        <v>473</v>
      </c>
      <c r="C475" s="201" t="s">
        <v>473</v>
      </c>
      <c r="D475" s="201" t="s">
        <v>477</v>
      </c>
      <c r="E475" s="201" t="s">
        <v>452</v>
      </c>
      <c r="F475" s="201">
        <v>63</v>
      </c>
      <c r="G475" s="202" t="s">
        <v>449</v>
      </c>
      <c r="H475" s="202" t="s">
        <v>450</v>
      </c>
      <c r="I475" s="202" t="s">
        <v>454</v>
      </c>
      <c r="J475" s="201"/>
      <c r="K475" s="97"/>
      <c r="L475" s="97"/>
      <c r="M475" s="97"/>
      <c r="N475" s="97"/>
      <c r="O475" s="97"/>
      <c r="P475" s="97"/>
      <c r="Q475" s="97"/>
      <c r="R475" s="97"/>
      <c r="S475" s="46"/>
    </row>
    <row r="476" spans="2:19" ht="13.2" x14ac:dyDescent="0.25">
      <c r="B476" s="200" t="s">
        <v>473</v>
      </c>
      <c r="C476" s="201" t="s">
        <v>473</v>
      </c>
      <c r="D476" s="201" t="s">
        <v>477</v>
      </c>
      <c r="E476" s="201" t="s">
        <v>452</v>
      </c>
      <c r="F476" s="201">
        <v>63</v>
      </c>
      <c r="G476" s="202" t="s">
        <v>449</v>
      </c>
      <c r="H476" s="202" t="s">
        <v>450</v>
      </c>
      <c r="I476" s="202" t="s">
        <v>454</v>
      </c>
      <c r="J476" s="201"/>
      <c r="K476" s="97"/>
      <c r="L476" s="97"/>
      <c r="M476" s="97"/>
      <c r="N476" s="97"/>
      <c r="O476" s="97"/>
      <c r="P476" s="97"/>
      <c r="Q476" s="97"/>
      <c r="R476" s="97"/>
      <c r="S476" s="46"/>
    </row>
    <row r="477" spans="2:19" ht="13.2" x14ac:dyDescent="0.25">
      <c r="B477" s="200" t="s">
        <v>473</v>
      </c>
      <c r="C477" s="201" t="s">
        <v>473</v>
      </c>
      <c r="D477" s="201" t="s">
        <v>477</v>
      </c>
      <c r="E477" s="201" t="s">
        <v>452</v>
      </c>
      <c r="F477" s="201">
        <v>63</v>
      </c>
      <c r="G477" s="202" t="s">
        <v>449</v>
      </c>
      <c r="H477" s="202" t="s">
        <v>450</v>
      </c>
      <c r="I477" s="202" t="s">
        <v>549</v>
      </c>
      <c r="J477" s="201"/>
      <c r="K477" s="97"/>
      <c r="L477" s="97"/>
      <c r="M477" s="97"/>
      <c r="N477" s="97"/>
      <c r="O477" s="97"/>
      <c r="P477" s="97"/>
      <c r="Q477" s="97"/>
      <c r="R477" s="97"/>
      <c r="S477" s="46"/>
    </row>
    <row r="478" spans="2:19" ht="13.2" x14ac:dyDescent="0.25">
      <c r="B478" s="200" t="s">
        <v>473</v>
      </c>
      <c r="C478" s="201" t="s">
        <v>473</v>
      </c>
      <c r="D478" s="201" t="s">
        <v>477</v>
      </c>
      <c r="E478" s="201" t="s">
        <v>452</v>
      </c>
      <c r="F478" s="201">
        <v>63</v>
      </c>
      <c r="G478" s="202" t="s">
        <v>449</v>
      </c>
      <c r="H478" s="202" t="s">
        <v>450</v>
      </c>
      <c r="I478" s="202" t="s">
        <v>549</v>
      </c>
      <c r="J478" s="201"/>
      <c r="K478" s="97"/>
      <c r="L478" s="97"/>
      <c r="M478" s="97"/>
      <c r="N478" s="97"/>
      <c r="O478" s="97"/>
      <c r="P478" s="97"/>
      <c r="Q478" s="97"/>
      <c r="R478" s="97"/>
      <c r="S478" s="46"/>
    </row>
    <row r="479" spans="2:19" ht="13.2" x14ac:dyDescent="0.25">
      <c r="B479" s="200" t="s">
        <v>473</v>
      </c>
      <c r="C479" s="201" t="s">
        <v>473</v>
      </c>
      <c r="D479" s="201" t="s">
        <v>477</v>
      </c>
      <c r="E479" s="201" t="s">
        <v>452</v>
      </c>
      <c r="F479" s="201">
        <v>63</v>
      </c>
      <c r="G479" s="202" t="s">
        <v>449</v>
      </c>
      <c r="H479" s="202" t="s">
        <v>450</v>
      </c>
      <c r="I479" s="202" t="s">
        <v>549</v>
      </c>
      <c r="J479" s="201"/>
      <c r="K479" s="97"/>
      <c r="L479" s="97"/>
      <c r="M479" s="97"/>
      <c r="N479" s="97"/>
      <c r="O479" s="97"/>
      <c r="P479" s="97"/>
      <c r="Q479" s="97"/>
      <c r="R479" s="97"/>
      <c r="S479" s="46"/>
    </row>
    <row r="480" spans="2:19" ht="13.2" x14ac:dyDescent="0.25">
      <c r="B480" s="200" t="s">
        <v>473</v>
      </c>
      <c r="C480" s="201" t="s">
        <v>473</v>
      </c>
      <c r="D480" s="201" t="s">
        <v>477</v>
      </c>
      <c r="E480" s="201" t="s">
        <v>452</v>
      </c>
      <c r="F480" s="201">
        <v>63</v>
      </c>
      <c r="G480" s="202" t="s">
        <v>449</v>
      </c>
      <c r="H480" s="202" t="s">
        <v>450</v>
      </c>
      <c r="I480" s="202" t="s">
        <v>549</v>
      </c>
      <c r="J480" s="201"/>
      <c r="K480" s="97"/>
      <c r="L480" s="97"/>
      <c r="M480" s="97"/>
      <c r="N480" s="97"/>
      <c r="O480" s="97"/>
      <c r="P480" s="97"/>
      <c r="Q480" s="97"/>
      <c r="R480" s="97"/>
      <c r="S480" s="46"/>
    </row>
    <row r="481" spans="2:19" ht="13.2" x14ac:dyDescent="0.25">
      <c r="B481" s="200" t="s">
        <v>473</v>
      </c>
      <c r="C481" s="201" t="s">
        <v>473</v>
      </c>
      <c r="D481" s="201" t="s">
        <v>477</v>
      </c>
      <c r="E481" s="201" t="s">
        <v>452</v>
      </c>
      <c r="F481" s="201">
        <v>63</v>
      </c>
      <c r="G481" s="202" t="s">
        <v>449</v>
      </c>
      <c r="H481" s="202" t="s">
        <v>450</v>
      </c>
      <c r="I481" s="202" t="s">
        <v>549</v>
      </c>
      <c r="J481" s="201"/>
      <c r="K481" s="97"/>
      <c r="L481" s="97"/>
      <c r="M481" s="97"/>
      <c r="N481" s="97"/>
      <c r="O481" s="97"/>
      <c r="P481" s="97"/>
      <c r="Q481" s="97"/>
      <c r="R481" s="97"/>
      <c r="S481" s="46"/>
    </row>
    <row r="482" spans="2:19" ht="13.2" x14ac:dyDescent="0.25">
      <c r="B482" s="200" t="s">
        <v>473</v>
      </c>
      <c r="C482" s="201" t="s">
        <v>473</v>
      </c>
      <c r="D482" s="201" t="s">
        <v>477</v>
      </c>
      <c r="E482" s="201" t="s">
        <v>452</v>
      </c>
      <c r="F482" s="201">
        <v>63</v>
      </c>
      <c r="G482" s="202" t="s">
        <v>449</v>
      </c>
      <c r="H482" s="202" t="s">
        <v>450</v>
      </c>
      <c r="I482" s="202" t="s">
        <v>549</v>
      </c>
      <c r="J482" s="201"/>
      <c r="K482" s="97"/>
      <c r="L482" s="97"/>
      <c r="M482" s="97"/>
      <c r="N482" s="97"/>
      <c r="O482" s="97"/>
      <c r="P482" s="97"/>
      <c r="Q482" s="97"/>
      <c r="R482" s="97"/>
      <c r="S482" s="46"/>
    </row>
    <row r="483" spans="2:19" ht="13.2" x14ac:dyDescent="0.25">
      <c r="B483" s="200" t="s">
        <v>473</v>
      </c>
      <c r="C483" s="201" t="s">
        <v>473</v>
      </c>
      <c r="D483" s="201" t="s">
        <v>477</v>
      </c>
      <c r="E483" s="201" t="s">
        <v>452</v>
      </c>
      <c r="F483" s="201">
        <v>63</v>
      </c>
      <c r="G483" s="202" t="s">
        <v>449</v>
      </c>
      <c r="H483" s="202" t="s">
        <v>450</v>
      </c>
      <c r="I483" s="202" t="s">
        <v>549</v>
      </c>
      <c r="J483" s="201"/>
      <c r="K483" s="97"/>
      <c r="L483" s="97"/>
      <c r="M483" s="97"/>
      <c r="N483" s="97"/>
      <c r="O483" s="97"/>
      <c r="P483" s="97"/>
      <c r="Q483" s="97"/>
      <c r="R483" s="97"/>
      <c r="S483" s="46"/>
    </row>
    <row r="484" spans="2:19" ht="13.2" x14ac:dyDescent="0.25">
      <c r="B484" s="200" t="s">
        <v>473</v>
      </c>
      <c r="C484" s="201" t="s">
        <v>473</v>
      </c>
      <c r="D484" s="201" t="s">
        <v>477</v>
      </c>
      <c r="E484" s="201" t="s">
        <v>452</v>
      </c>
      <c r="F484" s="201">
        <v>63</v>
      </c>
      <c r="G484" s="202" t="s">
        <v>449</v>
      </c>
      <c r="H484" s="202" t="s">
        <v>450</v>
      </c>
      <c r="I484" s="202" t="s">
        <v>549</v>
      </c>
      <c r="J484" s="201"/>
      <c r="K484" s="97"/>
      <c r="L484" s="97"/>
      <c r="M484" s="97"/>
      <c r="N484" s="97"/>
      <c r="O484" s="97"/>
      <c r="P484" s="97"/>
      <c r="Q484" s="97"/>
      <c r="R484" s="97"/>
      <c r="S484" s="46"/>
    </row>
    <row r="485" spans="2:19" ht="13.2" x14ac:dyDescent="0.25">
      <c r="B485" s="200" t="s">
        <v>473</v>
      </c>
      <c r="C485" s="201" t="s">
        <v>473</v>
      </c>
      <c r="D485" s="201" t="s">
        <v>477</v>
      </c>
      <c r="E485" s="201" t="s">
        <v>452</v>
      </c>
      <c r="F485" s="201">
        <v>63</v>
      </c>
      <c r="G485" s="202" t="s">
        <v>449</v>
      </c>
      <c r="H485" s="202" t="s">
        <v>450</v>
      </c>
      <c r="I485" s="202" t="s">
        <v>549</v>
      </c>
      <c r="J485" s="201"/>
      <c r="K485" s="97"/>
      <c r="L485" s="97"/>
      <c r="M485" s="97"/>
      <c r="N485" s="97"/>
      <c r="O485" s="97"/>
      <c r="P485" s="97"/>
      <c r="Q485" s="97"/>
      <c r="R485" s="97"/>
      <c r="S485" s="46"/>
    </row>
    <row r="486" spans="2:19" ht="13.2" x14ac:dyDescent="0.25">
      <c r="B486" s="200" t="s">
        <v>473</v>
      </c>
      <c r="C486" s="201" t="s">
        <v>473</v>
      </c>
      <c r="D486" s="201" t="s">
        <v>477</v>
      </c>
      <c r="E486" s="201" t="s">
        <v>452</v>
      </c>
      <c r="F486" s="201">
        <v>63</v>
      </c>
      <c r="G486" s="202" t="s">
        <v>449</v>
      </c>
      <c r="H486" s="202" t="s">
        <v>450</v>
      </c>
      <c r="I486" s="202" t="s">
        <v>549</v>
      </c>
      <c r="J486" s="201"/>
      <c r="K486" s="97"/>
      <c r="L486" s="97"/>
      <c r="M486" s="97"/>
      <c r="N486" s="97"/>
      <c r="O486" s="97"/>
      <c r="P486" s="97"/>
      <c r="Q486" s="97"/>
      <c r="R486" s="97"/>
      <c r="S486" s="46"/>
    </row>
    <row r="487" spans="2:19" ht="13.2" x14ac:dyDescent="0.25">
      <c r="B487" s="200" t="s">
        <v>473</v>
      </c>
      <c r="C487" s="201" t="s">
        <v>473</v>
      </c>
      <c r="D487" s="201" t="s">
        <v>477</v>
      </c>
      <c r="E487" s="201" t="s">
        <v>452</v>
      </c>
      <c r="F487" s="201">
        <v>63</v>
      </c>
      <c r="G487" s="202" t="s">
        <v>449</v>
      </c>
      <c r="H487" s="202" t="s">
        <v>450</v>
      </c>
      <c r="I487" s="202" t="s">
        <v>549</v>
      </c>
      <c r="J487" s="201"/>
      <c r="K487" s="97"/>
      <c r="L487" s="97"/>
      <c r="M487" s="97"/>
      <c r="N487" s="97"/>
      <c r="O487" s="97"/>
      <c r="P487" s="97"/>
      <c r="Q487" s="97"/>
      <c r="R487" s="97"/>
      <c r="S487" s="46"/>
    </row>
    <row r="488" spans="2:19" ht="13.2" x14ac:dyDescent="0.25">
      <c r="B488" s="200" t="s">
        <v>473</v>
      </c>
      <c r="C488" s="201" t="s">
        <v>473</v>
      </c>
      <c r="D488" s="201" t="s">
        <v>477</v>
      </c>
      <c r="E488" s="201" t="s">
        <v>452</v>
      </c>
      <c r="F488" s="201">
        <v>63</v>
      </c>
      <c r="G488" s="202" t="s">
        <v>449</v>
      </c>
      <c r="H488" s="202" t="s">
        <v>450</v>
      </c>
      <c r="I488" s="202" t="s">
        <v>549</v>
      </c>
      <c r="J488" s="201"/>
      <c r="K488" s="97"/>
      <c r="L488" s="97"/>
      <c r="M488" s="97"/>
      <c r="N488" s="97"/>
      <c r="O488" s="97"/>
      <c r="P488" s="97"/>
      <c r="Q488" s="97"/>
      <c r="R488" s="97"/>
      <c r="S488" s="46"/>
    </row>
    <row r="489" spans="2:19" ht="13.2" x14ac:dyDescent="0.25">
      <c r="B489" s="200" t="s">
        <v>473</v>
      </c>
      <c r="C489" s="201" t="s">
        <v>473</v>
      </c>
      <c r="D489" s="201" t="s">
        <v>477</v>
      </c>
      <c r="E489" s="201" t="s">
        <v>452</v>
      </c>
      <c r="F489" s="201">
        <v>63</v>
      </c>
      <c r="G489" s="202" t="s">
        <v>449</v>
      </c>
      <c r="H489" s="202" t="s">
        <v>450</v>
      </c>
      <c r="I489" s="202" t="s">
        <v>550</v>
      </c>
      <c r="J489" s="201"/>
      <c r="K489" s="97"/>
      <c r="L489" s="97"/>
      <c r="M489" s="97"/>
      <c r="N489" s="97"/>
      <c r="O489" s="97"/>
      <c r="P489" s="97"/>
      <c r="Q489" s="97"/>
      <c r="R489" s="97"/>
      <c r="S489" s="46"/>
    </row>
    <row r="490" spans="2:19" ht="13.2" x14ac:dyDescent="0.25">
      <c r="B490" s="200" t="s">
        <v>473</v>
      </c>
      <c r="C490" s="201" t="s">
        <v>473</v>
      </c>
      <c r="D490" s="201" t="s">
        <v>477</v>
      </c>
      <c r="E490" s="201" t="s">
        <v>452</v>
      </c>
      <c r="F490" s="201">
        <v>63</v>
      </c>
      <c r="G490" s="202" t="s">
        <v>449</v>
      </c>
      <c r="H490" s="202" t="s">
        <v>450</v>
      </c>
      <c r="I490" s="202" t="s">
        <v>550</v>
      </c>
      <c r="J490" s="201"/>
      <c r="K490" s="97"/>
      <c r="L490" s="97"/>
      <c r="M490" s="97"/>
      <c r="N490" s="97"/>
      <c r="O490" s="97"/>
      <c r="P490" s="97"/>
      <c r="Q490" s="97"/>
      <c r="R490" s="97"/>
      <c r="S490" s="46"/>
    </row>
    <row r="491" spans="2:19" ht="13.2" x14ac:dyDescent="0.25">
      <c r="B491" s="200" t="s">
        <v>473</v>
      </c>
      <c r="C491" s="201" t="s">
        <v>473</v>
      </c>
      <c r="D491" s="201" t="s">
        <v>477</v>
      </c>
      <c r="E491" s="201" t="s">
        <v>452</v>
      </c>
      <c r="F491" s="201">
        <v>63</v>
      </c>
      <c r="G491" s="202" t="s">
        <v>449</v>
      </c>
      <c r="H491" s="202" t="s">
        <v>450</v>
      </c>
      <c r="I491" s="202" t="s">
        <v>550</v>
      </c>
      <c r="J491" s="201"/>
      <c r="K491" s="97"/>
      <c r="L491" s="97"/>
      <c r="M491" s="97"/>
      <c r="N491" s="97"/>
      <c r="O491" s="97"/>
      <c r="P491" s="97"/>
      <c r="Q491" s="97"/>
      <c r="R491" s="97"/>
      <c r="S491" s="46"/>
    </row>
    <row r="492" spans="2:19" ht="13.2" x14ac:dyDescent="0.25">
      <c r="B492" s="200" t="s">
        <v>473</v>
      </c>
      <c r="C492" s="201" t="s">
        <v>473</v>
      </c>
      <c r="D492" s="201" t="s">
        <v>480</v>
      </c>
      <c r="E492" s="201" t="s">
        <v>452</v>
      </c>
      <c r="F492" s="201">
        <v>63</v>
      </c>
      <c r="G492" s="202" t="s">
        <v>449</v>
      </c>
      <c r="H492" s="202" t="s">
        <v>450</v>
      </c>
      <c r="I492" s="202" t="s">
        <v>551</v>
      </c>
      <c r="J492" s="201"/>
      <c r="K492" s="97"/>
      <c r="L492" s="97"/>
      <c r="M492" s="97"/>
      <c r="N492" s="97"/>
      <c r="O492" s="97"/>
      <c r="P492" s="97"/>
      <c r="Q492" s="97"/>
      <c r="R492" s="97"/>
      <c r="S492" s="46"/>
    </row>
    <row r="493" spans="2:19" ht="13.2" x14ac:dyDescent="0.25">
      <c r="B493" s="200" t="s">
        <v>473</v>
      </c>
      <c r="C493" s="201" t="s">
        <v>473</v>
      </c>
      <c r="D493" s="201" t="s">
        <v>480</v>
      </c>
      <c r="E493" s="201" t="s">
        <v>452</v>
      </c>
      <c r="F493" s="201">
        <v>63</v>
      </c>
      <c r="G493" s="202" t="s">
        <v>449</v>
      </c>
      <c r="H493" s="202" t="s">
        <v>450</v>
      </c>
      <c r="I493" s="202" t="s">
        <v>551</v>
      </c>
      <c r="J493" s="201"/>
      <c r="K493" s="97"/>
      <c r="L493" s="97"/>
      <c r="M493" s="97"/>
      <c r="N493" s="97"/>
      <c r="O493" s="97"/>
      <c r="P493" s="97"/>
      <c r="Q493" s="97"/>
      <c r="R493" s="97"/>
      <c r="S493" s="46"/>
    </row>
    <row r="494" spans="2:19" ht="13.2" x14ac:dyDescent="0.25">
      <c r="B494" s="200" t="s">
        <v>473</v>
      </c>
      <c r="C494" s="201" t="s">
        <v>473</v>
      </c>
      <c r="D494" s="201" t="s">
        <v>480</v>
      </c>
      <c r="E494" s="201" t="s">
        <v>452</v>
      </c>
      <c r="F494" s="201">
        <v>63</v>
      </c>
      <c r="G494" s="202" t="s">
        <v>449</v>
      </c>
      <c r="H494" s="202" t="s">
        <v>450</v>
      </c>
      <c r="I494" s="202" t="s">
        <v>551</v>
      </c>
      <c r="J494" s="201"/>
      <c r="K494" s="97"/>
      <c r="L494" s="97"/>
      <c r="M494" s="97"/>
      <c r="N494" s="97"/>
      <c r="O494" s="97"/>
      <c r="P494" s="97"/>
      <c r="Q494" s="97"/>
      <c r="R494" s="97"/>
      <c r="S494" s="46"/>
    </row>
    <row r="495" spans="2:19" ht="13.2" x14ac:dyDescent="0.25">
      <c r="B495" s="200" t="s">
        <v>473</v>
      </c>
      <c r="C495" s="201" t="s">
        <v>473</v>
      </c>
      <c r="D495" s="201" t="s">
        <v>480</v>
      </c>
      <c r="E495" s="201" t="s">
        <v>452</v>
      </c>
      <c r="F495" s="201">
        <v>63</v>
      </c>
      <c r="G495" s="202" t="s">
        <v>449</v>
      </c>
      <c r="H495" s="202" t="s">
        <v>450</v>
      </c>
      <c r="I495" s="202" t="s">
        <v>551</v>
      </c>
      <c r="J495" s="201"/>
      <c r="K495" s="97"/>
      <c r="L495" s="97"/>
      <c r="M495" s="97"/>
      <c r="N495" s="97"/>
      <c r="O495" s="97"/>
      <c r="P495" s="97"/>
      <c r="Q495" s="97"/>
      <c r="R495" s="97"/>
      <c r="S495" s="46"/>
    </row>
    <row r="496" spans="2:19" ht="13.2" x14ac:dyDescent="0.25">
      <c r="B496" s="200" t="s">
        <v>473</v>
      </c>
      <c r="C496" s="201" t="s">
        <v>473</v>
      </c>
      <c r="D496" s="201" t="s">
        <v>480</v>
      </c>
      <c r="E496" s="201" t="s">
        <v>452</v>
      </c>
      <c r="F496" s="201">
        <v>63</v>
      </c>
      <c r="G496" s="202" t="s">
        <v>449</v>
      </c>
      <c r="H496" s="202" t="s">
        <v>450</v>
      </c>
      <c r="I496" s="202" t="s">
        <v>551</v>
      </c>
      <c r="J496" s="201"/>
      <c r="K496" s="97"/>
      <c r="L496" s="97"/>
      <c r="M496" s="97"/>
      <c r="N496" s="97"/>
      <c r="O496" s="97"/>
      <c r="P496" s="97"/>
      <c r="Q496" s="97"/>
      <c r="R496" s="97"/>
      <c r="S496" s="46"/>
    </row>
    <row r="497" spans="2:19" ht="13.2" x14ac:dyDescent="0.25">
      <c r="B497" s="200" t="s">
        <v>473</v>
      </c>
      <c r="C497" s="201" t="s">
        <v>473</v>
      </c>
      <c r="D497" s="201" t="s">
        <v>480</v>
      </c>
      <c r="E497" s="201" t="s">
        <v>452</v>
      </c>
      <c r="F497" s="201">
        <v>63</v>
      </c>
      <c r="G497" s="202" t="s">
        <v>449</v>
      </c>
      <c r="H497" s="202" t="s">
        <v>450</v>
      </c>
      <c r="I497" s="202" t="s">
        <v>551</v>
      </c>
      <c r="J497" s="201"/>
      <c r="K497" s="97"/>
      <c r="L497" s="97"/>
      <c r="M497" s="97"/>
      <c r="N497" s="97"/>
      <c r="O497" s="97"/>
      <c r="P497" s="97"/>
      <c r="Q497" s="97"/>
      <c r="R497" s="97"/>
      <c r="S497" s="46"/>
    </row>
    <row r="498" spans="2:19" ht="13.2" x14ac:dyDescent="0.25">
      <c r="B498" s="200" t="s">
        <v>473</v>
      </c>
      <c r="C498" s="201" t="s">
        <v>473</v>
      </c>
      <c r="D498" s="201" t="s">
        <v>480</v>
      </c>
      <c r="E498" s="201" t="s">
        <v>452</v>
      </c>
      <c r="F498" s="201">
        <v>63</v>
      </c>
      <c r="G498" s="202" t="s">
        <v>449</v>
      </c>
      <c r="H498" s="202" t="s">
        <v>450</v>
      </c>
      <c r="I498" s="202" t="s">
        <v>551</v>
      </c>
      <c r="J498" s="201"/>
      <c r="K498" s="97"/>
      <c r="L498" s="97"/>
      <c r="M498" s="97"/>
      <c r="N498" s="97"/>
      <c r="O498" s="97"/>
      <c r="P498" s="97"/>
      <c r="Q498" s="97"/>
      <c r="R498" s="97"/>
      <c r="S498" s="46"/>
    </row>
    <row r="499" spans="2:19" ht="13.2" x14ac:dyDescent="0.25">
      <c r="B499" s="200" t="s">
        <v>473</v>
      </c>
      <c r="C499" s="201" t="s">
        <v>473</v>
      </c>
      <c r="D499" s="201" t="s">
        <v>480</v>
      </c>
      <c r="E499" s="201" t="s">
        <v>452</v>
      </c>
      <c r="F499" s="201">
        <v>63</v>
      </c>
      <c r="G499" s="202" t="s">
        <v>449</v>
      </c>
      <c r="H499" s="202" t="s">
        <v>450</v>
      </c>
      <c r="I499" s="202" t="s">
        <v>551</v>
      </c>
      <c r="J499" s="201"/>
      <c r="K499" s="97"/>
      <c r="L499" s="97"/>
      <c r="M499" s="97"/>
      <c r="N499" s="97"/>
      <c r="O499" s="97"/>
      <c r="P499" s="97"/>
      <c r="Q499" s="97"/>
      <c r="R499" s="97"/>
      <c r="S499" s="46"/>
    </row>
    <row r="500" spans="2:19" ht="13.2" x14ac:dyDescent="0.25">
      <c r="B500" s="200" t="s">
        <v>473</v>
      </c>
      <c r="C500" s="201" t="s">
        <v>473</v>
      </c>
      <c r="D500" s="201" t="s">
        <v>480</v>
      </c>
      <c r="E500" s="201" t="s">
        <v>452</v>
      </c>
      <c r="F500" s="201">
        <v>63</v>
      </c>
      <c r="G500" s="202" t="s">
        <v>449</v>
      </c>
      <c r="H500" s="202" t="s">
        <v>450</v>
      </c>
      <c r="I500" s="202" t="s">
        <v>551</v>
      </c>
      <c r="J500" s="201"/>
      <c r="K500" s="97"/>
      <c r="L500" s="97"/>
      <c r="M500" s="97"/>
      <c r="N500" s="97"/>
      <c r="O500" s="97"/>
      <c r="P500" s="97"/>
      <c r="Q500" s="97"/>
      <c r="R500" s="97"/>
      <c r="S500" s="46"/>
    </row>
    <row r="501" spans="2:19" ht="13.2" x14ac:dyDescent="0.25">
      <c r="B501" s="200" t="s">
        <v>473</v>
      </c>
      <c r="C501" s="201" t="s">
        <v>473</v>
      </c>
      <c r="D501" s="201" t="s">
        <v>480</v>
      </c>
      <c r="E501" s="201" t="s">
        <v>452</v>
      </c>
      <c r="F501" s="201">
        <v>63</v>
      </c>
      <c r="G501" s="202" t="s">
        <v>449</v>
      </c>
      <c r="H501" s="202" t="s">
        <v>450</v>
      </c>
      <c r="I501" s="202" t="s">
        <v>551</v>
      </c>
      <c r="J501" s="201"/>
      <c r="K501" s="97"/>
      <c r="L501" s="97"/>
      <c r="M501" s="97"/>
      <c r="N501" s="97"/>
      <c r="O501" s="97"/>
      <c r="P501" s="97"/>
      <c r="Q501" s="97"/>
      <c r="R501" s="97"/>
      <c r="S501" s="46"/>
    </row>
    <row r="502" spans="2:19" ht="13.2" x14ac:dyDescent="0.25">
      <c r="B502" s="200" t="s">
        <v>473</v>
      </c>
      <c r="C502" s="201" t="s">
        <v>473</v>
      </c>
      <c r="D502" s="201" t="s">
        <v>480</v>
      </c>
      <c r="E502" s="201" t="s">
        <v>452</v>
      </c>
      <c r="F502" s="201">
        <v>63</v>
      </c>
      <c r="G502" s="202" t="s">
        <v>449</v>
      </c>
      <c r="H502" s="202" t="s">
        <v>450</v>
      </c>
      <c r="I502" s="202" t="s">
        <v>551</v>
      </c>
      <c r="J502" s="201"/>
      <c r="K502" s="97"/>
      <c r="L502" s="97"/>
      <c r="M502" s="97"/>
      <c r="N502" s="97"/>
      <c r="O502" s="97"/>
      <c r="P502" s="97"/>
      <c r="Q502" s="97"/>
      <c r="R502" s="97"/>
      <c r="S502" s="46"/>
    </row>
    <row r="503" spans="2:19" ht="13.2" x14ac:dyDescent="0.25">
      <c r="B503" s="200" t="s">
        <v>473</v>
      </c>
      <c r="C503" s="201" t="s">
        <v>473</v>
      </c>
      <c r="D503" s="201" t="s">
        <v>480</v>
      </c>
      <c r="E503" s="201" t="s">
        <v>452</v>
      </c>
      <c r="F503" s="201">
        <v>63</v>
      </c>
      <c r="G503" s="202" t="s">
        <v>449</v>
      </c>
      <c r="H503" s="202" t="s">
        <v>450</v>
      </c>
      <c r="I503" s="202" t="s">
        <v>551</v>
      </c>
      <c r="J503" s="201"/>
      <c r="K503" s="97"/>
      <c r="L503" s="97"/>
      <c r="M503" s="97"/>
      <c r="N503" s="97"/>
      <c r="O503" s="97"/>
      <c r="P503" s="97"/>
      <c r="Q503" s="97"/>
      <c r="R503" s="97"/>
      <c r="S503" s="46"/>
    </row>
    <row r="504" spans="2:19" ht="13.2" x14ac:dyDescent="0.25">
      <c r="B504" s="200" t="s">
        <v>473</v>
      </c>
      <c r="C504" s="201" t="s">
        <v>473</v>
      </c>
      <c r="D504" s="201" t="s">
        <v>480</v>
      </c>
      <c r="E504" s="201" t="s">
        <v>452</v>
      </c>
      <c r="F504" s="201">
        <v>63</v>
      </c>
      <c r="G504" s="202" t="s">
        <v>449</v>
      </c>
      <c r="H504" s="202" t="s">
        <v>450</v>
      </c>
      <c r="I504" s="202" t="s">
        <v>551</v>
      </c>
      <c r="J504" s="201"/>
      <c r="K504" s="97"/>
      <c r="L504" s="97"/>
      <c r="M504" s="97"/>
      <c r="N504" s="97"/>
      <c r="O504" s="97"/>
      <c r="P504" s="97"/>
      <c r="Q504" s="97"/>
      <c r="R504" s="97"/>
      <c r="S504" s="46"/>
    </row>
    <row r="505" spans="2:19" ht="13.2" x14ac:dyDescent="0.25">
      <c r="B505" s="200" t="s">
        <v>473</v>
      </c>
      <c r="C505" s="201" t="s">
        <v>473</v>
      </c>
      <c r="D505" s="201" t="s">
        <v>474</v>
      </c>
      <c r="E505" s="201" t="s">
        <v>452</v>
      </c>
      <c r="F505" s="201">
        <v>63</v>
      </c>
      <c r="G505" s="202" t="s">
        <v>449</v>
      </c>
      <c r="H505" s="202" t="s">
        <v>450</v>
      </c>
      <c r="I505" s="202" t="s">
        <v>551</v>
      </c>
      <c r="J505" s="201"/>
      <c r="K505" s="97"/>
      <c r="L505" s="97"/>
      <c r="M505" s="97"/>
      <c r="N505" s="97"/>
      <c r="O505" s="97"/>
      <c r="P505" s="97"/>
      <c r="Q505" s="97"/>
      <c r="R505" s="97"/>
      <c r="S505" s="46"/>
    </row>
    <row r="506" spans="2:19" ht="13.2" x14ac:dyDescent="0.25">
      <c r="B506" s="200" t="s">
        <v>473</v>
      </c>
      <c r="C506" s="201" t="s">
        <v>473</v>
      </c>
      <c r="D506" s="201" t="s">
        <v>474</v>
      </c>
      <c r="E506" s="201" t="s">
        <v>452</v>
      </c>
      <c r="F506" s="201">
        <v>63</v>
      </c>
      <c r="G506" s="202" t="s">
        <v>449</v>
      </c>
      <c r="H506" s="202" t="s">
        <v>450</v>
      </c>
      <c r="I506" s="202" t="s">
        <v>551</v>
      </c>
      <c r="J506" s="201"/>
      <c r="K506" s="97"/>
      <c r="L506" s="97"/>
      <c r="M506" s="97"/>
      <c r="N506" s="97"/>
      <c r="O506" s="97"/>
      <c r="P506" s="97"/>
      <c r="Q506" s="97"/>
      <c r="R506" s="97"/>
      <c r="S506" s="46"/>
    </row>
    <row r="507" spans="2:19" ht="13.2" x14ac:dyDescent="0.25">
      <c r="B507" s="200" t="s">
        <v>473</v>
      </c>
      <c r="C507" s="201" t="s">
        <v>473</v>
      </c>
      <c r="D507" s="201" t="s">
        <v>474</v>
      </c>
      <c r="E507" s="201" t="s">
        <v>452</v>
      </c>
      <c r="F507" s="201">
        <v>63</v>
      </c>
      <c r="G507" s="202" t="s">
        <v>449</v>
      </c>
      <c r="H507" s="202" t="s">
        <v>450</v>
      </c>
      <c r="I507" s="202" t="s">
        <v>551</v>
      </c>
      <c r="J507" s="201"/>
      <c r="K507" s="97"/>
      <c r="L507" s="97"/>
      <c r="M507" s="97"/>
      <c r="N507" s="97"/>
      <c r="O507" s="97"/>
      <c r="P507" s="97"/>
      <c r="Q507" s="97"/>
      <c r="R507" s="97"/>
      <c r="S507" s="46"/>
    </row>
    <row r="508" spans="2:19" ht="13.2" x14ac:dyDescent="0.25">
      <c r="B508" s="200" t="s">
        <v>473</v>
      </c>
      <c r="C508" s="201" t="s">
        <v>473</v>
      </c>
      <c r="D508" s="201" t="s">
        <v>474</v>
      </c>
      <c r="E508" s="201" t="s">
        <v>452</v>
      </c>
      <c r="F508" s="201">
        <v>63</v>
      </c>
      <c r="G508" s="202" t="s">
        <v>449</v>
      </c>
      <c r="H508" s="202" t="s">
        <v>450</v>
      </c>
      <c r="I508" s="202" t="s">
        <v>551</v>
      </c>
      <c r="J508" s="201"/>
      <c r="K508" s="97"/>
      <c r="L508" s="97"/>
      <c r="M508" s="97"/>
      <c r="N508" s="97"/>
      <c r="O508" s="97"/>
      <c r="P508" s="97"/>
      <c r="Q508" s="97"/>
      <c r="R508" s="97"/>
      <c r="S508" s="46"/>
    </row>
    <row r="509" spans="2:19" ht="13.2" x14ac:dyDescent="0.25">
      <c r="B509" s="200" t="s">
        <v>473</v>
      </c>
      <c r="C509" s="201" t="s">
        <v>473</v>
      </c>
      <c r="D509" s="201" t="s">
        <v>474</v>
      </c>
      <c r="E509" s="201" t="s">
        <v>452</v>
      </c>
      <c r="F509" s="201">
        <v>63</v>
      </c>
      <c r="G509" s="202" t="s">
        <v>449</v>
      </c>
      <c r="H509" s="202" t="s">
        <v>450</v>
      </c>
      <c r="I509" s="202" t="s">
        <v>551</v>
      </c>
      <c r="J509" s="201"/>
      <c r="K509" s="97"/>
      <c r="L509" s="97"/>
      <c r="M509" s="97"/>
      <c r="N509" s="97"/>
      <c r="O509" s="97"/>
      <c r="P509" s="97"/>
      <c r="Q509" s="97"/>
      <c r="R509" s="97"/>
      <c r="S509" s="46"/>
    </row>
    <row r="510" spans="2:19" ht="13.2" x14ac:dyDescent="0.25">
      <c r="B510" s="200" t="s">
        <v>473</v>
      </c>
      <c r="C510" s="201" t="s">
        <v>473</v>
      </c>
      <c r="D510" s="201" t="s">
        <v>474</v>
      </c>
      <c r="E510" s="201" t="s">
        <v>452</v>
      </c>
      <c r="F510" s="201">
        <v>63</v>
      </c>
      <c r="G510" s="202" t="s">
        <v>449</v>
      </c>
      <c r="H510" s="202" t="s">
        <v>450</v>
      </c>
      <c r="I510" s="202" t="s">
        <v>551</v>
      </c>
      <c r="J510" s="201"/>
      <c r="K510" s="97"/>
      <c r="L510" s="97"/>
      <c r="M510" s="97"/>
      <c r="N510" s="97"/>
      <c r="O510" s="97"/>
      <c r="P510" s="97"/>
      <c r="Q510" s="97"/>
      <c r="R510" s="97"/>
      <c r="S510" s="46"/>
    </row>
    <row r="511" spans="2:19" ht="13.2" x14ac:dyDescent="0.25">
      <c r="B511" s="200" t="s">
        <v>473</v>
      </c>
      <c r="C511" s="201" t="s">
        <v>473</v>
      </c>
      <c r="D511" s="201" t="s">
        <v>474</v>
      </c>
      <c r="E511" s="201" t="s">
        <v>452</v>
      </c>
      <c r="F511" s="201">
        <v>63</v>
      </c>
      <c r="G511" s="202" t="s">
        <v>449</v>
      </c>
      <c r="H511" s="202" t="s">
        <v>450</v>
      </c>
      <c r="I511" s="202" t="s">
        <v>551</v>
      </c>
      <c r="J511" s="201"/>
      <c r="K511" s="97"/>
      <c r="L511" s="97"/>
      <c r="M511" s="97"/>
      <c r="N511" s="97"/>
      <c r="O511" s="97"/>
      <c r="P511" s="97"/>
      <c r="Q511" s="97"/>
      <c r="R511" s="97"/>
      <c r="S511" s="46"/>
    </row>
    <row r="512" spans="2:19" ht="13.2" x14ac:dyDescent="0.25">
      <c r="B512" s="200" t="s">
        <v>473</v>
      </c>
      <c r="C512" s="201" t="s">
        <v>473</v>
      </c>
      <c r="D512" s="201" t="s">
        <v>474</v>
      </c>
      <c r="E512" s="201" t="s">
        <v>452</v>
      </c>
      <c r="F512" s="201">
        <v>63</v>
      </c>
      <c r="G512" s="202" t="s">
        <v>449</v>
      </c>
      <c r="H512" s="202" t="s">
        <v>450</v>
      </c>
      <c r="I512" s="202" t="s">
        <v>551</v>
      </c>
      <c r="J512" s="201"/>
      <c r="K512" s="97"/>
      <c r="L512" s="97"/>
      <c r="M512" s="97"/>
      <c r="N512" s="97"/>
      <c r="O512" s="97"/>
      <c r="P512" s="97"/>
      <c r="Q512" s="97"/>
      <c r="R512" s="97"/>
      <c r="S512" s="46"/>
    </row>
    <row r="513" spans="2:19" ht="13.2" x14ac:dyDescent="0.25">
      <c r="B513" s="200" t="s">
        <v>473</v>
      </c>
      <c r="C513" s="201" t="s">
        <v>473</v>
      </c>
      <c r="D513" s="201" t="s">
        <v>474</v>
      </c>
      <c r="E513" s="201" t="s">
        <v>452</v>
      </c>
      <c r="F513" s="201">
        <v>63</v>
      </c>
      <c r="G513" s="202" t="s">
        <v>449</v>
      </c>
      <c r="H513" s="202" t="s">
        <v>450</v>
      </c>
      <c r="I513" s="202" t="s">
        <v>551</v>
      </c>
      <c r="J513" s="201"/>
      <c r="K513" s="97"/>
      <c r="L513" s="97"/>
      <c r="M513" s="97"/>
      <c r="N513" s="97"/>
      <c r="O513" s="97"/>
      <c r="P513" s="97"/>
      <c r="Q513" s="97"/>
      <c r="R513" s="97"/>
      <c r="S513" s="46"/>
    </row>
    <row r="514" spans="2:19" ht="13.2" x14ac:dyDescent="0.25">
      <c r="B514" s="200" t="s">
        <v>473</v>
      </c>
      <c r="C514" s="201" t="s">
        <v>473</v>
      </c>
      <c r="D514" s="201" t="s">
        <v>474</v>
      </c>
      <c r="E514" s="201" t="s">
        <v>452</v>
      </c>
      <c r="F514" s="201">
        <v>63</v>
      </c>
      <c r="G514" s="202" t="s">
        <v>449</v>
      </c>
      <c r="H514" s="202" t="s">
        <v>450</v>
      </c>
      <c r="I514" s="202" t="s">
        <v>551</v>
      </c>
      <c r="J514" s="201"/>
      <c r="K514" s="97"/>
      <c r="L514" s="97"/>
      <c r="M514" s="97"/>
      <c r="N514" s="97"/>
      <c r="O514" s="97"/>
      <c r="P514" s="97"/>
      <c r="Q514" s="97"/>
      <c r="R514" s="97"/>
      <c r="S514" s="46"/>
    </row>
    <row r="515" spans="2:19" ht="13.2" x14ac:dyDescent="0.25">
      <c r="B515" s="200" t="s">
        <v>473</v>
      </c>
      <c r="C515" s="201" t="s">
        <v>473</v>
      </c>
      <c r="D515" s="201" t="s">
        <v>474</v>
      </c>
      <c r="E515" s="201" t="s">
        <v>452</v>
      </c>
      <c r="F515" s="201">
        <v>63</v>
      </c>
      <c r="G515" s="202" t="s">
        <v>449</v>
      </c>
      <c r="H515" s="202" t="s">
        <v>450</v>
      </c>
      <c r="I515" s="202" t="s">
        <v>551</v>
      </c>
      <c r="J515" s="201"/>
      <c r="K515" s="97"/>
      <c r="L515" s="97"/>
      <c r="M515" s="97"/>
      <c r="N515" s="97"/>
      <c r="O515" s="97"/>
      <c r="P515" s="97"/>
      <c r="Q515" s="97"/>
      <c r="R515" s="97"/>
      <c r="S515" s="46"/>
    </row>
    <row r="516" spans="2:19" ht="13.2" x14ac:dyDescent="0.25">
      <c r="B516" s="200" t="s">
        <v>473</v>
      </c>
      <c r="C516" s="201" t="s">
        <v>473</v>
      </c>
      <c r="D516" s="201" t="s">
        <v>474</v>
      </c>
      <c r="E516" s="201" t="s">
        <v>452</v>
      </c>
      <c r="F516" s="201">
        <v>63</v>
      </c>
      <c r="G516" s="202" t="s">
        <v>449</v>
      </c>
      <c r="H516" s="202" t="s">
        <v>450</v>
      </c>
      <c r="I516" s="202" t="s">
        <v>551</v>
      </c>
      <c r="J516" s="201"/>
      <c r="K516" s="97"/>
      <c r="L516" s="97"/>
      <c r="M516" s="97"/>
      <c r="N516" s="97"/>
      <c r="O516" s="97"/>
      <c r="P516" s="97"/>
      <c r="Q516" s="97"/>
      <c r="R516" s="97"/>
      <c r="S516" s="46"/>
    </row>
    <row r="517" spans="2:19" ht="13.2" x14ac:dyDescent="0.25">
      <c r="B517" s="200" t="s">
        <v>473</v>
      </c>
      <c r="C517" s="201" t="s">
        <v>473</v>
      </c>
      <c r="D517" s="201" t="s">
        <v>474</v>
      </c>
      <c r="E517" s="201" t="s">
        <v>452</v>
      </c>
      <c r="F517" s="201">
        <v>63</v>
      </c>
      <c r="G517" s="202" t="s">
        <v>449</v>
      </c>
      <c r="H517" s="202" t="s">
        <v>450</v>
      </c>
      <c r="I517" s="202" t="s">
        <v>551</v>
      </c>
      <c r="J517" s="201"/>
      <c r="K517" s="97"/>
      <c r="L517" s="97"/>
      <c r="M517" s="97"/>
      <c r="N517" s="97"/>
      <c r="O517" s="97"/>
      <c r="P517" s="97"/>
      <c r="Q517" s="97"/>
      <c r="R517" s="97"/>
      <c r="S517" s="46"/>
    </row>
    <row r="518" spans="2:19" ht="13.2" x14ac:dyDescent="0.25">
      <c r="B518" s="200" t="s">
        <v>473</v>
      </c>
      <c r="C518" s="201" t="s">
        <v>473</v>
      </c>
      <c r="D518" s="201" t="s">
        <v>474</v>
      </c>
      <c r="E518" s="201" t="s">
        <v>452</v>
      </c>
      <c r="F518" s="201">
        <v>63</v>
      </c>
      <c r="G518" s="202" t="s">
        <v>449</v>
      </c>
      <c r="H518" s="202" t="s">
        <v>450</v>
      </c>
      <c r="I518" s="202" t="s">
        <v>551</v>
      </c>
      <c r="J518" s="201"/>
      <c r="K518" s="97"/>
      <c r="L518" s="97"/>
      <c r="M518" s="97"/>
      <c r="N518" s="97"/>
      <c r="O518" s="97"/>
      <c r="P518" s="97"/>
      <c r="Q518" s="97"/>
      <c r="R518" s="97"/>
      <c r="S518" s="46"/>
    </row>
    <row r="519" spans="2:19" ht="13.2" x14ac:dyDescent="0.25">
      <c r="B519" s="200" t="s">
        <v>473</v>
      </c>
      <c r="C519" s="201" t="s">
        <v>473</v>
      </c>
      <c r="D519" s="201" t="s">
        <v>477</v>
      </c>
      <c r="E519" s="201" t="s">
        <v>452</v>
      </c>
      <c r="F519" s="201">
        <v>63</v>
      </c>
      <c r="G519" s="202" t="s">
        <v>449</v>
      </c>
      <c r="H519" s="202" t="s">
        <v>450</v>
      </c>
      <c r="I519" s="202" t="s">
        <v>551</v>
      </c>
      <c r="J519" s="201"/>
      <c r="K519" s="97"/>
      <c r="L519" s="97"/>
      <c r="M519" s="97"/>
      <c r="N519" s="97"/>
      <c r="O519" s="97"/>
      <c r="P519" s="97"/>
      <c r="Q519" s="97"/>
      <c r="R519" s="97"/>
      <c r="S519" s="46"/>
    </row>
    <row r="520" spans="2:19" ht="13.2" x14ac:dyDescent="0.25">
      <c r="B520" s="200" t="s">
        <v>473</v>
      </c>
      <c r="C520" s="201" t="s">
        <v>473</v>
      </c>
      <c r="D520" s="201" t="s">
        <v>477</v>
      </c>
      <c r="E520" s="201" t="s">
        <v>452</v>
      </c>
      <c r="F520" s="201">
        <v>63</v>
      </c>
      <c r="G520" s="202" t="s">
        <v>449</v>
      </c>
      <c r="H520" s="202" t="s">
        <v>450</v>
      </c>
      <c r="I520" s="202" t="s">
        <v>551</v>
      </c>
      <c r="J520" s="201"/>
      <c r="K520" s="97"/>
      <c r="L520" s="97"/>
      <c r="M520" s="97"/>
      <c r="N520" s="97"/>
      <c r="O520" s="97"/>
      <c r="P520" s="97"/>
      <c r="Q520" s="97"/>
      <c r="R520" s="97"/>
      <c r="S520" s="46"/>
    </row>
    <row r="521" spans="2:19" ht="13.2" x14ac:dyDescent="0.25">
      <c r="B521" s="200" t="s">
        <v>473</v>
      </c>
      <c r="C521" s="201" t="s">
        <v>473</v>
      </c>
      <c r="D521" s="201" t="s">
        <v>477</v>
      </c>
      <c r="E521" s="201" t="s">
        <v>452</v>
      </c>
      <c r="F521" s="201">
        <v>63</v>
      </c>
      <c r="G521" s="202" t="s">
        <v>449</v>
      </c>
      <c r="H521" s="202" t="s">
        <v>450</v>
      </c>
      <c r="I521" s="202" t="s">
        <v>551</v>
      </c>
      <c r="J521" s="201"/>
      <c r="K521" s="97"/>
      <c r="L521" s="97"/>
      <c r="M521" s="97"/>
      <c r="N521" s="97"/>
      <c r="O521" s="97"/>
      <c r="P521" s="97"/>
      <c r="Q521" s="97"/>
      <c r="R521" s="97"/>
      <c r="S521" s="46"/>
    </row>
    <row r="522" spans="2:19" ht="13.2" x14ac:dyDescent="0.25">
      <c r="B522" s="200" t="s">
        <v>473</v>
      </c>
      <c r="C522" s="201" t="s">
        <v>473</v>
      </c>
      <c r="D522" s="201" t="s">
        <v>477</v>
      </c>
      <c r="E522" s="201" t="s">
        <v>452</v>
      </c>
      <c r="F522" s="201">
        <v>63</v>
      </c>
      <c r="G522" s="202" t="s">
        <v>449</v>
      </c>
      <c r="H522" s="202" t="s">
        <v>450</v>
      </c>
      <c r="I522" s="202" t="s">
        <v>551</v>
      </c>
      <c r="J522" s="201"/>
      <c r="K522" s="97"/>
      <c r="L522" s="97"/>
      <c r="M522" s="97"/>
      <c r="N522" s="97"/>
      <c r="O522" s="97"/>
      <c r="P522" s="97"/>
      <c r="Q522" s="97"/>
      <c r="R522" s="97"/>
      <c r="S522" s="46"/>
    </row>
    <row r="523" spans="2:19" ht="13.2" x14ac:dyDescent="0.25">
      <c r="B523" s="200" t="s">
        <v>473</v>
      </c>
      <c r="C523" s="201" t="s">
        <v>473</v>
      </c>
      <c r="D523" s="201" t="s">
        <v>477</v>
      </c>
      <c r="E523" s="201" t="s">
        <v>452</v>
      </c>
      <c r="F523" s="201">
        <v>63</v>
      </c>
      <c r="G523" s="202" t="s">
        <v>449</v>
      </c>
      <c r="H523" s="202" t="s">
        <v>450</v>
      </c>
      <c r="I523" s="202" t="s">
        <v>551</v>
      </c>
      <c r="J523" s="201"/>
      <c r="K523" s="97"/>
      <c r="L523" s="97"/>
      <c r="M523" s="97"/>
      <c r="N523" s="97"/>
      <c r="O523" s="97"/>
      <c r="P523" s="97"/>
      <c r="Q523" s="97"/>
      <c r="R523" s="97"/>
      <c r="S523" s="46"/>
    </row>
    <row r="524" spans="2:19" ht="13.2" x14ac:dyDescent="0.25">
      <c r="B524" s="200" t="s">
        <v>473</v>
      </c>
      <c r="C524" s="201" t="s">
        <v>473</v>
      </c>
      <c r="D524" s="201" t="s">
        <v>477</v>
      </c>
      <c r="E524" s="201" t="s">
        <v>452</v>
      </c>
      <c r="F524" s="201">
        <v>63</v>
      </c>
      <c r="G524" s="202" t="s">
        <v>449</v>
      </c>
      <c r="H524" s="202" t="s">
        <v>450</v>
      </c>
      <c r="I524" s="202" t="s">
        <v>551</v>
      </c>
      <c r="J524" s="201"/>
      <c r="K524" s="97"/>
      <c r="L524" s="97"/>
      <c r="M524" s="97"/>
      <c r="N524" s="97"/>
      <c r="O524" s="97"/>
      <c r="P524" s="97"/>
      <c r="Q524" s="97"/>
      <c r="R524" s="97"/>
      <c r="S524" s="46"/>
    </row>
    <row r="525" spans="2:19" ht="13.2" x14ac:dyDescent="0.25">
      <c r="B525" s="200" t="s">
        <v>473</v>
      </c>
      <c r="C525" s="201" t="s">
        <v>473</v>
      </c>
      <c r="D525" s="201" t="s">
        <v>477</v>
      </c>
      <c r="E525" s="201" t="s">
        <v>452</v>
      </c>
      <c r="F525" s="201">
        <v>63</v>
      </c>
      <c r="G525" s="202" t="s">
        <v>449</v>
      </c>
      <c r="H525" s="202" t="s">
        <v>450</v>
      </c>
      <c r="I525" s="202" t="s">
        <v>551</v>
      </c>
      <c r="J525" s="201"/>
      <c r="K525" s="97"/>
      <c r="L525" s="97"/>
      <c r="M525" s="97"/>
      <c r="N525" s="97"/>
      <c r="O525" s="97"/>
      <c r="P525" s="97"/>
      <c r="Q525" s="97"/>
      <c r="R525" s="97"/>
      <c r="S525" s="46"/>
    </row>
    <row r="526" spans="2:19" ht="13.2" x14ac:dyDescent="0.25">
      <c r="B526" s="200" t="s">
        <v>473</v>
      </c>
      <c r="C526" s="201" t="s">
        <v>473</v>
      </c>
      <c r="D526" s="201" t="s">
        <v>477</v>
      </c>
      <c r="E526" s="201" t="s">
        <v>452</v>
      </c>
      <c r="F526" s="201">
        <v>63</v>
      </c>
      <c r="G526" s="202" t="s">
        <v>449</v>
      </c>
      <c r="H526" s="202" t="s">
        <v>450</v>
      </c>
      <c r="I526" s="202" t="s">
        <v>551</v>
      </c>
      <c r="J526" s="201"/>
      <c r="K526" s="97"/>
      <c r="L526" s="97"/>
      <c r="M526" s="97"/>
      <c r="N526" s="97"/>
      <c r="O526" s="97"/>
      <c r="P526" s="97"/>
      <c r="Q526" s="97"/>
      <c r="R526" s="97"/>
      <c r="S526" s="46"/>
    </row>
    <row r="527" spans="2:19" ht="13.2" x14ac:dyDescent="0.25">
      <c r="B527" s="200" t="s">
        <v>473</v>
      </c>
      <c r="C527" s="201" t="s">
        <v>473</v>
      </c>
      <c r="D527" s="201" t="s">
        <v>477</v>
      </c>
      <c r="E527" s="201" t="s">
        <v>452</v>
      </c>
      <c r="F527" s="201">
        <v>63</v>
      </c>
      <c r="G527" s="202" t="s">
        <v>449</v>
      </c>
      <c r="H527" s="202" t="s">
        <v>450</v>
      </c>
      <c r="I527" s="202" t="s">
        <v>551</v>
      </c>
      <c r="J527" s="201"/>
      <c r="K527" s="97"/>
      <c r="L527" s="97"/>
      <c r="M527" s="97"/>
      <c r="N527" s="97"/>
      <c r="O527" s="97"/>
      <c r="P527" s="97"/>
      <c r="Q527" s="97"/>
      <c r="R527" s="97"/>
      <c r="S527" s="46"/>
    </row>
    <row r="528" spans="2:19" ht="13.2" x14ac:dyDescent="0.25">
      <c r="B528" s="200" t="s">
        <v>473</v>
      </c>
      <c r="C528" s="201" t="s">
        <v>473</v>
      </c>
      <c r="D528" s="201" t="s">
        <v>552</v>
      </c>
      <c r="E528" s="201" t="s">
        <v>458</v>
      </c>
      <c r="F528" s="201">
        <v>64</v>
      </c>
      <c r="G528" s="202" t="s">
        <v>449</v>
      </c>
      <c r="H528" s="202" t="s">
        <v>450</v>
      </c>
      <c r="I528" s="202" t="s">
        <v>553</v>
      </c>
      <c r="J528" s="201"/>
      <c r="K528" s="97"/>
      <c r="L528" s="97"/>
      <c r="M528" s="97"/>
      <c r="N528" s="97"/>
      <c r="O528" s="97"/>
      <c r="P528" s="97"/>
      <c r="Q528" s="97"/>
      <c r="R528" s="97"/>
      <c r="S528" s="46"/>
    </row>
    <row r="529" spans="2:19" ht="13.2" x14ac:dyDescent="0.25">
      <c r="B529" s="200" t="s">
        <v>473</v>
      </c>
      <c r="C529" s="201" t="s">
        <v>473</v>
      </c>
      <c r="D529" s="201" t="s">
        <v>552</v>
      </c>
      <c r="E529" s="201" t="s">
        <v>458</v>
      </c>
      <c r="F529" s="201">
        <v>64</v>
      </c>
      <c r="G529" s="202" t="s">
        <v>449</v>
      </c>
      <c r="H529" s="202" t="s">
        <v>450</v>
      </c>
      <c r="I529" s="202" t="s">
        <v>553</v>
      </c>
      <c r="J529" s="201"/>
      <c r="K529" s="97"/>
      <c r="L529" s="97"/>
      <c r="M529" s="97"/>
      <c r="N529" s="97"/>
      <c r="O529" s="97"/>
      <c r="P529" s="97"/>
      <c r="Q529" s="97"/>
      <c r="R529" s="97"/>
      <c r="S529" s="46"/>
    </row>
    <row r="530" spans="2:19" ht="13.2" x14ac:dyDescent="0.25">
      <c r="B530" s="200" t="s">
        <v>473</v>
      </c>
      <c r="C530" s="201" t="s">
        <v>473</v>
      </c>
      <c r="D530" s="201" t="s">
        <v>552</v>
      </c>
      <c r="E530" s="201" t="s">
        <v>458</v>
      </c>
      <c r="F530" s="201">
        <v>64</v>
      </c>
      <c r="G530" s="202" t="s">
        <v>449</v>
      </c>
      <c r="H530" s="202" t="s">
        <v>450</v>
      </c>
      <c r="I530" s="202" t="s">
        <v>554</v>
      </c>
      <c r="J530" s="201"/>
      <c r="K530" s="201"/>
      <c r="L530" s="201"/>
      <c r="M530" s="201"/>
      <c r="N530" s="201"/>
      <c r="O530" s="201"/>
      <c r="P530" s="201"/>
      <c r="Q530" s="201"/>
      <c r="R530" s="201"/>
      <c r="S530" s="209" t="s">
        <v>555</v>
      </c>
    </row>
    <row r="531" spans="2:19" ht="13.2" x14ac:dyDescent="0.25">
      <c r="B531" s="200" t="s">
        <v>473</v>
      </c>
      <c r="C531" s="201" t="s">
        <v>473</v>
      </c>
      <c r="D531" s="201" t="s">
        <v>552</v>
      </c>
      <c r="E531" s="201" t="s">
        <v>458</v>
      </c>
      <c r="F531" s="201">
        <v>64</v>
      </c>
      <c r="G531" s="202" t="s">
        <v>449</v>
      </c>
      <c r="H531" s="202" t="s">
        <v>450</v>
      </c>
      <c r="I531" s="202" t="s">
        <v>554</v>
      </c>
      <c r="J531" s="201"/>
      <c r="K531" s="38"/>
      <c r="L531" s="38"/>
      <c r="M531" s="38"/>
      <c r="N531" s="38"/>
      <c r="O531" s="38"/>
      <c r="P531" s="38"/>
      <c r="Q531" s="38"/>
      <c r="R531" s="38"/>
      <c r="S531" s="209" t="s">
        <v>555</v>
      </c>
    </row>
    <row r="532" spans="2:19" ht="13.2" x14ac:dyDescent="0.25">
      <c r="B532" s="200" t="s">
        <v>473</v>
      </c>
      <c r="C532" s="201" t="s">
        <v>473</v>
      </c>
      <c r="D532" s="201" t="s">
        <v>480</v>
      </c>
      <c r="E532" s="201" t="s">
        <v>458</v>
      </c>
      <c r="F532" s="201">
        <v>64</v>
      </c>
      <c r="G532" s="202" t="s">
        <v>449</v>
      </c>
      <c r="H532" s="202" t="s">
        <v>450</v>
      </c>
      <c r="I532" s="202" t="s">
        <v>556</v>
      </c>
      <c r="J532" s="201"/>
      <c r="K532" s="38"/>
      <c r="L532" s="38"/>
      <c r="M532" s="38"/>
      <c r="N532" s="38"/>
      <c r="O532" s="38"/>
      <c r="P532" s="38"/>
      <c r="Q532" s="38"/>
      <c r="R532" s="38"/>
      <c r="S532" s="209" t="s">
        <v>555</v>
      </c>
    </row>
    <row r="533" spans="2:19" ht="13.2" x14ac:dyDescent="0.25">
      <c r="B533" s="200" t="s">
        <v>473</v>
      </c>
      <c r="C533" s="201" t="s">
        <v>473</v>
      </c>
      <c r="D533" s="201" t="s">
        <v>480</v>
      </c>
      <c r="E533" s="201" t="s">
        <v>458</v>
      </c>
      <c r="F533" s="201">
        <v>64</v>
      </c>
      <c r="G533" s="202" t="s">
        <v>449</v>
      </c>
      <c r="H533" s="202" t="s">
        <v>450</v>
      </c>
      <c r="I533" s="202" t="s">
        <v>556</v>
      </c>
      <c r="J533" s="201"/>
      <c r="K533" s="38"/>
      <c r="L533" s="38"/>
      <c r="M533" s="38"/>
      <c r="N533" s="38"/>
      <c r="O533" s="38"/>
      <c r="P533" s="38"/>
      <c r="Q533" s="38"/>
      <c r="R533" s="38"/>
      <c r="S533" s="209" t="s">
        <v>555</v>
      </c>
    </row>
    <row r="534" spans="2:19" ht="13.2" x14ac:dyDescent="0.25">
      <c r="B534" s="200" t="s">
        <v>473</v>
      </c>
      <c r="C534" s="201" t="s">
        <v>473</v>
      </c>
      <c r="D534" s="201" t="s">
        <v>474</v>
      </c>
      <c r="E534" s="201" t="s">
        <v>458</v>
      </c>
      <c r="F534" s="201">
        <v>64</v>
      </c>
      <c r="G534" s="202" t="s">
        <v>449</v>
      </c>
      <c r="H534" s="202" t="s">
        <v>450</v>
      </c>
      <c r="I534" s="202" t="s">
        <v>556</v>
      </c>
      <c r="J534" s="201"/>
      <c r="K534" s="38"/>
      <c r="L534" s="38"/>
      <c r="M534" s="38"/>
      <c r="N534" s="38"/>
      <c r="O534" s="38"/>
      <c r="P534" s="38"/>
      <c r="Q534" s="38"/>
      <c r="R534" s="38"/>
      <c r="S534" s="209" t="s">
        <v>555</v>
      </c>
    </row>
    <row r="535" spans="2:19" ht="13.2" x14ac:dyDescent="0.25">
      <c r="B535" s="200" t="s">
        <v>473</v>
      </c>
      <c r="C535" s="201" t="s">
        <v>473</v>
      </c>
      <c r="D535" s="201" t="s">
        <v>477</v>
      </c>
      <c r="E535" s="201" t="s">
        <v>458</v>
      </c>
      <c r="F535" s="201">
        <v>64</v>
      </c>
      <c r="G535" s="202" t="s">
        <v>449</v>
      </c>
      <c r="H535" s="202" t="s">
        <v>450</v>
      </c>
      <c r="I535" s="202" t="s">
        <v>556</v>
      </c>
      <c r="J535" s="201"/>
      <c r="K535" s="38"/>
      <c r="L535" s="38"/>
      <c r="M535" s="38"/>
      <c r="N535" s="38"/>
      <c r="O535" s="38"/>
      <c r="P535" s="38"/>
      <c r="Q535" s="38"/>
      <c r="R535" s="38"/>
      <c r="S535" s="209" t="s">
        <v>555</v>
      </c>
    </row>
    <row r="536" spans="2:19" ht="13.2" x14ac:dyDescent="0.25">
      <c r="B536" s="200" t="s">
        <v>473</v>
      </c>
      <c r="C536" s="201" t="s">
        <v>473</v>
      </c>
      <c r="D536" s="201" t="s">
        <v>477</v>
      </c>
      <c r="E536" s="201" t="s">
        <v>458</v>
      </c>
      <c r="F536" s="201">
        <v>64</v>
      </c>
      <c r="G536" s="202" t="s">
        <v>449</v>
      </c>
      <c r="H536" s="202" t="s">
        <v>450</v>
      </c>
      <c r="I536" s="202" t="s">
        <v>557</v>
      </c>
      <c r="J536" s="201"/>
      <c r="K536" s="97"/>
      <c r="L536" s="97"/>
      <c r="M536" s="97"/>
      <c r="N536" s="97"/>
      <c r="O536" s="97"/>
      <c r="P536" s="97"/>
      <c r="Q536" s="97"/>
      <c r="R536" s="97"/>
      <c r="S536" s="46"/>
    </row>
    <row r="537" spans="2:19" ht="13.2" x14ac:dyDescent="0.25">
      <c r="B537" s="200" t="s">
        <v>473</v>
      </c>
      <c r="C537" s="201" t="s">
        <v>473</v>
      </c>
      <c r="D537" s="201" t="s">
        <v>477</v>
      </c>
      <c r="E537" s="201" t="s">
        <v>458</v>
      </c>
      <c r="F537" s="201">
        <v>64</v>
      </c>
      <c r="G537" s="202" t="s">
        <v>449</v>
      </c>
      <c r="H537" s="202" t="s">
        <v>450</v>
      </c>
      <c r="I537" s="202" t="s">
        <v>557</v>
      </c>
      <c r="J537" s="201"/>
      <c r="K537" s="97"/>
      <c r="L537" s="97"/>
      <c r="M537" s="97"/>
      <c r="N537" s="97"/>
      <c r="O537" s="97"/>
      <c r="P537" s="97"/>
      <c r="Q537" s="97"/>
      <c r="R537" s="97"/>
      <c r="S537" s="46"/>
    </row>
    <row r="538" spans="2:19" ht="13.2" x14ac:dyDescent="0.25">
      <c r="B538" s="200" t="s">
        <v>473</v>
      </c>
      <c r="C538" s="201" t="s">
        <v>473</v>
      </c>
      <c r="D538" s="201" t="s">
        <v>552</v>
      </c>
      <c r="E538" s="201" t="s">
        <v>460</v>
      </c>
      <c r="F538" s="201">
        <v>65</v>
      </c>
      <c r="G538" s="202" t="s">
        <v>449</v>
      </c>
      <c r="H538" s="202" t="s">
        <v>450</v>
      </c>
      <c r="I538" s="202" t="s">
        <v>558</v>
      </c>
      <c r="J538" s="201"/>
      <c r="K538" s="97"/>
      <c r="L538" s="97"/>
      <c r="M538" s="97"/>
      <c r="N538" s="97"/>
      <c r="O538" s="97"/>
      <c r="P538" s="97"/>
      <c r="Q538" s="97"/>
      <c r="R538" s="97"/>
      <c r="S538" s="46"/>
    </row>
    <row r="539" spans="2:19" ht="13.2" x14ac:dyDescent="0.25">
      <c r="B539" s="200" t="s">
        <v>473</v>
      </c>
      <c r="C539" s="201" t="s">
        <v>473</v>
      </c>
      <c r="D539" s="201" t="s">
        <v>552</v>
      </c>
      <c r="E539" s="201" t="s">
        <v>460</v>
      </c>
      <c r="F539" s="201">
        <v>65</v>
      </c>
      <c r="G539" s="202" t="s">
        <v>449</v>
      </c>
      <c r="H539" s="202" t="s">
        <v>450</v>
      </c>
      <c r="I539" s="202" t="s">
        <v>558</v>
      </c>
      <c r="J539" s="201"/>
      <c r="K539" s="97"/>
      <c r="L539" s="97"/>
      <c r="M539" s="97"/>
      <c r="N539" s="97"/>
      <c r="O539" s="97"/>
      <c r="P539" s="97"/>
      <c r="Q539" s="97"/>
      <c r="R539" s="97"/>
      <c r="S539" s="46"/>
    </row>
    <row r="540" spans="2:19" ht="13.2" x14ac:dyDescent="0.25">
      <c r="B540" s="200" t="s">
        <v>473</v>
      </c>
      <c r="C540" s="201" t="s">
        <v>473</v>
      </c>
      <c r="D540" s="201" t="s">
        <v>474</v>
      </c>
      <c r="E540" s="201" t="s">
        <v>460</v>
      </c>
      <c r="F540" s="201">
        <v>65</v>
      </c>
      <c r="G540" s="202" t="s">
        <v>449</v>
      </c>
      <c r="H540" s="202" t="s">
        <v>450</v>
      </c>
      <c r="I540" s="202" t="s">
        <v>559</v>
      </c>
      <c r="J540" s="201"/>
      <c r="K540" s="97"/>
      <c r="L540" s="97"/>
      <c r="M540" s="97"/>
      <c r="N540" s="97"/>
      <c r="O540" s="97"/>
      <c r="P540" s="97"/>
      <c r="Q540" s="97"/>
      <c r="R540" s="97"/>
      <c r="S540" s="46"/>
    </row>
    <row r="541" spans="2:19" ht="13.2" x14ac:dyDescent="0.25">
      <c r="B541" s="200" t="s">
        <v>473</v>
      </c>
      <c r="C541" s="201" t="s">
        <v>473</v>
      </c>
      <c r="D541" s="201" t="s">
        <v>474</v>
      </c>
      <c r="E541" s="201" t="s">
        <v>460</v>
      </c>
      <c r="F541" s="201">
        <v>65</v>
      </c>
      <c r="G541" s="202" t="s">
        <v>449</v>
      </c>
      <c r="H541" s="202" t="s">
        <v>450</v>
      </c>
      <c r="I541" s="202" t="s">
        <v>559</v>
      </c>
      <c r="J541" s="201"/>
      <c r="K541" s="97"/>
      <c r="L541" s="97"/>
      <c r="M541" s="97"/>
      <c r="N541" s="97"/>
      <c r="O541" s="97"/>
      <c r="P541" s="97"/>
      <c r="Q541" s="97"/>
      <c r="R541" s="97"/>
      <c r="S541" s="46"/>
    </row>
    <row r="542" spans="2:19" ht="13.2" x14ac:dyDescent="0.25">
      <c r="B542" s="200" t="s">
        <v>473</v>
      </c>
      <c r="C542" s="201" t="s">
        <v>473</v>
      </c>
      <c r="D542" s="201" t="s">
        <v>474</v>
      </c>
      <c r="E542" s="201" t="s">
        <v>460</v>
      </c>
      <c r="F542" s="201">
        <v>65</v>
      </c>
      <c r="G542" s="202" t="s">
        <v>449</v>
      </c>
      <c r="H542" s="202" t="s">
        <v>450</v>
      </c>
      <c r="I542" s="202" t="s">
        <v>560</v>
      </c>
      <c r="J542" s="201"/>
      <c r="K542" s="97"/>
      <c r="L542" s="97"/>
      <c r="M542" s="97"/>
      <c r="N542" s="97"/>
      <c r="O542" s="97"/>
      <c r="P542" s="97"/>
      <c r="Q542" s="97"/>
      <c r="R542" s="97"/>
      <c r="S542" s="46"/>
    </row>
    <row r="543" spans="2:19" ht="13.2" x14ac:dyDescent="0.25">
      <c r="B543" s="200" t="s">
        <v>473</v>
      </c>
      <c r="C543" s="201" t="s">
        <v>473</v>
      </c>
      <c r="D543" s="201" t="s">
        <v>474</v>
      </c>
      <c r="E543" s="201" t="s">
        <v>460</v>
      </c>
      <c r="F543" s="201">
        <v>65</v>
      </c>
      <c r="G543" s="202" t="s">
        <v>449</v>
      </c>
      <c r="H543" s="202" t="s">
        <v>450</v>
      </c>
      <c r="I543" s="202" t="s">
        <v>560</v>
      </c>
      <c r="J543" s="201"/>
      <c r="K543" s="97"/>
      <c r="L543" s="97"/>
      <c r="M543" s="97"/>
      <c r="N543" s="97"/>
      <c r="O543" s="97"/>
      <c r="P543" s="97"/>
      <c r="Q543" s="97"/>
      <c r="R543" s="97"/>
      <c r="S543" s="46"/>
    </row>
    <row r="544" spans="2:19" ht="13.2" x14ac:dyDescent="0.25">
      <c r="B544" s="200" t="s">
        <v>473</v>
      </c>
      <c r="C544" s="201" t="s">
        <v>473</v>
      </c>
      <c r="D544" s="201" t="s">
        <v>480</v>
      </c>
      <c r="E544" s="201" t="s">
        <v>460</v>
      </c>
      <c r="F544" s="201">
        <v>65</v>
      </c>
      <c r="G544" s="202" t="s">
        <v>449</v>
      </c>
      <c r="H544" s="202" t="s">
        <v>450</v>
      </c>
      <c r="I544" s="202" t="s">
        <v>561</v>
      </c>
      <c r="J544" s="201"/>
      <c r="K544" s="97"/>
      <c r="L544" s="97"/>
      <c r="M544" s="97"/>
      <c r="N544" s="97"/>
      <c r="O544" s="97"/>
      <c r="P544" s="97"/>
      <c r="Q544" s="97"/>
      <c r="R544" s="97"/>
      <c r="S544" s="46"/>
    </row>
    <row r="545" spans="2:19" ht="13.2" x14ac:dyDescent="0.25">
      <c r="B545" s="200" t="s">
        <v>473</v>
      </c>
      <c r="C545" s="201" t="s">
        <v>473</v>
      </c>
      <c r="D545" s="201" t="s">
        <v>480</v>
      </c>
      <c r="E545" s="201" t="s">
        <v>460</v>
      </c>
      <c r="F545" s="201">
        <v>65</v>
      </c>
      <c r="G545" s="202" t="s">
        <v>449</v>
      </c>
      <c r="H545" s="202" t="s">
        <v>450</v>
      </c>
      <c r="I545" s="202" t="s">
        <v>561</v>
      </c>
      <c r="J545" s="201"/>
      <c r="K545" s="97"/>
      <c r="L545" s="97"/>
      <c r="M545" s="97"/>
      <c r="N545" s="97"/>
      <c r="O545" s="97"/>
      <c r="P545" s="97"/>
      <c r="Q545" s="97"/>
      <c r="R545" s="97"/>
      <c r="S545" s="46"/>
    </row>
    <row r="546" spans="2:19" ht="13.2" x14ac:dyDescent="0.25">
      <c r="B546" s="200" t="s">
        <v>473</v>
      </c>
      <c r="C546" s="201" t="s">
        <v>473</v>
      </c>
      <c r="D546" s="201" t="s">
        <v>474</v>
      </c>
      <c r="E546" s="201" t="s">
        <v>460</v>
      </c>
      <c r="F546" s="201">
        <v>65</v>
      </c>
      <c r="G546" s="202" t="s">
        <v>449</v>
      </c>
      <c r="H546" s="202" t="s">
        <v>450</v>
      </c>
      <c r="I546" s="202" t="s">
        <v>561</v>
      </c>
      <c r="J546" s="201"/>
      <c r="K546" s="97"/>
      <c r="L546" s="97"/>
      <c r="M546" s="97"/>
      <c r="N546" s="97"/>
      <c r="O546" s="97"/>
      <c r="P546" s="97"/>
      <c r="Q546" s="97"/>
      <c r="R546" s="97"/>
      <c r="S546" s="46"/>
    </row>
    <row r="547" spans="2:19" ht="13.2" x14ac:dyDescent="0.25">
      <c r="B547" s="200" t="s">
        <v>473</v>
      </c>
      <c r="C547" s="201" t="s">
        <v>473</v>
      </c>
      <c r="D547" s="201" t="s">
        <v>474</v>
      </c>
      <c r="E547" s="201" t="s">
        <v>460</v>
      </c>
      <c r="F547" s="201">
        <v>65</v>
      </c>
      <c r="G547" s="202" t="s">
        <v>449</v>
      </c>
      <c r="H547" s="202" t="s">
        <v>450</v>
      </c>
      <c r="I547" s="202" t="s">
        <v>561</v>
      </c>
      <c r="J547" s="201"/>
      <c r="K547" s="97"/>
      <c r="L547" s="97"/>
      <c r="M547" s="97"/>
      <c r="N547" s="97"/>
      <c r="O547" s="97"/>
      <c r="P547" s="97"/>
      <c r="Q547" s="97"/>
      <c r="R547" s="97"/>
      <c r="S547" s="46"/>
    </row>
    <row r="548" spans="2:19" ht="13.2" x14ac:dyDescent="0.25">
      <c r="B548" s="200" t="s">
        <v>473</v>
      </c>
      <c r="C548" s="201" t="s">
        <v>473</v>
      </c>
      <c r="D548" s="201" t="s">
        <v>477</v>
      </c>
      <c r="E548" s="201" t="s">
        <v>460</v>
      </c>
      <c r="F548" s="201">
        <v>65</v>
      </c>
      <c r="G548" s="202" t="s">
        <v>449</v>
      </c>
      <c r="H548" s="202" t="s">
        <v>450</v>
      </c>
      <c r="I548" s="202" t="s">
        <v>561</v>
      </c>
      <c r="J548" s="201"/>
      <c r="K548" s="97"/>
      <c r="L548" s="97"/>
      <c r="M548" s="97"/>
      <c r="N548" s="97"/>
      <c r="O548" s="97"/>
      <c r="P548" s="97"/>
      <c r="Q548" s="97"/>
      <c r="R548" s="97"/>
      <c r="S548" s="46"/>
    </row>
    <row r="549" spans="2:19" ht="13.2" x14ac:dyDescent="0.25">
      <c r="B549" s="200" t="s">
        <v>473</v>
      </c>
      <c r="C549" s="201" t="s">
        <v>473</v>
      </c>
      <c r="D549" s="201" t="s">
        <v>477</v>
      </c>
      <c r="E549" s="201" t="s">
        <v>460</v>
      </c>
      <c r="F549" s="201">
        <v>65</v>
      </c>
      <c r="G549" s="202" t="s">
        <v>449</v>
      </c>
      <c r="H549" s="202" t="s">
        <v>450</v>
      </c>
      <c r="I549" s="202" t="s">
        <v>561</v>
      </c>
      <c r="J549" s="201"/>
      <c r="K549" s="97"/>
      <c r="L549" s="97"/>
      <c r="M549" s="97"/>
      <c r="N549" s="97"/>
      <c r="O549" s="97"/>
      <c r="P549" s="97"/>
      <c r="Q549" s="97"/>
      <c r="R549" s="97"/>
      <c r="S549" s="46"/>
    </row>
    <row r="550" spans="2:19" ht="13.2" x14ac:dyDescent="0.25">
      <c r="B550" s="200" t="s">
        <v>473</v>
      </c>
      <c r="C550" s="201" t="s">
        <v>473</v>
      </c>
      <c r="D550" s="201" t="s">
        <v>480</v>
      </c>
      <c r="E550" s="201" t="s">
        <v>460</v>
      </c>
      <c r="F550" s="201">
        <v>65</v>
      </c>
      <c r="G550" s="202" t="s">
        <v>449</v>
      </c>
      <c r="H550" s="202" t="s">
        <v>450</v>
      </c>
      <c r="I550" s="202" t="s">
        <v>562</v>
      </c>
      <c r="J550" s="201"/>
      <c r="K550" s="97"/>
      <c r="L550" s="97"/>
      <c r="M550" s="97"/>
      <c r="N550" s="97"/>
      <c r="O550" s="97"/>
      <c r="P550" s="97"/>
      <c r="Q550" s="97"/>
      <c r="R550" s="97"/>
      <c r="S550" s="46"/>
    </row>
    <row r="551" spans="2:19" ht="13.2" x14ac:dyDescent="0.25">
      <c r="B551" s="200" t="s">
        <v>473</v>
      </c>
      <c r="C551" s="201" t="s">
        <v>473</v>
      </c>
      <c r="D551" s="201" t="s">
        <v>480</v>
      </c>
      <c r="E551" s="201" t="s">
        <v>460</v>
      </c>
      <c r="F551" s="201">
        <v>65</v>
      </c>
      <c r="G551" s="202" t="s">
        <v>449</v>
      </c>
      <c r="H551" s="202" t="s">
        <v>450</v>
      </c>
      <c r="I551" s="202" t="s">
        <v>562</v>
      </c>
      <c r="J551" s="201"/>
      <c r="K551" s="97"/>
      <c r="L551" s="97"/>
      <c r="M551" s="97"/>
      <c r="N551" s="97"/>
      <c r="O551" s="97"/>
      <c r="P551" s="97"/>
      <c r="Q551" s="97"/>
      <c r="R551" s="97"/>
      <c r="S551" s="46"/>
    </row>
    <row r="552" spans="2:19" ht="13.2" x14ac:dyDescent="0.25">
      <c r="B552" s="200" t="s">
        <v>473</v>
      </c>
      <c r="C552" s="201" t="s">
        <v>473</v>
      </c>
      <c r="D552" s="201" t="s">
        <v>480</v>
      </c>
      <c r="E552" s="201" t="s">
        <v>460</v>
      </c>
      <c r="F552" s="201">
        <v>65</v>
      </c>
      <c r="G552" s="202" t="s">
        <v>449</v>
      </c>
      <c r="H552" s="202" t="s">
        <v>450</v>
      </c>
      <c r="I552" s="202" t="s">
        <v>563</v>
      </c>
      <c r="J552" s="201"/>
      <c r="K552" s="97"/>
      <c r="L552" s="97"/>
      <c r="M552" s="97"/>
      <c r="N552" s="97"/>
      <c r="O552" s="97"/>
      <c r="P552" s="97"/>
      <c r="Q552" s="97"/>
      <c r="R552" s="97"/>
      <c r="S552" s="46"/>
    </row>
    <row r="553" spans="2:19" ht="13.2" x14ac:dyDescent="0.25">
      <c r="B553" s="200" t="s">
        <v>473</v>
      </c>
      <c r="C553" s="201" t="s">
        <v>473</v>
      </c>
      <c r="D553" s="201" t="s">
        <v>480</v>
      </c>
      <c r="E553" s="201" t="s">
        <v>460</v>
      </c>
      <c r="F553" s="201">
        <v>65</v>
      </c>
      <c r="G553" s="202" t="s">
        <v>449</v>
      </c>
      <c r="H553" s="202" t="s">
        <v>450</v>
      </c>
      <c r="I553" s="202" t="s">
        <v>563</v>
      </c>
      <c r="J553" s="201"/>
      <c r="K553" s="97"/>
      <c r="L553" s="97"/>
      <c r="M553" s="97"/>
      <c r="N553" s="97"/>
      <c r="O553" s="97"/>
      <c r="P553" s="97"/>
      <c r="Q553" s="97"/>
      <c r="R553" s="97"/>
      <c r="S553" s="46"/>
    </row>
    <row r="554" spans="2:19" ht="13.2" x14ac:dyDescent="0.25">
      <c r="B554" s="200" t="s">
        <v>473</v>
      </c>
      <c r="C554" s="201" t="s">
        <v>473</v>
      </c>
      <c r="D554" s="201" t="s">
        <v>480</v>
      </c>
      <c r="E554" s="201" t="s">
        <v>460</v>
      </c>
      <c r="F554" s="201">
        <v>65</v>
      </c>
      <c r="G554" s="202" t="s">
        <v>449</v>
      </c>
      <c r="H554" s="202" t="s">
        <v>450</v>
      </c>
      <c r="I554" s="202" t="s">
        <v>563</v>
      </c>
      <c r="J554" s="201"/>
      <c r="K554" s="97"/>
      <c r="L554" s="97"/>
      <c r="M554" s="97"/>
      <c r="N554" s="97"/>
      <c r="O554" s="97"/>
      <c r="P554" s="97"/>
      <c r="Q554" s="97"/>
      <c r="R554" s="97"/>
      <c r="S554" s="46"/>
    </row>
    <row r="555" spans="2:19" ht="13.2" x14ac:dyDescent="0.25">
      <c r="B555" s="200" t="s">
        <v>473</v>
      </c>
      <c r="C555" s="201" t="s">
        <v>473</v>
      </c>
      <c r="D555" s="201" t="s">
        <v>480</v>
      </c>
      <c r="E555" s="201" t="s">
        <v>460</v>
      </c>
      <c r="F555" s="201">
        <v>65</v>
      </c>
      <c r="G555" s="202" t="s">
        <v>449</v>
      </c>
      <c r="H555" s="202" t="s">
        <v>450</v>
      </c>
      <c r="I555" s="202" t="s">
        <v>563</v>
      </c>
      <c r="J555" s="201"/>
      <c r="K555" s="97"/>
      <c r="L555" s="97"/>
      <c r="M555" s="97"/>
      <c r="N555" s="97"/>
      <c r="O555" s="97"/>
      <c r="P555" s="97"/>
      <c r="Q555" s="97"/>
      <c r="R555" s="97"/>
      <c r="S555" s="46"/>
    </row>
    <row r="556" spans="2:19" ht="13.2" x14ac:dyDescent="0.25">
      <c r="B556" s="200" t="s">
        <v>473</v>
      </c>
      <c r="C556" s="201" t="s">
        <v>473</v>
      </c>
      <c r="D556" s="201" t="s">
        <v>480</v>
      </c>
      <c r="E556" s="201" t="s">
        <v>460</v>
      </c>
      <c r="F556" s="201">
        <v>65</v>
      </c>
      <c r="G556" s="202" t="s">
        <v>449</v>
      </c>
      <c r="H556" s="202" t="s">
        <v>450</v>
      </c>
      <c r="I556" s="202" t="s">
        <v>563</v>
      </c>
      <c r="J556" s="201"/>
      <c r="K556" s="97"/>
      <c r="L556" s="97"/>
      <c r="M556" s="97"/>
      <c r="N556" s="97"/>
      <c r="O556" s="97"/>
      <c r="P556" s="97"/>
      <c r="Q556" s="97"/>
      <c r="R556" s="97"/>
      <c r="S556" s="46"/>
    </row>
    <row r="557" spans="2:19" ht="13.2" x14ac:dyDescent="0.25">
      <c r="B557" s="200" t="s">
        <v>473</v>
      </c>
      <c r="C557" s="201" t="s">
        <v>473</v>
      </c>
      <c r="D557" s="201" t="s">
        <v>480</v>
      </c>
      <c r="E557" s="201" t="s">
        <v>460</v>
      </c>
      <c r="F557" s="201">
        <v>65</v>
      </c>
      <c r="G557" s="202" t="s">
        <v>449</v>
      </c>
      <c r="H557" s="202" t="s">
        <v>450</v>
      </c>
      <c r="I557" s="202" t="s">
        <v>563</v>
      </c>
      <c r="J557" s="201"/>
      <c r="K557" s="97"/>
      <c r="L557" s="97"/>
      <c r="M557" s="97"/>
      <c r="N557" s="97"/>
      <c r="O557" s="97"/>
      <c r="P557" s="97"/>
      <c r="Q557" s="97"/>
      <c r="R557" s="97"/>
      <c r="S557" s="46"/>
    </row>
    <row r="558" spans="2:19" ht="13.2" x14ac:dyDescent="0.25">
      <c r="B558" s="200" t="s">
        <v>473</v>
      </c>
      <c r="C558" s="201" t="s">
        <v>473</v>
      </c>
      <c r="D558" s="201" t="s">
        <v>480</v>
      </c>
      <c r="E558" s="201" t="s">
        <v>460</v>
      </c>
      <c r="F558" s="201">
        <v>65</v>
      </c>
      <c r="G558" s="202" t="s">
        <v>449</v>
      </c>
      <c r="H558" s="202" t="s">
        <v>450</v>
      </c>
      <c r="I558" s="202" t="s">
        <v>563</v>
      </c>
      <c r="J558" s="201"/>
      <c r="K558" s="97"/>
      <c r="L558" s="97"/>
      <c r="M558" s="97"/>
      <c r="N558" s="97"/>
      <c r="O558" s="97"/>
      <c r="P558" s="97"/>
      <c r="Q558" s="97"/>
      <c r="R558" s="97"/>
      <c r="S558" s="46"/>
    </row>
    <row r="559" spans="2:19" ht="13.2" x14ac:dyDescent="0.25">
      <c r="B559" s="200" t="s">
        <v>473</v>
      </c>
      <c r="C559" s="201" t="s">
        <v>473</v>
      </c>
      <c r="D559" s="201" t="s">
        <v>480</v>
      </c>
      <c r="E559" s="201" t="s">
        <v>460</v>
      </c>
      <c r="F559" s="201">
        <v>65</v>
      </c>
      <c r="G559" s="202" t="s">
        <v>449</v>
      </c>
      <c r="H559" s="202" t="s">
        <v>450</v>
      </c>
      <c r="I559" s="202" t="s">
        <v>563</v>
      </c>
      <c r="J559" s="201"/>
      <c r="K559" s="97"/>
      <c r="L559" s="97"/>
      <c r="M559" s="97"/>
      <c r="N559" s="97"/>
      <c r="O559" s="97"/>
      <c r="P559" s="97"/>
      <c r="Q559" s="97"/>
      <c r="R559" s="97"/>
      <c r="S559" s="46"/>
    </row>
    <row r="560" spans="2:19" ht="13.2" x14ac:dyDescent="0.25">
      <c r="B560" s="200" t="s">
        <v>473</v>
      </c>
      <c r="C560" s="201" t="s">
        <v>473</v>
      </c>
      <c r="D560" s="201" t="s">
        <v>480</v>
      </c>
      <c r="E560" s="201" t="s">
        <v>460</v>
      </c>
      <c r="F560" s="201">
        <v>65</v>
      </c>
      <c r="G560" s="202" t="s">
        <v>449</v>
      </c>
      <c r="H560" s="202" t="s">
        <v>450</v>
      </c>
      <c r="I560" s="202" t="s">
        <v>563</v>
      </c>
      <c r="J560" s="201"/>
      <c r="K560" s="97"/>
      <c r="L560" s="97"/>
      <c r="M560" s="97"/>
      <c r="N560" s="97"/>
      <c r="O560" s="97"/>
      <c r="P560" s="97"/>
      <c r="Q560" s="97"/>
      <c r="R560" s="97"/>
      <c r="S560" s="46"/>
    </row>
    <row r="561" spans="2:19" ht="13.2" x14ac:dyDescent="0.25">
      <c r="B561" s="200" t="s">
        <v>473</v>
      </c>
      <c r="C561" s="201" t="s">
        <v>473</v>
      </c>
      <c r="D561" s="201" t="s">
        <v>480</v>
      </c>
      <c r="E561" s="201" t="s">
        <v>460</v>
      </c>
      <c r="F561" s="201">
        <v>65</v>
      </c>
      <c r="G561" s="202" t="s">
        <v>449</v>
      </c>
      <c r="H561" s="202" t="s">
        <v>450</v>
      </c>
      <c r="I561" s="202" t="s">
        <v>563</v>
      </c>
      <c r="J561" s="201"/>
      <c r="K561" s="97"/>
      <c r="L561" s="97"/>
      <c r="M561" s="97"/>
      <c r="N561" s="97"/>
      <c r="O561" s="97"/>
      <c r="P561" s="97"/>
      <c r="Q561" s="97"/>
      <c r="R561" s="97"/>
      <c r="S561" s="46"/>
    </row>
    <row r="562" spans="2:19" ht="13.2" x14ac:dyDescent="0.25">
      <c r="B562" s="200" t="s">
        <v>473</v>
      </c>
      <c r="C562" s="201" t="s">
        <v>473</v>
      </c>
      <c r="D562" s="201" t="s">
        <v>480</v>
      </c>
      <c r="E562" s="201" t="s">
        <v>460</v>
      </c>
      <c r="F562" s="201">
        <v>65</v>
      </c>
      <c r="G562" s="202" t="s">
        <v>449</v>
      </c>
      <c r="H562" s="202" t="s">
        <v>450</v>
      </c>
      <c r="I562" s="202" t="s">
        <v>563</v>
      </c>
      <c r="J562" s="201"/>
      <c r="K562" s="97"/>
      <c r="L562" s="97"/>
      <c r="M562" s="97"/>
      <c r="N562" s="97"/>
      <c r="O562" s="97"/>
      <c r="P562" s="97"/>
      <c r="Q562" s="97"/>
      <c r="R562" s="97"/>
      <c r="S562" s="46"/>
    </row>
    <row r="563" spans="2:19" ht="13.2" x14ac:dyDescent="0.25">
      <c r="B563" s="200" t="s">
        <v>473</v>
      </c>
      <c r="C563" s="201" t="s">
        <v>473</v>
      </c>
      <c r="D563" s="201" t="s">
        <v>480</v>
      </c>
      <c r="E563" s="201" t="s">
        <v>460</v>
      </c>
      <c r="F563" s="201">
        <v>65</v>
      </c>
      <c r="G563" s="202" t="s">
        <v>449</v>
      </c>
      <c r="H563" s="202" t="s">
        <v>450</v>
      </c>
      <c r="I563" s="202" t="s">
        <v>462</v>
      </c>
      <c r="J563" s="201"/>
      <c r="K563" s="97"/>
      <c r="L563" s="97"/>
      <c r="M563" s="97"/>
      <c r="N563" s="97"/>
      <c r="O563" s="97"/>
      <c r="P563" s="97"/>
      <c r="Q563" s="97"/>
      <c r="R563" s="97"/>
      <c r="S563" s="46"/>
    </row>
    <row r="564" spans="2:19" ht="13.2" x14ac:dyDescent="0.25">
      <c r="B564" s="200" t="s">
        <v>473</v>
      </c>
      <c r="C564" s="201" t="s">
        <v>473</v>
      </c>
      <c r="D564" s="201" t="s">
        <v>480</v>
      </c>
      <c r="E564" s="201" t="s">
        <v>460</v>
      </c>
      <c r="F564" s="201">
        <v>65</v>
      </c>
      <c r="G564" s="202" t="s">
        <v>449</v>
      </c>
      <c r="H564" s="202" t="s">
        <v>450</v>
      </c>
      <c r="I564" s="202" t="s">
        <v>462</v>
      </c>
      <c r="J564" s="201"/>
      <c r="K564" s="97"/>
      <c r="L564" s="97"/>
      <c r="M564" s="97"/>
      <c r="N564" s="97"/>
      <c r="O564" s="97"/>
      <c r="P564" s="97"/>
      <c r="Q564" s="97"/>
      <c r="R564" s="97"/>
      <c r="S564" s="46"/>
    </row>
    <row r="565" spans="2:19" ht="13.2" x14ac:dyDescent="0.25">
      <c r="B565" s="200" t="s">
        <v>473</v>
      </c>
      <c r="C565" s="201" t="s">
        <v>473</v>
      </c>
      <c r="D565" s="201" t="s">
        <v>480</v>
      </c>
      <c r="E565" s="201" t="s">
        <v>460</v>
      </c>
      <c r="F565" s="201">
        <v>65</v>
      </c>
      <c r="G565" s="202" t="s">
        <v>449</v>
      </c>
      <c r="H565" s="202" t="s">
        <v>450</v>
      </c>
      <c r="I565" s="202" t="s">
        <v>462</v>
      </c>
      <c r="J565" s="201"/>
      <c r="K565" s="97"/>
      <c r="L565" s="97"/>
      <c r="M565" s="97"/>
      <c r="N565" s="97"/>
      <c r="O565" s="97"/>
      <c r="P565" s="97"/>
      <c r="Q565" s="97"/>
      <c r="R565" s="97"/>
      <c r="S565" s="46"/>
    </row>
    <row r="566" spans="2:19" ht="13.2" x14ac:dyDescent="0.25">
      <c r="B566" s="200" t="s">
        <v>473</v>
      </c>
      <c r="C566" s="201" t="s">
        <v>473</v>
      </c>
      <c r="D566" s="201" t="s">
        <v>480</v>
      </c>
      <c r="E566" s="201" t="s">
        <v>460</v>
      </c>
      <c r="F566" s="201">
        <v>65</v>
      </c>
      <c r="G566" s="202" t="s">
        <v>449</v>
      </c>
      <c r="H566" s="202" t="s">
        <v>450</v>
      </c>
      <c r="I566" s="202" t="s">
        <v>462</v>
      </c>
      <c r="J566" s="201"/>
      <c r="K566" s="97"/>
      <c r="L566" s="97"/>
      <c r="M566" s="97"/>
      <c r="N566" s="97"/>
      <c r="O566" s="97"/>
      <c r="P566" s="97"/>
      <c r="Q566" s="97"/>
      <c r="R566" s="97"/>
      <c r="S566" s="46"/>
    </row>
    <row r="567" spans="2:19" ht="13.2" x14ac:dyDescent="0.25">
      <c r="B567" s="200" t="s">
        <v>473</v>
      </c>
      <c r="C567" s="201" t="s">
        <v>473</v>
      </c>
      <c r="D567" s="201" t="s">
        <v>480</v>
      </c>
      <c r="E567" s="201" t="s">
        <v>460</v>
      </c>
      <c r="F567" s="201">
        <v>65</v>
      </c>
      <c r="G567" s="202" t="s">
        <v>449</v>
      </c>
      <c r="H567" s="202" t="s">
        <v>450</v>
      </c>
      <c r="I567" s="202" t="s">
        <v>462</v>
      </c>
      <c r="J567" s="201"/>
      <c r="K567" s="97"/>
      <c r="L567" s="97"/>
      <c r="M567" s="97"/>
      <c r="N567" s="97"/>
      <c r="O567" s="97"/>
      <c r="P567" s="97"/>
      <c r="Q567" s="97"/>
      <c r="R567" s="97"/>
      <c r="S567" s="46"/>
    </row>
    <row r="568" spans="2:19" ht="13.2" x14ac:dyDescent="0.25">
      <c r="B568" s="200" t="s">
        <v>473</v>
      </c>
      <c r="C568" s="201" t="s">
        <v>473</v>
      </c>
      <c r="D568" s="201" t="s">
        <v>480</v>
      </c>
      <c r="E568" s="201" t="s">
        <v>460</v>
      </c>
      <c r="F568" s="201">
        <v>65</v>
      </c>
      <c r="G568" s="202" t="s">
        <v>449</v>
      </c>
      <c r="H568" s="202" t="s">
        <v>450</v>
      </c>
      <c r="I568" s="202" t="s">
        <v>462</v>
      </c>
      <c r="J568" s="201"/>
      <c r="K568" s="97"/>
      <c r="L568" s="97"/>
      <c r="M568" s="97"/>
      <c r="N568" s="97"/>
      <c r="O568" s="97"/>
      <c r="P568" s="97"/>
      <c r="Q568" s="97"/>
      <c r="R568" s="97"/>
      <c r="S568" s="46"/>
    </row>
    <row r="569" spans="2:19" ht="13.2" x14ac:dyDescent="0.25">
      <c r="B569" s="200" t="s">
        <v>473</v>
      </c>
      <c r="C569" s="201" t="s">
        <v>473</v>
      </c>
      <c r="D569" s="201" t="s">
        <v>480</v>
      </c>
      <c r="E569" s="201" t="s">
        <v>460</v>
      </c>
      <c r="F569" s="201">
        <v>65</v>
      </c>
      <c r="G569" s="202" t="s">
        <v>449</v>
      </c>
      <c r="H569" s="202" t="s">
        <v>450</v>
      </c>
      <c r="I569" s="202" t="s">
        <v>462</v>
      </c>
      <c r="J569" s="201"/>
      <c r="K569" s="97"/>
      <c r="L569" s="97"/>
      <c r="M569" s="97"/>
      <c r="N569" s="97"/>
      <c r="O569" s="97"/>
      <c r="P569" s="97"/>
      <c r="Q569" s="97"/>
      <c r="R569" s="97"/>
      <c r="S569" s="46"/>
    </row>
    <row r="570" spans="2:19" ht="13.2" x14ac:dyDescent="0.25">
      <c r="B570" s="200" t="s">
        <v>473</v>
      </c>
      <c r="C570" s="201" t="s">
        <v>473</v>
      </c>
      <c r="D570" s="201" t="s">
        <v>474</v>
      </c>
      <c r="E570" s="201" t="s">
        <v>460</v>
      </c>
      <c r="F570" s="201">
        <v>65</v>
      </c>
      <c r="G570" s="202" t="s">
        <v>449</v>
      </c>
      <c r="H570" s="202" t="s">
        <v>450</v>
      </c>
      <c r="I570" s="202" t="s">
        <v>462</v>
      </c>
      <c r="J570" s="201"/>
      <c r="K570" s="97"/>
      <c r="L570" s="97"/>
      <c r="M570" s="97"/>
      <c r="N570" s="97"/>
      <c r="O570" s="97"/>
      <c r="P570" s="97"/>
      <c r="Q570" s="97"/>
      <c r="R570" s="97"/>
      <c r="S570" s="46"/>
    </row>
    <row r="571" spans="2:19" ht="13.2" x14ac:dyDescent="0.25">
      <c r="B571" s="200" t="s">
        <v>473</v>
      </c>
      <c r="C571" s="201" t="s">
        <v>473</v>
      </c>
      <c r="D571" s="201" t="s">
        <v>474</v>
      </c>
      <c r="E571" s="201" t="s">
        <v>460</v>
      </c>
      <c r="F571" s="201">
        <v>65</v>
      </c>
      <c r="G571" s="202" t="s">
        <v>449</v>
      </c>
      <c r="H571" s="202" t="s">
        <v>450</v>
      </c>
      <c r="I571" s="202" t="s">
        <v>462</v>
      </c>
      <c r="J571" s="201"/>
      <c r="K571" s="97"/>
      <c r="L571" s="97"/>
      <c r="M571" s="97"/>
      <c r="N571" s="97"/>
      <c r="O571" s="97"/>
      <c r="P571" s="97"/>
      <c r="Q571" s="97"/>
      <c r="R571" s="97"/>
      <c r="S571" s="46"/>
    </row>
    <row r="572" spans="2:19" ht="13.2" x14ac:dyDescent="0.25">
      <c r="B572" s="200" t="s">
        <v>473</v>
      </c>
      <c r="C572" s="201" t="s">
        <v>473</v>
      </c>
      <c r="D572" s="201" t="s">
        <v>474</v>
      </c>
      <c r="E572" s="201" t="s">
        <v>460</v>
      </c>
      <c r="F572" s="201">
        <v>65</v>
      </c>
      <c r="G572" s="202" t="s">
        <v>449</v>
      </c>
      <c r="H572" s="202" t="s">
        <v>450</v>
      </c>
      <c r="I572" s="202" t="s">
        <v>462</v>
      </c>
      <c r="J572" s="201"/>
      <c r="K572" s="97"/>
      <c r="L572" s="97"/>
      <c r="M572" s="97"/>
      <c r="N572" s="97"/>
      <c r="O572" s="97"/>
      <c r="P572" s="97"/>
      <c r="Q572" s="97"/>
      <c r="R572" s="97"/>
      <c r="S572" s="46"/>
    </row>
    <row r="573" spans="2:19" ht="13.2" x14ac:dyDescent="0.25">
      <c r="B573" s="200" t="s">
        <v>473</v>
      </c>
      <c r="C573" s="201" t="s">
        <v>473</v>
      </c>
      <c r="D573" s="201" t="s">
        <v>474</v>
      </c>
      <c r="E573" s="201" t="s">
        <v>460</v>
      </c>
      <c r="F573" s="201">
        <v>65</v>
      </c>
      <c r="G573" s="202" t="s">
        <v>449</v>
      </c>
      <c r="H573" s="202" t="s">
        <v>450</v>
      </c>
      <c r="I573" s="202" t="s">
        <v>462</v>
      </c>
      <c r="J573" s="201"/>
      <c r="K573" s="97"/>
      <c r="L573" s="97"/>
      <c r="M573" s="97"/>
      <c r="N573" s="97"/>
      <c r="O573" s="97"/>
      <c r="P573" s="97"/>
      <c r="Q573" s="97"/>
      <c r="R573" s="97"/>
      <c r="S573" s="46"/>
    </row>
    <row r="574" spans="2:19" ht="13.2" x14ac:dyDescent="0.25">
      <c r="B574" s="200" t="s">
        <v>473</v>
      </c>
      <c r="C574" s="201" t="s">
        <v>473</v>
      </c>
      <c r="D574" s="201" t="s">
        <v>474</v>
      </c>
      <c r="E574" s="201" t="s">
        <v>460</v>
      </c>
      <c r="F574" s="201">
        <v>65</v>
      </c>
      <c r="G574" s="202" t="s">
        <v>449</v>
      </c>
      <c r="H574" s="202" t="s">
        <v>450</v>
      </c>
      <c r="I574" s="202" t="s">
        <v>462</v>
      </c>
      <c r="J574" s="201"/>
      <c r="K574" s="97"/>
      <c r="L574" s="97"/>
      <c r="M574" s="97"/>
      <c r="N574" s="97"/>
      <c r="O574" s="97"/>
      <c r="P574" s="97"/>
      <c r="Q574" s="97"/>
      <c r="R574" s="97"/>
      <c r="S574" s="46"/>
    </row>
    <row r="575" spans="2:19" ht="13.2" x14ac:dyDescent="0.25">
      <c r="B575" s="200" t="s">
        <v>473</v>
      </c>
      <c r="C575" s="201" t="s">
        <v>473</v>
      </c>
      <c r="D575" s="201" t="s">
        <v>474</v>
      </c>
      <c r="E575" s="201" t="s">
        <v>460</v>
      </c>
      <c r="F575" s="201">
        <v>65</v>
      </c>
      <c r="G575" s="202" t="s">
        <v>449</v>
      </c>
      <c r="H575" s="202" t="s">
        <v>450</v>
      </c>
      <c r="I575" s="202" t="s">
        <v>462</v>
      </c>
      <c r="J575" s="201"/>
      <c r="K575" s="97"/>
      <c r="L575" s="97"/>
      <c r="M575" s="97"/>
      <c r="N575" s="97"/>
      <c r="O575" s="97"/>
      <c r="P575" s="97"/>
      <c r="Q575" s="97"/>
      <c r="R575" s="97"/>
      <c r="S575" s="46"/>
    </row>
    <row r="576" spans="2:19" ht="13.2" x14ac:dyDescent="0.25">
      <c r="B576" s="200" t="s">
        <v>473</v>
      </c>
      <c r="C576" s="201" t="s">
        <v>473</v>
      </c>
      <c r="D576" s="201" t="s">
        <v>474</v>
      </c>
      <c r="E576" s="201" t="s">
        <v>460</v>
      </c>
      <c r="F576" s="201">
        <v>65</v>
      </c>
      <c r="G576" s="202" t="s">
        <v>449</v>
      </c>
      <c r="H576" s="202" t="s">
        <v>450</v>
      </c>
      <c r="I576" s="202" t="s">
        <v>563</v>
      </c>
      <c r="J576" s="201"/>
      <c r="K576" s="97"/>
      <c r="L576" s="97"/>
      <c r="M576" s="97"/>
      <c r="N576" s="97"/>
      <c r="O576" s="97"/>
      <c r="P576" s="97"/>
      <c r="Q576" s="97"/>
      <c r="R576" s="97"/>
      <c r="S576" s="46"/>
    </row>
    <row r="577" spans="2:19" ht="13.2" x14ac:dyDescent="0.25">
      <c r="B577" s="200" t="s">
        <v>473</v>
      </c>
      <c r="C577" s="201" t="s">
        <v>473</v>
      </c>
      <c r="D577" s="201" t="s">
        <v>474</v>
      </c>
      <c r="E577" s="201" t="s">
        <v>460</v>
      </c>
      <c r="F577" s="201">
        <v>65</v>
      </c>
      <c r="G577" s="202" t="s">
        <v>449</v>
      </c>
      <c r="H577" s="202" t="s">
        <v>450</v>
      </c>
      <c r="I577" s="202" t="s">
        <v>563</v>
      </c>
      <c r="J577" s="201"/>
      <c r="K577" s="97"/>
      <c r="L577" s="97"/>
      <c r="M577" s="97"/>
      <c r="N577" s="97"/>
      <c r="O577" s="97"/>
      <c r="P577" s="97"/>
      <c r="Q577" s="97"/>
      <c r="R577" s="97"/>
      <c r="S577" s="46"/>
    </row>
    <row r="578" spans="2:19" ht="13.2" x14ac:dyDescent="0.25">
      <c r="B578" s="200" t="s">
        <v>473</v>
      </c>
      <c r="C578" s="201" t="s">
        <v>473</v>
      </c>
      <c r="D578" s="201" t="s">
        <v>474</v>
      </c>
      <c r="E578" s="201" t="s">
        <v>460</v>
      </c>
      <c r="F578" s="201">
        <v>65</v>
      </c>
      <c r="G578" s="202" t="s">
        <v>449</v>
      </c>
      <c r="H578" s="202" t="s">
        <v>450</v>
      </c>
      <c r="I578" s="202" t="s">
        <v>563</v>
      </c>
      <c r="J578" s="201"/>
      <c r="K578" s="97"/>
      <c r="L578" s="97"/>
      <c r="M578" s="97"/>
      <c r="N578" s="97"/>
      <c r="O578" s="97"/>
      <c r="P578" s="97"/>
      <c r="Q578" s="97"/>
      <c r="R578" s="97"/>
      <c r="S578" s="46"/>
    </row>
    <row r="579" spans="2:19" ht="13.2" x14ac:dyDescent="0.25">
      <c r="B579" s="200" t="s">
        <v>473</v>
      </c>
      <c r="C579" s="201" t="s">
        <v>473</v>
      </c>
      <c r="D579" s="201" t="s">
        <v>474</v>
      </c>
      <c r="E579" s="201" t="s">
        <v>460</v>
      </c>
      <c r="F579" s="201">
        <v>65</v>
      </c>
      <c r="G579" s="202" t="s">
        <v>449</v>
      </c>
      <c r="H579" s="202" t="s">
        <v>450</v>
      </c>
      <c r="I579" s="202" t="s">
        <v>563</v>
      </c>
      <c r="J579" s="201"/>
      <c r="K579" s="97"/>
      <c r="L579" s="97"/>
      <c r="M579" s="97"/>
      <c r="N579" s="97"/>
      <c r="O579" s="97"/>
      <c r="P579" s="97"/>
      <c r="Q579" s="97"/>
      <c r="R579" s="97"/>
      <c r="S579" s="46"/>
    </row>
    <row r="580" spans="2:19" ht="13.2" x14ac:dyDescent="0.25">
      <c r="B580" s="200" t="s">
        <v>473</v>
      </c>
      <c r="C580" s="201" t="s">
        <v>473</v>
      </c>
      <c r="D580" s="201" t="s">
        <v>474</v>
      </c>
      <c r="E580" s="201" t="s">
        <v>460</v>
      </c>
      <c r="F580" s="201">
        <v>65</v>
      </c>
      <c r="G580" s="202" t="s">
        <v>449</v>
      </c>
      <c r="H580" s="202" t="s">
        <v>450</v>
      </c>
      <c r="I580" s="202" t="s">
        <v>563</v>
      </c>
      <c r="J580" s="201"/>
      <c r="K580" s="97"/>
      <c r="L580" s="97"/>
      <c r="M580" s="97"/>
      <c r="N580" s="97"/>
      <c r="O580" s="97"/>
      <c r="P580" s="97"/>
      <c r="Q580" s="97"/>
      <c r="R580" s="97"/>
      <c r="S580" s="46"/>
    </row>
    <row r="581" spans="2:19" ht="13.2" x14ac:dyDescent="0.25">
      <c r="B581" s="200" t="s">
        <v>473</v>
      </c>
      <c r="C581" s="201" t="s">
        <v>473</v>
      </c>
      <c r="D581" s="201" t="s">
        <v>474</v>
      </c>
      <c r="E581" s="201" t="s">
        <v>460</v>
      </c>
      <c r="F581" s="201">
        <v>65</v>
      </c>
      <c r="G581" s="202" t="s">
        <v>449</v>
      </c>
      <c r="H581" s="202" t="s">
        <v>450</v>
      </c>
      <c r="I581" s="202" t="s">
        <v>563</v>
      </c>
      <c r="J581" s="201"/>
      <c r="K581" s="97"/>
      <c r="L581" s="97"/>
      <c r="M581" s="97"/>
      <c r="N581" s="97"/>
      <c r="O581" s="97"/>
      <c r="P581" s="97"/>
      <c r="Q581" s="97"/>
      <c r="R581" s="97"/>
      <c r="S581" s="46"/>
    </row>
    <row r="582" spans="2:19" ht="13.2" x14ac:dyDescent="0.25">
      <c r="B582" s="200" t="s">
        <v>473</v>
      </c>
      <c r="C582" s="201" t="s">
        <v>473</v>
      </c>
      <c r="D582" s="201" t="s">
        <v>474</v>
      </c>
      <c r="E582" s="201" t="s">
        <v>460</v>
      </c>
      <c r="F582" s="201">
        <v>65</v>
      </c>
      <c r="G582" s="202" t="s">
        <v>449</v>
      </c>
      <c r="H582" s="202" t="s">
        <v>450</v>
      </c>
      <c r="I582" s="202" t="s">
        <v>563</v>
      </c>
      <c r="J582" s="201"/>
      <c r="K582" s="97"/>
      <c r="L582" s="97"/>
      <c r="M582" s="97"/>
      <c r="N582" s="97"/>
      <c r="O582" s="97"/>
      <c r="P582" s="97"/>
      <c r="Q582" s="97"/>
      <c r="R582" s="97"/>
      <c r="S582" s="46"/>
    </row>
    <row r="583" spans="2:19" ht="13.2" x14ac:dyDescent="0.25">
      <c r="B583" s="200" t="s">
        <v>473</v>
      </c>
      <c r="C583" s="201" t="s">
        <v>473</v>
      </c>
      <c r="D583" s="201" t="s">
        <v>474</v>
      </c>
      <c r="E583" s="201" t="s">
        <v>460</v>
      </c>
      <c r="F583" s="201">
        <v>65</v>
      </c>
      <c r="G583" s="202" t="s">
        <v>449</v>
      </c>
      <c r="H583" s="202" t="s">
        <v>450</v>
      </c>
      <c r="I583" s="202" t="s">
        <v>563</v>
      </c>
      <c r="J583" s="201"/>
      <c r="K583" s="97"/>
      <c r="L583" s="97"/>
      <c r="M583" s="97"/>
      <c r="N583" s="97"/>
      <c r="O583" s="97"/>
      <c r="P583" s="97"/>
      <c r="Q583" s="97"/>
      <c r="R583" s="97"/>
      <c r="S583" s="46"/>
    </row>
    <row r="584" spans="2:19" ht="13.2" x14ac:dyDescent="0.25">
      <c r="B584" s="200" t="s">
        <v>473</v>
      </c>
      <c r="C584" s="201" t="s">
        <v>473</v>
      </c>
      <c r="D584" s="201" t="s">
        <v>474</v>
      </c>
      <c r="E584" s="201" t="s">
        <v>460</v>
      </c>
      <c r="F584" s="201">
        <v>65</v>
      </c>
      <c r="G584" s="202" t="s">
        <v>449</v>
      </c>
      <c r="H584" s="202" t="s">
        <v>450</v>
      </c>
      <c r="I584" s="202" t="s">
        <v>563</v>
      </c>
      <c r="J584" s="201"/>
      <c r="K584" s="97"/>
      <c r="L584" s="97"/>
      <c r="M584" s="97"/>
      <c r="N584" s="97"/>
      <c r="O584" s="97"/>
      <c r="P584" s="97"/>
      <c r="Q584" s="97"/>
      <c r="R584" s="97"/>
      <c r="S584" s="46"/>
    </row>
    <row r="585" spans="2:19" ht="13.2" x14ac:dyDescent="0.25">
      <c r="B585" s="200" t="s">
        <v>473</v>
      </c>
      <c r="C585" s="201" t="s">
        <v>473</v>
      </c>
      <c r="D585" s="201" t="s">
        <v>474</v>
      </c>
      <c r="E585" s="201" t="s">
        <v>460</v>
      </c>
      <c r="F585" s="201">
        <v>65</v>
      </c>
      <c r="G585" s="202" t="s">
        <v>449</v>
      </c>
      <c r="H585" s="202" t="s">
        <v>450</v>
      </c>
      <c r="I585" s="202" t="s">
        <v>563</v>
      </c>
      <c r="J585" s="201"/>
      <c r="K585" s="97"/>
      <c r="L585" s="97"/>
      <c r="M585" s="97"/>
      <c r="N585" s="97"/>
      <c r="O585" s="97"/>
      <c r="P585" s="97"/>
      <c r="Q585" s="97"/>
      <c r="R585" s="97"/>
      <c r="S585" s="46"/>
    </row>
    <row r="586" spans="2:19" ht="13.2" x14ac:dyDescent="0.25">
      <c r="B586" s="200" t="s">
        <v>473</v>
      </c>
      <c r="C586" s="201" t="s">
        <v>473</v>
      </c>
      <c r="D586" s="201" t="s">
        <v>474</v>
      </c>
      <c r="E586" s="201" t="s">
        <v>460</v>
      </c>
      <c r="F586" s="201">
        <v>65</v>
      </c>
      <c r="G586" s="202" t="s">
        <v>449</v>
      </c>
      <c r="H586" s="202" t="s">
        <v>450</v>
      </c>
      <c r="I586" s="202" t="s">
        <v>563</v>
      </c>
      <c r="J586" s="201"/>
      <c r="K586" s="97"/>
      <c r="L586" s="97"/>
      <c r="M586" s="97"/>
      <c r="N586" s="97"/>
      <c r="O586" s="97"/>
      <c r="P586" s="97"/>
      <c r="Q586" s="97"/>
      <c r="R586" s="97"/>
      <c r="S586" s="46"/>
    </row>
    <row r="587" spans="2:19" ht="13.2" x14ac:dyDescent="0.25">
      <c r="B587" s="200" t="s">
        <v>473</v>
      </c>
      <c r="C587" s="201" t="s">
        <v>473</v>
      </c>
      <c r="D587" s="201" t="s">
        <v>474</v>
      </c>
      <c r="E587" s="201" t="s">
        <v>460</v>
      </c>
      <c r="F587" s="201">
        <v>65</v>
      </c>
      <c r="G587" s="202" t="s">
        <v>449</v>
      </c>
      <c r="H587" s="202" t="s">
        <v>450</v>
      </c>
      <c r="I587" s="202" t="s">
        <v>562</v>
      </c>
      <c r="J587" s="201"/>
      <c r="K587" s="97"/>
      <c r="L587" s="97"/>
      <c r="M587" s="97"/>
      <c r="N587" s="97"/>
      <c r="O587" s="97"/>
      <c r="P587" s="97"/>
      <c r="Q587" s="97"/>
      <c r="R587" s="97"/>
      <c r="S587" s="46"/>
    </row>
    <row r="588" spans="2:19" ht="13.2" x14ac:dyDescent="0.25">
      <c r="B588" s="200" t="s">
        <v>473</v>
      </c>
      <c r="C588" s="201" t="s">
        <v>473</v>
      </c>
      <c r="D588" s="201" t="s">
        <v>474</v>
      </c>
      <c r="E588" s="201" t="s">
        <v>460</v>
      </c>
      <c r="F588" s="201">
        <v>65</v>
      </c>
      <c r="G588" s="202" t="s">
        <v>449</v>
      </c>
      <c r="H588" s="202" t="s">
        <v>450</v>
      </c>
      <c r="I588" s="202" t="s">
        <v>562</v>
      </c>
      <c r="J588" s="201"/>
      <c r="K588" s="97"/>
      <c r="L588" s="97"/>
      <c r="M588" s="97"/>
      <c r="N588" s="97"/>
      <c r="O588" s="97"/>
      <c r="P588" s="97"/>
      <c r="Q588" s="97"/>
      <c r="R588" s="97"/>
      <c r="S588" s="46"/>
    </row>
    <row r="589" spans="2:19" ht="13.2" x14ac:dyDescent="0.25">
      <c r="B589" s="200" t="s">
        <v>473</v>
      </c>
      <c r="C589" s="201" t="s">
        <v>473</v>
      </c>
      <c r="D589" s="201" t="s">
        <v>474</v>
      </c>
      <c r="E589" s="201" t="s">
        <v>460</v>
      </c>
      <c r="F589" s="201">
        <v>65</v>
      </c>
      <c r="G589" s="202" t="s">
        <v>449</v>
      </c>
      <c r="H589" s="202" t="s">
        <v>450</v>
      </c>
      <c r="I589" s="202" t="s">
        <v>564</v>
      </c>
      <c r="J589" s="201"/>
      <c r="K589" s="97"/>
      <c r="L589" s="97"/>
      <c r="M589" s="97"/>
      <c r="N589" s="97"/>
      <c r="O589" s="97"/>
      <c r="P589" s="97"/>
      <c r="Q589" s="97"/>
      <c r="R589" s="97"/>
      <c r="S589" s="46"/>
    </row>
    <row r="590" spans="2:19" ht="13.2" x14ac:dyDescent="0.25">
      <c r="B590" s="200" t="s">
        <v>473</v>
      </c>
      <c r="C590" s="201" t="s">
        <v>473</v>
      </c>
      <c r="D590" s="201" t="s">
        <v>474</v>
      </c>
      <c r="E590" s="201" t="s">
        <v>460</v>
      </c>
      <c r="F590" s="201">
        <v>65</v>
      </c>
      <c r="G590" s="202" t="s">
        <v>449</v>
      </c>
      <c r="H590" s="202" t="s">
        <v>450</v>
      </c>
      <c r="I590" s="202" t="s">
        <v>564</v>
      </c>
      <c r="J590" s="201"/>
      <c r="K590" s="97"/>
      <c r="L590" s="97"/>
      <c r="M590" s="97"/>
      <c r="N590" s="97"/>
      <c r="O590" s="97"/>
      <c r="P590" s="97"/>
      <c r="Q590" s="97"/>
      <c r="R590" s="97"/>
      <c r="S590" s="46"/>
    </row>
    <row r="591" spans="2:19" ht="13.2" x14ac:dyDescent="0.25">
      <c r="B591" s="200" t="s">
        <v>473</v>
      </c>
      <c r="C591" s="201" t="s">
        <v>473</v>
      </c>
      <c r="D591" s="201" t="s">
        <v>477</v>
      </c>
      <c r="E591" s="201" t="s">
        <v>460</v>
      </c>
      <c r="F591" s="201">
        <v>65</v>
      </c>
      <c r="G591" s="202" t="s">
        <v>449</v>
      </c>
      <c r="H591" s="202" t="s">
        <v>450</v>
      </c>
      <c r="I591" s="202" t="s">
        <v>563</v>
      </c>
      <c r="J591" s="201"/>
      <c r="K591" s="97"/>
      <c r="L591" s="97"/>
      <c r="M591" s="97"/>
      <c r="N591" s="97"/>
      <c r="O591" s="97"/>
      <c r="P591" s="97"/>
      <c r="Q591" s="97"/>
      <c r="R591" s="97"/>
      <c r="S591" s="46"/>
    </row>
    <row r="592" spans="2:19" ht="13.2" x14ac:dyDescent="0.25">
      <c r="B592" s="200" t="s">
        <v>473</v>
      </c>
      <c r="C592" s="201" t="s">
        <v>473</v>
      </c>
      <c r="D592" s="201" t="s">
        <v>477</v>
      </c>
      <c r="E592" s="201" t="s">
        <v>460</v>
      </c>
      <c r="F592" s="201">
        <v>65</v>
      </c>
      <c r="G592" s="202" t="s">
        <v>449</v>
      </c>
      <c r="H592" s="202" t="s">
        <v>450</v>
      </c>
      <c r="I592" s="202" t="s">
        <v>563</v>
      </c>
      <c r="J592" s="201"/>
      <c r="K592" s="97"/>
      <c r="L592" s="97"/>
      <c r="M592" s="97"/>
      <c r="N592" s="97"/>
      <c r="O592" s="97"/>
      <c r="P592" s="97"/>
      <c r="Q592" s="97"/>
      <c r="R592" s="97"/>
      <c r="S592" s="46"/>
    </row>
    <row r="593" spans="2:19" ht="13.2" x14ac:dyDescent="0.25">
      <c r="B593" s="200" t="s">
        <v>473</v>
      </c>
      <c r="C593" s="201" t="s">
        <v>473</v>
      </c>
      <c r="D593" s="201" t="s">
        <v>477</v>
      </c>
      <c r="E593" s="201" t="s">
        <v>460</v>
      </c>
      <c r="F593" s="201">
        <v>65</v>
      </c>
      <c r="G593" s="202" t="s">
        <v>449</v>
      </c>
      <c r="H593" s="202" t="s">
        <v>450</v>
      </c>
      <c r="I593" s="202" t="s">
        <v>563</v>
      </c>
      <c r="J593" s="201"/>
      <c r="K593" s="97"/>
      <c r="L593" s="97"/>
      <c r="M593" s="97"/>
      <c r="N593" s="97"/>
      <c r="O593" s="97"/>
      <c r="P593" s="97"/>
      <c r="Q593" s="97"/>
      <c r="R593" s="97"/>
      <c r="S593" s="46"/>
    </row>
    <row r="594" spans="2:19" ht="13.2" x14ac:dyDescent="0.25">
      <c r="B594" s="200" t="s">
        <v>473</v>
      </c>
      <c r="C594" s="201" t="s">
        <v>473</v>
      </c>
      <c r="D594" s="201" t="s">
        <v>477</v>
      </c>
      <c r="E594" s="201" t="s">
        <v>460</v>
      </c>
      <c r="F594" s="201">
        <v>65</v>
      </c>
      <c r="G594" s="202" t="s">
        <v>449</v>
      </c>
      <c r="H594" s="202" t="s">
        <v>450</v>
      </c>
      <c r="I594" s="202" t="s">
        <v>563</v>
      </c>
      <c r="J594" s="201"/>
      <c r="K594" s="97"/>
      <c r="L594" s="97"/>
      <c r="M594" s="97"/>
      <c r="N594" s="97"/>
      <c r="O594" s="97"/>
      <c r="P594" s="97"/>
      <c r="Q594" s="97"/>
      <c r="R594" s="97"/>
      <c r="S594" s="46"/>
    </row>
    <row r="595" spans="2:19" ht="13.2" x14ac:dyDescent="0.25">
      <c r="B595" s="200" t="s">
        <v>473</v>
      </c>
      <c r="C595" s="201" t="s">
        <v>473</v>
      </c>
      <c r="D595" s="201" t="s">
        <v>477</v>
      </c>
      <c r="E595" s="201" t="s">
        <v>460</v>
      </c>
      <c r="F595" s="201">
        <v>65</v>
      </c>
      <c r="G595" s="202" t="s">
        <v>449</v>
      </c>
      <c r="H595" s="202" t="s">
        <v>450</v>
      </c>
      <c r="I595" s="202" t="s">
        <v>563</v>
      </c>
      <c r="J595" s="201"/>
      <c r="K595" s="97"/>
      <c r="L595" s="97"/>
      <c r="M595" s="97"/>
      <c r="N595" s="97"/>
      <c r="O595" s="97"/>
      <c r="P595" s="97"/>
      <c r="Q595" s="97"/>
      <c r="R595" s="97"/>
      <c r="S595" s="46"/>
    </row>
    <row r="596" spans="2:19" ht="13.2" x14ac:dyDescent="0.25">
      <c r="B596" s="200" t="s">
        <v>473</v>
      </c>
      <c r="C596" s="201" t="s">
        <v>473</v>
      </c>
      <c r="D596" s="201" t="s">
        <v>477</v>
      </c>
      <c r="E596" s="201" t="s">
        <v>460</v>
      </c>
      <c r="F596" s="201">
        <v>65</v>
      </c>
      <c r="G596" s="202" t="s">
        <v>449</v>
      </c>
      <c r="H596" s="202" t="s">
        <v>450</v>
      </c>
      <c r="I596" s="202" t="s">
        <v>563</v>
      </c>
      <c r="J596" s="201"/>
      <c r="K596" s="97"/>
      <c r="L596" s="97"/>
      <c r="M596" s="97"/>
      <c r="N596" s="97"/>
      <c r="O596" s="97"/>
      <c r="P596" s="97"/>
      <c r="Q596" s="97"/>
      <c r="R596" s="97"/>
      <c r="S596" s="46"/>
    </row>
    <row r="597" spans="2:19" ht="13.2" x14ac:dyDescent="0.25">
      <c r="B597" s="200" t="s">
        <v>473</v>
      </c>
      <c r="C597" s="201" t="s">
        <v>473</v>
      </c>
      <c r="D597" s="201" t="s">
        <v>477</v>
      </c>
      <c r="E597" s="201" t="s">
        <v>460</v>
      </c>
      <c r="F597" s="201">
        <v>65</v>
      </c>
      <c r="G597" s="202" t="s">
        <v>449</v>
      </c>
      <c r="H597" s="202" t="s">
        <v>450</v>
      </c>
      <c r="I597" s="202" t="s">
        <v>563</v>
      </c>
      <c r="J597" s="201"/>
      <c r="K597" s="97"/>
      <c r="L597" s="97"/>
      <c r="M597" s="97"/>
      <c r="N597" s="97"/>
      <c r="O597" s="97"/>
      <c r="P597" s="97"/>
      <c r="Q597" s="97"/>
      <c r="R597" s="97"/>
      <c r="S597" s="46"/>
    </row>
    <row r="598" spans="2:19" ht="13.2" x14ac:dyDescent="0.25">
      <c r="B598" s="200" t="s">
        <v>473</v>
      </c>
      <c r="C598" s="201" t="s">
        <v>473</v>
      </c>
      <c r="D598" s="201" t="s">
        <v>477</v>
      </c>
      <c r="E598" s="201" t="s">
        <v>460</v>
      </c>
      <c r="F598" s="201">
        <v>65</v>
      </c>
      <c r="G598" s="202" t="s">
        <v>449</v>
      </c>
      <c r="H598" s="202" t="s">
        <v>450</v>
      </c>
      <c r="I598" s="202" t="s">
        <v>563</v>
      </c>
      <c r="J598" s="201"/>
      <c r="K598" s="97"/>
      <c r="L598" s="97"/>
      <c r="M598" s="97"/>
      <c r="N598" s="97"/>
      <c r="O598" s="97"/>
      <c r="P598" s="97"/>
      <c r="Q598" s="97"/>
      <c r="R598" s="97"/>
      <c r="S598" s="46"/>
    </row>
    <row r="599" spans="2:19" ht="13.2" x14ac:dyDescent="0.25">
      <c r="B599" s="200" t="s">
        <v>473</v>
      </c>
      <c r="C599" s="201" t="s">
        <v>473</v>
      </c>
      <c r="D599" s="201" t="s">
        <v>477</v>
      </c>
      <c r="E599" s="201" t="s">
        <v>460</v>
      </c>
      <c r="F599" s="201">
        <v>65</v>
      </c>
      <c r="G599" s="202" t="s">
        <v>449</v>
      </c>
      <c r="H599" s="202" t="s">
        <v>450</v>
      </c>
      <c r="I599" s="202" t="s">
        <v>563</v>
      </c>
      <c r="J599" s="201"/>
      <c r="K599" s="97"/>
      <c r="L599" s="97"/>
      <c r="M599" s="97"/>
      <c r="N599" s="97"/>
      <c r="O599" s="97"/>
      <c r="P599" s="97"/>
      <c r="Q599" s="97"/>
      <c r="R599" s="97"/>
      <c r="S599" s="46"/>
    </row>
    <row r="600" spans="2:19" ht="13.2" x14ac:dyDescent="0.25">
      <c r="B600" s="200" t="s">
        <v>473</v>
      </c>
      <c r="C600" s="201" t="s">
        <v>473</v>
      </c>
      <c r="D600" s="201" t="s">
        <v>477</v>
      </c>
      <c r="E600" s="201" t="s">
        <v>460</v>
      </c>
      <c r="F600" s="201">
        <v>65</v>
      </c>
      <c r="G600" s="202" t="s">
        <v>449</v>
      </c>
      <c r="H600" s="202" t="s">
        <v>450</v>
      </c>
      <c r="I600" s="202" t="s">
        <v>563</v>
      </c>
      <c r="J600" s="201"/>
      <c r="K600" s="97"/>
      <c r="L600" s="97"/>
      <c r="M600" s="97"/>
      <c r="N600" s="97"/>
      <c r="O600" s="97"/>
      <c r="P600" s="97"/>
      <c r="Q600" s="97"/>
      <c r="R600" s="97"/>
      <c r="S600" s="46"/>
    </row>
    <row r="601" spans="2:19" ht="13.2" x14ac:dyDescent="0.25">
      <c r="B601" s="200" t="s">
        <v>473</v>
      </c>
      <c r="C601" s="201" t="s">
        <v>473</v>
      </c>
      <c r="D601" s="201" t="s">
        <v>477</v>
      </c>
      <c r="E601" s="201" t="s">
        <v>460</v>
      </c>
      <c r="F601" s="201">
        <v>65</v>
      </c>
      <c r="G601" s="202" t="s">
        <v>449</v>
      </c>
      <c r="H601" s="202" t="s">
        <v>450</v>
      </c>
      <c r="I601" s="202" t="s">
        <v>462</v>
      </c>
      <c r="J601" s="201"/>
      <c r="K601" s="97"/>
      <c r="L601" s="97"/>
      <c r="M601" s="97"/>
      <c r="N601" s="97"/>
      <c r="O601" s="97"/>
      <c r="P601" s="97"/>
      <c r="Q601" s="97"/>
      <c r="R601" s="97"/>
      <c r="S601" s="46"/>
    </row>
    <row r="602" spans="2:19" ht="13.2" x14ac:dyDescent="0.25">
      <c r="B602" s="200" t="s">
        <v>473</v>
      </c>
      <c r="C602" s="201" t="s">
        <v>473</v>
      </c>
      <c r="D602" s="201" t="s">
        <v>477</v>
      </c>
      <c r="E602" s="201" t="s">
        <v>460</v>
      </c>
      <c r="F602" s="201">
        <v>65</v>
      </c>
      <c r="G602" s="202" t="s">
        <v>449</v>
      </c>
      <c r="H602" s="202" t="s">
        <v>450</v>
      </c>
      <c r="I602" s="202" t="s">
        <v>462</v>
      </c>
      <c r="J602" s="201"/>
      <c r="K602" s="97"/>
      <c r="L602" s="97"/>
      <c r="M602" s="97"/>
      <c r="N602" s="97"/>
      <c r="O602" s="97"/>
      <c r="P602" s="97"/>
      <c r="Q602" s="97"/>
      <c r="R602" s="97"/>
      <c r="S602" s="46"/>
    </row>
    <row r="603" spans="2:19" ht="13.2" x14ac:dyDescent="0.25">
      <c r="B603" s="200" t="s">
        <v>473</v>
      </c>
      <c r="C603" s="201" t="s">
        <v>473</v>
      </c>
      <c r="D603" s="201" t="s">
        <v>477</v>
      </c>
      <c r="E603" s="201" t="s">
        <v>460</v>
      </c>
      <c r="F603" s="201">
        <v>65</v>
      </c>
      <c r="G603" s="202" t="s">
        <v>449</v>
      </c>
      <c r="H603" s="202" t="s">
        <v>450</v>
      </c>
      <c r="I603" s="202" t="s">
        <v>462</v>
      </c>
      <c r="J603" s="201"/>
      <c r="K603" s="97"/>
      <c r="L603" s="97"/>
      <c r="M603" s="97"/>
      <c r="N603" s="97"/>
      <c r="O603" s="97"/>
      <c r="P603" s="97"/>
      <c r="Q603" s="97"/>
      <c r="R603" s="97"/>
      <c r="S603" s="46"/>
    </row>
    <row r="604" spans="2:19" ht="13.2" x14ac:dyDescent="0.25">
      <c r="B604" s="200" t="s">
        <v>473</v>
      </c>
      <c r="C604" s="201" t="s">
        <v>473</v>
      </c>
      <c r="D604" s="201" t="s">
        <v>477</v>
      </c>
      <c r="E604" s="201" t="s">
        <v>460</v>
      </c>
      <c r="F604" s="201">
        <v>65</v>
      </c>
      <c r="G604" s="202" t="s">
        <v>449</v>
      </c>
      <c r="H604" s="202" t="s">
        <v>450</v>
      </c>
      <c r="I604" s="202" t="s">
        <v>462</v>
      </c>
      <c r="J604" s="201"/>
      <c r="K604" s="97"/>
      <c r="L604" s="97"/>
      <c r="M604" s="97"/>
      <c r="N604" s="97"/>
      <c r="O604" s="97"/>
      <c r="P604" s="97"/>
      <c r="Q604" s="97"/>
      <c r="R604" s="97"/>
      <c r="S604" s="46"/>
    </row>
    <row r="605" spans="2:19" ht="13.2" x14ac:dyDescent="0.25">
      <c r="B605" s="200" t="s">
        <v>473</v>
      </c>
      <c r="C605" s="201" t="s">
        <v>473</v>
      </c>
      <c r="D605" s="201" t="s">
        <v>477</v>
      </c>
      <c r="E605" s="201" t="s">
        <v>460</v>
      </c>
      <c r="F605" s="201">
        <v>65</v>
      </c>
      <c r="G605" s="202" t="s">
        <v>449</v>
      </c>
      <c r="H605" s="202" t="s">
        <v>450</v>
      </c>
      <c r="I605" s="202" t="s">
        <v>462</v>
      </c>
      <c r="J605" s="201"/>
      <c r="K605" s="97"/>
      <c r="L605" s="97"/>
      <c r="M605" s="97"/>
      <c r="N605" s="97"/>
      <c r="O605" s="97"/>
      <c r="P605" s="97"/>
      <c r="Q605" s="97"/>
      <c r="R605" s="97"/>
      <c r="S605" s="46"/>
    </row>
    <row r="606" spans="2:19" ht="13.2" x14ac:dyDescent="0.25">
      <c r="B606" s="200" t="s">
        <v>473</v>
      </c>
      <c r="C606" s="201" t="s">
        <v>473</v>
      </c>
      <c r="D606" s="201" t="s">
        <v>477</v>
      </c>
      <c r="E606" s="201" t="s">
        <v>460</v>
      </c>
      <c r="F606" s="201">
        <v>65</v>
      </c>
      <c r="G606" s="202" t="s">
        <v>449</v>
      </c>
      <c r="H606" s="202" t="s">
        <v>450</v>
      </c>
      <c r="I606" s="202" t="s">
        <v>565</v>
      </c>
      <c r="J606" s="201"/>
      <c r="K606" s="97"/>
      <c r="L606" s="97"/>
      <c r="M606" s="97"/>
      <c r="N606" s="97"/>
      <c r="O606" s="97"/>
      <c r="P606" s="97"/>
      <c r="Q606" s="97"/>
      <c r="R606" s="97"/>
      <c r="S606" s="46"/>
    </row>
    <row r="607" spans="2:19" ht="13.2" x14ac:dyDescent="0.25">
      <c r="B607" s="200" t="s">
        <v>473</v>
      </c>
      <c r="C607" s="201" t="s">
        <v>473</v>
      </c>
      <c r="D607" s="201" t="s">
        <v>477</v>
      </c>
      <c r="E607" s="201" t="s">
        <v>460</v>
      </c>
      <c r="F607" s="201">
        <v>65</v>
      </c>
      <c r="G607" s="202" t="s">
        <v>449</v>
      </c>
      <c r="H607" s="202" t="s">
        <v>450</v>
      </c>
      <c r="I607" s="202" t="s">
        <v>565</v>
      </c>
      <c r="J607" s="201"/>
      <c r="K607" s="97"/>
      <c r="L607" s="97"/>
      <c r="M607" s="97"/>
      <c r="N607" s="97"/>
      <c r="O607" s="97"/>
      <c r="P607" s="97"/>
      <c r="Q607" s="97"/>
      <c r="R607" s="97"/>
      <c r="S607" s="46"/>
    </row>
    <row r="608" spans="2:19" ht="13.2" x14ac:dyDescent="0.25">
      <c r="B608" s="200" t="s">
        <v>473</v>
      </c>
      <c r="C608" s="201" t="s">
        <v>473</v>
      </c>
      <c r="D608" s="201" t="s">
        <v>552</v>
      </c>
      <c r="E608" s="201" t="s">
        <v>460</v>
      </c>
      <c r="F608" s="201">
        <v>65</v>
      </c>
      <c r="G608" s="202" t="s">
        <v>449</v>
      </c>
      <c r="H608" s="202" t="s">
        <v>450</v>
      </c>
      <c r="I608" s="202" t="s">
        <v>566</v>
      </c>
      <c r="J608" s="201"/>
      <c r="K608" s="97"/>
      <c r="L608" s="97"/>
      <c r="M608" s="97"/>
      <c r="N608" s="97"/>
      <c r="O608" s="97"/>
      <c r="P608" s="97"/>
      <c r="Q608" s="97"/>
      <c r="R608" s="97"/>
      <c r="S608" s="46"/>
    </row>
    <row r="609" spans="2:19" ht="13.2" x14ac:dyDescent="0.25">
      <c r="B609" s="200" t="s">
        <v>473</v>
      </c>
      <c r="C609" s="201" t="s">
        <v>473</v>
      </c>
      <c r="D609" s="201" t="s">
        <v>552</v>
      </c>
      <c r="E609" s="201" t="s">
        <v>460</v>
      </c>
      <c r="F609" s="201">
        <v>65</v>
      </c>
      <c r="G609" s="202" t="s">
        <v>449</v>
      </c>
      <c r="H609" s="202" t="s">
        <v>450</v>
      </c>
      <c r="I609" s="202" t="s">
        <v>566</v>
      </c>
      <c r="J609" s="201"/>
      <c r="K609" s="97"/>
      <c r="L609" s="97"/>
      <c r="M609" s="97"/>
      <c r="N609" s="97"/>
      <c r="O609" s="97"/>
      <c r="P609" s="97"/>
      <c r="Q609" s="97"/>
      <c r="R609" s="97"/>
      <c r="S609" s="46"/>
    </row>
    <row r="610" spans="2:19" ht="13.2" x14ac:dyDescent="0.25">
      <c r="B610" s="200" t="s">
        <v>473</v>
      </c>
      <c r="C610" s="201" t="s">
        <v>473</v>
      </c>
      <c r="D610" s="201" t="s">
        <v>480</v>
      </c>
      <c r="E610" s="201" t="s">
        <v>460</v>
      </c>
      <c r="F610" s="201">
        <v>65</v>
      </c>
      <c r="G610" s="202" t="s">
        <v>449</v>
      </c>
      <c r="H610" s="202" t="s">
        <v>450</v>
      </c>
      <c r="I610" s="202" t="s">
        <v>567</v>
      </c>
      <c r="J610" s="201"/>
      <c r="K610" s="97"/>
      <c r="L610" s="97"/>
      <c r="M610" s="97"/>
      <c r="N610" s="97"/>
      <c r="O610" s="97"/>
      <c r="P610" s="97"/>
      <c r="Q610" s="97"/>
      <c r="R610" s="97"/>
      <c r="S610" s="46"/>
    </row>
    <row r="611" spans="2:19" ht="13.2" x14ac:dyDescent="0.25">
      <c r="B611" s="200" t="s">
        <v>473</v>
      </c>
      <c r="C611" s="201" t="s">
        <v>473</v>
      </c>
      <c r="D611" s="201" t="s">
        <v>480</v>
      </c>
      <c r="E611" s="201" t="s">
        <v>460</v>
      </c>
      <c r="F611" s="201">
        <v>65</v>
      </c>
      <c r="G611" s="202" t="s">
        <v>449</v>
      </c>
      <c r="H611" s="202" t="s">
        <v>450</v>
      </c>
      <c r="I611" s="202" t="s">
        <v>567</v>
      </c>
      <c r="J611" s="201"/>
      <c r="K611" s="97"/>
      <c r="L611" s="97"/>
      <c r="M611" s="97"/>
      <c r="N611" s="97"/>
      <c r="O611" s="97"/>
      <c r="P611" s="97"/>
      <c r="Q611" s="97"/>
      <c r="R611" s="97"/>
      <c r="S611" s="46"/>
    </row>
    <row r="612" spans="2:19" ht="13.2" x14ac:dyDescent="0.25">
      <c r="B612" s="200" t="s">
        <v>473</v>
      </c>
      <c r="C612" s="201" t="s">
        <v>473</v>
      </c>
      <c r="D612" s="201" t="s">
        <v>480</v>
      </c>
      <c r="E612" s="201" t="s">
        <v>460</v>
      </c>
      <c r="F612" s="201">
        <v>65</v>
      </c>
      <c r="G612" s="202" t="s">
        <v>449</v>
      </c>
      <c r="H612" s="202" t="s">
        <v>450</v>
      </c>
      <c r="I612" s="202" t="s">
        <v>568</v>
      </c>
      <c r="J612" s="201"/>
      <c r="K612" s="97"/>
      <c r="L612" s="97"/>
      <c r="M612" s="97"/>
      <c r="N612" s="97"/>
      <c r="O612" s="97"/>
      <c r="P612" s="97"/>
      <c r="Q612" s="97"/>
      <c r="R612" s="97"/>
      <c r="S612" s="46"/>
    </row>
    <row r="613" spans="2:19" ht="13.2" x14ac:dyDescent="0.25">
      <c r="B613" s="200" t="s">
        <v>473</v>
      </c>
      <c r="C613" s="201" t="s">
        <v>473</v>
      </c>
      <c r="D613" s="201" t="s">
        <v>480</v>
      </c>
      <c r="E613" s="201" t="s">
        <v>460</v>
      </c>
      <c r="F613" s="201">
        <v>65</v>
      </c>
      <c r="G613" s="202" t="s">
        <v>449</v>
      </c>
      <c r="H613" s="202" t="s">
        <v>450</v>
      </c>
      <c r="I613" s="202" t="s">
        <v>568</v>
      </c>
      <c r="J613" s="201"/>
      <c r="K613" s="97"/>
      <c r="L613" s="97"/>
      <c r="M613" s="97"/>
      <c r="N613" s="97"/>
      <c r="O613" s="97"/>
      <c r="P613" s="97"/>
      <c r="Q613" s="97"/>
      <c r="R613" s="97"/>
      <c r="S613" s="46"/>
    </row>
    <row r="614" spans="2:19" ht="13.2" x14ac:dyDescent="0.25">
      <c r="B614" s="200" t="s">
        <v>473</v>
      </c>
      <c r="C614" s="201" t="s">
        <v>473</v>
      </c>
      <c r="D614" s="201" t="s">
        <v>477</v>
      </c>
      <c r="E614" s="201" t="s">
        <v>460</v>
      </c>
      <c r="F614" s="201">
        <v>65</v>
      </c>
      <c r="G614" s="202" t="s">
        <v>449</v>
      </c>
      <c r="H614" s="202" t="s">
        <v>450</v>
      </c>
      <c r="I614" s="202" t="s">
        <v>567</v>
      </c>
      <c r="J614" s="201"/>
      <c r="K614" s="97"/>
      <c r="L614" s="97"/>
      <c r="M614" s="97"/>
      <c r="N614" s="97"/>
      <c r="O614" s="97"/>
      <c r="P614" s="97"/>
      <c r="Q614" s="97"/>
      <c r="R614" s="97"/>
      <c r="S614" s="46"/>
    </row>
    <row r="615" spans="2:19" ht="13.2" x14ac:dyDescent="0.25">
      <c r="B615" s="200" t="s">
        <v>473</v>
      </c>
      <c r="C615" s="201" t="s">
        <v>473</v>
      </c>
      <c r="D615" s="201" t="s">
        <v>477</v>
      </c>
      <c r="E615" s="201" t="s">
        <v>460</v>
      </c>
      <c r="F615" s="201">
        <v>65</v>
      </c>
      <c r="G615" s="202" t="s">
        <v>449</v>
      </c>
      <c r="H615" s="202" t="s">
        <v>450</v>
      </c>
      <c r="I615" s="202" t="s">
        <v>567</v>
      </c>
      <c r="J615" s="201"/>
      <c r="K615" s="97"/>
      <c r="L615" s="97"/>
      <c r="M615" s="97"/>
      <c r="N615" s="97"/>
      <c r="O615" s="97"/>
      <c r="P615" s="97"/>
      <c r="Q615" s="97"/>
      <c r="R615" s="97"/>
      <c r="S615" s="46"/>
    </row>
    <row r="616" spans="2:19" ht="13.2" x14ac:dyDescent="0.25">
      <c r="B616" s="200" t="s">
        <v>473</v>
      </c>
      <c r="C616" s="201" t="s">
        <v>473</v>
      </c>
      <c r="D616" s="201" t="s">
        <v>477</v>
      </c>
      <c r="E616" s="201" t="s">
        <v>460</v>
      </c>
      <c r="F616" s="201">
        <v>65</v>
      </c>
      <c r="G616" s="202" t="s">
        <v>449</v>
      </c>
      <c r="H616" s="202" t="s">
        <v>450</v>
      </c>
      <c r="I616" s="202" t="s">
        <v>568</v>
      </c>
      <c r="J616" s="201"/>
      <c r="K616" s="97"/>
      <c r="L616" s="97"/>
      <c r="M616" s="97"/>
      <c r="N616" s="97"/>
      <c r="O616" s="97"/>
      <c r="P616" s="97"/>
      <c r="Q616" s="97"/>
      <c r="R616" s="97"/>
      <c r="S616" s="46"/>
    </row>
    <row r="617" spans="2:19" ht="13.2" x14ac:dyDescent="0.25">
      <c r="B617" s="200" t="s">
        <v>473</v>
      </c>
      <c r="C617" s="201" t="s">
        <v>473</v>
      </c>
      <c r="D617" s="201" t="s">
        <v>477</v>
      </c>
      <c r="E617" s="201" t="s">
        <v>460</v>
      </c>
      <c r="F617" s="201">
        <v>65</v>
      </c>
      <c r="G617" s="202" t="s">
        <v>449</v>
      </c>
      <c r="H617" s="202" t="s">
        <v>450</v>
      </c>
      <c r="I617" s="202" t="s">
        <v>568</v>
      </c>
      <c r="J617" s="201"/>
      <c r="K617" s="97"/>
      <c r="L617" s="97"/>
      <c r="M617" s="97"/>
      <c r="N617" s="97"/>
      <c r="O617" s="97"/>
      <c r="P617" s="97"/>
      <c r="Q617" s="97"/>
      <c r="R617" s="97"/>
      <c r="S617" s="46"/>
    </row>
    <row r="618" spans="2:19" ht="13.2" x14ac:dyDescent="0.25">
      <c r="B618" s="200" t="s">
        <v>473</v>
      </c>
      <c r="C618" s="201" t="s">
        <v>473</v>
      </c>
      <c r="D618" s="201" t="s">
        <v>474</v>
      </c>
      <c r="E618" s="201" t="s">
        <v>460</v>
      </c>
      <c r="F618" s="201">
        <v>65</v>
      </c>
      <c r="G618" s="202" t="s">
        <v>449</v>
      </c>
      <c r="H618" s="202" t="s">
        <v>450</v>
      </c>
      <c r="I618" s="202" t="s">
        <v>569</v>
      </c>
      <c r="J618" s="201"/>
      <c r="K618" s="97"/>
      <c r="L618" s="97"/>
      <c r="M618" s="97"/>
      <c r="N618" s="97"/>
      <c r="O618" s="97"/>
      <c r="P618" s="97"/>
      <c r="Q618" s="97"/>
      <c r="R618" s="97"/>
      <c r="S618" s="46"/>
    </row>
    <row r="619" spans="2:19" ht="13.2" x14ac:dyDescent="0.25">
      <c r="B619" s="200" t="s">
        <v>473</v>
      </c>
      <c r="C619" s="201" t="s">
        <v>473</v>
      </c>
      <c r="D619" s="201" t="s">
        <v>480</v>
      </c>
      <c r="E619" s="201" t="s">
        <v>460</v>
      </c>
      <c r="F619" s="201">
        <v>65</v>
      </c>
      <c r="G619" s="202" t="s">
        <v>449</v>
      </c>
      <c r="H619" s="202" t="s">
        <v>450</v>
      </c>
      <c r="I619" s="202" t="s">
        <v>570</v>
      </c>
      <c r="J619" s="201"/>
      <c r="K619" s="97"/>
      <c r="L619" s="97"/>
      <c r="M619" s="97"/>
      <c r="N619" s="97"/>
      <c r="O619" s="97"/>
      <c r="P619" s="97"/>
      <c r="Q619" s="97"/>
      <c r="R619" s="97"/>
      <c r="S619" s="46"/>
    </row>
    <row r="620" spans="2:19" ht="13.2" x14ac:dyDescent="0.25">
      <c r="B620" s="200" t="s">
        <v>473</v>
      </c>
      <c r="C620" s="201" t="s">
        <v>473</v>
      </c>
      <c r="D620" s="201" t="s">
        <v>480</v>
      </c>
      <c r="E620" s="201" t="s">
        <v>460</v>
      </c>
      <c r="F620" s="201">
        <v>65</v>
      </c>
      <c r="G620" s="202" t="s">
        <v>449</v>
      </c>
      <c r="H620" s="202" t="s">
        <v>450</v>
      </c>
      <c r="I620" s="202" t="s">
        <v>570</v>
      </c>
      <c r="J620" s="201"/>
      <c r="K620" s="97"/>
      <c r="L620" s="97"/>
      <c r="M620" s="97"/>
      <c r="N620" s="97"/>
      <c r="O620" s="97"/>
      <c r="P620" s="97"/>
      <c r="Q620" s="97"/>
      <c r="R620" s="97"/>
      <c r="S620" s="46"/>
    </row>
    <row r="621" spans="2:19" ht="13.2" x14ac:dyDescent="0.25">
      <c r="B621" s="200" t="s">
        <v>473</v>
      </c>
      <c r="C621" s="201" t="s">
        <v>473</v>
      </c>
      <c r="D621" s="201" t="s">
        <v>474</v>
      </c>
      <c r="E621" s="201" t="s">
        <v>460</v>
      </c>
      <c r="F621" s="201">
        <v>65</v>
      </c>
      <c r="G621" s="202" t="s">
        <v>449</v>
      </c>
      <c r="H621" s="202" t="s">
        <v>450</v>
      </c>
      <c r="I621" s="202" t="s">
        <v>570</v>
      </c>
      <c r="J621" s="201"/>
      <c r="K621" s="97"/>
      <c r="L621" s="97"/>
      <c r="M621" s="97"/>
      <c r="N621" s="97"/>
      <c r="O621" s="97"/>
      <c r="P621" s="97"/>
      <c r="Q621" s="97"/>
      <c r="R621" s="97"/>
      <c r="S621" s="46"/>
    </row>
    <row r="622" spans="2:19" ht="13.2" x14ac:dyDescent="0.25">
      <c r="B622" s="200" t="s">
        <v>473</v>
      </c>
      <c r="C622" s="201" t="s">
        <v>473</v>
      </c>
      <c r="D622" s="201" t="s">
        <v>477</v>
      </c>
      <c r="E622" s="201" t="s">
        <v>460</v>
      </c>
      <c r="F622" s="201">
        <v>65</v>
      </c>
      <c r="G622" s="202" t="s">
        <v>449</v>
      </c>
      <c r="H622" s="202" t="s">
        <v>450</v>
      </c>
      <c r="I622" s="202" t="s">
        <v>570</v>
      </c>
      <c r="J622" s="201"/>
      <c r="K622" s="97"/>
      <c r="L622" s="97"/>
      <c r="M622" s="97"/>
      <c r="N622" s="97"/>
      <c r="O622" s="97"/>
      <c r="P622" s="97"/>
      <c r="Q622" s="97"/>
      <c r="R622" s="97"/>
      <c r="S622" s="46"/>
    </row>
    <row r="623" spans="2:19" ht="13.2" x14ac:dyDescent="0.25">
      <c r="B623" s="200" t="s">
        <v>473</v>
      </c>
      <c r="C623" s="201" t="s">
        <v>473</v>
      </c>
      <c r="D623" s="201" t="s">
        <v>477</v>
      </c>
      <c r="E623" s="201" t="s">
        <v>460</v>
      </c>
      <c r="F623" s="201">
        <v>65</v>
      </c>
      <c r="G623" s="202" t="s">
        <v>449</v>
      </c>
      <c r="H623" s="202" t="s">
        <v>450</v>
      </c>
      <c r="I623" s="202" t="s">
        <v>570</v>
      </c>
      <c r="J623" s="201"/>
      <c r="K623" s="97"/>
      <c r="L623" s="97"/>
      <c r="M623" s="97"/>
      <c r="N623" s="97"/>
      <c r="O623" s="97"/>
      <c r="P623" s="97"/>
      <c r="Q623" s="97"/>
      <c r="R623" s="97"/>
      <c r="S623" s="46"/>
    </row>
    <row r="624" spans="2:19" ht="13.2" x14ac:dyDescent="0.25">
      <c r="B624" s="200" t="s">
        <v>473</v>
      </c>
      <c r="C624" s="201" t="s">
        <v>473</v>
      </c>
      <c r="D624" s="201" t="s">
        <v>480</v>
      </c>
      <c r="E624" s="201" t="s">
        <v>467</v>
      </c>
      <c r="F624" s="201">
        <v>66</v>
      </c>
      <c r="G624" s="202" t="s">
        <v>449</v>
      </c>
      <c r="H624" s="202" t="s">
        <v>450</v>
      </c>
      <c r="I624" s="202" t="s">
        <v>468</v>
      </c>
      <c r="J624" s="201"/>
      <c r="K624" s="97"/>
      <c r="L624" s="97"/>
      <c r="M624" s="97"/>
      <c r="N624" s="97"/>
      <c r="O624" s="97"/>
      <c r="P624" s="97"/>
      <c r="Q624" s="97"/>
      <c r="R624" s="97"/>
      <c r="S624" s="46" t="s">
        <v>469</v>
      </c>
    </row>
    <row r="625" spans="2:19" ht="13.2" x14ac:dyDescent="0.25">
      <c r="B625" s="200" t="s">
        <v>473</v>
      </c>
      <c r="C625" s="201" t="s">
        <v>473</v>
      </c>
      <c r="D625" s="201" t="s">
        <v>480</v>
      </c>
      <c r="E625" s="201" t="s">
        <v>467</v>
      </c>
      <c r="F625" s="201">
        <v>66</v>
      </c>
      <c r="G625" s="202" t="s">
        <v>449</v>
      </c>
      <c r="H625" s="202" t="s">
        <v>450</v>
      </c>
      <c r="I625" s="202" t="s">
        <v>468</v>
      </c>
      <c r="J625" s="201"/>
      <c r="K625" s="97"/>
      <c r="L625" s="97"/>
      <c r="M625" s="97"/>
      <c r="N625" s="97"/>
      <c r="O625" s="97"/>
      <c r="P625" s="97"/>
      <c r="Q625" s="97"/>
      <c r="R625" s="97"/>
      <c r="S625" s="46" t="s">
        <v>469</v>
      </c>
    </row>
    <row r="626" spans="2:19" ht="13.2" x14ac:dyDescent="0.25">
      <c r="B626" s="200" t="s">
        <v>473</v>
      </c>
      <c r="C626" s="201" t="s">
        <v>473</v>
      </c>
      <c r="D626" s="201" t="s">
        <v>480</v>
      </c>
      <c r="E626" s="201" t="s">
        <v>467</v>
      </c>
      <c r="F626" s="201">
        <v>66</v>
      </c>
      <c r="G626" s="202" t="s">
        <v>449</v>
      </c>
      <c r="H626" s="202" t="s">
        <v>450</v>
      </c>
      <c r="I626" s="202" t="s">
        <v>468</v>
      </c>
      <c r="J626" s="201"/>
      <c r="K626" s="97"/>
      <c r="L626" s="97"/>
      <c r="M626" s="97"/>
      <c r="N626" s="97"/>
      <c r="O626" s="97"/>
      <c r="P626" s="97"/>
      <c r="Q626" s="97"/>
      <c r="R626" s="97"/>
      <c r="S626" s="46" t="s">
        <v>469</v>
      </c>
    </row>
    <row r="627" spans="2:19" ht="13.2" x14ac:dyDescent="0.25">
      <c r="B627" s="200" t="s">
        <v>473</v>
      </c>
      <c r="C627" s="201" t="s">
        <v>473</v>
      </c>
      <c r="D627" s="201" t="s">
        <v>474</v>
      </c>
      <c r="E627" s="201" t="s">
        <v>467</v>
      </c>
      <c r="F627" s="201">
        <v>66</v>
      </c>
      <c r="G627" s="202" t="s">
        <v>449</v>
      </c>
      <c r="H627" s="202" t="s">
        <v>450</v>
      </c>
      <c r="I627" s="202" t="s">
        <v>468</v>
      </c>
      <c r="J627" s="201"/>
      <c r="K627" s="97"/>
      <c r="L627" s="97"/>
      <c r="M627" s="97"/>
      <c r="N627" s="97"/>
      <c r="O627" s="97"/>
      <c r="P627" s="97"/>
      <c r="Q627" s="97"/>
      <c r="R627" s="97"/>
      <c r="S627" s="46" t="s">
        <v>469</v>
      </c>
    </row>
    <row r="628" spans="2:19" ht="13.2" x14ac:dyDescent="0.25">
      <c r="B628" s="200" t="s">
        <v>473</v>
      </c>
      <c r="C628" s="201" t="s">
        <v>473</v>
      </c>
      <c r="D628" s="201" t="s">
        <v>474</v>
      </c>
      <c r="E628" s="201" t="s">
        <v>467</v>
      </c>
      <c r="F628" s="201">
        <v>66</v>
      </c>
      <c r="G628" s="202" t="s">
        <v>449</v>
      </c>
      <c r="H628" s="202" t="s">
        <v>450</v>
      </c>
      <c r="I628" s="202" t="s">
        <v>468</v>
      </c>
      <c r="J628" s="201"/>
      <c r="K628" s="97"/>
      <c r="L628" s="97"/>
      <c r="M628" s="97"/>
      <c r="N628" s="97"/>
      <c r="O628" s="97"/>
      <c r="P628" s="97"/>
      <c r="Q628" s="97"/>
      <c r="R628" s="97"/>
      <c r="S628" s="46" t="s">
        <v>469</v>
      </c>
    </row>
    <row r="629" spans="2:19" ht="13.2" x14ac:dyDescent="0.25">
      <c r="B629" s="200" t="s">
        <v>473</v>
      </c>
      <c r="C629" s="201" t="s">
        <v>473</v>
      </c>
      <c r="D629" s="201" t="s">
        <v>477</v>
      </c>
      <c r="E629" s="201" t="s">
        <v>467</v>
      </c>
      <c r="F629" s="201">
        <v>66</v>
      </c>
      <c r="G629" s="202" t="s">
        <v>449</v>
      </c>
      <c r="H629" s="202" t="s">
        <v>450</v>
      </c>
      <c r="I629" s="202" t="s">
        <v>468</v>
      </c>
      <c r="J629" s="201"/>
      <c r="K629" s="97"/>
      <c r="L629" s="97"/>
      <c r="M629" s="97"/>
      <c r="N629" s="97"/>
      <c r="O629" s="97"/>
      <c r="P629" s="97"/>
      <c r="Q629" s="97"/>
      <c r="R629" s="97"/>
      <c r="S629" s="46" t="s">
        <v>469</v>
      </c>
    </row>
    <row r="630" spans="2:19" ht="13.2" x14ac:dyDescent="0.25">
      <c r="B630" s="200" t="s">
        <v>473</v>
      </c>
      <c r="C630" s="201" t="s">
        <v>473</v>
      </c>
      <c r="D630" s="201" t="s">
        <v>477</v>
      </c>
      <c r="E630" s="201" t="s">
        <v>467</v>
      </c>
      <c r="F630" s="201">
        <v>66</v>
      </c>
      <c r="G630" s="202" t="s">
        <v>449</v>
      </c>
      <c r="H630" s="202" t="s">
        <v>450</v>
      </c>
      <c r="I630" s="202" t="s">
        <v>468</v>
      </c>
      <c r="J630" s="201"/>
      <c r="K630" s="97"/>
      <c r="L630" s="97"/>
      <c r="M630" s="97"/>
      <c r="N630" s="97"/>
      <c r="O630" s="97"/>
      <c r="P630" s="97"/>
      <c r="Q630" s="97"/>
      <c r="R630" s="97"/>
      <c r="S630" s="46" t="s">
        <v>469</v>
      </c>
    </row>
    <row r="631" spans="2:19" ht="13.2" x14ac:dyDescent="0.25">
      <c r="B631" s="200" t="s">
        <v>473</v>
      </c>
      <c r="C631" s="201" t="s">
        <v>473</v>
      </c>
      <c r="D631" s="201" t="s">
        <v>474</v>
      </c>
      <c r="E631" s="201" t="s">
        <v>467</v>
      </c>
      <c r="F631" s="201">
        <v>66</v>
      </c>
      <c r="G631" s="202" t="s">
        <v>449</v>
      </c>
      <c r="H631" s="202" t="s">
        <v>450</v>
      </c>
      <c r="I631" s="202" t="s">
        <v>571</v>
      </c>
      <c r="J631" s="201"/>
      <c r="K631" s="97"/>
      <c r="L631" s="97"/>
      <c r="M631" s="97"/>
      <c r="N631" s="97"/>
      <c r="O631" s="97"/>
      <c r="P631" s="97"/>
      <c r="Q631" s="97"/>
      <c r="R631" s="97"/>
      <c r="S631" s="46" t="s">
        <v>469</v>
      </c>
    </row>
    <row r="632" spans="2:19" ht="13.2" x14ac:dyDescent="0.25">
      <c r="B632" s="200" t="s">
        <v>473</v>
      </c>
      <c r="C632" s="201" t="s">
        <v>473</v>
      </c>
      <c r="D632" s="201" t="s">
        <v>474</v>
      </c>
      <c r="E632" s="201" t="s">
        <v>467</v>
      </c>
      <c r="F632" s="201">
        <v>66</v>
      </c>
      <c r="G632" s="202" t="s">
        <v>449</v>
      </c>
      <c r="H632" s="202" t="s">
        <v>450</v>
      </c>
      <c r="I632" s="202" t="s">
        <v>571</v>
      </c>
      <c r="J632" s="201"/>
      <c r="K632" s="97"/>
      <c r="L632" s="97"/>
      <c r="M632" s="97"/>
      <c r="N632" s="97"/>
      <c r="O632" s="97"/>
      <c r="P632" s="97"/>
      <c r="Q632" s="97"/>
      <c r="R632" s="97"/>
      <c r="S632" s="46" t="s">
        <v>469</v>
      </c>
    </row>
    <row r="633" spans="2:19" ht="13.2" x14ac:dyDescent="0.25">
      <c r="B633" s="200" t="s">
        <v>473</v>
      </c>
      <c r="C633" s="201" t="s">
        <v>473</v>
      </c>
      <c r="D633" s="201" t="s">
        <v>477</v>
      </c>
      <c r="E633" s="201" t="s">
        <v>467</v>
      </c>
      <c r="F633" s="201">
        <v>66</v>
      </c>
      <c r="G633" s="202" t="s">
        <v>449</v>
      </c>
      <c r="H633" s="202" t="s">
        <v>450</v>
      </c>
      <c r="I633" s="202" t="s">
        <v>571</v>
      </c>
      <c r="J633" s="201"/>
      <c r="K633" s="97"/>
      <c r="L633" s="97"/>
      <c r="M633" s="97"/>
      <c r="N633" s="97"/>
      <c r="O633" s="97"/>
      <c r="P633" s="97"/>
      <c r="Q633" s="97"/>
      <c r="R633" s="97"/>
      <c r="S633" s="46" t="s">
        <v>469</v>
      </c>
    </row>
    <row r="634" spans="2:19" ht="13.2" x14ac:dyDescent="0.25">
      <c r="B634" s="200" t="s">
        <v>473</v>
      </c>
      <c r="C634" s="201" t="s">
        <v>473</v>
      </c>
      <c r="D634" s="201" t="s">
        <v>480</v>
      </c>
      <c r="E634" s="201" t="s">
        <v>467</v>
      </c>
      <c r="F634" s="201">
        <v>66</v>
      </c>
      <c r="G634" s="202" t="s">
        <v>449</v>
      </c>
      <c r="H634" s="202" t="s">
        <v>450</v>
      </c>
      <c r="I634" s="202" t="s">
        <v>572</v>
      </c>
      <c r="J634" s="201"/>
      <c r="K634" s="97"/>
      <c r="L634" s="97"/>
      <c r="M634" s="97"/>
      <c r="N634" s="97"/>
      <c r="O634" s="97"/>
      <c r="P634" s="97"/>
      <c r="Q634" s="97"/>
      <c r="R634" s="97"/>
      <c r="S634" s="46" t="s">
        <v>469</v>
      </c>
    </row>
    <row r="635" spans="2:19" ht="13.2" x14ac:dyDescent="0.25">
      <c r="B635" s="200" t="s">
        <v>473</v>
      </c>
      <c r="C635" s="201" t="s">
        <v>473</v>
      </c>
      <c r="D635" s="201" t="s">
        <v>480</v>
      </c>
      <c r="E635" s="201" t="s">
        <v>467</v>
      </c>
      <c r="F635" s="201">
        <v>66</v>
      </c>
      <c r="G635" s="202" t="s">
        <v>449</v>
      </c>
      <c r="H635" s="202" t="s">
        <v>450</v>
      </c>
      <c r="I635" s="202" t="s">
        <v>572</v>
      </c>
      <c r="J635" s="201"/>
      <c r="K635" s="97"/>
      <c r="L635" s="97"/>
      <c r="M635" s="97"/>
      <c r="N635" s="97"/>
      <c r="O635" s="97"/>
      <c r="P635" s="97"/>
      <c r="Q635" s="97"/>
      <c r="R635" s="97"/>
      <c r="S635" s="46" t="s">
        <v>469</v>
      </c>
    </row>
    <row r="636" spans="2:19" ht="13.2" x14ac:dyDescent="0.25">
      <c r="B636" s="200" t="s">
        <v>473</v>
      </c>
      <c r="C636" s="201" t="s">
        <v>473</v>
      </c>
      <c r="D636" s="201" t="s">
        <v>474</v>
      </c>
      <c r="E636" s="201" t="s">
        <v>467</v>
      </c>
      <c r="F636" s="201">
        <v>66</v>
      </c>
      <c r="G636" s="202" t="s">
        <v>449</v>
      </c>
      <c r="H636" s="202" t="s">
        <v>450</v>
      </c>
      <c r="I636" s="202" t="s">
        <v>573</v>
      </c>
      <c r="J636" s="201"/>
      <c r="K636" s="97"/>
      <c r="L636" s="97"/>
      <c r="M636" s="97"/>
      <c r="N636" s="97"/>
      <c r="O636" s="97"/>
      <c r="P636" s="97"/>
      <c r="Q636" s="97"/>
      <c r="R636" s="97"/>
      <c r="S636" s="46" t="s">
        <v>469</v>
      </c>
    </row>
    <row r="637" spans="2:19" ht="13.2" x14ac:dyDescent="0.25">
      <c r="B637" s="200" t="s">
        <v>473</v>
      </c>
      <c r="C637" s="201" t="s">
        <v>473</v>
      </c>
      <c r="D637" s="201" t="s">
        <v>474</v>
      </c>
      <c r="E637" s="201" t="s">
        <v>467</v>
      </c>
      <c r="F637" s="201">
        <v>66</v>
      </c>
      <c r="G637" s="202" t="s">
        <v>449</v>
      </c>
      <c r="H637" s="202" t="s">
        <v>450</v>
      </c>
      <c r="I637" s="202" t="s">
        <v>573</v>
      </c>
      <c r="J637" s="201"/>
      <c r="K637" s="97"/>
      <c r="L637" s="97"/>
      <c r="M637" s="97"/>
      <c r="N637" s="97"/>
      <c r="O637" s="97"/>
      <c r="P637" s="97"/>
      <c r="Q637" s="97"/>
      <c r="R637" s="97"/>
      <c r="S637" s="46" t="s">
        <v>469</v>
      </c>
    </row>
    <row r="638" spans="2:19" ht="13.2" x14ac:dyDescent="0.25">
      <c r="B638" s="200" t="s">
        <v>473</v>
      </c>
      <c r="C638" s="201" t="s">
        <v>473</v>
      </c>
      <c r="D638" s="201" t="s">
        <v>474</v>
      </c>
      <c r="E638" s="201" t="s">
        <v>467</v>
      </c>
      <c r="F638" s="201">
        <v>66</v>
      </c>
      <c r="G638" s="202" t="s">
        <v>449</v>
      </c>
      <c r="H638" s="202" t="s">
        <v>450</v>
      </c>
      <c r="I638" s="202" t="s">
        <v>572</v>
      </c>
      <c r="J638" s="201"/>
      <c r="K638" s="97"/>
      <c r="L638" s="97"/>
      <c r="M638" s="97"/>
      <c r="N638" s="97"/>
      <c r="O638" s="97"/>
      <c r="P638" s="97"/>
      <c r="Q638" s="97"/>
      <c r="R638" s="97"/>
      <c r="S638" s="46" t="s">
        <v>469</v>
      </c>
    </row>
    <row r="639" spans="2:19" ht="13.2" x14ac:dyDescent="0.25">
      <c r="B639" s="200" t="s">
        <v>473</v>
      </c>
      <c r="C639" s="201" t="s">
        <v>473</v>
      </c>
      <c r="D639" s="201" t="s">
        <v>474</v>
      </c>
      <c r="E639" s="201" t="s">
        <v>467</v>
      </c>
      <c r="F639" s="201">
        <v>66</v>
      </c>
      <c r="G639" s="202" t="s">
        <v>449</v>
      </c>
      <c r="H639" s="202" t="s">
        <v>450</v>
      </c>
      <c r="I639" s="202" t="s">
        <v>572</v>
      </c>
      <c r="J639" s="201"/>
      <c r="K639" s="97"/>
      <c r="L639" s="97"/>
      <c r="M639" s="97"/>
      <c r="N639" s="97"/>
      <c r="O639" s="97"/>
      <c r="P639" s="97"/>
      <c r="Q639" s="97"/>
      <c r="R639" s="97"/>
      <c r="S639" s="46" t="s">
        <v>469</v>
      </c>
    </row>
    <row r="640" spans="2:19" ht="13.2" x14ac:dyDescent="0.25">
      <c r="B640" s="200" t="s">
        <v>473</v>
      </c>
      <c r="C640" s="201" t="s">
        <v>473</v>
      </c>
      <c r="D640" s="201" t="s">
        <v>474</v>
      </c>
      <c r="E640" s="201" t="s">
        <v>467</v>
      </c>
      <c r="F640" s="201">
        <v>66</v>
      </c>
      <c r="G640" s="202" t="s">
        <v>449</v>
      </c>
      <c r="H640" s="202" t="s">
        <v>450</v>
      </c>
      <c r="I640" s="202" t="s">
        <v>574</v>
      </c>
      <c r="J640" s="201"/>
      <c r="K640" s="97"/>
      <c r="L640" s="97"/>
      <c r="M640" s="97"/>
      <c r="N640" s="97"/>
      <c r="O640" s="97"/>
      <c r="P640" s="97"/>
      <c r="Q640" s="97"/>
      <c r="R640" s="97"/>
      <c r="S640" s="46" t="s">
        <v>469</v>
      </c>
    </row>
    <row r="641" spans="2:19" ht="13.2" x14ac:dyDescent="0.25">
      <c r="B641" s="200" t="s">
        <v>473</v>
      </c>
      <c r="C641" s="201" t="s">
        <v>473</v>
      </c>
      <c r="D641" s="201" t="s">
        <v>474</v>
      </c>
      <c r="E641" s="201" t="s">
        <v>467</v>
      </c>
      <c r="F641" s="201">
        <v>66</v>
      </c>
      <c r="G641" s="202" t="s">
        <v>449</v>
      </c>
      <c r="H641" s="202" t="s">
        <v>450</v>
      </c>
      <c r="I641" s="202" t="s">
        <v>574</v>
      </c>
      <c r="J641" s="201"/>
      <c r="K641" s="97"/>
      <c r="L641" s="97"/>
      <c r="M641" s="97"/>
      <c r="N641" s="97"/>
      <c r="O641" s="97"/>
      <c r="P641" s="97"/>
      <c r="Q641" s="97"/>
      <c r="R641" s="97"/>
      <c r="S641" s="46" t="s">
        <v>469</v>
      </c>
    </row>
    <row r="642" spans="2:19" ht="13.2" x14ac:dyDescent="0.25">
      <c r="B642" s="200" t="s">
        <v>473</v>
      </c>
      <c r="C642" s="201" t="s">
        <v>473</v>
      </c>
      <c r="D642" s="201" t="s">
        <v>474</v>
      </c>
      <c r="E642" s="201" t="s">
        <v>467</v>
      </c>
      <c r="F642" s="201">
        <v>66</v>
      </c>
      <c r="G642" s="202" t="s">
        <v>449</v>
      </c>
      <c r="H642" s="202" t="s">
        <v>450</v>
      </c>
      <c r="I642" s="202" t="s">
        <v>574</v>
      </c>
      <c r="J642" s="201"/>
      <c r="K642" s="97"/>
      <c r="L642" s="97"/>
      <c r="M642" s="97"/>
      <c r="N642" s="97"/>
      <c r="O642" s="97"/>
      <c r="P642" s="97"/>
      <c r="Q642" s="97"/>
      <c r="R642" s="97"/>
      <c r="S642" s="46" t="s">
        <v>469</v>
      </c>
    </row>
    <row r="643" spans="2:19" ht="13.2" x14ac:dyDescent="0.25">
      <c r="B643" s="200" t="s">
        <v>473</v>
      </c>
      <c r="C643" s="201" t="s">
        <v>473</v>
      </c>
      <c r="D643" s="201" t="s">
        <v>477</v>
      </c>
      <c r="E643" s="201" t="s">
        <v>467</v>
      </c>
      <c r="F643" s="201">
        <v>66</v>
      </c>
      <c r="G643" s="202" t="s">
        <v>449</v>
      </c>
      <c r="H643" s="202" t="s">
        <v>450</v>
      </c>
      <c r="I643" s="202" t="s">
        <v>575</v>
      </c>
      <c r="J643" s="201"/>
      <c r="K643" s="97"/>
      <c r="L643" s="97"/>
      <c r="M643" s="97"/>
      <c r="N643" s="97"/>
      <c r="O643" s="97"/>
      <c r="P643" s="97"/>
      <c r="Q643" s="97"/>
      <c r="R643" s="97"/>
      <c r="S643" s="46" t="s">
        <v>469</v>
      </c>
    </row>
    <row r="644" spans="2:19" ht="13.2" x14ac:dyDescent="0.25">
      <c r="B644" s="200" t="s">
        <v>473</v>
      </c>
      <c r="C644" s="201" t="s">
        <v>473</v>
      </c>
      <c r="D644" s="201" t="s">
        <v>477</v>
      </c>
      <c r="E644" s="201" t="s">
        <v>467</v>
      </c>
      <c r="F644" s="201">
        <v>66</v>
      </c>
      <c r="G644" s="202" t="s">
        <v>449</v>
      </c>
      <c r="H644" s="202" t="s">
        <v>450</v>
      </c>
      <c r="I644" s="202" t="s">
        <v>575</v>
      </c>
      <c r="J644" s="201"/>
      <c r="K644" s="97"/>
      <c r="L644" s="97"/>
      <c r="M644" s="97"/>
      <c r="N644" s="97"/>
      <c r="O644" s="97"/>
      <c r="P644" s="97"/>
      <c r="Q644" s="97"/>
      <c r="R644" s="97"/>
      <c r="S644" s="46" t="s">
        <v>469</v>
      </c>
    </row>
    <row r="645" spans="2:19" ht="13.2" x14ac:dyDescent="0.25">
      <c r="B645" s="200" t="s">
        <v>473</v>
      </c>
      <c r="C645" s="201" t="s">
        <v>473</v>
      </c>
      <c r="D645" s="201" t="s">
        <v>477</v>
      </c>
      <c r="E645" s="201" t="s">
        <v>467</v>
      </c>
      <c r="F645" s="201">
        <v>66</v>
      </c>
      <c r="G645" s="202" t="s">
        <v>449</v>
      </c>
      <c r="H645" s="202" t="s">
        <v>450</v>
      </c>
      <c r="I645" s="202" t="s">
        <v>575</v>
      </c>
      <c r="J645" s="201"/>
      <c r="K645" s="97"/>
      <c r="L645" s="97"/>
      <c r="M645" s="97"/>
      <c r="N645" s="97"/>
      <c r="O645" s="97"/>
      <c r="P645" s="97"/>
      <c r="Q645" s="97"/>
      <c r="R645" s="97"/>
      <c r="S645" s="46" t="s">
        <v>469</v>
      </c>
    </row>
    <row r="646" spans="2:19" ht="13.2" x14ac:dyDescent="0.25">
      <c r="B646" s="200" t="s">
        <v>473</v>
      </c>
      <c r="C646" s="201" t="s">
        <v>473</v>
      </c>
      <c r="D646" s="201" t="s">
        <v>480</v>
      </c>
      <c r="E646" s="201" t="s">
        <v>576</v>
      </c>
      <c r="F646" s="201">
        <v>67</v>
      </c>
      <c r="G646" s="202" t="s">
        <v>449</v>
      </c>
      <c r="H646" s="202" t="s">
        <v>450</v>
      </c>
      <c r="I646" s="202" t="s">
        <v>577</v>
      </c>
      <c r="J646" s="201"/>
      <c r="K646" s="97"/>
      <c r="L646" s="97"/>
      <c r="M646" s="97"/>
      <c r="N646" s="97"/>
      <c r="O646" s="97"/>
      <c r="P646" s="97"/>
      <c r="Q646" s="97"/>
      <c r="R646" s="97"/>
      <c r="S646" s="46"/>
    </row>
    <row r="647" spans="2:19" ht="13.2" x14ac:dyDescent="0.25">
      <c r="B647" s="200" t="s">
        <v>473</v>
      </c>
      <c r="C647" s="201" t="s">
        <v>473</v>
      </c>
      <c r="D647" s="201" t="s">
        <v>480</v>
      </c>
      <c r="E647" s="201" t="s">
        <v>576</v>
      </c>
      <c r="F647" s="201">
        <v>67</v>
      </c>
      <c r="G647" s="202" t="s">
        <v>449</v>
      </c>
      <c r="H647" s="202" t="s">
        <v>450</v>
      </c>
      <c r="I647" s="202" t="s">
        <v>577</v>
      </c>
      <c r="J647" s="201"/>
      <c r="K647" s="97"/>
      <c r="L647" s="97"/>
      <c r="M647" s="97"/>
      <c r="N647" s="97"/>
      <c r="O647" s="97"/>
      <c r="P647" s="97"/>
      <c r="Q647" s="97"/>
      <c r="R647" s="97"/>
      <c r="S647" s="46"/>
    </row>
    <row r="648" spans="2:19" ht="13.2" x14ac:dyDescent="0.25">
      <c r="B648" s="200" t="s">
        <v>473</v>
      </c>
      <c r="C648" s="201" t="s">
        <v>473</v>
      </c>
      <c r="D648" s="201" t="s">
        <v>480</v>
      </c>
      <c r="E648" s="201" t="s">
        <v>576</v>
      </c>
      <c r="F648" s="201">
        <v>67</v>
      </c>
      <c r="G648" s="202" t="s">
        <v>449</v>
      </c>
      <c r="H648" s="202" t="s">
        <v>450</v>
      </c>
      <c r="I648" s="202" t="s">
        <v>577</v>
      </c>
      <c r="J648" s="201"/>
      <c r="K648" s="97"/>
      <c r="L648" s="97"/>
      <c r="M648" s="97"/>
      <c r="N648" s="97"/>
      <c r="O648" s="97"/>
      <c r="P648" s="97"/>
      <c r="Q648" s="97"/>
      <c r="R648" s="97"/>
      <c r="S648" s="46"/>
    </row>
    <row r="649" spans="2:19" ht="13.2" x14ac:dyDescent="0.25">
      <c r="B649" s="200" t="s">
        <v>473</v>
      </c>
      <c r="C649" s="201" t="s">
        <v>473</v>
      </c>
      <c r="D649" s="201" t="s">
        <v>480</v>
      </c>
      <c r="E649" s="201" t="s">
        <v>576</v>
      </c>
      <c r="F649" s="201">
        <v>67</v>
      </c>
      <c r="G649" s="202" t="s">
        <v>449</v>
      </c>
      <c r="H649" s="202" t="s">
        <v>450</v>
      </c>
      <c r="I649" s="202" t="s">
        <v>577</v>
      </c>
      <c r="J649" s="201"/>
      <c r="K649" s="97"/>
      <c r="L649" s="97"/>
      <c r="M649" s="97"/>
      <c r="N649" s="97"/>
      <c r="O649" s="97"/>
      <c r="P649" s="97"/>
      <c r="Q649" s="97"/>
      <c r="R649" s="97"/>
      <c r="S649" s="46"/>
    </row>
    <row r="650" spans="2:19" ht="13.2" x14ac:dyDescent="0.25">
      <c r="B650" s="200" t="s">
        <v>473</v>
      </c>
      <c r="C650" s="201" t="s">
        <v>473</v>
      </c>
      <c r="D650" s="201" t="s">
        <v>474</v>
      </c>
      <c r="E650" s="201" t="s">
        <v>576</v>
      </c>
      <c r="F650" s="201">
        <v>67</v>
      </c>
      <c r="G650" s="202" t="s">
        <v>449</v>
      </c>
      <c r="H650" s="202" t="s">
        <v>450</v>
      </c>
      <c r="I650" s="202" t="s">
        <v>577</v>
      </c>
      <c r="J650" s="201"/>
      <c r="K650" s="97"/>
      <c r="L650" s="97"/>
      <c r="M650" s="97"/>
      <c r="N650" s="97"/>
      <c r="O650" s="97"/>
      <c r="P650" s="97"/>
      <c r="Q650" s="97"/>
      <c r="R650" s="97"/>
      <c r="S650" s="46"/>
    </row>
    <row r="651" spans="2:19" ht="13.2" x14ac:dyDescent="0.25">
      <c r="B651" s="200" t="s">
        <v>473</v>
      </c>
      <c r="C651" s="201" t="s">
        <v>473</v>
      </c>
      <c r="D651" s="201" t="s">
        <v>474</v>
      </c>
      <c r="E651" s="201" t="s">
        <v>576</v>
      </c>
      <c r="F651" s="201">
        <v>67</v>
      </c>
      <c r="G651" s="202" t="s">
        <v>449</v>
      </c>
      <c r="H651" s="202" t="s">
        <v>450</v>
      </c>
      <c r="I651" s="202" t="s">
        <v>577</v>
      </c>
      <c r="J651" s="201"/>
      <c r="K651" s="97"/>
      <c r="L651" s="97"/>
      <c r="M651" s="97"/>
      <c r="N651" s="97"/>
      <c r="O651" s="97"/>
      <c r="P651" s="97"/>
      <c r="Q651" s="97"/>
      <c r="R651" s="97"/>
      <c r="S651" s="46"/>
    </row>
    <row r="652" spans="2:19" ht="13.2" x14ac:dyDescent="0.25">
      <c r="B652" s="200" t="s">
        <v>473</v>
      </c>
      <c r="C652" s="201" t="s">
        <v>473</v>
      </c>
      <c r="D652" s="201" t="s">
        <v>474</v>
      </c>
      <c r="E652" s="201" t="s">
        <v>576</v>
      </c>
      <c r="F652" s="201">
        <v>67</v>
      </c>
      <c r="G652" s="202" t="s">
        <v>449</v>
      </c>
      <c r="H652" s="202" t="s">
        <v>450</v>
      </c>
      <c r="I652" s="202" t="s">
        <v>577</v>
      </c>
      <c r="J652" s="201"/>
      <c r="K652" s="97"/>
      <c r="L652" s="97"/>
      <c r="M652" s="97"/>
      <c r="N652" s="97"/>
      <c r="O652" s="97"/>
      <c r="P652" s="97"/>
      <c r="Q652" s="97"/>
      <c r="R652" s="97"/>
      <c r="S652" s="46"/>
    </row>
    <row r="653" spans="2:19" ht="13.2" x14ac:dyDescent="0.25">
      <c r="B653" s="200" t="s">
        <v>473</v>
      </c>
      <c r="C653" s="201" t="s">
        <v>473</v>
      </c>
      <c r="D653" s="201" t="s">
        <v>477</v>
      </c>
      <c r="E653" s="201" t="s">
        <v>576</v>
      </c>
      <c r="F653" s="201">
        <v>67</v>
      </c>
      <c r="G653" s="202" t="s">
        <v>449</v>
      </c>
      <c r="H653" s="202" t="s">
        <v>450</v>
      </c>
      <c r="I653" s="202" t="s">
        <v>577</v>
      </c>
      <c r="J653" s="201"/>
      <c r="K653" s="97"/>
      <c r="L653" s="97"/>
      <c r="M653" s="97"/>
      <c r="N653" s="97"/>
      <c r="O653" s="97"/>
      <c r="P653" s="97"/>
      <c r="Q653" s="97"/>
      <c r="R653" s="97"/>
      <c r="S653" s="46"/>
    </row>
    <row r="654" spans="2:19" ht="13.2" x14ac:dyDescent="0.25">
      <c r="B654" s="200" t="s">
        <v>473</v>
      </c>
      <c r="C654" s="201" t="s">
        <v>473</v>
      </c>
      <c r="D654" s="201" t="s">
        <v>477</v>
      </c>
      <c r="E654" s="201" t="s">
        <v>576</v>
      </c>
      <c r="F654" s="201">
        <v>67</v>
      </c>
      <c r="G654" s="202" t="s">
        <v>449</v>
      </c>
      <c r="H654" s="202" t="s">
        <v>450</v>
      </c>
      <c r="I654" s="202" t="s">
        <v>577</v>
      </c>
      <c r="J654" s="201"/>
      <c r="K654" s="97"/>
      <c r="L654" s="97"/>
      <c r="M654" s="97"/>
      <c r="N654" s="97"/>
      <c r="O654" s="97"/>
      <c r="P654" s="97"/>
      <c r="Q654" s="97"/>
      <c r="R654" s="97"/>
      <c r="S654" s="46"/>
    </row>
    <row r="655" spans="2:19" ht="13.2" x14ac:dyDescent="0.25">
      <c r="B655" s="200" t="s">
        <v>473</v>
      </c>
      <c r="C655" s="201" t="s">
        <v>473</v>
      </c>
      <c r="D655" s="201" t="s">
        <v>477</v>
      </c>
      <c r="E655" s="201" t="s">
        <v>576</v>
      </c>
      <c r="F655" s="201">
        <v>67</v>
      </c>
      <c r="G655" s="202" t="s">
        <v>449</v>
      </c>
      <c r="H655" s="202" t="s">
        <v>450</v>
      </c>
      <c r="I655" s="202" t="s">
        <v>577</v>
      </c>
      <c r="J655" s="201"/>
      <c r="K655" s="97"/>
      <c r="L655" s="97"/>
      <c r="M655" s="97"/>
      <c r="N655" s="97"/>
      <c r="O655" s="97"/>
      <c r="P655" s="97"/>
      <c r="Q655" s="97"/>
      <c r="R655" s="97"/>
      <c r="S655" s="46"/>
    </row>
    <row r="656" spans="2:19" ht="13.2" x14ac:dyDescent="0.25">
      <c r="B656" s="200" t="s">
        <v>473</v>
      </c>
      <c r="C656" s="201" t="s">
        <v>473</v>
      </c>
      <c r="D656" s="201" t="s">
        <v>477</v>
      </c>
      <c r="E656" s="201" t="s">
        <v>576</v>
      </c>
      <c r="F656" s="201">
        <v>67</v>
      </c>
      <c r="G656" s="202" t="s">
        <v>449</v>
      </c>
      <c r="H656" s="202" t="s">
        <v>450</v>
      </c>
      <c r="I656" s="202" t="s">
        <v>577</v>
      </c>
      <c r="J656" s="201"/>
      <c r="K656" s="97"/>
      <c r="L656" s="97"/>
      <c r="M656" s="97"/>
      <c r="N656" s="97"/>
      <c r="O656" s="97"/>
      <c r="P656" s="97"/>
      <c r="Q656" s="97"/>
      <c r="R656" s="97"/>
      <c r="S656" s="46"/>
    </row>
    <row r="657" spans="2:19" ht="13.2" x14ac:dyDescent="0.25">
      <c r="B657" s="200" t="s">
        <v>473</v>
      </c>
      <c r="C657" s="201" t="s">
        <v>473</v>
      </c>
      <c r="D657" s="201" t="s">
        <v>477</v>
      </c>
      <c r="E657" s="201" t="s">
        <v>576</v>
      </c>
      <c r="F657" s="201">
        <v>67</v>
      </c>
      <c r="G657" s="202" t="s">
        <v>449</v>
      </c>
      <c r="H657" s="202" t="s">
        <v>450</v>
      </c>
      <c r="I657" s="202" t="s">
        <v>577</v>
      </c>
      <c r="J657" s="201"/>
      <c r="K657" s="97"/>
      <c r="L657" s="97"/>
      <c r="M657" s="97"/>
      <c r="N657" s="97"/>
      <c r="O657" s="97"/>
      <c r="P657" s="97"/>
      <c r="Q657" s="97"/>
      <c r="R657" s="97"/>
      <c r="S657" s="46"/>
    </row>
    <row r="658" spans="2:19" ht="13.2" x14ac:dyDescent="0.25">
      <c r="B658" s="200" t="s">
        <v>473</v>
      </c>
      <c r="C658" s="201" t="s">
        <v>473</v>
      </c>
      <c r="D658" s="201" t="s">
        <v>477</v>
      </c>
      <c r="E658" s="201" t="s">
        <v>576</v>
      </c>
      <c r="F658" s="201">
        <v>67</v>
      </c>
      <c r="G658" s="202" t="s">
        <v>449</v>
      </c>
      <c r="H658" s="202" t="s">
        <v>450</v>
      </c>
      <c r="I658" s="202" t="s">
        <v>577</v>
      </c>
      <c r="J658" s="201"/>
      <c r="K658" s="97"/>
      <c r="L658" s="97"/>
      <c r="M658" s="97"/>
      <c r="N658" s="97"/>
      <c r="O658" s="97"/>
      <c r="P658" s="97"/>
      <c r="Q658" s="97"/>
      <c r="R658" s="97"/>
      <c r="S658" s="46"/>
    </row>
    <row r="659" spans="2:19" ht="26.4" customHeight="1" x14ac:dyDescent="0.3">
      <c r="B659" s="41" t="s">
        <v>470</v>
      </c>
      <c r="C659" s="42"/>
      <c r="D659" s="42"/>
      <c r="E659" s="42"/>
      <c r="F659" s="42"/>
      <c r="G659" s="42"/>
      <c r="H659" s="42"/>
      <c r="I659" s="42"/>
      <c r="J659" s="42"/>
      <c r="K659" s="42"/>
      <c r="L659" s="42"/>
      <c r="M659" s="42"/>
      <c r="N659" s="44">
        <f>SUM(N6:N658)</f>
        <v>0</v>
      </c>
      <c r="O659" s="44"/>
      <c r="P659" s="44"/>
      <c r="Q659" s="44"/>
      <c r="R659" s="44">
        <f>SUM(R6:R658)</f>
        <v>0</v>
      </c>
      <c r="S659" s="47"/>
    </row>
    <row r="660" spans="2:19" s="43" customFormat="1" ht="13.2" x14ac:dyDescent="0.25">
      <c r="S660" s="48"/>
    </row>
    <row r="661" spans="2:19" s="43" customFormat="1" ht="13.2" x14ac:dyDescent="0.25">
      <c r="S661" s="48"/>
    </row>
    <row r="662" spans="2:19" s="43" customFormat="1" ht="13.2" x14ac:dyDescent="0.25">
      <c r="S662" s="48"/>
    </row>
    <row r="663" spans="2:19" s="43" customFormat="1" ht="13.2" x14ac:dyDescent="0.25">
      <c r="S663" s="48"/>
    </row>
    <row r="664" spans="2:19" s="43" customFormat="1" ht="13.2" x14ac:dyDescent="0.25">
      <c r="S664" s="48"/>
    </row>
    <row r="665" spans="2:19" s="43" customFormat="1" ht="13.2" x14ac:dyDescent="0.25">
      <c r="S665" s="48"/>
    </row>
    <row r="666" spans="2:19" s="43" customFormat="1" ht="13.2" x14ac:dyDescent="0.25">
      <c r="S666" s="48"/>
    </row>
    <row r="667" spans="2:19" s="43" customFormat="1" ht="13.2" x14ac:dyDescent="0.25">
      <c r="S667" s="48"/>
    </row>
    <row r="668" spans="2:19" s="43" customFormat="1" ht="13.2" x14ac:dyDescent="0.25">
      <c r="S668" s="48"/>
    </row>
    <row r="669" spans="2:19" s="43" customFormat="1" ht="13.2" x14ac:dyDescent="0.25">
      <c r="S669" s="48"/>
    </row>
    <row r="670" spans="2:19" s="43" customFormat="1" ht="13.2" x14ac:dyDescent="0.25">
      <c r="S670" s="48"/>
    </row>
    <row r="671" spans="2:19" s="43" customFormat="1" ht="13.2" x14ac:dyDescent="0.25">
      <c r="S671" s="48"/>
    </row>
    <row r="672" spans="2:19" s="43" customFormat="1" ht="13.2" x14ac:dyDescent="0.25">
      <c r="S672" s="48"/>
    </row>
    <row r="673" spans="19:19" s="43" customFormat="1" ht="13.2" x14ac:dyDescent="0.25">
      <c r="S673" s="48"/>
    </row>
    <row r="674" spans="19:19" s="43" customFormat="1" ht="13.2" x14ac:dyDescent="0.25">
      <c r="S674" s="48"/>
    </row>
    <row r="675" spans="19:19" s="43" customFormat="1" ht="13.2" x14ac:dyDescent="0.25">
      <c r="S675" s="48"/>
    </row>
    <row r="676" spans="19:19" s="43" customFormat="1" ht="13.2" x14ac:dyDescent="0.25">
      <c r="S676" s="48"/>
    </row>
    <row r="677" spans="19:19" s="43" customFormat="1" ht="13.2" x14ac:dyDescent="0.25">
      <c r="S677" s="48"/>
    </row>
    <row r="678" spans="19:19" s="43" customFormat="1" ht="13.2" x14ac:dyDescent="0.25">
      <c r="S678" s="48"/>
    </row>
    <row r="679" spans="19:19" s="43" customFormat="1" ht="13.2" x14ac:dyDescent="0.25">
      <c r="S679" s="48"/>
    </row>
    <row r="680" spans="19:19" s="43" customFormat="1" ht="13.2" x14ac:dyDescent="0.25">
      <c r="S680" s="48"/>
    </row>
    <row r="681" spans="19:19" s="43" customFormat="1" ht="13.2" x14ac:dyDescent="0.25">
      <c r="S681" s="48"/>
    </row>
    <row r="682" spans="19:19" s="43" customFormat="1" ht="13.2" x14ac:dyDescent="0.25">
      <c r="S682" s="48"/>
    </row>
    <row r="683" spans="19:19" s="43" customFormat="1" ht="13.2" x14ac:dyDescent="0.25">
      <c r="S683" s="48"/>
    </row>
    <row r="684" spans="19:19" s="43" customFormat="1" ht="13.2" x14ac:dyDescent="0.25">
      <c r="S684" s="48"/>
    </row>
    <row r="685" spans="19:19" s="43" customFormat="1" ht="13.2" x14ac:dyDescent="0.25">
      <c r="S685" s="48"/>
    </row>
    <row r="686" spans="19:19" s="43" customFormat="1" ht="13.2" x14ac:dyDescent="0.25">
      <c r="S686" s="48"/>
    </row>
    <row r="687" spans="19:19" s="43" customFormat="1" ht="13.2" x14ac:dyDescent="0.25">
      <c r="S687" s="48"/>
    </row>
    <row r="688" spans="19:19" s="43" customFormat="1" ht="13.2" x14ac:dyDescent="0.25">
      <c r="S688" s="48"/>
    </row>
    <row r="689" spans="19:19" s="43" customFormat="1" ht="13.2" x14ac:dyDescent="0.25">
      <c r="S689" s="48"/>
    </row>
    <row r="690" spans="19:19" s="43" customFormat="1" ht="13.2" x14ac:dyDescent="0.25">
      <c r="S690" s="48"/>
    </row>
    <row r="691" spans="19:19" s="43" customFormat="1" ht="13.2" x14ac:dyDescent="0.25">
      <c r="S691" s="48"/>
    </row>
    <row r="692" spans="19:19" s="43" customFormat="1" ht="13.2" x14ac:dyDescent="0.25">
      <c r="S692" s="48"/>
    </row>
    <row r="693" spans="19:19" s="43" customFormat="1" ht="13.2" x14ac:dyDescent="0.25">
      <c r="S693" s="48"/>
    </row>
    <row r="694" spans="19:19" s="43" customFormat="1" ht="13.2" x14ac:dyDescent="0.25">
      <c r="S694" s="48"/>
    </row>
    <row r="695" spans="19:19" s="43" customFormat="1" ht="13.2" x14ac:dyDescent="0.25">
      <c r="S695" s="48"/>
    </row>
    <row r="696" spans="19:19" s="43" customFormat="1" ht="13.2" x14ac:dyDescent="0.25">
      <c r="S696" s="48"/>
    </row>
    <row r="697" spans="19:19" s="43" customFormat="1" ht="13.2" x14ac:dyDescent="0.25">
      <c r="S697" s="48"/>
    </row>
    <row r="698" spans="19:19" s="43" customFormat="1" ht="13.2" x14ac:dyDescent="0.25">
      <c r="S698" s="48"/>
    </row>
    <row r="699" spans="19:19" s="43" customFormat="1" ht="13.2" x14ac:dyDescent="0.25">
      <c r="S699" s="48"/>
    </row>
    <row r="700" spans="19:19" s="43" customFormat="1" ht="13.2" x14ac:dyDescent="0.25">
      <c r="S700" s="48"/>
    </row>
    <row r="701" spans="19:19" s="43" customFormat="1" ht="13.2" x14ac:dyDescent="0.25">
      <c r="S701" s="48"/>
    </row>
    <row r="702" spans="19:19" s="43" customFormat="1" ht="13.2" x14ac:dyDescent="0.25">
      <c r="S702" s="48"/>
    </row>
    <row r="703" spans="19:19" s="43" customFormat="1" ht="13.2" x14ac:dyDescent="0.25">
      <c r="S703" s="48"/>
    </row>
    <row r="704" spans="19:19" s="43" customFormat="1" ht="13.2" x14ac:dyDescent="0.25">
      <c r="S704" s="48"/>
    </row>
    <row r="705" spans="19:19" s="43" customFormat="1" ht="13.2" x14ac:dyDescent="0.25">
      <c r="S705" s="48"/>
    </row>
    <row r="706" spans="19:19" s="43" customFormat="1" ht="13.2" x14ac:dyDescent="0.25">
      <c r="S706" s="48"/>
    </row>
    <row r="707" spans="19:19" s="43" customFormat="1" ht="13.2" x14ac:dyDescent="0.25">
      <c r="S707" s="48"/>
    </row>
    <row r="708" spans="19:19" s="43" customFormat="1" ht="13.2" x14ac:dyDescent="0.25">
      <c r="S708" s="48"/>
    </row>
    <row r="709" spans="19:19" s="43" customFormat="1" ht="13.2" x14ac:dyDescent="0.25">
      <c r="S709" s="48"/>
    </row>
    <row r="710" spans="19:19" s="43" customFormat="1" ht="13.2" x14ac:dyDescent="0.25">
      <c r="S710" s="48"/>
    </row>
    <row r="711" spans="19:19" s="43" customFormat="1" ht="13.2" x14ac:dyDescent="0.25">
      <c r="S711" s="48"/>
    </row>
    <row r="712" spans="19:19" s="43" customFormat="1" ht="13.2" x14ac:dyDescent="0.25">
      <c r="S712" s="48"/>
    </row>
    <row r="713" spans="19:19" s="43" customFormat="1" ht="13.2" x14ac:dyDescent="0.25">
      <c r="S713" s="48"/>
    </row>
    <row r="714" spans="19:19" s="43" customFormat="1" ht="13.2" x14ac:dyDescent="0.25">
      <c r="S714" s="48"/>
    </row>
    <row r="715" spans="19:19" s="43" customFormat="1" ht="13.2" x14ac:dyDescent="0.25">
      <c r="S715" s="48"/>
    </row>
    <row r="716" spans="19:19" s="43" customFormat="1" ht="13.2" x14ac:dyDescent="0.25">
      <c r="S716" s="48"/>
    </row>
    <row r="717" spans="19:19" s="43" customFormat="1" ht="13.2" x14ac:dyDescent="0.25">
      <c r="S717" s="48"/>
    </row>
    <row r="718" spans="19:19" s="43" customFormat="1" ht="13.2" x14ac:dyDescent="0.25">
      <c r="S718" s="48"/>
    </row>
    <row r="719" spans="19:19" s="43" customFormat="1" ht="13.2" x14ac:dyDescent="0.25">
      <c r="S719" s="48"/>
    </row>
    <row r="720" spans="19:19" s="43" customFormat="1" ht="13.2" x14ac:dyDescent="0.25">
      <c r="S720" s="48"/>
    </row>
    <row r="721" spans="19:19" s="43" customFormat="1" ht="13.2" x14ac:dyDescent="0.25">
      <c r="S721" s="48"/>
    </row>
    <row r="722" spans="19:19" s="43" customFormat="1" ht="13.2" x14ac:dyDescent="0.25">
      <c r="S722" s="48"/>
    </row>
    <row r="723" spans="19:19" s="43" customFormat="1" ht="13.2" x14ac:dyDescent="0.25">
      <c r="S723" s="48"/>
    </row>
    <row r="724" spans="19:19" s="43" customFormat="1" ht="13.2" x14ac:dyDescent="0.25">
      <c r="S724" s="48"/>
    </row>
    <row r="725" spans="19:19" s="43" customFormat="1" ht="13.2" x14ac:dyDescent="0.25">
      <c r="S725" s="48"/>
    </row>
    <row r="726" spans="19:19" s="43" customFormat="1" ht="13.2" x14ac:dyDescent="0.25">
      <c r="S726" s="48"/>
    </row>
    <row r="727" spans="19:19" s="43" customFormat="1" ht="13.2" x14ac:dyDescent="0.25">
      <c r="S727" s="48"/>
    </row>
    <row r="728" spans="19:19" s="43" customFormat="1" ht="13.2" x14ac:dyDescent="0.25">
      <c r="S728" s="48"/>
    </row>
    <row r="729" spans="19:19" s="43" customFormat="1" ht="13.2" x14ac:dyDescent="0.25">
      <c r="S729" s="48"/>
    </row>
    <row r="730" spans="19:19" s="43" customFormat="1" ht="13.2" x14ac:dyDescent="0.25">
      <c r="S730" s="48"/>
    </row>
    <row r="731" spans="19:19" s="43" customFormat="1" ht="13.2" x14ac:dyDescent="0.25">
      <c r="S731" s="48"/>
    </row>
    <row r="732" spans="19:19" s="43" customFormat="1" ht="13.2" x14ac:dyDescent="0.25">
      <c r="S732" s="48"/>
    </row>
    <row r="733" spans="19:19" ht="13.2" x14ac:dyDescent="0.25"/>
    <row r="734" spans="19:19" ht="13.2" x14ac:dyDescent="0.25"/>
    <row r="735" spans="19:19" ht="13.2" x14ac:dyDescent="0.25"/>
    <row r="736" spans="19:19" ht="13.2" x14ac:dyDescent="0.25"/>
    <row r="737" ht="13.2" x14ac:dyDescent="0.25"/>
    <row r="738" ht="13.2" x14ac:dyDescent="0.25"/>
    <row r="739" ht="13.2" x14ac:dyDescent="0.25"/>
    <row r="740" ht="13.2" x14ac:dyDescent="0.25"/>
    <row r="741" ht="13.2" x14ac:dyDescent="0.25"/>
    <row r="742" ht="13.2" x14ac:dyDescent="0.25"/>
    <row r="743" ht="13.2" x14ac:dyDescent="0.25"/>
    <row r="744" ht="13.2" x14ac:dyDescent="0.25"/>
    <row r="745" ht="13.2" x14ac:dyDescent="0.25"/>
    <row r="746" ht="13.2" x14ac:dyDescent="0.25"/>
    <row r="747" ht="13.2" x14ac:dyDescent="0.25"/>
    <row r="748" ht="13.2" x14ac:dyDescent="0.25"/>
    <row r="749" ht="13.2" x14ac:dyDescent="0.25"/>
    <row r="750" ht="13.2" x14ac:dyDescent="0.25"/>
    <row r="751" ht="13.2" x14ac:dyDescent="0.25"/>
    <row r="752" ht="13.2" x14ac:dyDescent="0.25"/>
    <row r="753" ht="13.2" x14ac:dyDescent="0.25"/>
    <row r="754" ht="13.2" x14ac:dyDescent="0.25"/>
    <row r="755" ht="13.2" x14ac:dyDescent="0.25"/>
    <row r="756" ht="13.2" x14ac:dyDescent="0.25"/>
    <row r="757" ht="13.2" x14ac:dyDescent="0.25"/>
    <row r="758" ht="13.2" x14ac:dyDescent="0.25"/>
    <row r="759" ht="13.2" x14ac:dyDescent="0.25"/>
    <row r="760" ht="13.2" x14ac:dyDescent="0.25"/>
    <row r="761" ht="13.2" x14ac:dyDescent="0.25"/>
    <row r="762" ht="13.2" x14ac:dyDescent="0.25"/>
    <row r="763" ht="13.2" x14ac:dyDescent="0.25"/>
    <row r="764" ht="13.2" x14ac:dyDescent="0.25"/>
    <row r="765" ht="13.2" x14ac:dyDescent="0.25"/>
    <row r="766" ht="13.2" x14ac:dyDescent="0.25"/>
    <row r="767" ht="13.2" x14ac:dyDescent="0.25"/>
    <row r="768" ht="13.2" x14ac:dyDescent="0.25"/>
    <row r="769" ht="13.2" x14ac:dyDescent="0.25"/>
    <row r="770" ht="13.2" x14ac:dyDescent="0.25"/>
    <row r="771" ht="13.2" x14ac:dyDescent="0.25"/>
    <row r="772" ht="13.2" x14ac:dyDescent="0.25"/>
    <row r="773" ht="13.2" x14ac:dyDescent="0.25"/>
    <row r="774" ht="13.2" x14ac:dyDescent="0.25"/>
    <row r="775" ht="13.2" x14ac:dyDescent="0.25"/>
    <row r="776" ht="13.2" x14ac:dyDescent="0.25"/>
    <row r="777" ht="13.2" x14ac:dyDescent="0.25"/>
    <row r="778" ht="13.2" x14ac:dyDescent="0.25"/>
    <row r="779" ht="13.2" x14ac:dyDescent="0.25"/>
    <row r="780" ht="13.2" x14ac:dyDescent="0.25"/>
    <row r="781" ht="13.2" x14ac:dyDescent="0.25"/>
    <row r="782" ht="13.2" x14ac:dyDescent="0.25"/>
    <row r="783" ht="13.2" x14ac:dyDescent="0.25"/>
    <row r="784" ht="13.2" x14ac:dyDescent="0.25"/>
    <row r="785" ht="13.2" x14ac:dyDescent="0.25"/>
    <row r="786" ht="13.2" x14ac:dyDescent="0.25"/>
    <row r="787" ht="13.2" x14ac:dyDescent="0.25"/>
    <row r="788" ht="13.2" x14ac:dyDescent="0.25"/>
    <row r="789" ht="13.2" x14ac:dyDescent="0.25"/>
    <row r="790" ht="13.2" x14ac:dyDescent="0.25"/>
    <row r="791" ht="13.2" x14ac:dyDescent="0.25"/>
    <row r="792" ht="13.2" x14ac:dyDescent="0.25"/>
    <row r="793" ht="13.2" x14ac:dyDescent="0.25"/>
    <row r="794" ht="13.2" x14ac:dyDescent="0.25"/>
    <row r="795" ht="13.2" x14ac:dyDescent="0.25"/>
    <row r="796" ht="13.2" x14ac:dyDescent="0.25"/>
    <row r="797" ht="13.2" x14ac:dyDescent="0.25"/>
    <row r="798" ht="13.2" x14ac:dyDescent="0.25"/>
    <row r="799" ht="13.2" x14ac:dyDescent="0.25"/>
    <row r="800" ht="13.2" x14ac:dyDescent="0.25"/>
    <row r="801" ht="13.2" x14ac:dyDescent="0.25"/>
    <row r="802" ht="13.2" x14ac:dyDescent="0.25"/>
    <row r="803" ht="13.2" x14ac:dyDescent="0.25"/>
    <row r="804" ht="13.2" x14ac:dyDescent="0.25"/>
    <row r="805" ht="13.2" x14ac:dyDescent="0.25"/>
    <row r="806" ht="13.2" x14ac:dyDescent="0.25"/>
    <row r="807" ht="13.2" x14ac:dyDescent="0.25"/>
    <row r="808" ht="13.2" x14ac:dyDescent="0.25"/>
    <row r="809" ht="13.2" x14ac:dyDescent="0.25"/>
    <row r="810" ht="13.2" x14ac:dyDescent="0.25"/>
    <row r="811" ht="13.2" x14ac:dyDescent="0.25"/>
    <row r="812" ht="13.2" x14ac:dyDescent="0.25"/>
    <row r="813" ht="13.2" x14ac:dyDescent="0.25"/>
    <row r="814" ht="13.2" x14ac:dyDescent="0.25"/>
    <row r="815" ht="13.2" x14ac:dyDescent="0.25"/>
    <row r="816" ht="13.2" x14ac:dyDescent="0.25"/>
    <row r="817" ht="13.2" x14ac:dyDescent="0.25"/>
    <row r="818" ht="13.2" x14ac:dyDescent="0.25"/>
    <row r="819" ht="13.2" x14ac:dyDescent="0.25"/>
    <row r="820" ht="13.2" x14ac:dyDescent="0.25"/>
    <row r="821" ht="13.2" x14ac:dyDescent="0.25"/>
    <row r="822" ht="13.2" x14ac:dyDescent="0.25"/>
    <row r="823" ht="13.2" x14ac:dyDescent="0.25"/>
    <row r="824" ht="13.2" x14ac:dyDescent="0.25"/>
    <row r="825" ht="13.2" x14ac:dyDescent="0.25"/>
    <row r="826" ht="13.2" x14ac:dyDescent="0.25"/>
    <row r="827" ht="13.2" x14ac:dyDescent="0.25"/>
    <row r="828" ht="13.2" x14ac:dyDescent="0.25"/>
    <row r="829" ht="13.2" x14ac:dyDescent="0.25"/>
    <row r="830" ht="13.2" x14ac:dyDescent="0.25"/>
    <row r="831" ht="13.2" x14ac:dyDescent="0.25"/>
    <row r="832" ht="13.2" x14ac:dyDescent="0.25"/>
    <row r="833" ht="13.2" x14ac:dyDescent="0.25"/>
    <row r="834" ht="13.2" x14ac:dyDescent="0.25"/>
    <row r="835" ht="13.2" x14ac:dyDescent="0.25"/>
    <row r="836" ht="13.2" x14ac:dyDescent="0.25"/>
    <row r="837" ht="13.2" x14ac:dyDescent="0.25"/>
    <row r="838" ht="13.2" x14ac:dyDescent="0.25"/>
    <row r="839" ht="13.2" x14ac:dyDescent="0.25"/>
    <row r="840" ht="13.2" x14ac:dyDescent="0.25"/>
    <row r="841" ht="13.2" x14ac:dyDescent="0.25"/>
    <row r="842" ht="13.2" x14ac:dyDescent="0.25"/>
    <row r="843" ht="13.2" x14ac:dyDescent="0.25"/>
    <row r="844" ht="13.2" x14ac:dyDescent="0.25"/>
    <row r="845" ht="13.2" x14ac:dyDescent="0.25"/>
    <row r="846" ht="13.2" x14ac:dyDescent="0.25"/>
    <row r="847" ht="13.2" x14ac:dyDescent="0.25"/>
    <row r="848" ht="13.2" x14ac:dyDescent="0.25"/>
    <row r="849" ht="13.2" x14ac:dyDescent="0.25"/>
    <row r="850" ht="13.2" x14ac:dyDescent="0.25"/>
    <row r="851" ht="13.2" x14ac:dyDescent="0.25"/>
    <row r="852" ht="13.2" x14ac:dyDescent="0.25"/>
    <row r="853" ht="13.2" x14ac:dyDescent="0.25"/>
    <row r="854" ht="13.2" x14ac:dyDescent="0.25"/>
    <row r="855" ht="13.2" x14ac:dyDescent="0.25"/>
    <row r="856" ht="13.2" x14ac:dyDescent="0.25"/>
    <row r="857" ht="13.2" x14ac:dyDescent="0.25"/>
    <row r="858" ht="13.2" x14ac:dyDescent="0.25"/>
    <row r="859" ht="13.2" x14ac:dyDescent="0.25"/>
    <row r="860" ht="13.2" x14ac:dyDescent="0.25"/>
  </sheetData>
  <autoFilter ref="A5:AT659" xr:uid="{F4325CE5-9127-41FB-996B-193B390A78AB}"/>
  <mergeCells count="4">
    <mergeCell ref="B2:S2"/>
    <mergeCell ref="K3:S3"/>
    <mergeCell ref="K4:N4"/>
    <mergeCell ref="O4:R4"/>
  </mergeCells>
  <pageMargins left="0.75" right="0.75" top="1" bottom="1" header="0.5" footer="0.5"/>
  <pageSetup paperSize="9" scale="82" orientation="landscape" r:id="rId1"/>
  <headerFooter alignWithMargins="0">
    <oddFooter>&amp;C&amp;F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2CF3F-7346-4034-A261-42AEFE8D373B}">
  <dimension ref="B1:AX112"/>
  <sheetViews>
    <sheetView zoomScale="70" zoomScaleNormal="70" workbookViewId="0">
      <pane xSplit="5" ySplit="4" topLeftCell="Q76" activePane="bottomRight" state="frozen"/>
      <selection pane="topRight" activeCell="E1" sqref="E1"/>
      <selection pane="bottomLeft" activeCell="A5" sqref="A5"/>
      <selection pane="bottomRight" activeCell="Q112" sqref="Q112"/>
    </sheetView>
  </sheetViews>
  <sheetFormatPr defaultColWidth="8.88671875" defaultRowHeight="12.75" customHeight="1" x14ac:dyDescent="0.25"/>
  <cols>
    <col min="1" max="1" width="3.5546875" style="8" customWidth="1"/>
    <col min="2" max="2" width="6.33203125" style="8" customWidth="1"/>
    <col min="3" max="3" width="39.44140625" style="8" customWidth="1"/>
    <col min="4" max="4" width="18.5546875" style="8" customWidth="1"/>
    <col min="5" max="5" width="23.88671875" style="8" customWidth="1"/>
    <col min="6" max="6" width="38.88671875" style="8" customWidth="1"/>
    <col min="7" max="8" width="26.44140625" style="8" customWidth="1"/>
    <col min="9" max="9" width="18.109375" style="8" customWidth="1"/>
    <col min="10" max="11" width="15.109375" style="8" customWidth="1"/>
    <col min="12" max="13" width="16.5546875" style="8" customWidth="1"/>
    <col min="14" max="14" width="36.5546875" style="8" customWidth="1"/>
    <col min="15" max="16" width="16.5546875" style="8" customWidth="1"/>
    <col min="17" max="17" width="29" style="8" customWidth="1"/>
    <col min="18" max="18" width="30.44140625" style="8" customWidth="1"/>
    <col min="19" max="19" width="59" style="49" customWidth="1"/>
    <col min="20" max="46" width="8.88671875" style="43"/>
    <col min="47" max="16384" width="8.88671875" style="8"/>
  </cols>
  <sheetData>
    <row r="1" spans="2:19" ht="13.2" x14ac:dyDescent="0.25">
      <c r="S1" s="45"/>
    </row>
    <row r="2" spans="2:19" ht="43.35" customHeight="1" x14ac:dyDescent="0.25">
      <c r="B2" s="313" t="s">
        <v>578</v>
      </c>
      <c r="C2" s="302"/>
      <c r="D2" s="302"/>
      <c r="E2" s="302"/>
      <c r="F2" s="302"/>
      <c r="G2" s="302"/>
      <c r="H2" s="302"/>
      <c r="I2" s="302"/>
      <c r="J2" s="302"/>
      <c r="K2" s="302"/>
      <c r="L2" s="302"/>
      <c r="M2" s="302"/>
      <c r="N2" s="302"/>
      <c r="O2" s="302"/>
      <c r="P2" s="302"/>
      <c r="Q2" s="302"/>
      <c r="R2" s="303"/>
      <c r="S2" s="304"/>
    </row>
    <row r="3" spans="2:19" ht="32.1" customHeight="1" x14ac:dyDescent="0.25">
      <c r="B3" s="37" t="s">
        <v>96</v>
      </c>
      <c r="C3" s="38"/>
      <c r="D3" s="38"/>
      <c r="E3" s="38"/>
      <c r="F3" s="38"/>
      <c r="G3" s="38"/>
      <c r="H3" s="38"/>
      <c r="I3" s="38"/>
      <c r="J3" s="38"/>
      <c r="K3" s="38"/>
      <c r="L3" s="38"/>
      <c r="M3" s="38"/>
      <c r="N3" s="38"/>
      <c r="O3" s="38"/>
      <c r="P3" s="38"/>
      <c r="Q3" s="305" t="s">
        <v>579</v>
      </c>
      <c r="R3" s="309"/>
      <c r="S3" s="308"/>
    </row>
    <row r="4" spans="2:19" ht="34.65" customHeight="1" x14ac:dyDescent="0.25">
      <c r="B4" s="39" t="s">
        <v>98</v>
      </c>
      <c r="C4" s="40" t="s">
        <v>99</v>
      </c>
      <c r="D4" s="40" t="s">
        <v>100</v>
      </c>
      <c r="E4" s="40" t="s">
        <v>101</v>
      </c>
      <c r="F4" s="40" t="s">
        <v>102</v>
      </c>
      <c r="G4" s="40" t="s">
        <v>103</v>
      </c>
      <c r="H4" s="40" t="s">
        <v>580</v>
      </c>
      <c r="I4" s="40" t="s">
        <v>105</v>
      </c>
      <c r="J4" s="40" t="s">
        <v>106</v>
      </c>
      <c r="K4" s="40" t="s">
        <v>26</v>
      </c>
      <c r="L4" s="40" t="s">
        <v>107</v>
      </c>
      <c r="M4" s="40" t="s">
        <v>108</v>
      </c>
      <c r="N4" s="40" t="s">
        <v>109</v>
      </c>
      <c r="O4" s="40" t="s">
        <v>110</v>
      </c>
      <c r="P4" s="40"/>
      <c r="Q4" s="40" t="s">
        <v>581</v>
      </c>
      <c r="R4" s="50" t="s">
        <v>582</v>
      </c>
      <c r="S4" s="98" t="s">
        <v>113</v>
      </c>
    </row>
    <row r="5" spans="2:19" ht="13.2" x14ac:dyDescent="0.25">
      <c r="B5" s="184">
        <v>1</v>
      </c>
      <c r="C5" s="185" t="s">
        <v>114</v>
      </c>
      <c r="D5" s="185">
        <v>38</v>
      </c>
      <c r="E5" s="185" t="s">
        <v>115</v>
      </c>
      <c r="F5" s="185" t="s">
        <v>116</v>
      </c>
      <c r="G5" s="193" t="s">
        <v>117</v>
      </c>
      <c r="H5" s="185" t="s">
        <v>118</v>
      </c>
      <c r="I5" s="185" t="s">
        <v>119</v>
      </c>
      <c r="J5" s="185" t="s">
        <v>120</v>
      </c>
      <c r="K5" s="185" t="s">
        <v>121</v>
      </c>
      <c r="L5" s="185">
        <v>179</v>
      </c>
      <c r="M5" s="185">
        <v>158</v>
      </c>
      <c r="N5" s="185" t="s">
        <v>122</v>
      </c>
      <c r="O5" s="186"/>
      <c r="P5" s="157"/>
      <c r="Q5" s="97"/>
      <c r="R5" s="99"/>
      <c r="S5" s="46"/>
    </row>
    <row r="6" spans="2:19" ht="13.2" x14ac:dyDescent="0.25">
      <c r="B6" s="187">
        <v>2</v>
      </c>
      <c r="C6" s="188" t="s">
        <v>123</v>
      </c>
      <c r="D6" s="188">
        <v>584</v>
      </c>
      <c r="E6" s="188" t="s">
        <v>124</v>
      </c>
      <c r="F6" s="188" t="s">
        <v>116</v>
      </c>
      <c r="G6" s="194" t="s">
        <v>117</v>
      </c>
      <c r="H6" s="188" t="s">
        <v>118</v>
      </c>
      <c r="I6" s="188" t="s">
        <v>125</v>
      </c>
      <c r="J6" s="188" t="s">
        <v>126</v>
      </c>
      <c r="K6" s="188" t="s">
        <v>127</v>
      </c>
      <c r="L6" s="188"/>
      <c r="M6" s="188"/>
      <c r="N6" s="188" t="s">
        <v>122</v>
      </c>
      <c r="O6" s="189"/>
      <c r="P6" s="158"/>
      <c r="Q6" s="97"/>
      <c r="R6" s="99"/>
      <c r="S6" s="46"/>
    </row>
    <row r="7" spans="2:19" ht="13.2" x14ac:dyDescent="0.25">
      <c r="B7" s="195">
        <v>3</v>
      </c>
      <c r="C7" s="196" t="s">
        <v>128</v>
      </c>
      <c r="D7" s="196">
        <v>79</v>
      </c>
      <c r="E7" s="196" t="s">
        <v>129</v>
      </c>
      <c r="F7" s="196" t="s">
        <v>116</v>
      </c>
      <c r="G7" s="197" t="s">
        <v>117</v>
      </c>
      <c r="H7" s="196" t="s">
        <v>118</v>
      </c>
      <c r="I7" s="196" t="s">
        <v>130</v>
      </c>
      <c r="J7" s="196" t="s">
        <v>131</v>
      </c>
      <c r="K7" s="196" t="s">
        <v>132</v>
      </c>
      <c r="L7" s="196">
        <v>1348</v>
      </c>
      <c r="M7" s="196">
        <v>1206</v>
      </c>
      <c r="N7" s="196" t="s">
        <v>122</v>
      </c>
      <c r="O7" s="198"/>
      <c r="P7" s="159"/>
      <c r="Q7" s="162">
        <f>'Rekenblad 2.2a-1 Objectprijs'!N38</f>
        <v>0</v>
      </c>
      <c r="R7" s="163">
        <f>'Rekenblad 2.2a-1 Objectprijs'!R38</f>
        <v>0</v>
      </c>
      <c r="S7" s="164" t="s">
        <v>583</v>
      </c>
    </row>
    <row r="8" spans="2:19" ht="13.2" x14ac:dyDescent="0.25">
      <c r="B8" s="187">
        <v>4</v>
      </c>
      <c r="C8" s="188" t="s">
        <v>134</v>
      </c>
      <c r="D8" s="188">
        <v>1</v>
      </c>
      <c r="E8" s="188" t="s">
        <v>135</v>
      </c>
      <c r="F8" s="188" t="s">
        <v>116</v>
      </c>
      <c r="G8" s="194" t="s">
        <v>136</v>
      </c>
      <c r="H8" s="188"/>
      <c r="I8" s="188" t="s">
        <v>137</v>
      </c>
      <c r="J8" s="188" t="s">
        <v>138</v>
      </c>
      <c r="K8" s="188" t="s">
        <v>139</v>
      </c>
      <c r="L8" s="188">
        <v>63</v>
      </c>
      <c r="M8" s="188">
        <v>60</v>
      </c>
      <c r="N8" s="188" t="s">
        <v>122</v>
      </c>
      <c r="O8" s="189"/>
      <c r="P8" s="158"/>
      <c r="Q8" s="97"/>
      <c r="R8" s="99"/>
      <c r="S8" s="46"/>
    </row>
    <row r="9" spans="2:19" ht="13.2" x14ac:dyDescent="0.25">
      <c r="B9" s="184">
        <v>5</v>
      </c>
      <c r="C9" s="185" t="s">
        <v>134</v>
      </c>
      <c r="D9" s="185">
        <v>3</v>
      </c>
      <c r="E9" s="185" t="s">
        <v>135</v>
      </c>
      <c r="F9" s="185" t="s">
        <v>116</v>
      </c>
      <c r="G9" s="193" t="s">
        <v>140</v>
      </c>
      <c r="H9" s="185"/>
      <c r="I9" s="185" t="s">
        <v>141</v>
      </c>
      <c r="J9" s="185" t="s">
        <v>131</v>
      </c>
      <c r="K9" s="185" t="s">
        <v>142</v>
      </c>
      <c r="L9" s="185">
        <v>527</v>
      </c>
      <c r="M9" s="185">
        <v>485</v>
      </c>
      <c r="N9" s="185" t="s">
        <v>122</v>
      </c>
      <c r="O9" s="186"/>
      <c r="P9" s="157"/>
      <c r="Q9" s="97"/>
      <c r="R9" s="99"/>
      <c r="S9" s="46"/>
    </row>
    <row r="10" spans="2:19" ht="13.2" x14ac:dyDescent="0.25">
      <c r="B10" s="187">
        <v>6</v>
      </c>
      <c r="C10" s="188" t="s">
        <v>143</v>
      </c>
      <c r="D10" s="188">
        <v>81</v>
      </c>
      <c r="E10" s="188" t="s">
        <v>144</v>
      </c>
      <c r="F10" s="188" t="s">
        <v>145</v>
      </c>
      <c r="G10" s="194" t="s">
        <v>136</v>
      </c>
      <c r="H10" s="188"/>
      <c r="I10" s="188" t="s">
        <v>137</v>
      </c>
      <c r="J10" s="188" t="s">
        <v>146</v>
      </c>
      <c r="K10" s="188" t="s">
        <v>147</v>
      </c>
      <c r="L10" s="188">
        <v>160</v>
      </c>
      <c r="M10" s="188">
        <v>136</v>
      </c>
      <c r="N10" s="188" t="s">
        <v>122</v>
      </c>
      <c r="O10" s="189"/>
      <c r="P10" s="158"/>
      <c r="Q10" s="97"/>
      <c r="R10" s="99"/>
      <c r="S10" s="46"/>
    </row>
    <row r="11" spans="2:19" ht="13.2" x14ac:dyDescent="0.25">
      <c r="B11" s="184">
        <v>7</v>
      </c>
      <c r="C11" s="185" t="s">
        <v>148</v>
      </c>
      <c r="D11" s="185">
        <v>83</v>
      </c>
      <c r="E11" s="185" t="s">
        <v>144</v>
      </c>
      <c r="F11" s="185" t="s">
        <v>145</v>
      </c>
      <c r="G11" s="193" t="s">
        <v>117</v>
      </c>
      <c r="H11" s="185" t="s">
        <v>118</v>
      </c>
      <c r="I11" s="185" t="s">
        <v>149</v>
      </c>
      <c r="J11" s="185" t="s">
        <v>150</v>
      </c>
      <c r="K11" s="185" t="s">
        <v>151</v>
      </c>
      <c r="L11" s="185">
        <v>173</v>
      </c>
      <c r="M11" s="185">
        <v>147</v>
      </c>
      <c r="N11" s="185" t="s">
        <v>122</v>
      </c>
      <c r="O11" s="186"/>
      <c r="P11" s="157"/>
      <c r="Q11" s="97"/>
      <c r="R11" s="99"/>
      <c r="S11" s="46"/>
    </row>
    <row r="12" spans="2:19" ht="13.2" x14ac:dyDescent="0.25">
      <c r="B12" s="187">
        <v>8</v>
      </c>
      <c r="C12" s="188" t="s">
        <v>152</v>
      </c>
      <c r="D12" s="188">
        <v>116</v>
      </c>
      <c r="E12" s="188" t="s">
        <v>153</v>
      </c>
      <c r="F12" s="188" t="s">
        <v>116</v>
      </c>
      <c r="G12" s="194" t="s">
        <v>154</v>
      </c>
      <c r="H12" s="188"/>
      <c r="I12" s="188" t="s">
        <v>155</v>
      </c>
      <c r="J12" s="188" t="s">
        <v>131</v>
      </c>
      <c r="K12" s="188" t="s">
        <v>156</v>
      </c>
      <c r="L12" s="188">
        <v>198</v>
      </c>
      <c r="M12" s="188">
        <v>168</v>
      </c>
      <c r="N12" s="188" t="s">
        <v>122</v>
      </c>
      <c r="O12" s="189"/>
      <c r="P12" s="158"/>
      <c r="Q12" s="97"/>
      <c r="R12" s="99"/>
      <c r="S12" s="46"/>
    </row>
    <row r="13" spans="2:19" ht="13.2" x14ac:dyDescent="0.25">
      <c r="B13" s="184">
        <v>9</v>
      </c>
      <c r="C13" s="185" t="s">
        <v>157</v>
      </c>
      <c r="D13" s="185">
        <v>500</v>
      </c>
      <c r="E13" s="185" t="s">
        <v>158</v>
      </c>
      <c r="F13" s="185" t="s">
        <v>116</v>
      </c>
      <c r="G13" s="193" t="s">
        <v>117</v>
      </c>
      <c r="H13" s="185" t="s">
        <v>118</v>
      </c>
      <c r="I13" s="185" t="s">
        <v>159</v>
      </c>
      <c r="J13" s="185" t="s">
        <v>160</v>
      </c>
      <c r="K13" s="185" t="s">
        <v>161</v>
      </c>
      <c r="L13" s="185"/>
      <c r="M13" s="185" t="s">
        <v>162</v>
      </c>
      <c r="N13" s="185" t="s">
        <v>122</v>
      </c>
      <c r="O13" s="186"/>
      <c r="P13" s="157"/>
      <c r="Q13" s="97"/>
      <c r="R13" s="99"/>
      <c r="S13" s="46"/>
    </row>
    <row r="14" spans="2:19" ht="13.2" x14ac:dyDescent="0.25">
      <c r="B14" s="187">
        <v>10</v>
      </c>
      <c r="C14" s="188" t="s">
        <v>163</v>
      </c>
      <c r="D14" s="188">
        <v>2</v>
      </c>
      <c r="E14" s="188" t="s">
        <v>164</v>
      </c>
      <c r="F14" s="188" t="s">
        <v>116</v>
      </c>
      <c r="G14" s="194" t="s">
        <v>117</v>
      </c>
      <c r="H14" s="188" t="s">
        <v>118</v>
      </c>
      <c r="I14" s="188" t="s">
        <v>141</v>
      </c>
      <c r="J14" s="188" t="s">
        <v>131</v>
      </c>
      <c r="K14" s="188" t="s">
        <v>165</v>
      </c>
      <c r="L14" s="188">
        <v>345</v>
      </c>
      <c r="M14" s="188">
        <v>319</v>
      </c>
      <c r="N14" s="188" t="s">
        <v>122</v>
      </c>
      <c r="O14" s="189"/>
      <c r="P14" s="158"/>
      <c r="Q14" s="97"/>
      <c r="R14" s="99"/>
      <c r="S14" s="46"/>
    </row>
    <row r="15" spans="2:19" ht="13.2" x14ac:dyDescent="0.25">
      <c r="B15" s="184">
        <v>11</v>
      </c>
      <c r="C15" s="185" t="s">
        <v>163</v>
      </c>
      <c r="D15" s="185">
        <v>4</v>
      </c>
      <c r="E15" s="185" t="s">
        <v>164</v>
      </c>
      <c r="F15" s="185" t="s">
        <v>116</v>
      </c>
      <c r="G15" s="193" t="s">
        <v>117</v>
      </c>
      <c r="H15" s="185" t="s">
        <v>118</v>
      </c>
      <c r="I15" s="185" t="s">
        <v>125</v>
      </c>
      <c r="J15" s="185" t="s">
        <v>126</v>
      </c>
      <c r="K15" s="185" t="s">
        <v>166</v>
      </c>
      <c r="L15" s="185">
        <v>1627</v>
      </c>
      <c r="M15" s="185">
        <v>1505</v>
      </c>
      <c r="N15" s="185" t="s">
        <v>122</v>
      </c>
      <c r="O15" s="186"/>
      <c r="P15" s="157"/>
      <c r="Q15" s="97"/>
      <c r="R15" s="99"/>
      <c r="S15" s="46"/>
    </row>
    <row r="16" spans="2:19" ht="13.2" x14ac:dyDescent="0.25">
      <c r="B16" s="187">
        <v>12</v>
      </c>
      <c r="C16" s="188" t="s">
        <v>167</v>
      </c>
      <c r="D16" s="188">
        <v>19</v>
      </c>
      <c r="E16" s="188" t="s">
        <v>168</v>
      </c>
      <c r="F16" s="188" t="s">
        <v>145</v>
      </c>
      <c r="G16" s="194" t="s">
        <v>169</v>
      </c>
      <c r="H16" s="188"/>
      <c r="I16" s="188" t="s">
        <v>137</v>
      </c>
      <c r="J16" s="188" t="s">
        <v>120</v>
      </c>
      <c r="K16" s="188" t="s">
        <v>170</v>
      </c>
      <c r="L16" s="188">
        <v>342</v>
      </c>
      <c r="M16" s="188">
        <v>291</v>
      </c>
      <c r="N16" s="188" t="s">
        <v>122</v>
      </c>
      <c r="O16" s="189"/>
      <c r="P16" s="158"/>
      <c r="Q16" s="97"/>
      <c r="R16" s="99"/>
      <c r="S16" s="46"/>
    </row>
    <row r="17" spans="2:19" ht="13.2" x14ac:dyDescent="0.25">
      <c r="B17" s="184">
        <v>13</v>
      </c>
      <c r="C17" s="185" t="s">
        <v>167</v>
      </c>
      <c r="D17" s="185">
        <v>50</v>
      </c>
      <c r="E17" s="185" t="s">
        <v>168</v>
      </c>
      <c r="F17" s="185" t="s">
        <v>145</v>
      </c>
      <c r="G17" s="193" t="s">
        <v>117</v>
      </c>
      <c r="H17" s="185" t="s">
        <v>118</v>
      </c>
      <c r="I17" s="185" t="s">
        <v>137</v>
      </c>
      <c r="J17" s="185" t="s">
        <v>120</v>
      </c>
      <c r="K17" s="185" t="s">
        <v>171</v>
      </c>
      <c r="L17" s="185">
        <v>1295</v>
      </c>
      <c r="M17" s="185">
        <v>1101</v>
      </c>
      <c r="N17" s="185" t="s">
        <v>122</v>
      </c>
      <c r="O17" s="186"/>
      <c r="P17" s="157"/>
      <c r="Q17" s="97"/>
      <c r="R17" s="99"/>
      <c r="S17" s="46"/>
    </row>
    <row r="18" spans="2:19" ht="13.2" x14ac:dyDescent="0.25">
      <c r="B18" s="187">
        <v>14</v>
      </c>
      <c r="C18" s="188" t="s">
        <v>167</v>
      </c>
      <c r="D18" s="188" t="s">
        <v>172</v>
      </c>
      <c r="E18" s="188" t="s">
        <v>168</v>
      </c>
      <c r="F18" s="188" t="s">
        <v>145</v>
      </c>
      <c r="G18" s="194" t="s">
        <v>117</v>
      </c>
      <c r="H18" s="188" t="s">
        <v>118</v>
      </c>
      <c r="I18" s="188" t="s">
        <v>137</v>
      </c>
      <c r="J18" s="188" t="s">
        <v>120</v>
      </c>
      <c r="K18" s="188" t="s">
        <v>173</v>
      </c>
      <c r="L18" s="188"/>
      <c r="M18" s="188" t="s">
        <v>174</v>
      </c>
      <c r="N18" s="188" t="s">
        <v>122</v>
      </c>
      <c r="O18" s="189"/>
      <c r="P18" s="158"/>
      <c r="Q18" s="97"/>
      <c r="R18" s="99"/>
      <c r="S18" s="46"/>
    </row>
    <row r="19" spans="2:19" ht="13.2" x14ac:dyDescent="0.25">
      <c r="B19" s="184">
        <v>15</v>
      </c>
      <c r="C19" s="185" t="s">
        <v>167</v>
      </c>
      <c r="D19" s="185" t="s">
        <v>175</v>
      </c>
      <c r="E19" s="185" t="s">
        <v>168</v>
      </c>
      <c r="F19" s="185" t="s">
        <v>145</v>
      </c>
      <c r="G19" s="193" t="s">
        <v>117</v>
      </c>
      <c r="H19" s="185" t="s">
        <v>118</v>
      </c>
      <c r="I19" s="185" t="s">
        <v>137</v>
      </c>
      <c r="J19" s="185" t="s">
        <v>120</v>
      </c>
      <c r="K19" s="185" t="s">
        <v>173</v>
      </c>
      <c r="L19" s="185"/>
      <c r="M19" s="185" t="s">
        <v>174</v>
      </c>
      <c r="N19" s="185" t="s">
        <v>122</v>
      </c>
      <c r="O19" s="186"/>
      <c r="P19" s="157"/>
      <c r="Q19" s="97"/>
      <c r="R19" s="99"/>
      <c r="S19" s="46"/>
    </row>
    <row r="20" spans="2:19" ht="13.2" x14ac:dyDescent="0.25">
      <c r="B20" s="187">
        <v>16</v>
      </c>
      <c r="C20" s="188" t="s">
        <v>167</v>
      </c>
      <c r="D20" s="190">
        <v>19236</v>
      </c>
      <c r="E20" s="188" t="s">
        <v>168</v>
      </c>
      <c r="F20" s="188" t="s">
        <v>145</v>
      </c>
      <c r="G20" s="194" t="s">
        <v>117</v>
      </c>
      <c r="H20" s="188" t="s">
        <v>118</v>
      </c>
      <c r="I20" s="188" t="s">
        <v>119</v>
      </c>
      <c r="J20" s="188" t="s">
        <v>120</v>
      </c>
      <c r="K20" s="188" t="s">
        <v>176</v>
      </c>
      <c r="L20" s="188"/>
      <c r="M20" s="188" t="s">
        <v>174</v>
      </c>
      <c r="N20" s="188" t="s">
        <v>122</v>
      </c>
      <c r="O20" s="189"/>
      <c r="P20" s="158"/>
      <c r="Q20" s="97"/>
      <c r="R20" s="99"/>
      <c r="S20" s="46"/>
    </row>
    <row r="21" spans="2:19" ht="13.2" x14ac:dyDescent="0.25">
      <c r="B21" s="184">
        <v>17</v>
      </c>
      <c r="C21" s="185" t="s">
        <v>177</v>
      </c>
      <c r="D21" s="185" t="s">
        <v>178</v>
      </c>
      <c r="E21" s="185" t="s">
        <v>179</v>
      </c>
      <c r="F21" s="185" t="s">
        <v>116</v>
      </c>
      <c r="G21" s="193" t="s">
        <v>117</v>
      </c>
      <c r="H21" s="185" t="s">
        <v>118</v>
      </c>
      <c r="I21" s="185" t="s">
        <v>125</v>
      </c>
      <c r="J21" s="185" t="s">
        <v>126</v>
      </c>
      <c r="K21" s="185" t="s">
        <v>127</v>
      </c>
      <c r="L21" s="185"/>
      <c r="M21" s="185"/>
      <c r="N21" s="185" t="s">
        <v>122</v>
      </c>
      <c r="O21" s="186"/>
      <c r="P21" s="157"/>
      <c r="Q21" s="97"/>
      <c r="R21" s="99"/>
      <c r="S21" s="46"/>
    </row>
    <row r="22" spans="2:19" ht="13.2" x14ac:dyDescent="0.25">
      <c r="B22" s="187">
        <v>18</v>
      </c>
      <c r="C22" s="188" t="s">
        <v>180</v>
      </c>
      <c r="D22" s="188">
        <v>20</v>
      </c>
      <c r="E22" s="188" t="s">
        <v>181</v>
      </c>
      <c r="F22" s="188" t="s">
        <v>145</v>
      </c>
      <c r="G22" s="194" t="s">
        <v>169</v>
      </c>
      <c r="H22" s="188"/>
      <c r="I22" s="188" t="s">
        <v>137</v>
      </c>
      <c r="J22" s="188" t="s">
        <v>120</v>
      </c>
      <c r="K22" s="188" t="s">
        <v>182</v>
      </c>
      <c r="L22" s="188">
        <v>476</v>
      </c>
      <c r="M22" s="188">
        <v>405</v>
      </c>
      <c r="N22" s="188" t="s">
        <v>183</v>
      </c>
      <c r="O22" s="191"/>
      <c r="P22" s="158"/>
      <c r="Q22" s="97"/>
      <c r="R22" s="99"/>
      <c r="S22" s="46"/>
    </row>
    <row r="23" spans="2:19" ht="13.2" x14ac:dyDescent="0.25">
      <c r="B23" s="184">
        <v>19</v>
      </c>
      <c r="C23" s="185" t="s">
        <v>180</v>
      </c>
      <c r="D23" s="185">
        <v>22</v>
      </c>
      <c r="E23" s="185" t="s">
        <v>181</v>
      </c>
      <c r="F23" s="185" t="s">
        <v>145</v>
      </c>
      <c r="G23" s="193" t="s">
        <v>169</v>
      </c>
      <c r="H23" s="185"/>
      <c r="I23" s="185" t="s">
        <v>137</v>
      </c>
      <c r="J23" s="185" t="s">
        <v>120</v>
      </c>
      <c r="K23" s="185" t="s">
        <v>182</v>
      </c>
      <c r="L23" s="185">
        <v>464</v>
      </c>
      <c r="M23" s="185">
        <v>394</v>
      </c>
      <c r="N23" s="185" t="s">
        <v>183</v>
      </c>
      <c r="O23" s="192"/>
      <c r="P23" s="157"/>
      <c r="Q23" s="97"/>
      <c r="R23" s="99"/>
      <c r="S23" s="46"/>
    </row>
    <row r="24" spans="2:19" ht="13.2" x14ac:dyDescent="0.25">
      <c r="B24" s="187">
        <v>20</v>
      </c>
      <c r="C24" s="188" t="s">
        <v>184</v>
      </c>
      <c r="D24" s="188">
        <v>1</v>
      </c>
      <c r="E24" s="188" t="s">
        <v>185</v>
      </c>
      <c r="F24" s="188" t="s">
        <v>116</v>
      </c>
      <c r="G24" s="194" t="s">
        <v>117</v>
      </c>
      <c r="H24" s="188" t="s">
        <v>118</v>
      </c>
      <c r="I24" s="188" t="s">
        <v>125</v>
      </c>
      <c r="J24" s="188" t="s">
        <v>126</v>
      </c>
      <c r="K24" s="188" t="s">
        <v>186</v>
      </c>
      <c r="L24" s="188">
        <v>1056</v>
      </c>
      <c r="M24" s="188">
        <v>966</v>
      </c>
      <c r="N24" s="188" t="s">
        <v>122</v>
      </c>
      <c r="O24" s="189"/>
      <c r="P24" s="158"/>
      <c r="Q24" s="97"/>
      <c r="R24" s="99"/>
      <c r="S24" s="46"/>
    </row>
    <row r="25" spans="2:19" ht="13.2" x14ac:dyDescent="0.25">
      <c r="B25" s="184">
        <v>21</v>
      </c>
      <c r="C25" s="185" t="s">
        <v>187</v>
      </c>
      <c r="D25" s="185">
        <v>2</v>
      </c>
      <c r="E25" s="185" t="s">
        <v>188</v>
      </c>
      <c r="F25" s="185" t="s">
        <v>116</v>
      </c>
      <c r="G25" s="193" t="s">
        <v>189</v>
      </c>
      <c r="H25" s="185"/>
      <c r="I25" s="185" t="s">
        <v>190</v>
      </c>
      <c r="J25" s="185" t="s">
        <v>160</v>
      </c>
      <c r="K25" s="185" t="s">
        <v>191</v>
      </c>
      <c r="L25" s="185">
        <v>58</v>
      </c>
      <c r="M25" s="185">
        <v>54</v>
      </c>
      <c r="N25" s="185" t="s">
        <v>122</v>
      </c>
      <c r="O25" s="186"/>
      <c r="P25" s="157"/>
      <c r="Q25" s="97"/>
      <c r="R25" s="99"/>
      <c r="S25" s="46"/>
    </row>
    <row r="26" spans="2:19" ht="13.2" x14ac:dyDescent="0.25">
      <c r="B26" s="187">
        <v>22</v>
      </c>
      <c r="C26" s="188" t="s">
        <v>192</v>
      </c>
      <c r="D26" s="188">
        <v>4</v>
      </c>
      <c r="E26" s="188" t="s">
        <v>193</v>
      </c>
      <c r="F26" s="188" t="s">
        <v>116</v>
      </c>
      <c r="G26" s="194" t="s">
        <v>117</v>
      </c>
      <c r="H26" s="188" t="s">
        <v>118</v>
      </c>
      <c r="I26" s="188" t="s">
        <v>125</v>
      </c>
      <c r="J26" s="188" t="s">
        <v>126</v>
      </c>
      <c r="K26" s="188" t="s">
        <v>127</v>
      </c>
      <c r="L26" s="188"/>
      <c r="M26" s="188"/>
      <c r="N26" s="188" t="s">
        <v>122</v>
      </c>
      <c r="O26" s="189"/>
      <c r="P26" s="158"/>
      <c r="Q26" s="97"/>
      <c r="R26" s="99"/>
      <c r="S26" s="46"/>
    </row>
    <row r="27" spans="2:19" ht="13.2" x14ac:dyDescent="0.25">
      <c r="B27" s="184">
        <v>23</v>
      </c>
      <c r="C27" s="185" t="s">
        <v>194</v>
      </c>
      <c r="D27" s="185">
        <v>2</v>
      </c>
      <c r="E27" s="185" t="s">
        <v>195</v>
      </c>
      <c r="F27" s="185" t="s">
        <v>116</v>
      </c>
      <c r="G27" s="193" t="s">
        <v>117</v>
      </c>
      <c r="H27" s="185" t="s">
        <v>118</v>
      </c>
      <c r="I27" s="185" t="s">
        <v>137</v>
      </c>
      <c r="J27" s="185" t="s">
        <v>131</v>
      </c>
      <c r="K27" s="185" t="s">
        <v>196</v>
      </c>
      <c r="L27" s="185">
        <v>1067</v>
      </c>
      <c r="M27" s="185">
        <v>988</v>
      </c>
      <c r="N27" s="185" t="s">
        <v>122</v>
      </c>
      <c r="O27" s="186"/>
      <c r="P27" s="157"/>
      <c r="Q27" s="97"/>
      <c r="R27" s="99"/>
      <c r="S27" s="46"/>
    </row>
    <row r="28" spans="2:19" ht="13.2" x14ac:dyDescent="0.25">
      <c r="B28" s="187">
        <v>24</v>
      </c>
      <c r="C28" s="188" t="s">
        <v>197</v>
      </c>
      <c r="D28" s="188">
        <v>42</v>
      </c>
      <c r="E28" s="188" t="s">
        <v>198</v>
      </c>
      <c r="F28" s="188" t="s">
        <v>145</v>
      </c>
      <c r="G28" s="194" t="s">
        <v>117</v>
      </c>
      <c r="H28" s="188" t="s">
        <v>118</v>
      </c>
      <c r="I28" s="188" t="s">
        <v>130</v>
      </c>
      <c r="J28" s="188" t="s">
        <v>131</v>
      </c>
      <c r="K28" s="188" t="s">
        <v>199</v>
      </c>
      <c r="L28" s="188">
        <v>940</v>
      </c>
      <c r="M28" s="188">
        <v>828</v>
      </c>
      <c r="N28" s="188" t="s">
        <v>122</v>
      </c>
      <c r="O28" s="189"/>
      <c r="P28" s="158"/>
      <c r="Q28" s="97"/>
      <c r="R28" s="99"/>
      <c r="S28" s="46"/>
    </row>
    <row r="29" spans="2:19" ht="13.2" x14ac:dyDescent="0.25">
      <c r="B29" s="184">
        <v>25</v>
      </c>
      <c r="C29" s="185" t="s">
        <v>200</v>
      </c>
      <c r="D29" s="185">
        <v>66</v>
      </c>
      <c r="E29" s="185" t="s">
        <v>201</v>
      </c>
      <c r="F29" s="185" t="s">
        <v>145</v>
      </c>
      <c r="G29" s="193" t="s">
        <v>117</v>
      </c>
      <c r="H29" s="185" t="s">
        <v>118</v>
      </c>
      <c r="I29" s="185" t="s">
        <v>141</v>
      </c>
      <c r="J29" s="185" t="s">
        <v>131</v>
      </c>
      <c r="K29" s="185" t="s">
        <v>165</v>
      </c>
      <c r="L29" s="185">
        <v>412</v>
      </c>
      <c r="M29" s="185">
        <v>393</v>
      </c>
      <c r="N29" s="185" t="s">
        <v>122</v>
      </c>
      <c r="O29" s="186"/>
      <c r="P29" s="186"/>
      <c r="Q29" s="97"/>
      <c r="R29" s="99"/>
      <c r="S29" s="46"/>
    </row>
    <row r="30" spans="2:19" ht="13.2" x14ac:dyDescent="0.25">
      <c r="B30" s="187">
        <v>26</v>
      </c>
      <c r="C30" s="188" t="s">
        <v>200</v>
      </c>
      <c r="D30" s="188" t="s">
        <v>202</v>
      </c>
      <c r="E30" s="188" t="s">
        <v>203</v>
      </c>
      <c r="F30" s="188" t="s">
        <v>145</v>
      </c>
      <c r="G30" s="194" t="s">
        <v>169</v>
      </c>
      <c r="H30" s="188"/>
      <c r="I30" s="188" t="s">
        <v>141</v>
      </c>
      <c r="J30" s="188" t="s">
        <v>131</v>
      </c>
      <c r="K30" s="188" t="s">
        <v>204</v>
      </c>
      <c r="L30" s="188">
        <v>420</v>
      </c>
      <c r="M30" s="188">
        <v>390</v>
      </c>
      <c r="N30" s="188" t="s">
        <v>183</v>
      </c>
      <c r="O30" s="191"/>
      <c r="P30" s="158"/>
      <c r="Q30" s="97"/>
      <c r="R30" s="99"/>
      <c r="S30" s="46"/>
    </row>
    <row r="31" spans="2:19" ht="13.2" x14ac:dyDescent="0.25">
      <c r="B31" s="184">
        <v>27</v>
      </c>
      <c r="C31" s="185" t="s">
        <v>205</v>
      </c>
      <c r="D31" s="185">
        <v>35</v>
      </c>
      <c r="E31" s="185" t="s">
        <v>206</v>
      </c>
      <c r="F31" s="185" t="s">
        <v>116</v>
      </c>
      <c r="G31" s="193" t="s">
        <v>117</v>
      </c>
      <c r="H31" s="185" t="s">
        <v>118</v>
      </c>
      <c r="I31" s="185" t="s">
        <v>125</v>
      </c>
      <c r="J31" s="185" t="s">
        <v>126</v>
      </c>
      <c r="K31" s="185" t="s">
        <v>127</v>
      </c>
      <c r="L31" s="185"/>
      <c r="M31" s="185"/>
      <c r="N31" s="185" t="s">
        <v>122</v>
      </c>
      <c r="O31" s="186"/>
      <c r="P31" s="157"/>
      <c r="Q31" s="97"/>
      <c r="R31" s="99"/>
      <c r="S31" s="46"/>
    </row>
    <row r="32" spans="2:19" ht="13.2" x14ac:dyDescent="0.25">
      <c r="B32" s="187">
        <v>28</v>
      </c>
      <c r="C32" s="188" t="s">
        <v>207</v>
      </c>
      <c r="D32" s="188">
        <v>1</v>
      </c>
      <c r="E32" s="188" t="s">
        <v>208</v>
      </c>
      <c r="F32" s="188" t="s">
        <v>116</v>
      </c>
      <c r="G32" s="194" t="s">
        <v>117</v>
      </c>
      <c r="H32" s="188" t="s">
        <v>118</v>
      </c>
      <c r="I32" s="188" t="s">
        <v>125</v>
      </c>
      <c r="J32" s="188" t="s">
        <v>126</v>
      </c>
      <c r="K32" s="188" t="s">
        <v>209</v>
      </c>
      <c r="L32" s="188">
        <v>2203</v>
      </c>
      <c r="M32" s="188">
        <v>2008</v>
      </c>
      <c r="N32" s="188" t="s">
        <v>122</v>
      </c>
      <c r="O32" s="189"/>
      <c r="P32" s="158"/>
      <c r="Q32" s="97"/>
      <c r="R32" s="99"/>
      <c r="S32" s="46"/>
    </row>
    <row r="33" spans="2:19" ht="13.2" x14ac:dyDescent="0.25">
      <c r="B33" s="184">
        <v>29</v>
      </c>
      <c r="C33" s="185" t="s">
        <v>210</v>
      </c>
      <c r="D33" s="185">
        <v>1</v>
      </c>
      <c r="E33" s="185" t="s">
        <v>211</v>
      </c>
      <c r="F33" s="185" t="s">
        <v>116</v>
      </c>
      <c r="G33" s="193" t="s">
        <v>154</v>
      </c>
      <c r="H33" s="185"/>
      <c r="I33" s="185" t="s">
        <v>159</v>
      </c>
      <c r="J33" s="185" t="s">
        <v>131</v>
      </c>
      <c r="K33" s="185" t="s">
        <v>212</v>
      </c>
      <c r="L33" s="185">
        <v>900</v>
      </c>
      <c r="M33" s="185">
        <v>661</v>
      </c>
      <c r="N33" s="185" t="s">
        <v>213</v>
      </c>
      <c r="O33" s="186" t="s">
        <v>214</v>
      </c>
      <c r="P33" s="157"/>
      <c r="Q33" s="97"/>
      <c r="R33" s="99"/>
      <c r="S33" s="46"/>
    </row>
    <row r="34" spans="2:19" ht="13.2" x14ac:dyDescent="0.25">
      <c r="B34" s="187">
        <v>30</v>
      </c>
      <c r="C34" s="188" t="s">
        <v>210</v>
      </c>
      <c r="D34" s="188" t="s">
        <v>215</v>
      </c>
      <c r="E34" s="188" t="s">
        <v>211</v>
      </c>
      <c r="F34" s="188" t="s">
        <v>116</v>
      </c>
      <c r="G34" s="194" t="s">
        <v>117</v>
      </c>
      <c r="H34" s="188" t="s">
        <v>118</v>
      </c>
      <c r="I34" s="188" t="s">
        <v>159</v>
      </c>
      <c r="J34" s="188" t="s">
        <v>131</v>
      </c>
      <c r="K34" s="188" t="s">
        <v>216</v>
      </c>
      <c r="L34" s="188"/>
      <c r="M34" s="188" t="s">
        <v>174</v>
      </c>
      <c r="N34" s="188" t="s">
        <v>213</v>
      </c>
      <c r="O34" s="189" t="s">
        <v>174</v>
      </c>
      <c r="P34" s="158"/>
      <c r="Q34" s="97"/>
      <c r="R34" s="99"/>
      <c r="S34" s="46"/>
    </row>
    <row r="35" spans="2:19" ht="13.2" x14ac:dyDescent="0.25">
      <c r="B35" s="184">
        <v>31</v>
      </c>
      <c r="C35" s="185" t="s">
        <v>217</v>
      </c>
      <c r="D35" s="185">
        <v>61</v>
      </c>
      <c r="E35" s="185" t="s">
        <v>218</v>
      </c>
      <c r="F35" s="185" t="s">
        <v>116</v>
      </c>
      <c r="G35" s="193" t="s">
        <v>117</v>
      </c>
      <c r="H35" s="185" t="s">
        <v>118</v>
      </c>
      <c r="I35" s="185" t="s">
        <v>137</v>
      </c>
      <c r="J35" s="185" t="s">
        <v>120</v>
      </c>
      <c r="K35" s="185" t="s">
        <v>219</v>
      </c>
      <c r="L35" s="185"/>
      <c r="M35" s="185" t="s">
        <v>174</v>
      </c>
      <c r="N35" s="185" t="s">
        <v>122</v>
      </c>
      <c r="O35" s="186"/>
      <c r="P35" s="157"/>
      <c r="Q35" s="97"/>
      <c r="R35" s="99"/>
      <c r="S35" s="46"/>
    </row>
    <row r="36" spans="2:19" ht="13.2" x14ac:dyDescent="0.25">
      <c r="B36" s="187">
        <v>32</v>
      </c>
      <c r="C36" s="188" t="s">
        <v>220</v>
      </c>
      <c r="D36" s="188">
        <v>10</v>
      </c>
      <c r="E36" s="188" t="s">
        <v>221</v>
      </c>
      <c r="F36" s="188" t="s">
        <v>116</v>
      </c>
      <c r="G36" s="194" t="s">
        <v>117</v>
      </c>
      <c r="H36" s="188" t="s">
        <v>118</v>
      </c>
      <c r="I36" s="188" t="s">
        <v>222</v>
      </c>
      <c r="J36" s="188" t="s">
        <v>138</v>
      </c>
      <c r="K36" s="188" t="s">
        <v>223</v>
      </c>
      <c r="L36" s="188">
        <v>733</v>
      </c>
      <c r="M36" s="188">
        <v>547</v>
      </c>
      <c r="N36" s="188" t="s">
        <v>122</v>
      </c>
      <c r="O36" s="189"/>
      <c r="P36" s="158"/>
      <c r="Q36" s="97"/>
      <c r="R36" s="99"/>
      <c r="S36" s="46"/>
    </row>
    <row r="37" spans="2:19" ht="13.2" x14ac:dyDescent="0.25">
      <c r="B37" s="184">
        <v>33</v>
      </c>
      <c r="C37" s="185" t="s">
        <v>220</v>
      </c>
      <c r="D37" s="185">
        <v>12</v>
      </c>
      <c r="E37" s="185" t="s">
        <v>221</v>
      </c>
      <c r="F37" s="185" t="s">
        <v>116</v>
      </c>
      <c r="G37" s="193" t="s">
        <v>117</v>
      </c>
      <c r="H37" s="185" t="s">
        <v>118</v>
      </c>
      <c r="I37" s="185" t="s">
        <v>224</v>
      </c>
      <c r="J37" s="185" t="s">
        <v>138</v>
      </c>
      <c r="K37" s="185" t="s">
        <v>142</v>
      </c>
      <c r="L37" s="185"/>
      <c r="M37" s="185" t="s">
        <v>174</v>
      </c>
      <c r="N37" s="185" t="s">
        <v>122</v>
      </c>
      <c r="O37" s="186"/>
      <c r="P37" s="157"/>
      <c r="Q37" s="97"/>
      <c r="R37" s="99"/>
      <c r="S37" s="46"/>
    </row>
    <row r="38" spans="2:19" ht="13.2" x14ac:dyDescent="0.25">
      <c r="B38" s="187">
        <v>34</v>
      </c>
      <c r="C38" s="188" t="s">
        <v>225</v>
      </c>
      <c r="D38" s="188">
        <v>2</v>
      </c>
      <c r="E38" s="188" t="s">
        <v>226</v>
      </c>
      <c r="F38" s="188" t="s">
        <v>116</v>
      </c>
      <c r="G38" s="194" t="s">
        <v>169</v>
      </c>
      <c r="H38" s="188"/>
      <c r="I38" s="188" t="s">
        <v>130</v>
      </c>
      <c r="J38" s="188" t="s">
        <v>131</v>
      </c>
      <c r="K38" s="188" t="s">
        <v>227</v>
      </c>
      <c r="L38" s="188">
        <v>43</v>
      </c>
      <c r="M38" s="188">
        <v>30</v>
      </c>
      <c r="N38" s="188" t="s">
        <v>122</v>
      </c>
      <c r="O38" s="189"/>
      <c r="P38" s="158"/>
      <c r="Q38" s="97"/>
      <c r="R38" s="99"/>
      <c r="S38" s="46"/>
    </row>
    <row r="39" spans="2:19" ht="13.2" x14ac:dyDescent="0.25">
      <c r="B39" s="184">
        <v>35</v>
      </c>
      <c r="C39" s="185" t="s">
        <v>228</v>
      </c>
      <c r="D39" s="185">
        <v>85</v>
      </c>
      <c r="E39" s="185" t="s">
        <v>229</v>
      </c>
      <c r="F39" s="185" t="s">
        <v>145</v>
      </c>
      <c r="G39" s="193" t="s">
        <v>136</v>
      </c>
      <c r="H39" s="185"/>
      <c r="I39" s="185" t="s">
        <v>230</v>
      </c>
      <c r="J39" s="185" t="s">
        <v>146</v>
      </c>
      <c r="K39" s="185" t="s">
        <v>231</v>
      </c>
      <c r="L39" s="185">
        <v>636</v>
      </c>
      <c r="M39" s="185">
        <v>561</v>
      </c>
      <c r="N39" s="185" t="s">
        <v>122</v>
      </c>
      <c r="O39" s="186"/>
      <c r="P39" s="157"/>
      <c r="Q39" s="97"/>
      <c r="R39" s="99"/>
      <c r="S39" s="46"/>
    </row>
    <row r="40" spans="2:19" ht="13.2" x14ac:dyDescent="0.25">
      <c r="B40" s="187">
        <v>36</v>
      </c>
      <c r="C40" s="188" t="s">
        <v>232</v>
      </c>
      <c r="D40" s="188">
        <v>1</v>
      </c>
      <c r="E40" s="188" t="s">
        <v>233</v>
      </c>
      <c r="F40" s="188" t="s">
        <v>116</v>
      </c>
      <c r="G40" s="194" t="s">
        <v>169</v>
      </c>
      <c r="H40" s="188"/>
      <c r="I40" s="188" t="s">
        <v>159</v>
      </c>
      <c r="J40" s="188" t="s">
        <v>131</v>
      </c>
      <c r="K40" s="188" t="s">
        <v>234</v>
      </c>
      <c r="L40" s="188"/>
      <c r="M40" s="188" t="s">
        <v>162</v>
      </c>
      <c r="N40" s="188" t="s">
        <v>213</v>
      </c>
      <c r="O40" s="189" t="s">
        <v>214</v>
      </c>
      <c r="P40" s="158"/>
      <c r="Q40" s="97"/>
      <c r="R40" s="99"/>
      <c r="S40" s="46"/>
    </row>
    <row r="41" spans="2:19" ht="13.2" x14ac:dyDescent="0.25">
      <c r="B41" s="184">
        <v>37</v>
      </c>
      <c r="C41" s="185" t="s">
        <v>235</v>
      </c>
      <c r="D41" s="185" t="s">
        <v>236</v>
      </c>
      <c r="E41" s="185" t="s">
        <v>237</v>
      </c>
      <c r="F41" s="185" t="s">
        <v>116</v>
      </c>
      <c r="G41" s="193" t="s">
        <v>117</v>
      </c>
      <c r="H41" s="185" t="s">
        <v>118</v>
      </c>
      <c r="I41" s="185" t="s">
        <v>238</v>
      </c>
      <c r="J41" s="185" t="s">
        <v>160</v>
      </c>
      <c r="K41" s="185" t="s">
        <v>239</v>
      </c>
      <c r="L41" s="185">
        <v>29</v>
      </c>
      <c r="M41" s="185">
        <v>25</v>
      </c>
      <c r="N41" s="185" t="s">
        <v>122</v>
      </c>
      <c r="O41" s="186"/>
      <c r="P41" s="157"/>
      <c r="Q41" s="97"/>
      <c r="R41" s="99"/>
      <c r="S41" s="46"/>
    </row>
    <row r="42" spans="2:19" ht="13.2" x14ac:dyDescent="0.25">
      <c r="B42" s="187">
        <v>38</v>
      </c>
      <c r="C42" s="188" t="s">
        <v>240</v>
      </c>
      <c r="D42" s="188">
        <v>7</v>
      </c>
      <c r="E42" s="188" t="s">
        <v>241</v>
      </c>
      <c r="F42" s="188" t="s">
        <v>116</v>
      </c>
      <c r="G42" s="194" t="s">
        <v>117</v>
      </c>
      <c r="H42" s="188" t="s">
        <v>118</v>
      </c>
      <c r="I42" s="188" t="s">
        <v>242</v>
      </c>
      <c r="J42" s="188" t="s">
        <v>131</v>
      </c>
      <c r="K42" s="188" t="s">
        <v>243</v>
      </c>
      <c r="L42" s="188">
        <v>185</v>
      </c>
      <c r="M42" s="188">
        <v>157</v>
      </c>
      <c r="N42" s="188" t="s">
        <v>122</v>
      </c>
      <c r="O42" s="189"/>
      <c r="P42" s="158"/>
      <c r="Q42" s="97"/>
      <c r="R42" s="99"/>
      <c r="S42" s="46"/>
    </row>
    <row r="43" spans="2:19" ht="13.2" x14ac:dyDescent="0.25">
      <c r="B43" s="184">
        <v>39</v>
      </c>
      <c r="C43" s="185" t="s">
        <v>244</v>
      </c>
      <c r="D43" s="185">
        <v>32</v>
      </c>
      <c r="E43" s="185" t="s">
        <v>245</v>
      </c>
      <c r="F43" s="185" t="s">
        <v>145</v>
      </c>
      <c r="G43" s="193" t="s">
        <v>136</v>
      </c>
      <c r="H43" s="185"/>
      <c r="I43" s="185" t="s">
        <v>137</v>
      </c>
      <c r="J43" s="185" t="s">
        <v>120</v>
      </c>
      <c r="K43" s="185" t="s">
        <v>137</v>
      </c>
      <c r="L43" s="185">
        <v>276</v>
      </c>
      <c r="M43" s="185">
        <v>218</v>
      </c>
      <c r="N43" s="185" t="s">
        <v>122</v>
      </c>
      <c r="O43" s="186"/>
      <c r="P43" s="157"/>
      <c r="Q43" s="97"/>
      <c r="R43" s="99"/>
      <c r="S43" s="46"/>
    </row>
    <row r="44" spans="2:19" ht="13.2" x14ac:dyDescent="0.25">
      <c r="B44" s="187">
        <v>40</v>
      </c>
      <c r="C44" s="188" t="s">
        <v>244</v>
      </c>
      <c r="D44" s="188">
        <v>34</v>
      </c>
      <c r="E44" s="188" t="s">
        <v>245</v>
      </c>
      <c r="F44" s="188" t="s">
        <v>145</v>
      </c>
      <c r="G44" s="194" t="s">
        <v>169</v>
      </c>
      <c r="H44" s="188"/>
      <c r="I44" s="188" t="s">
        <v>137</v>
      </c>
      <c r="J44" s="188" t="s">
        <v>120</v>
      </c>
      <c r="K44" s="188" t="s">
        <v>137</v>
      </c>
      <c r="L44" s="188">
        <v>187</v>
      </c>
      <c r="M44" s="188">
        <v>169</v>
      </c>
      <c r="N44" s="188" t="s">
        <v>122</v>
      </c>
      <c r="O44" s="189"/>
      <c r="P44" s="158"/>
      <c r="Q44" s="97"/>
      <c r="R44" s="99"/>
      <c r="S44" s="46"/>
    </row>
    <row r="45" spans="2:19" ht="13.2" x14ac:dyDescent="0.25">
      <c r="B45" s="184">
        <v>41</v>
      </c>
      <c r="C45" s="185" t="s">
        <v>244</v>
      </c>
      <c r="D45" s="185" t="s">
        <v>246</v>
      </c>
      <c r="E45" s="185" t="s">
        <v>245</v>
      </c>
      <c r="F45" s="185" t="s">
        <v>145</v>
      </c>
      <c r="G45" s="193" t="s">
        <v>169</v>
      </c>
      <c r="H45" s="185"/>
      <c r="I45" s="185" t="s">
        <v>137</v>
      </c>
      <c r="J45" s="185" t="s">
        <v>120</v>
      </c>
      <c r="K45" s="185" t="s">
        <v>137</v>
      </c>
      <c r="L45" s="185">
        <v>671</v>
      </c>
      <c r="M45" s="185">
        <v>570</v>
      </c>
      <c r="N45" s="185" t="s">
        <v>122</v>
      </c>
      <c r="O45" s="186"/>
      <c r="P45" s="157"/>
      <c r="Q45" s="97"/>
      <c r="R45" s="99"/>
      <c r="S45" s="46"/>
    </row>
    <row r="46" spans="2:19" ht="13.2" x14ac:dyDescent="0.25">
      <c r="B46" s="187">
        <v>42</v>
      </c>
      <c r="C46" s="188" t="s">
        <v>247</v>
      </c>
      <c r="D46" s="188">
        <v>28</v>
      </c>
      <c r="E46" s="188" t="s">
        <v>245</v>
      </c>
      <c r="F46" s="188" t="s">
        <v>145</v>
      </c>
      <c r="G46" s="194" t="s">
        <v>117</v>
      </c>
      <c r="H46" s="188" t="s">
        <v>118</v>
      </c>
      <c r="I46" s="188" t="s">
        <v>137</v>
      </c>
      <c r="J46" s="188" t="s">
        <v>120</v>
      </c>
      <c r="K46" s="188" t="s">
        <v>248</v>
      </c>
      <c r="L46" s="188">
        <v>168</v>
      </c>
      <c r="M46" s="188">
        <v>143</v>
      </c>
      <c r="N46" s="188" t="s">
        <v>122</v>
      </c>
      <c r="O46" s="189"/>
      <c r="P46" s="158"/>
      <c r="Q46" s="97"/>
      <c r="R46" s="99"/>
      <c r="S46" s="46"/>
    </row>
    <row r="47" spans="2:19" ht="13.2" x14ac:dyDescent="0.25">
      <c r="B47" s="184">
        <v>43</v>
      </c>
      <c r="C47" s="185" t="s">
        <v>247</v>
      </c>
      <c r="D47" s="185">
        <v>30</v>
      </c>
      <c r="E47" s="185" t="s">
        <v>245</v>
      </c>
      <c r="F47" s="185" t="s">
        <v>145</v>
      </c>
      <c r="G47" s="193" t="s">
        <v>117</v>
      </c>
      <c r="H47" s="185" t="s">
        <v>118</v>
      </c>
      <c r="I47" s="185" t="s">
        <v>137</v>
      </c>
      <c r="J47" s="185" t="s">
        <v>120</v>
      </c>
      <c r="K47" s="185" t="s">
        <v>248</v>
      </c>
      <c r="L47" s="185">
        <v>180</v>
      </c>
      <c r="M47" s="185">
        <v>153</v>
      </c>
      <c r="N47" s="185" t="s">
        <v>122</v>
      </c>
      <c r="O47" s="186"/>
      <c r="P47" s="157"/>
      <c r="Q47" s="97"/>
      <c r="R47" s="99"/>
      <c r="S47" s="46"/>
    </row>
    <row r="48" spans="2:19" ht="13.2" x14ac:dyDescent="0.25">
      <c r="B48" s="187">
        <v>44</v>
      </c>
      <c r="C48" s="188" t="s">
        <v>249</v>
      </c>
      <c r="D48" s="188">
        <v>32</v>
      </c>
      <c r="E48" s="188" t="s">
        <v>250</v>
      </c>
      <c r="F48" s="188" t="s">
        <v>116</v>
      </c>
      <c r="G48" s="194" t="s">
        <v>117</v>
      </c>
      <c r="H48" s="188" t="s">
        <v>118</v>
      </c>
      <c r="I48" s="188" t="s">
        <v>130</v>
      </c>
      <c r="J48" s="188" t="s">
        <v>131</v>
      </c>
      <c r="K48" s="188" t="s">
        <v>251</v>
      </c>
      <c r="L48" s="188">
        <v>565</v>
      </c>
      <c r="M48" s="188">
        <v>533</v>
      </c>
      <c r="N48" s="188" t="s">
        <v>122</v>
      </c>
      <c r="O48" s="189"/>
      <c r="P48" s="158"/>
      <c r="Q48" s="97"/>
      <c r="R48" s="99"/>
      <c r="S48" s="46"/>
    </row>
    <row r="49" spans="2:19" ht="13.2" x14ac:dyDescent="0.25">
      <c r="B49" s="184">
        <v>45</v>
      </c>
      <c r="C49" s="185" t="s">
        <v>249</v>
      </c>
      <c r="D49" s="185">
        <v>30</v>
      </c>
      <c r="E49" s="185" t="s">
        <v>252</v>
      </c>
      <c r="F49" s="185" t="s">
        <v>116</v>
      </c>
      <c r="G49" s="193" t="s">
        <v>117</v>
      </c>
      <c r="H49" s="185" t="s">
        <v>118</v>
      </c>
      <c r="I49" s="185" t="s">
        <v>125</v>
      </c>
      <c r="J49" s="185" t="s">
        <v>126</v>
      </c>
      <c r="K49" s="185" t="s">
        <v>127</v>
      </c>
      <c r="L49" s="185"/>
      <c r="M49" s="185"/>
      <c r="N49" s="185" t="s">
        <v>122</v>
      </c>
      <c r="O49" s="186"/>
      <c r="P49" s="157"/>
      <c r="Q49" s="97"/>
      <c r="R49" s="99"/>
      <c r="S49" s="46"/>
    </row>
    <row r="50" spans="2:19" ht="13.2" x14ac:dyDescent="0.25">
      <c r="B50" s="187">
        <v>46</v>
      </c>
      <c r="C50" s="188" t="s">
        <v>253</v>
      </c>
      <c r="D50" s="188">
        <v>12</v>
      </c>
      <c r="E50" s="188" t="s">
        <v>254</v>
      </c>
      <c r="F50" s="188" t="s">
        <v>145</v>
      </c>
      <c r="G50" s="194" t="s">
        <v>117</v>
      </c>
      <c r="H50" s="188" t="s">
        <v>118</v>
      </c>
      <c r="I50" s="188" t="s">
        <v>149</v>
      </c>
      <c r="J50" s="188" t="s">
        <v>150</v>
      </c>
      <c r="K50" s="188" t="s">
        <v>151</v>
      </c>
      <c r="L50" s="188">
        <v>332</v>
      </c>
      <c r="M50" s="188">
        <v>282</v>
      </c>
      <c r="N50" s="188" t="s">
        <v>122</v>
      </c>
      <c r="O50" s="189"/>
      <c r="P50" s="158"/>
      <c r="Q50" s="97"/>
      <c r="R50" s="99"/>
      <c r="S50" s="46"/>
    </row>
    <row r="51" spans="2:19" ht="13.2" x14ac:dyDescent="0.25">
      <c r="B51" s="184">
        <v>47</v>
      </c>
      <c r="C51" s="185" t="s">
        <v>255</v>
      </c>
      <c r="D51" s="185">
        <v>31</v>
      </c>
      <c r="E51" s="185" t="s">
        <v>256</v>
      </c>
      <c r="F51" s="185" t="s">
        <v>116</v>
      </c>
      <c r="G51" s="193" t="s">
        <v>117</v>
      </c>
      <c r="H51" s="185" t="s">
        <v>118</v>
      </c>
      <c r="I51" s="185" t="s">
        <v>125</v>
      </c>
      <c r="J51" s="185" t="s">
        <v>126</v>
      </c>
      <c r="K51" s="185" t="s">
        <v>127</v>
      </c>
      <c r="L51" s="185"/>
      <c r="M51" s="185"/>
      <c r="N51" s="185" t="s">
        <v>122</v>
      </c>
      <c r="O51" s="186"/>
      <c r="P51" s="157"/>
      <c r="Q51" s="97"/>
      <c r="R51" s="99"/>
      <c r="S51" s="46"/>
    </row>
    <row r="52" spans="2:19" ht="13.2" x14ac:dyDescent="0.25">
      <c r="B52" s="187">
        <v>48</v>
      </c>
      <c r="C52" s="188" t="s">
        <v>257</v>
      </c>
      <c r="D52" s="188">
        <v>2</v>
      </c>
      <c r="E52" s="188" t="s">
        <v>258</v>
      </c>
      <c r="F52" s="188" t="s">
        <v>145</v>
      </c>
      <c r="G52" s="194" t="s">
        <v>117</v>
      </c>
      <c r="H52" s="188" t="s">
        <v>118</v>
      </c>
      <c r="I52" s="188" t="s">
        <v>137</v>
      </c>
      <c r="J52" s="188" t="s">
        <v>120</v>
      </c>
      <c r="K52" s="188" t="s">
        <v>182</v>
      </c>
      <c r="L52" s="188">
        <v>4266</v>
      </c>
      <c r="M52" s="188">
        <v>3626</v>
      </c>
      <c r="N52" s="188" t="s">
        <v>183</v>
      </c>
      <c r="O52" s="191"/>
      <c r="P52" s="158"/>
      <c r="Q52" s="97"/>
      <c r="R52" s="99"/>
      <c r="S52" s="46"/>
    </row>
    <row r="53" spans="2:19" ht="13.2" x14ac:dyDescent="0.25">
      <c r="B53" s="184">
        <v>49</v>
      </c>
      <c r="C53" s="185" t="s">
        <v>259</v>
      </c>
      <c r="D53" s="185">
        <v>129</v>
      </c>
      <c r="E53" s="185" t="s">
        <v>260</v>
      </c>
      <c r="F53" s="185" t="s">
        <v>145</v>
      </c>
      <c r="G53" s="193" t="s">
        <v>117</v>
      </c>
      <c r="H53" s="185" t="s">
        <v>118</v>
      </c>
      <c r="I53" s="185" t="s">
        <v>149</v>
      </c>
      <c r="J53" s="185" t="s">
        <v>131</v>
      </c>
      <c r="K53" s="185" t="s">
        <v>261</v>
      </c>
      <c r="L53" s="185">
        <v>311</v>
      </c>
      <c r="M53" s="185">
        <v>264</v>
      </c>
      <c r="N53" s="185" t="s">
        <v>122</v>
      </c>
      <c r="O53" s="186" t="s">
        <v>214</v>
      </c>
      <c r="P53" s="156"/>
      <c r="Q53" s="97"/>
      <c r="R53" s="99"/>
      <c r="S53" s="46"/>
    </row>
    <row r="54" spans="2:19" ht="13.2" x14ac:dyDescent="0.25">
      <c r="B54" s="187">
        <v>50</v>
      </c>
      <c r="C54" s="188" t="s">
        <v>262</v>
      </c>
      <c r="D54" s="188">
        <v>10</v>
      </c>
      <c r="E54" s="188" t="s">
        <v>263</v>
      </c>
      <c r="F54" s="188" t="s">
        <v>116</v>
      </c>
      <c r="G54" s="194" t="s">
        <v>117</v>
      </c>
      <c r="H54" s="188" t="s">
        <v>118</v>
      </c>
      <c r="I54" s="188" t="s">
        <v>130</v>
      </c>
      <c r="J54" s="188" t="s">
        <v>131</v>
      </c>
      <c r="K54" s="188" t="s">
        <v>264</v>
      </c>
      <c r="L54" s="188">
        <v>822</v>
      </c>
      <c r="M54" s="188">
        <v>649</v>
      </c>
      <c r="N54" s="188" t="s">
        <v>122</v>
      </c>
      <c r="O54" s="189"/>
      <c r="P54" s="158"/>
      <c r="Q54" s="97"/>
      <c r="R54" s="99"/>
      <c r="S54" s="46"/>
    </row>
    <row r="55" spans="2:19" ht="13.2" x14ac:dyDescent="0.25">
      <c r="B55" s="184">
        <v>51</v>
      </c>
      <c r="C55" s="185" t="s">
        <v>265</v>
      </c>
      <c r="D55" s="185">
        <v>34</v>
      </c>
      <c r="E55" s="185" t="s">
        <v>266</v>
      </c>
      <c r="F55" s="185" t="s">
        <v>116</v>
      </c>
      <c r="G55" s="193" t="s">
        <v>117</v>
      </c>
      <c r="H55" s="185" t="s">
        <v>118</v>
      </c>
      <c r="I55" s="185" t="s">
        <v>137</v>
      </c>
      <c r="J55" s="185" t="s">
        <v>160</v>
      </c>
      <c r="K55" s="185" t="s">
        <v>267</v>
      </c>
      <c r="L55" s="185">
        <v>23</v>
      </c>
      <c r="M55" s="185">
        <v>15</v>
      </c>
      <c r="N55" s="185" t="s">
        <v>122</v>
      </c>
      <c r="O55" s="186"/>
      <c r="P55" s="157"/>
      <c r="Q55" s="97"/>
      <c r="R55" s="99"/>
      <c r="S55" s="46"/>
    </row>
    <row r="56" spans="2:19" ht="13.2" x14ac:dyDescent="0.25">
      <c r="B56" s="187">
        <v>52</v>
      </c>
      <c r="C56" s="188" t="s">
        <v>268</v>
      </c>
      <c r="D56" s="188" t="s">
        <v>269</v>
      </c>
      <c r="E56" s="188" t="s">
        <v>270</v>
      </c>
      <c r="F56" s="188" t="s">
        <v>145</v>
      </c>
      <c r="G56" s="194" t="s">
        <v>169</v>
      </c>
      <c r="H56" s="188"/>
      <c r="I56" s="188" t="s">
        <v>271</v>
      </c>
      <c r="J56" s="188" t="s">
        <v>138</v>
      </c>
      <c r="K56" s="188" t="s">
        <v>272</v>
      </c>
      <c r="L56" s="188">
        <v>8740</v>
      </c>
      <c r="M56" s="188">
        <v>7429</v>
      </c>
      <c r="N56" s="188" t="s">
        <v>183</v>
      </c>
      <c r="O56" s="191"/>
      <c r="P56" s="158"/>
      <c r="Q56" s="97"/>
      <c r="R56" s="99"/>
      <c r="S56" s="46"/>
    </row>
    <row r="57" spans="2:19" ht="13.2" x14ac:dyDescent="0.25">
      <c r="B57" s="184">
        <v>53</v>
      </c>
      <c r="C57" s="185" t="s">
        <v>268</v>
      </c>
      <c r="D57" s="185" t="s">
        <v>273</v>
      </c>
      <c r="E57" s="185" t="s">
        <v>270</v>
      </c>
      <c r="F57" s="185" t="s">
        <v>145</v>
      </c>
      <c r="G57" s="193" t="s">
        <v>169</v>
      </c>
      <c r="H57" s="185"/>
      <c r="I57" s="185" t="s">
        <v>271</v>
      </c>
      <c r="J57" s="185" t="s">
        <v>126</v>
      </c>
      <c r="K57" s="185" t="s">
        <v>274</v>
      </c>
      <c r="L57" s="185">
        <v>498</v>
      </c>
      <c r="M57" s="185">
        <v>423</v>
      </c>
      <c r="N57" s="185" t="s">
        <v>183</v>
      </c>
      <c r="O57" s="192"/>
      <c r="P57" s="156"/>
      <c r="Q57" s="97"/>
      <c r="R57" s="99"/>
      <c r="S57" s="46"/>
    </row>
    <row r="58" spans="2:19" ht="13.2" x14ac:dyDescent="0.25">
      <c r="B58" s="187">
        <v>54</v>
      </c>
      <c r="C58" s="188" t="s">
        <v>275</v>
      </c>
      <c r="D58" s="188">
        <v>5</v>
      </c>
      <c r="E58" s="188" t="s">
        <v>276</v>
      </c>
      <c r="F58" s="188" t="s">
        <v>116</v>
      </c>
      <c r="G58" s="194" t="s">
        <v>117</v>
      </c>
      <c r="H58" s="188" t="s">
        <v>118</v>
      </c>
      <c r="I58" s="188" t="s">
        <v>125</v>
      </c>
      <c r="J58" s="188" t="s">
        <v>126</v>
      </c>
      <c r="K58" s="188" t="s">
        <v>277</v>
      </c>
      <c r="L58" s="188">
        <v>5406</v>
      </c>
      <c r="M58" s="188">
        <v>5146</v>
      </c>
      <c r="N58" s="188" t="s">
        <v>122</v>
      </c>
      <c r="O58" s="189"/>
      <c r="P58" s="158"/>
      <c r="Q58" s="97"/>
      <c r="R58" s="99"/>
      <c r="S58" s="46"/>
    </row>
    <row r="59" spans="2:19" ht="13.2" x14ac:dyDescent="0.25">
      <c r="B59" s="184">
        <v>55</v>
      </c>
      <c r="C59" s="185" t="s">
        <v>278</v>
      </c>
      <c r="D59" s="185">
        <v>5</v>
      </c>
      <c r="E59" s="185" t="s">
        <v>279</v>
      </c>
      <c r="F59" s="185" t="s">
        <v>145</v>
      </c>
      <c r="G59" s="193" t="s">
        <v>169</v>
      </c>
      <c r="H59" s="185"/>
      <c r="I59" s="185" t="s">
        <v>137</v>
      </c>
      <c r="J59" s="185" t="s">
        <v>120</v>
      </c>
      <c r="K59" s="185" t="s">
        <v>280</v>
      </c>
      <c r="L59" s="185">
        <v>329</v>
      </c>
      <c r="M59" s="185">
        <v>280</v>
      </c>
      <c r="N59" s="185" t="s">
        <v>122</v>
      </c>
      <c r="O59" s="186"/>
      <c r="P59" s="157"/>
      <c r="Q59" s="97"/>
      <c r="R59" s="99"/>
      <c r="S59" s="46"/>
    </row>
    <row r="60" spans="2:19" ht="13.2" x14ac:dyDescent="0.25">
      <c r="B60" s="187">
        <v>56</v>
      </c>
      <c r="C60" s="188" t="s">
        <v>278</v>
      </c>
      <c r="D60" s="188">
        <v>28</v>
      </c>
      <c r="E60" s="188" t="s">
        <v>281</v>
      </c>
      <c r="F60" s="188" t="s">
        <v>145</v>
      </c>
      <c r="G60" s="194" t="s">
        <v>154</v>
      </c>
      <c r="H60" s="188"/>
      <c r="I60" s="188" t="s">
        <v>137</v>
      </c>
      <c r="J60" s="188" t="s">
        <v>120</v>
      </c>
      <c r="K60" s="188" t="s">
        <v>137</v>
      </c>
      <c r="L60" s="188">
        <v>1498</v>
      </c>
      <c r="M60" s="188">
        <v>1273</v>
      </c>
      <c r="N60" s="188" t="s">
        <v>122</v>
      </c>
      <c r="O60" s="189"/>
      <c r="P60" s="158"/>
      <c r="Q60" s="97"/>
      <c r="R60" s="99"/>
      <c r="S60" s="46"/>
    </row>
    <row r="61" spans="2:19" ht="13.2" x14ac:dyDescent="0.25">
      <c r="B61" s="184">
        <v>57</v>
      </c>
      <c r="C61" s="185" t="s">
        <v>278</v>
      </c>
      <c r="D61" s="185">
        <v>30</v>
      </c>
      <c r="E61" s="185" t="s">
        <v>281</v>
      </c>
      <c r="F61" s="185" t="s">
        <v>145</v>
      </c>
      <c r="G61" s="193" t="s">
        <v>169</v>
      </c>
      <c r="H61" s="185"/>
      <c r="I61" s="185" t="s">
        <v>137</v>
      </c>
      <c r="J61" s="185" t="s">
        <v>120</v>
      </c>
      <c r="K61" s="185" t="s">
        <v>137</v>
      </c>
      <c r="L61" s="185"/>
      <c r="M61" s="185" t="s">
        <v>174</v>
      </c>
      <c r="N61" s="185" t="s">
        <v>282</v>
      </c>
      <c r="O61" s="186"/>
      <c r="P61" s="157"/>
      <c r="Q61" s="97"/>
      <c r="R61" s="99"/>
      <c r="S61" s="46"/>
    </row>
    <row r="62" spans="2:19" ht="13.2" x14ac:dyDescent="0.25">
      <c r="B62" s="187">
        <v>58</v>
      </c>
      <c r="C62" s="188" t="s">
        <v>278</v>
      </c>
      <c r="D62" s="188">
        <v>46</v>
      </c>
      <c r="E62" s="188" t="s">
        <v>281</v>
      </c>
      <c r="F62" s="188" t="s">
        <v>145</v>
      </c>
      <c r="G62" s="194" t="s">
        <v>117</v>
      </c>
      <c r="H62" s="188" t="s">
        <v>118</v>
      </c>
      <c r="I62" s="188" t="s">
        <v>137</v>
      </c>
      <c r="J62" s="188" t="s">
        <v>120</v>
      </c>
      <c r="K62" s="188" t="s">
        <v>137</v>
      </c>
      <c r="L62" s="188">
        <v>600</v>
      </c>
      <c r="M62" s="188">
        <v>528</v>
      </c>
      <c r="N62" s="188" t="s">
        <v>122</v>
      </c>
      <c r="O62" s="189"/>
      <c r="P62" s="158"/>
      <c r="Q62" s="97"/>
      <c r="R62" s="99"/>
      <c r="S62" s="46"/>
    </row>
    <row r="63" spans="2:19" ht="13.2" x14ac:dyDescent="0.25">
      <c r="B63" s="184">
        <v>59</v>
      </c>
      <c r="C63" s="185" t="s">
        <v>278</v>
      </c>
      <c r="D63" s="185">
        <v>48</v>
      </c>
      <c r="E63" s="185" t="s">
        <v>281</v>
      </c>
      <c r="F63" s="185" t="s">
        <v>145</v>
      </c>
      <c r="G63" s="193" t="s">
        <v>117</v>
      </c>
      <c r="H63" s="185" t="s">
        <v>118</v>
      </c>
      <c r="I63" s="185" t="s">
        <v>137</v>
      </c>
      <c r="J63" s="185" t="s">
        <v>120</v>
      </c>
      <c r="K63" s="185" t="s">
        <v>137</v>
      </c>
      <c r="L63" s="185">
        <v>1182</v>
      </c>
      <c r="M63" s="185">
        <v>1005</v>
      </c>
      <c r="N63" s="185" t="s">
        <v>122</v>
      </c>
      <c r="O63" s="186"/>
      <c r="P63" s="157"/>
      <c r="Q63" s="97"/>
      <c r="R63" s="99"/>
      <c r="S63" s="46"/>
    </row>
    <row r="64" spans="2:19" ht="13.2" x14ac:dyDescent="0.25">
      <c r="B64" s="187">
        <v>60</v>
      </c>
      <c r="C64" s="188" t="s">
        <v>283</v>
      </c>
      <c r="D64" s="188">
        <v>32</v>
      </c>
      <c r="E64" s="188" t="s">
        <v>284</v>
      </c>
      <c r="F64" s="188" t="s">
        <v>116</v>
      </c>
      <c r="G64" s="194" t="s">
        <v>117</v>
      </c>
      <c r="H64" s="188" t="s">
        <v>118</v>
      </c>
      <c r="I64" s="188" t="s">
        <v>149</v>
      </c>
      <c r="J64" s="188" t="s">
        <v>285</v>
      </c>
      <c r="K64" s="188" t="s">
        <v>286</v>
      </c>
      <c r="L64" s="188">
        <v>146</v>
      </c>
      <c r="M64" s="188">
        <v>124</v>
      </c>
      <c r="N64" s="188" t="s">
        <v>122</v>
      </c>
      <c r="O64" s="189" t="s">
        <v>214</v>
      </c>
      <c r="P64" s="158"/>
      <c r="Q64" s="97"/>
      <c r="R64" s="99"/>
      <c r="S64" s="46"/>
    </row>
    <row r="65" spans="2:19" ht="13.2" x14ac:dyDescent="0.25">
      <c r="B65" s="184">
        <v>61</v>
      </c>
      <c r="C65" s="185" t="s">
        <v>283</v>
      </c>
      <c r="D65" s="185">
        <v>34</v>
      </c>
      <c r="E65" s="185" t="s">
        <v>284</v>
      </c>
      <c r="F65" s="185" t="s">
        <v>116</v>
      </c>
      <c r="G65" s="193" t="s">
        <v>154</v>
      </c>
      <c r="H65" s="185"/>
      <c r="I65" s="185" t="s">
        <v>287</v>
      </c>
      <c r="J65" s="185" t="s">
        <v>160</v>
      </c>
      <c r="K65" s="185" t="s">
        <v>288</v>
      </c>
      <c r="L65" s="185">
        <v>402</v>
      </c>
      <c r="M65" s="185">
        <v>342</v>
      </c>
      <c r="N65" s="185" t="s">
        <v>122</v>
      </c>
      <c r="O65" s="186" t="s">
        <v>214</v>
      </c>
      <c r="P65" s="157"/>
      <c r="Q65" s="97"/>
      <c r="R65" s="99"/>
      <c r="S65" s="46"/>
    </row>
    <row r="66" spans="2:19" ht="13.2" x14ac:dyDescent="0.25">
      <c r="B66" s="187">
        <v>62</v>
      </c>
      <c r="C66" s="188" t="s">
        <v>289</v>
      </c>
      <c r="D66" s="188">
        <v>63</v>
      </c>
      <c r="E66" s="188" t="s">
        <v>290</v>
      </c>
      <c r="F66" s="188" t="s">
        <v>116</v>
      </c>
      <c r="G66" s="194" t="s">
        <v>117</v>
      </c>
      <c r="H66" s="188" t="s">
        <v>118</v>
      </c>
      <c r="I66" s="188" t="s">
        <v>291</v>
      </c>
      <c r="J66" s="188" t="s">
        <v>126</v>
      </c>
      <c r="K66" s="188" t="s">
        <v>292</v>
      </c>
      <c r="L66" s="188">
        <v>1336</v>
      </c>
      <c r="M66" s="188">
        <v>1136</v>
      </c>
      <c r="N66" s="188" t="s">
        <v>122</v>
      </c>
      <c r="O66" s="189"/>
      <c r="P66" s="158"/>
      <c r="Q66" s="97"/>
      <c r="R66" s="99"/>
      <c r="S66" s="46"/>
    </row>
    <row r="67" spans="2:19" ht="13.2" x14ac:dyDescent="0.25">
      <c r="B67" s="184">
        <v>63</v>
      </c>
      <c r="C67" s="185" t="s">
        <v>293</v>
      </c>
      <c r="D67" s="185">
        <v>9</v>
      </c>
      <c r="E67" s="185" t="s">
        <v>294</v>
      </c>
      <c r="F67" s="185" t="s">
        <v>145</v>
      </c>
      <c r="G67" s="193" t="s">
        <v>136</v>
      </c>
      <c r="H67" s="185"/>
      <c r="I67" s="185" t="s">
        <v>141</v>
      </c>
      <c r="J67" s="185" t="s">
        <v>138</v>
      </c>
      <c r="K67" s="185" t="s">
        <v>272</v>
      </c>
      <c r="L67" s="185">
        <v>1580</v>
      </c>
      <c r="M67" s="185">
        <v>1343</v>
      </c>
      <c r="N67" s="185" t="s">
        <v>122</v>
      </c>
      <c r="O67" s="186"/>
      <c r="P67" s="157"/>
      <c r="Q67" s="97"/>
      <c r="R67" s="99"/>
      <c r="S67" s="46"/>
    </row>
    <row r="68" spans="2:19" ht="13.2" x14ac:dyDescent="0.25">
      <c r="B68" s="187">
        <v>64</v>
      </c>
      <c r="C68" s="188" t="s">
        <v>295</v>
      </c>
      <c r="D68" s="188">
        <v>19</v>
      </c>
      <c r="E68" s="188" t="s">
        <v>296</v>
      </c>
      <c r="F68" s="188" t="s">
        <v>116</v>
      </c>
      <c r="G68" s="194" t="s">
        <v>140</v>
      </c>
      <c r="H68" s="188"/>
      <c r="I68" s="188" t="s">
        <v>159</v>
      </c>
      <c r="J68" s="188" t="s">
        <v>131</v>
      </c>
      <c r="K68" s="188" t="s">
        <v>297</v>
      </c>
      <c r="L68" s="188">
        <v>308</v>
      </c>
      <c r="M68" s="188">
        <v>245</v>
      </c>
      <c r="N68" s="188" t="s">
        <v>213</v>
      </c>
      <c r="O68" s="189" t="s">
        <v>214</v>
      </c>
      <c r="P68" s="158"/>
      <c r="Q68" s="97"/>
      <c r="R68" s="99"/>
      <c r="S68" s="46"/>
    </row>
    <row r="69" spans="2:19" ht="13.2" x14ac:dyDescent="0.25">
      <c r="B69" s="184">
        <v>65</v>
      </c>
      <c r="C69" s="185" t="s">
        <v>298</v>
      </c>
      <c r="D69" s="185">
        <v>411</v>
      </c>
      <c r="E69" s="185" t="s">
        <v>299</v>
      </c>
      <c r="F69" s="185" t="s">
        <v>116</v>
      </c>
      <c r="G69" s="193" t="s">
        <v>117</v>
      </c>
      <c r="H69" s="185" t="s">
        <v>118</v>
      </c>
      <c r="I69" s="185" t="s">
        <v>291</v>
      </c>
      <c r="J69" s="185" t="s">
        <v>126</v>
      </c>
      <c r="K69" s="185" t="s">
        <v>300</v>
      </c>
      <c r="L69" s="185">
        <v>495</v>
      </c>
      <c r="M69" s="185">
        <v>477</v>
      </c>
      <c r="N69" s="185" t="s">
        <v>122</v>
      </c>
      <c r="O69" s="186"/>
      <c r="P69" s="157"/>
      <c r="Q69" s="97"/>
      <c r="R69" s="99"/>
      <c r="S69" s="46"/>
    </row>
    <row r="70" spans="2:19" ht="13.2" x14ac:dyDescent="0.25">
      <c r="B70" s="187">
        <v>66</v>
      </c>
      <c r="C70" s="188" t="s">
        <v>298</v>
      </c>
      <c r="D70" s="188">
        <v>412</v>
      </c>
      <c r="E70" s="188" t="s">
        <v>299</v>
      </c>
      <c r="F70" s="188" t="s">
        <v>116</v>
      </c>
      <c r="G70" s="194" t="s">
        <v>117</v>
      </c>
      <c r="H70" s="188" t="s">
        <v>118</v>
      </c>
      <c r="I70" s="188" t="s">
        <v>291</v>
      </c>
      <c r="J70" s="188" t="s">
        <v>126</v>
      </c>
      <c r="K70" s="188" t="s">
        <v>301</v>
      </c>
      <c r="L70" s="188">
        <v>182</v>
      </c>
      <c r="M70" s="188">
        <v>174</v>
      </c>
      <c r="N70" s="188" t="s">
        <v>122</v>
      </c>
      <c r="O70" s="189"/>
      <c r="P70" s="158"/>
      <c r="Q70" s="97"/>
      <c r="R70" s="99"/>
      <c r="S70" s="46"/>
    </row>
    <row r="71" spans="2:19" ht="13.2" x14ac:dyDescent="0.25">
      <c r="B71" s="184">
        <v>67</v>
      </c>
      <c r="C71" s="185" t="s">
        <v>298</v>
      </c>
      <c r="D71" s="185">
        <v>428</v>
      </c>
      <c r="E71" s="185" t="s">
        <v>299</v>
      </c>
      <c r="F71" s="185" t="s">
        <v>116</v>
      </c>
      <c r="G71" s="193" t="s">
        <v>117</v>
      </c>
      <c r="H71" s="185" t="s">
        <v>118</v>
      </c>
      <c r="I71" s="185" t="s">
        <v>302</v>
      </c>
      <c r="J71" s="185" t="s">
        <v>131</v>
      </c>
      <c r="K71" s="185" t="s">
        <v>303</v>
      </c>
      <c r="L71" s="185">
        <v>464</v>
      </c>
      <c r="M71" s="185">
        <v>394</v>
      </c>
      <c r="N71" s="185" t="s">
        <v>122</v>
      </c>
      <c r="O71" s="186"/>
      <c r="P71" s="157"/>
      <c r="Q71" s="97"/>
      <c r="R71" s="99"/>
      <c r="S71" s="46"/>
    </row>
    <row r="72" spans="2:19" ht="13.2" x14ac:dyDescent="0.25">
      <c r="B72" s="187">
        <v>68</v>
      </c>
      <c r="C72" s="188" t="s">
        <v>298</v>
      </c>
      <c r="D72" s="188" t="s">
        <v>304</v>
      </c>
      <c r="E72" s="188" t="s">
        <v>299</v>
      </c>
      <c r="F72" s="188" t="s">
        <v>116</v>
      </c>
      <c r="G72" s="194" t="s">
        <v>117</v>
      </c>
      <c r="H72" s="188" t="s">
        <v>118</v>
      </c>
      <c r="I72" s="188" t="s">
        <v>291</v>
      </c>
      <c r="J72" s="188" t="s">
        <v>126</v>
      </c>
      <c r="K72" s="188" t="s">
        <v>301</v>
      </c>
      <c r="L72" s="188">
        <v>116</v>
      </c>
      <c r="M72" s="188">
        <v>109</v>
      </c>
      <c r="N72" s="188" t="s">
        <v>122</v>
      </c>
      <c r="O72" s="189"/>
      <c r="P72" s="158"/>
      <c r="Q72" s="97"/>
      <c r="R72" s="99"/>
      <c r="S72" s="46"/>
    </row>
    <row r="73" spans="2:19" ht="13.2" x14ac:dyDescent="0.25">
      <c r="B73" s="184">
        <v>69</v>
      </c>
      <c r="C73" s="185" t="s">
        <v>305</v>
      </c>
      <c r="D73" s="185">
        <v>5</v>
      </c>
      <c r="E73" s="185" t="s">
        <v>306</v>
      </c>
      <c r="F73" s="185" t="s">
        <v>145</v>
      </c>
      <c r="G73" s="193" t="s">
        <v>117</v>
      </c>
      <c r="H73" s="185" t="s">
        <v>118</v>
      </c>
      <c r="I73" s="185" t="s">
        <v>141</v>
      </c>
      <c r="J73" s="185" t="s">
        <v>131</v>
      </c>
      <c r="K73" s="185" t="s">
        <v>165</v>
      </c>
      <c r="L73" s="185">
        <v>417</v>
      </c>
      <c r="M73" s="185">
        <v>398</v>
      </c>
      <c r="N73" s="185" t="s">
        <v>122</v>
      </c>
      <c r="O73" s="186"/>
      <c r="P73" s="157"/>
      <c r="Q73" s="97"/>
      <c r="R73" s="99"/>
      <c r="S73" s="46"/>
    </row>
    <row r="74" spans="2:19" ht="13.2" x14ac:dyDescent="0.25">
      <c r="B74" s="187">
        <v>70</v>
      </c>
      <c r="C74" s="188" t="s">
        <v>305</v>
      </c>
      <c r="D74" s="188">
        <v>3</v>
      </c>
      <c r="E74" s="188" t="s">
        <v>307</v>
      </c>
      <c r="F74" s="188" t="s">
        <v>116</v>
      </c>
      <c r="G74" s="194" t="s">
        <v>117</v>
      </c>
      <c r="H74" s="188" t="s">
        <v>118</v>
      </c>
      <c r="I74" s="188" t="s">
        <v>125</v>
      </c>
      <c r="J74" s="188" t="s">
        <v>126</v>
      </c>
      <c r="K74" s="188" t="s">
        <v>127</v>
      </c>
      <c r="L74" s="188"/>
      <c r="M74" s="188"/>
      <c r="N74" s="188" t="s">
        <v>122</v>
      </c>
      <c r="O74" s="189"/>
      <c r="P74" s="158"/>
      <c r="Q74" s="97"/>
      <c r="R74" s="99"/>
      <c r="S74" s="46"/>
    </row>
    <row r="75" spans="2:19" ht="13.2" x14ac:dyDescent="0.25">
      <c r="B75" s="184">
        <v>71</v>
      </c>
      <c r="C75" s="185" t="s">
        <v>308</v>
      </c>
      <c r="D75" s="185">
        <v>31</v>
      </c>
      <c r="E75" s="185" t="s">
        <v>309</v>
      </c>
      <c r="F75" s="185" t="s">
        <v>145</v>
      </c>
      <c r="G75" s="193" t="s">
        <v>117</v>
      </c>
      <c r="H75" s="185" t="s">
        <v>118</v>
      </c>
      <c r="I75" s="185" t="s">
        <v>310</v>
      </c>
      <c r="J75" s="185" t="s">
        <v>285</v>
      </c>
      <c r="K75" s="185" t="s">
        <v>310</v>
      </c>
      <c r="L75" s="185">
        <v>1021</v>
      </c>
      <c r="M75" s="185">
        <v>944</v>
      </c>
      <c r="N75" s="185" t="s">
        <v>122</v>
      </c>
      <c r="O75" s="186"/>
      <c r="P75" s="157"/>
      <c r="Q75" s="97"/>
      <c r="R75" s="99"/>
      <c r="S75" s="46"/>
    </row>
    <row r="76" spans="2:19" ht="13.2" x14ac:dyDescent="0.25">
      <c r="B76" s="187">
        <v>72</v>
      </c>
      <c r="C76" s="188" t="s">
        <v>308</v>
      </c>
      <c r="D76" s="188">
        <v>9</v>
      </c>
      <c r="E76" s="188" t="s">
        <v>311</v>
      </c>
      <c r="F76" s="188" t="s">
        <v>116</v>
      </c>
      <c r="G76" s="194" t="s">
        <v>117</v>
      </c>
      <c r="H76" s="188" t="s">
        <v>118</v>
      </c>
      <c r="I76" s="188" t="s">
        <v>125</v>
      </c>
      <c r="J76" s="188" t="s">
        <v>126</v>
      </c>
      <c r="K76" s="188" t="s">
        <v>127</v>
      </c>
      <c r="L76" s="188"/>
      <c r="M76" s="188"/>
      <c r="N76" s="188" t="s">
        <v>122</v>
      </c>
      <c r="O76" s="189"/>
      <c r="P76" s="158"/>
      <c r="Q76" s="97"/>
      <c r="R76" s="99"/>
      <c r="S76" s="46"/>
    </row>
    <row r="77" spans="2:19" ht="13.2" x14ac:dyDescent="0.25">
      <c r="B77" s="184">
        <v>73</v>
      </c>
      <c r="C77" s="185" t="s">
        <v>312</v>
      </c>
      <c r="D77" s="185">
        <v>21</v>
      </c>
      <c r="E77" s="185" t="s">
        <v>313</v>
      </c>
      <c r="F77" s="185" t="s">
        <v>116</v>
      </c>
      <c r="G77" s="193" t="s">
        <v>117</v>
      </c>
      <c r="H77" s="185" t="s">
        <v>118</v>
      </c>
      <c r="I77" s="185" t="s">
        <v>314</v>
      </c>
      <c r="J77" s="185" t="s">
        <v>131</v>
      </c>
      <c r="K77" s="185" t="s">
        <v>315</v>
      </c>
      <c r="L77" s="185">
        <v>84</v>
      </c>
      <c r="M77" s="185">
        <v>71</v>
      </c>
      <c r="N77" s="185" t="s">
        <v>122</v>
      </c>
      <c r="O77" s="186"/>
      <c r="P77" s="157"/>
      <c r="Q77" s="97"/>
      <c r="R77" s="99"/>
      <c r="S77" s="46"/>
    </row>
    <row r="78" spans="2:19" ht="13.2" x14ac:dyDescent="0.25">
      <c r="B78" s="187">
        <v>74</v>
      </c>
      <c r="C78" s="188" t="s">
        <v>316</v>
      </c>
      <c r="D78" s="188">
        <v>19</v>
      </c>
      <c r="E78" s="188" t="s">
        <v>317</v>
      </c>
      <c r="F78" s="188" t="s">
        <v>145</v>
      </c>
      <c r="G78" s="194" t="s">
        <v>169</v>
      </c>
      <c r="H78" s="188"/>
      <c r="I78" s="188" t="s">
        <v>149</v>
      </c>
      <c r="J78" s="188" t="s">
        <v>150</v>
      </c>
      <c r="K78" s="188" t="s">
        <v>151</v>
      </c>
      <c r="L78" s="188">
        <v>136</v>
      </c>
      <c r="M78" s="188">
        <v>116</v>
      </c>
      <c r="N78" s="188" t="s">
        <v>318</v>
      </c>
      <c r="O78" s="191"/>
      <c r="P78" s="158"/>
      <c r="Q78" s="97"/>
      <c r="R78" s="99"/>
      <c r="S78" s="46"/>
    </row>
    <row r="79" spans="2:19" ht="13.2" x14ac:dyDescent="0.25">
      <c r="B79" s="184">
        <v>75</v>
      </c>
      <c r="C79" s="185" t="s">
        <v>316</v>
      </c>
      <c r="D79" s="185">
        <v>60</v>
      </c>
      <c r="E79" s="185" t="s">
        <v>319</v>
      </c>
      <c r="F79" s="185" t="s">
        <v>145</v>
      </c>
      <c r="G79" s="193" t="s">
        <v>136</v>
      </c>
      <c r="H79" s="185"/>
      <c r="I79" s="185" t="s">
        <v>149</v>
      </c>
      <c r="J79" s="185" t="s">
        <v>150</v>
      </c>
      <c r="K79" s="185" t="s">
        <v>151</v>
      </c>
      <c r="L79" s="185">
        <v>147</v>
      </c>
      <c r="M79" s="185">
        <v>125</v>
      </c>
      <c r="N79" s="185" t="s">
        <v>122</v>
      </c>
      <c r="O79" s="186"/>
      <c r="P79" s="157"/>
      <c r="Q79" s="97"/>
      <c r="R79" s="99"/>
      <c r="S79" s="46"/>
    </row>
    <row r="80" spans="2:19" ht="13.2" x14ac:dyDescent="0.25">
      <c r="B80" s="187">
        <v>76</v>
      </c>
      <c r="C80" s="188" t="s">
        <v>320</v>
      </c>
      <c r="D80" s="188">
        <v>19</v>
      </c>
      <c r="E80" s="188" t="s">
        <v>321</v>
      </c>
      <c r="F80" s="188" t="s">
        <v>145</v>
      </c>
      <c r="G80" s="194" t="s">
        <v>136</v>
      </c>
      <c r="H80" s="188"/>
      <c r="I80" s="188" t="s">
        <v>141</v>
      </c>
      <c r="J80" s="188" t="s">
        <v>138</v>
      </c>
      <c r="K80" s="188" t="s">
        <v>322</v>
      </c>
      <c r="L80" s="188">
        <v>1272</v>
      </c>
      <c r="M80" s="188">
        <v>1145</v>
      </c>
      <c r="N80" s="188" t="s">
        <v>122</v>
      </c>
      <c r="O80" s="189"/>
      <c r="P80" s="158"/>
      <c r="Q80" s="97"/>
      <c r="R80" s="99"/>
      <c r="S80" s="46"/>
    </row>
    <row r="81" spans="2:19" ht="13.2" x14ac:dyDescent="0.25">
      <c r="B81" s="184">
        <v>77</v>
      </c>
      <c r="C81" s="185" t="s">
        <v>323</v>
      </c>
      <c r="D81" s="185">
        <v>2</v>
      </c>
      <c r="E81" s="185" t="s">
        <v>324</v>
      </c>
      <c r="F81" s="185" t="s">
        <v>116</v>
      </c>
      <c r="G81" s="193" t="s">
        <v>117</v>
      </c>
      <c r="H81" s="185" t="s">
        <v>118</v>
      </c>
      <c r="I81" s="185" t="s">
        <v>325</v>
      </c>
      <c r="J81" s="185" t="s">
        <v>126</v>
      </c>
      <c r="K81" s="185" t="s">
        <v>326</v>
      </c>
      <c r="L81" s="185">
        <v>3659</v>
      </c>
      <c r="M81" s="185">
        <v>2895</v>
      </c>
      <c r="N81" s="185" t="s">
        <v>122</v>
      </c>
      <c r="O81" s="186"/>
      <c r="P81" s="157"/>
      <c r="Q81" s="97"/>
      <c r="R81" s="99"/>
      <c r="S81" s="46"/>
    </row>
    <row r="82" spans="2:19" ht="13.2" x14ac:dyDescent="0.25">
      <c r="B82" s="187">
        <v>78</v>
      </c>
      <c r="C82" s="188" t="s">
        <v>327</v>
      </c>
      <c r="D82" s="188">
        <v>7</v>
      </c>
      <c r="E82" s="188" t="s">
        <v>328</v>
      </c>
      <c r="F82" s="188" t="s">
        <v>116</v>
      </c>
      <c r="G82" s="194" t="s">
        <v>189</v>
      </c>
      <c r="H82" s="188"/>
      <c r="I82" s="188" t="s">
        <v>242</v>
      </c>
      <c r="J82" s="188" t="s">
        <v>131</v>
      </c>
      <c r="K82" s="188" t="s">
        <v>329</v>
      </c>
      <c r="L82" s="188">
        <v>70</v>
      </c>
      <c r="M82" s="188">
        <v>65</v>
      </c>
      <c r="N82" s="188" t="s">
        <v>122</v>
      </c>
      <c r="O82" s="189"/>
      <c r="P82" s="158"/>
      <c r="Q82" s="97"/>
      <c r="R82" s="99"/>
      <c r="S82" s="46"/>
    </row>
    <row r="83" spans="2:19" ht="13.2" x14ac:dyDescent="0.25">
      <c r="B83" s="184">
        <v>79</v>
      </c>
      <c r="C83" s="185" t="s">
        <v>327</v>
      </c>
      <c r="D83" s="185">
        <v>9</v>
      </c>
      <c r="E83" s="185" t="s">
        <v>328</v>
      </c>
      <c r="F83" s="185" t="s">
        <v>116</v>
      </c>
      <c r="G83" s="193" t="s">
        <v>189</v>
      </c>
      <c r="H83" s="185"/>
      <c r="I83" s="185" t="s">
        <v>242</v>
      </c>
      <c r="J83" s="185" t="s">
        <v>120</v>
      </c>
      <c r="K83" s="185" t="s">
        <v>330</v>
      </c>
      <c r="L83" s="185">
        <v>148</v>
      </c>
      <c r="M83" s="185">
        <v>126</v>
      </c>
      <c r="N83" s="185" t="s">
        <v>122</v>
      </c>
      <c r="O83" s="186"/>
      <c r="P83" s="157"/>
      <c r="Q83" s="97"/>
      <c r="R83" s="99"/>
      <c r="S83" s="46"/>
    </row>
    <row r="84" spans="2:19" ht="13.2" x14ac:dyDescent="0.25">
      <c r="B84" s="187">
        <v>80</v>
      </c>
      <c r="C84" s="188" t="s">
        <v>327</v>
      </c>
      <c r="D84" s="188">
        <v>13</v>
      </c>
      <c r="E84" s="188" t="s">
        <v>328</v>
      </c>
      <c r="F84" s="188" t="s">
        <v>116</v>
      </c>
      <c r="G84" s="194" t="s">
        <v>189</v>
      </c>
      <c r="H84" s="188"/>
      <c r="I84" s="188" t="s">
        <v>242</v>
      </c>
      <c r="J84" s="188" t="s">
        <v>120</v>
      </c>
      <c r="K84" s="188" t="s">
        <v>331</v>
      </c>
      <c r="L84" s="188">
        <v>40</v>
      </c>
      <c r="M84" s="188">
        <v>34</v>
      </c>
      <c r="N84" s="188" t="s">
        <v>122</v>
      </c>
      <c r="O84" s="189"/>
      <c r="P84" s="158"/>
      <c r="Q84" s="97"/>
      <c r="R84" s="99"/>
      <c r="S84" s="46"/>
    </row>
    <row r="85" spans="2:19" ht="13.2" x14ac:dyDescent="0.25">
      <c r="B85" s="184">
        <v>81</v>
      </c>
      <c r="C85" s="185" t="s">
        <v>327</v>
      </c>
      <c r="D85" s="185">
        <v>15</v>
      </c>
      <c r="E85" s="185" t="s">
        <v>328</v>
      </c>
      <c r="F85" s="185" t="s">
        <v>116</v>
      </c>
      <c r="G85" s="193" t="s">
        <v>189</v>
      </c>
      <c r="H85" s="185"/>
      <c r="I85" s="185" t="s">
        <v>190</v>
      </c>
      <c r="J85" s="185" t="s">
        <v>160</v>
      </c>
      <c r="K85" s="185" t="s">
        <v>332</v>
      </c>
      <c r="L85" s="185">
        <v>47</v>
      </c>
      <c r="M85" s="185">
        <v>41</v>
      </c>
      <c r="N85" s="185" t="s">
        <v>122</v>
      </c>
      <c r="O85" s="186"/>
      <c r="P85" s="157"/>
      <c r="Q85" s="97"/>
      <c r="R85" s="99"/>
      <c r="S85" s="46"/>
    </row>
    <row r="86" spans="2:19" ht="13.2" x14ac:dyDescent="0.25">
      <c r="B86" s="187">
        <v>82</v>
      </c>
      <c r="C86" s="188" t="s">
        <v>327</v>
      </c>
      <c r="D86" s="188">
        <v>17</v>
      </c>
      <c r="E86" s="188" t="s">
        <v>328</v>
      </c>
      <c r="F86" s="188" t="s">
        <v>116</v>
      </c>
      <c r="G86" s="194" t="s">
        <v>189</v>
      </c>
      <c r="H86" s="188"/>
      <c r="I86" s="188" t="s">
        <v>137</v>
      </c>
      <c r="J86" s="188" t="s">
        <v>160</v>
      </c>
      <c r="K86" s="188" t="s">
        <v>333</v>
      </c>
      <c r="L86" s="188">
        <v>82</v>
      </c>
      <c r="M86" s="188">
        <v>70</v>
      </c>
      <c r="N86" s="188" t="s">
        <v>122</v>
      </c>
      <c r="O86" s="189"/>
      <c r="P86" s="189"/>
      <c r="Q86" s="97"/>
      <c r="R86" s="99"/>
      <c r="S86" s="46"/>
    </row>
    <row r="87" spans="2:19" ht="13.2" x14ac:dyDescent="0.25">
      <c r="B87" s="184">
        <v>83</v>
      </c>
      <c r="C87" s="185" t="s">
        <v>334</v>
      </c>
      <c r="D87" s="185">
        <v>10</v>
      </c>
      <c r="E87" s="185" t="s">
        <v>335</v>
      </c>
      <c r="F87" s="185" t="s">
        <v>116</v>
      </c>
      <c r="G87" s="193" t="s">
        <v>117</v>
      </c>
      <c r="H87" s="185" t="s">
        <v>118</v>
      </c>
      <c r="I87" s="185" t="s">
        <v>302</v>
      </c>
      <c r="J87" s="185" t="s">
        <v>131</v>
      </c>
      <c r="K87" s="185" t="s">
        <v>303</v>
      </c>
      <c r="L87" s="185">
        <v>325</v>
      </c>
      <c r="M87" s="185">
        <v>276</v>
      </c>
      <c r="N87" s="185" t="s">
        <v>122</v>
      </c>
      <c r="O87" s="186"/>
      <c r="P87" s="157"/>
      <c r="Q87" s="97"/>
      <c r="R87" s="99"/>
      <c r="S87" s="46"/>
    </row>
    <row r="88" spans="2:19" ht="13.2" x14ac:dyDescent="0.25">
      <c r="B88" s="187">
        <v>84</v>
      </c>
      <c r="C88" s="188" t="s">
        <v>336</v>
      </c>
      <c r="D88" s="188">
        <v>28</v>
      </c>
      <c r="E88" s="188" t="s">
        <v>337</v>
      </c>
      <c r="F88" s="188" t="s">
        <v>145</v>
      </c>
      <c r="G88" s="194" t="s">
        <v>136</v>
      </c>
      <c r="H88" s="188"/>
      <c r="I88" s="188" t="s">
        <v>310</v>
      </c>
      <c r="J88" s="188" t="s">
        <v>285</v>
      </c>
      <c r="K88" s="188" t="s">
        <v>338</v>
      </c>
      <c r="L88" s="188">
        <v>154</v>
      </c>
      <c r="M88" s="188">
        <v>139</v>
      </c>
      <c r="N88" s="188" t="s">
        <v>183</v>
      </c>
      <c r="O88" s="191"/>
      <c r="P88" s="158"/>
      <c r="Q88" s="97"/>
      <c r="R88" s="99"/>
      <c r="S88" s="46"/>
    </row>
    <row r="89" spans="2:19" ht="13.2" x14ac:dyDescent="0.25">
      <c r="B89" s="184">
        <v>85</v>
      </c>
      <c r="C89" s="185" t="s">
        <v>336</v>
      </c>
      <c r="D89" s="185">
        <v>155</v>
      </c>
      <c r="E89" s="185" t="s">
        <v>339</v>
      </c>
      <c r="F89" s="185" t="s">
        <v>116</v>
      </c>
      <c r="G89" s="193" t="s">
        <v>117</v>
      </c>
      <c r="H89" s="185" t="s">
        <v>118</v>
      </c>
      <c r="I89" s="185" t="s">
        <v>125</v>
      </c>
      <c r="J89" s="185" t="s">
        <v>126</v>
      </c>
      <c r="K89" s="185" t="s">
        <v>127</v>
      </c>
      <c r="L89" s="185"/>
      <c r="M89" s="185"/>
      <c r="N89" s="185" t="s">
        <v>122</v>
      </c>
      <c r="O89" s="186"/>
      <c r="P89" s="157"/>
      <c r="Q89" s="97"/>
      <c r="R89" s="99"/>
      <c r="S89" s="46"/>
    </row>
    <row r="90" spans="2:19" ht="13.2" x14ac:dyDescent="0.25">
      <c r="B90" s="187">
        <v>86</v>
      </c>
      <c r="C90" s="188" t="s">
        <v>340</v>
      </c>
      <c r="D90" s="188">
        <v>20</v>
      </c>
      <c r="E90" s="188" t="s">
        <v>341</v>
      </c>
      <c r="F90" s="188" t="s">
        <v>145</v>
      </c>
      <c r="G90" s="194" t="s">
        <v>136</v>
      </c>
      <c r="H90" s="188"/>
      <c r="I90" s="188" t="s">
        <v>149</v>
      </c>
      <c r="J90" s="188" t="s">
        <v>150</v>
      </c>
      <c r="K90" s="188" t="s">
        <v>342</v>
      </c>
      <c r="L90" s="188">
        <v>72</v>
      </c>
      <c r="M90" s="188">
        <v>61</v>
      </c>
      <c r="N90" s="188" t="s">
        <v>122</v>
      </c>
      <c r="O90" s="189"/>
      <c r="P90" s="158"/>
      <c r="Q90" s="97"/>
      <c r="R90" s="99"/>
      <c r="S90" s="46"/>
    </row>
    <row r="91" spans="2:19" ht="13.2" x14ac:dyDescent="0.25">
      <c r="B91" s="184">
        <v>87</v>
      </c>
      <c r="C91" s="185" t="s">
        <v>343</v>
      </c>
      <c r="D91" s="185">
        <v>8</v>
      </c>
      <c r="E91" s="185" t="s">
        <v>344</v>
      </c>
      <c r="F91" s="185" t="s">
        <v>145</v>
      </c>
      <c r="G91" s="193" t="s">
        <v>136</v>
      </c>
      <c r="H91" s="185"/>
      <c r="I91" s="185" t="s">
        <v>125</v>
      </c>
      <c r="J91" s="185" t="s">
        <v>126</v>
      </c>
      <c r="K91" s="185" t="s">
        <v>345</v>
      </c>
      <c r="L91" s="185">
        <v>366</v>
      </c>
      <c r="M91" s="185">
        <v>311</v>
      </c>
      <c r="N91" s="185" t="s">
        <v>122</v>
      </c>
      <c r="O91" s="186"/>
      <c r="P91" s="157"/>
      <c r="Q91" s="97"/>
      <c r="R91" s="99"/>
      <c r="S91" s="46"/>
    </row>
    <row r="92" spans="2:19" ht="13.2" x14ac:dyDescent="0.25">
      <c r="B92" s="195">
        <v>88</v>
      </c>
      <c r="C92" s="196" t="s">
        <v>346</v>
      </c>
      <c r="D92" s="196" t="s">
        <v>347</v>
      </c>
      <c r="E92" s="196" t="s">
        <v>348</v>
      </c>
      <c r="F92" s="196" t="s">
        <v>116</v>
      </c>
      <c r="G92" s="197" t="s">
        <v>169</v>
      </c>
      <c r="H92" s="196"/>
      <c r="I92" s="196" t="s">
        <v>349</v>
      </c>
      <c r="J92" s="196" t="s">
        <v>131</v>
      </c>
      <c r="K92" s="196" t="s">
        <v>350</v>
      </c>
      <c r="L92" s="196">
        <v>7721</v>
      </c>
      <c r="M92" s="196">
        <v>6949</v>
      </c>
      <c r="N92" s="196" t="s">
        <v>122</v>
      </c>
      <c r="O92" s="198"/>
      <c r="P92" s="159"/>
      <c r="Q92" s="162">
        <f>'Rekenblad 2.2a-1 Objectprijs'!N123</f>
        <v>0</v>
      </c>
      <c r="R92" s="163">
        <f>'Rekenblad 2.2a-1 Objectprijs'!R123</f>
        <v>0</v>
      </c>
      <c r="S92" s="164" t="s">
        <v>584</v>
      </c>
    </row>
    <row r="93" spans="2:19" ht="13.2" x14ac:dyDescent="0.25">
      <c r="B93" s="195">
        <v>89</v>
      </c>
      <c r="C93" s="196" t="s">
        <v>352</v>
      </c>
      <c r="D93" s="196" t="s">
        <v>215</v>
      </c>
      <c r="E93" s="196" t="s">
        <v>348</v>
      </c>
      <c r="F93" s="196" t="s">
        <v>116</v>
      </c>
      <c r="G93" s="197" t="s">
        <v>117</v>
      </c>
      <c r="H93" s="196" t="s">
        <v>118</v>
      </c>
      <c r="I93" s="196" t="s">
        <v>353</v>
      </c>
      <c r="J93" s="196" t="s">
        <v>131</v>
      </c>
      <c r="K93" s="196" t="s">
        <v>354</v>
      </c>
      <c r="L93" s="196">
        <v>8285</v>
      </c>
      <c r="M93" s="196">
        <v>4504</v>
      </c>
      <c r="N93" s="196" t="s">
        <v>122</v>
      </c>
      <c r="O93" s="198"/>
      <c r="P93" s="159"/>
      <c r="Q93" s="162">
        <f>'Rekenblad 2.2a-1 Objectprijs'!N124</f>
        <v>0</v>
      </c>
      <c r="R93" s="163">
        <f>'Rekenblad 2.2a-1 Objectprijs'!R124</f>
        <v>0</v>
      </c>
      <c r="S93" s="164" t="s">
        <v>584</v>
      </c>
    </row>
    <row r="94" spans="2:19" ht="13.2" x14ac:dyDescent="0.25">
      <c r="B94" s="195">
        <v>90</v>
      </c>
      <c r="C94" s="196" t="s">
        <v>355</v>
      </c>
      <c r="D94" s="196">
        <v>1</v>
      </c>
      <c r="E94" s="196" t="s">
        <v>348</v>
      </c>
      <c r="F94" s="196" t="s">
        <v>116</v>
      </c>
      <c r="G94" s="197" t="s">
        <v>154</v>
      </c>
      <c r="H94" s="196"/>
      <c r="I94" s="196" t="s">
        <v>310</v>
      </c>
      <c r="J94" s="196" t="s">
        <v>285</v>
      </c>
      <c r="K94" s="196" t="s">
        <v>356</v>
      </c>
      <c r="L94" s="196">
        <v>13201</v>
      </c>
      <c r="M94" s="196">
        <v>11881</v>
      </c>
      <c r="N94" s="196" t="s">
        <v>122</v>
      </c>
      <c r="O94" s="198"/>
      <c r="P94" s="159"/>
      <c r="Q94" s="162">
        <f>'Rekenblad 2.2a-1 Objectprijs'!N125</f>
        <v>0</v>
      </c>
      <c r="R94" s="163">
        <f>'Rekenblad 2.2a-1 Objectprijs'!R125</f>
        <v>0</v>
      </c>
      <c r="S94" s="164" t="s">
        <v>584</v>
      </c>
    </row>
    <row r="95" spans="2:19" ht="13.2" x14ac:dyDescent="0.25">
      <c r="B95" s="184">
        <v>91</v>
      </c>
      <c r="C95" s="185" t="s">
        <v>357</v>
      </c>
      <c r="D95" s="185">
        <v>10</v>
      </c>
      <c r="E95" s="185" t="s">
        <v>358</v>
      </c>
      <c r="F95" s="185" t="s">
        <v>116</v>
      </c>
      <c r="G95" s="193" t="s">
        <v>117</v>
      </c>
      <c r="H95" s="185" t="s">
        <v>118</v>
      </c>
      <c r="I95" s="185" t="s">
        <v>287</v>
      </c>
      <c r="J95" s="185" t="s">
        <v>160</v>
      </c>
      <c r="K95" s="185" t="s">
        <v>359</v>
      </c>
      <c r="L95" s="185"/>
      <c r="M95" s="185" t="s">
        <v>162</v>
      </c>
      <c r="N95" s="185" t="s">
        <v>122</v>
      </c>
      <c r="O95" s="186"/>
      <c r="P95" s="157"/>
      <c r="Q95" s="97"/>
      <c r="R95" s="99"/>
      <c r="S95" s="46"/>
    </row>
    <row r="96" spans="2:19" ht="13.2" x14ac:dyDescent="0.25">
      <c r="B96" s="187">
        <v>92</v>
      </c>
      <c r="C96" s="188" t="s">
        <v>360</v>
      </c>
      <c r="D96" s="188">
        <v>5</v>
      </c>
      <c r="E96" s="188" t="s">
        <v>361</v>
      </c>
      <c r="F96" s="188" t="s">
        <v>116</v>
      </c>
      <c r="G96" s="194" t="s">
        <v>117</v>
      </c>
      <c r="H96" s="188" t="s">
        <v>118</v>
      </c>
      <c r="I96" s="188" t="s">
        <v>141</v>
      </c>
      <c r="J96" s="188" t="s">
        <v>131</v>
      </c>
      <c r="K96" s="188" t="s">
        <v>165</v>
      </c>
      <c r="L96" s="188">
        <v>1074</v>
      </c>
      <c r="M96" s="188">
        <v>968</v>
      </c>
      <c r="N96" s="188" t="s">
        <v>122</v>
      </c>
      <c r="O96" s="189"/>
      <c r="P96" s="158"/>
      <c r="Q96" s="97"/>
      <c r="R96" s="99"/>
      <c r="S96" s="46"/>
    </row>
    <row r="97" spans="2:50" ht="13.2" x14ac:dyDescent="0.25">
      <c r="B97" s="184">
        <v>93</v>
      </c>
      <c r="C97" s="185" t="s">
        <v>360</v>
      </c>
      <c r="D97" s="185">
        <v>13</v>
      </c>
      <c r="E97" s="185" t="s">
        <v>362</v>
      </c>
      <c r="F97" s="185" t="s">
        <v>116</v>
      </c>
      <c r="G97" s="193" t="s">
        <v>117</v>
      </c>
      <c r="H97" s="185" t="s">
        <v>118</v>
      </c>
      <c r="I97" s="185" t="s">
        <v>125</v>
      </c>
      <c r="J97" s="185" t="s">
        <v>126</v>
      </c>
      <c r="K97" s="185" t="s">
        <v>127</v>
      </c>
      <c r="L97" s="185"/>
      <c r="M97" s="185"/>
      <c r="N97" s="185" t="s">
        <v>122</v>
      </c>
      <c r="O97" s="186"/>
      <c r="P97" s="157"/>
      <c r="Q97" s="97"/>
      <c r="R97" s="99"/>
      <c r="S97" s="46"/>
    </row>
    <row r="98" spans="2:50" ht="13.2" x14ac:dyDescent="0.25">
      <c r="B98" s="187">
        <v>94</v>
      </c>
      <c r="C98" s="188" t="s">
        <v>363</v>
      </c>
      <c r="D98" s="188" t="s">
        <v>364</v>
      </c>
      <c r="E98" s="188" t="s">
        <v>365</v>
      </c>
      <c r="F98" s="188" t="s">
        <v>116</v>
      </c>
      <c r="G98" s="194" t="s">
        <v>117</v>
      </c>
      <c r="H98" s="188" t="s">
        <v>118</v>
      </c>
      <c r="I98" s="188" t="s">
        <v>125</v>
      </c>
      <c r="J98" s="188" t="s">
        <v>126</v>
      </c>
      <c r="K98" s="188" t="s">
        <v>127</v>
      </c>
      <c r="L98" s="188"/>
      <c r="M98" s="188"/>
      <c r="N98" s="188" t="s">
        <v>122</v>
      </c>
      <c r="O98" s="189"/>
      <c r="P98" s="158"/>
      <c r="Q98" s="97"/>
      <c r="R98" s="99"/>
      <c r="S98" s="46"/>
    </row>
    <row r="99" spans="2:50" ht="13.2" x14ac:dyDescent="0.25">
      <c r="B99" s="184">
        <v>95</v>
      </c>
      <c r="C99" s="185" t="s">
        <v>366</v>
      </c>
      <c r="D99" s="185">
        <v>12</v>
      </c>
      <c r="E99" s="185" t="s">
        <v>367</v>
      </c>
      <c r="F99" s="185" t="s">
        <v>116</v>
      </c>
      <c r="G99" s="193" t="s">
        <v>117</v>
      </c>
      <c r="H99" s="185" t="s">
        <v>118</v>
      </c>
      <c r="I99" s="185" t="s">
        <v>291</v>
      </c>
      <c r="J99" s="185" t="s">
        <v>126</v>
      </c>
      <c r="K99" s="185" t="s">
        <v>368</v>
      </c>
      <c r="L99" s="185">
        <v>2013</v>
      </c>
      <c r="M99" s="185">
        <v>1711</v>
      </c>
      <c r="N99" s="185" t="s">
        <v>122</v>
      </c>
      <c r="O99" s="186"/>
      <c r="P99" s="157"/>
      <c r="Q99" s="97"/>
      <c r="R99" s="99"/>
      <c r="S99" s="46"/>
    </row>
    <row r="100" spans="2:50" ht="13.2" x14ac:dyDescent="0.25">
      <c r="B100" s="187">
        <v>96</v>
      </c>
      <c r="C100" s="188" t="s">
        <v>366</v>
      </c>
      <c r="D100" s="188">
        <v>14</v>
      </c>
      <c r="E100" s="188" t="s">
        <v>367</v>
      </c>
      <c r="F100" s="188" t="s">
        <v>116</v>
      </c>
      <c r="G100" s="194" t="s">
        <v>117</v>
      </c>
      <c r="H100" s="188" t="s">
        <v>118</v>
      </c>
      <c r="I100" s="188" t="s">
        <v>291</v>
      </c>
      <c r="J100" s="188" t="s">
        <v>126</v>
      </c>
      <c r="K100" s="188" t="s">
        <v>369</v>
      </c>
      <c r="L100" s="188">
        <v>1505</v>
      </c>
      <c r="M100" s="188">
        <v>1279</v>
      </c>
      <c r="N100" s="188" t="s">
        <v>122</v>
      </c>
      <c r="O100" s="189"/>
      <c r="P100" s="158"/>
      <c r="Q100" s="97"/>
      <c r="R100" s="99"/>
      <c r="S100" s="46"/>
    </row>
    <row r="101" spans="2:50" ht="13.2" x14ac:dyDescent="0.25">
      <c r="B101" s="184">
        <v>97</v>
      </c>
      <c r="C101" s="185" t="s">
        <v>366</v>
      </c>
      <c r="D101" s="185">
        <v>16</v>
      </c>
      <c r="E101" s="185" t="s">
        <v>367</v>
      </c>
      <c r="F101" s="185" t="s">
        <v>116</v>
      </c>
      <c r="G101" s="193" t="s">
        <v>117</v>
      </c>
      <c r="H101" s="185" t="s">
        <v>118</v>
      </c>
      <c r="I101" s="185" t="s">
        <v>291</v>
      </c>
      <c r="J101" s="185" t="s">
        <v>131</v>
      </c>
      <c r="K101" s="185" t="s">
        <v>370</v>
      </c>
      <c r="L101" s="185">
        <v>262</v>
      </c>
      <c r="M101" s="185">
        <v>223</v>
      </c>
      <c r="N101" s="185" t="s">
        <v>122</v>
      </c>
      <c r="O101" s="186"/>
      <c r="P101" s="157"/>
      <c r="Q101" s="97"/>
      <c r="R101" s="99"/>
      <c r="S101" s="46"/>
    </row>
    <row r="102" spans="2:50" ht="13.2" x14ac:dyDescent="0.25">
      <c r="B102" s="187">
        <v>98</v>
      </c>
      <c r="C102" s="188" t="s">
        <v>371</v>
      </c>
      <c r="D102" s="188">
        <v>6</v>
      </c>
      <c r="E102" s="188" t="s">
        <v>372</v>
      </c>
      <c r="F102" s="188" t="s">
        <v>145</v>
      </c>
      <c r="G102" s="194" t="s">
        <v>154</v>
      </c>
      <c r="H102" s="188"/>
      <c r="I102" s="188" t="s">
        <v>137</v>
      </c>
      <c r="J102" s="188" t="s">
        <v>120</v>
      </c>
      <c r="K102" s="188" t="s">
        <v>373</v>
      </c>
      <c r="L102" s="188">
        <v>7000</v>
      </c>
      <c r="M102" s="188">
        <v>6522</v>
      </c>
      <c r="N102" s="188" t="s">
        <v>122</v>
      </c>
      <c r="O102" s="189"/>
      <c r="P102" s="158"/>
      <c r="Q102" s="97"/>
      <c r="R102" s="99"/>
      <c r="S102" s="46"/>
    </row>
    <row r="103" spans="2:50" ht="13.2" x14ac:dyDescent="0.25">
      <c r="B103" s="184">
        <v>99</v>
      </c>
      <c r="C103" s="185" t="s">
        <v>374</v>
      </c>
      <c r="D103" s="185">
        <v>7</v>
      </c>
      <c r="E103" s="185" t="s">
        <v>375</v>
      </c>
      <c r="F103" s="185" t="s">
        <v>145</v>
      </c>
      <c r="G103" s="193" t="s">
        <v>117</v>
      </c>
      <c r="H103" s="185" t="s">
        <v>118</v>
      </c>
      <c r="I103" s="185" t="s">
        <v>137</v>
      </c>
      <c r="J103" s="185" t="s">
        <v>120</v>
      </c>
      <c r="K103" s="185" t="s">
        <v>376</v>
      </c>
      <c r="L103" s="185">
        <v>1494</v>
      </c>
      <c r="M103" s="185">
        <v>1270</v>
      </c>
      <c r="N103" s="185" t="s">
        <v>122</v>
      </c>
      <c r="O103" s="186"/>
      <c r="P103" s="157"/>
      <c r="Q103" s="97"/>
      <c r="R103" s="99"/>
      <c r="S103" s="46"/>
    </row>
    <row r="104" spans="2:50" ht="13.2" x14ac:dyDescent="0.25">
      <c r="B104" s="187">
        <v>100</v>
      </c>
      <c r="C104" s="188" t="s">
        <v>377</v>
      </c>
      <c r="D104" s="188">
        <v>34</v>
      </c>
      <c r="E104" s="188" t="s">
        <v>378</v>
      </c>
      <c r="F104" s="188" t="s">
        <v>145</v>
      </c>
      <c r="G104" s="194" t="s">
        <v>117</v>
      </c>
      <c r="H104" s="188" t="s">
        <v>118</v>
      </c>
      <c r="I104" s="188" t="s">
        <v>137</v>
      </c>
      <c r="J104" s="188" t="s">
        <v>120</v>
      </c>
      <c r="K104" s="188" t="s">
        <v>379</v>
      </c>
      <c r="L104" s="188">
        <v>1494</v>
      </c>
      <c r="M104" s="188">
        <v>1270</v>
      </c>
      <c r="N104" s="188" t="s">
        <v>122</v>
      </c>
      <c r="O104" s="189"/>
      <c r="P104" s="158"/>
      <c r="Q104" s="97"/>
      <c r="R104" s="99"/>
      <c r="S104" s="46"/>
    </row>
    <row r="105" spans="2:50" ht="13.2" x14ac:dyDescent="0.25">
      <c r="B105" s="184">
        <v>101</v>
      </c>
      <c r="C105" s="185" t="s">
        <v>380</v>
      </c>
      <c r="D105" s="185">
        <v>2</v>
      </c>
      <c r="E105" s="185" t="s">
        <v>381</v>
      </c>
      <c r="F105" s="185" t="s">
        <v>116</v>
      </c>
      <c r="G105" s="193" t="s">
        <v>117</v>
      </c>
      <c r="H105" s="185" t="s">
        <v>118</v>
      </c>
      <c r="I105" s="185" t="s">
        <v>353</v>
      </c>
      <c r="J105" s="185" t="s">
        <v>131</v>
      </c>
      <c r="K105" s="185" t="s">
        <v>382</v>
      </c>
      <c r="L105" s="185">
        <v>3266</v>
      </c>
      <c r="M105" s="185">
        <v>2664</v>
      </c>
      <c r="N105" s="185" t="s">
        <v>122</v>
      </c>
      <c r="O105" s="186"/>
      <c r="P105" s="157"/>
      <c r="Q105" s="97"/>
      <c r="R105" s="99"/>
      <c r="S105" s="46"/>
    </row>
    <row r="106" spans="2:50" ht="13.2" x14ac:dyDescent="0.25">
      <c r="B106" s="187">
        <v>102</v>
      </c>
      <c r="C106" s="188" t="s">
        <v>383</v>
      </c>
      <c r="D106" s="188" t="s">
        <v>384</v>
      </c>
      <c r="E106" s="188" t="s">
        <v>385</v>
      </c>
      <c r="F106" s="188" t="s">
        <v>116</v>
      </c>
      <c r="G106" s="194" t="s">
        <v>117</v>
      </c>
      <c r="H106" s="188" t="s">
        <v>118</v>
      </c>
      <c r="I106" s="188" t="s">
        <v>238</v>
      </c>
      <c r="J106" s="188" t="s">
        <v>160</v>
      </c>
      <c r="K106" s="188" t="s">
        <v>267</v>
      </c>
      <c r="L106" s="188">
        <v>37</v>
      </c>
      <c r="M106" s="188">
        <v>31</v>
      </c>
      <c r="N106" s="188" t="s">
        <v>122</v>
      </c>
      <c r="O106" s="189"/>
      <c r="P106" s="158"/>
      <c r="Q106" s="97"/>
      <c r="R106" s="99"/>
      <c r="S106" s="46"/>
    </row>
    <row r="107" spans="2:50" ht="13.2" x14ac:dyDescent="0.25">
      <c r="B107" s="184">
        <v>103</v>
      </c>
      <c r="C107" s="185" t="s">
        <v>386</v>
      </c>
      <c r="D107" s="185">
        <v>50</v>
      </c>
      <c r="E107" s="185" t="s">
        <v>387</v>
      </c>
      <c r="F107" s="185" t="s">
        <v>145</v>
      </c>
      <c r="G107" s="193" t="s">
        <v>169</v>
      </c>
      <c r="H107" s="185"/>
      <c r="I107" s="185" t="s">
        <v>388</v>
      </c>
      <c r="J107" s="185" t="s">
        <v>150</v>
      </c>
      <c r="K107" s="185" t="s">
        <v>151</v>
      </c>
      <c r="L107" s="185">
        <v>135</v>
      </c>
      <c r="M107" s="185">
        <v>115</v>
      </c>
      <c r="N107" s="185" t="s">
        <v>122</v>
      </c>
      <c r="O107" s="186" t="s">
        <v>214</v>
      </c>
      <c r="P107" s="157"/>
      <c r="Q107" s="97"/>
      <c r="R107" s="99"/>
      <c r="S107" s="46"/>
    </row>
    <row r="108" spans="2:50" ht="13.2" x14ac:dyDescent="0.25">
      <c r="B108" s="187">
        <v>104</v>
      </c>
      <c r="C108" s="188" t="s">
        <v>389</v>
      </c>
      <c r="D108" s="188">
        <v>1</v>
      </c>
      <c r="E108" s="188" t="s">
        <v>390</v>
      </c>
      <c r="F108" s="188" t="s">
        <v>116</v>
      </c>
      <c r="G108" s="194" t="s">
        <v>117</v>
      </c>
      <c r="H108" s="188" t="s">
        <v>118</v>
      </c>
      <c r="I108" s="188" t="s">
        <v>125</v>
      </c>
      <c r="J108" s="188" t="s">
        <v>126</v>
      </c>
      <c r="K108" s="188" t="s">
        <v>127</v>
      </c>
      <c r="L108" s="188"/>
      <c r="M108" s="188"/>
      <c r="N108" s="188" t="s">
        <v>122</v>
      </c>
      <c r="O108" s="189"/>
      <c r="P108" s="158"/>
      <c r="Q108" s="97"/>
      <c r="R108" s="99"/>
      <c r="S108" s="46"/>
    </row>
    <row r="109" spans="2:50" ht="13.2" x14ac:dyDescent="0.25">
      <c r="B109" s="184">
        <v>105</v>
      </c>
      <c r="C109" s="185" t="s">
        <v>391</v>
      </c>
      <c r="D109" s="185" t="s">
        <v>392</v>
      </c>
      <c r="E109" s="185" t="s">
        <v>393</v>
      </c>
      <c r="F109" s="185" t="s">
        <v>145</v>
      </c>
      <c r="G109" s="193" t="s">
        <v>136</v>
      </c>
      <c r="H109" s="185"/>
      <c r="I109" s="185" t="s">
        <v>149</v>
      </c>
      <c r="J109" s="185" t="s">
        <v>394</v>
      </c>
      <c r="K109" s="185" t="s">
        <v>151</v>
      </c>
      <c r="L109" s="185">
        <v>205</v>
      </c>
      <c r="M109" s="185">
        <v>174</v>
      </c>
      <c r="N109" s="185" t="s">
        <v>122</v>
      </c>
      <c r="O109" s="186"/>
      <c r="P109" s="157"/>
      <c r="Q109" s="97"/>
      <c r="R109" s="99"/>
      <c r="S109" s="46"/>
    </row>
    <row r="110" spans="2:50" ht="13.2" x14ac:dyDescent="0.25">
      <c r="B110" s="187">
        <v>106</v>
      </c>
      <c r="C110" s="188" t="s">
        <v>395</v>
      </c>
      <c r="D110" s="188">
        <v>27</v>
      </c>
      <c r="E110" s="188" t="s">
        <v>396</v>
      </c>
      <c r="F110" s="188" t="s">
        <v>145</v>
      </c>
      <c r="G110" s="194" t="s">
        <v>117</v>
      </c>
      <c r="H110" s="188" t="s">
        <v>118</v>
      </c>
      <c r="I110" s="188" t="s">
        <v>141</v>
      </c>
      <c r="J110" s="188" t="s">
        <v>138</v>
      </c>
      <c r="K110" s="188" t="s">
        <v>272</v>
      </c>
      <c r="L110" s="188">
        <v>822</v>
      </c>
      <c r="M110" s="188">
        <v>606</v>
      </c>
      <c r="N110" s="188" t="s">
        <v>122</v>
      </c>
      <c r="O110" s="189"/>
      <c r="P110" s="158"/>
      <c r="Q110" s="97"/>
      <c r="R110" s="99"/>
      <c r="S110" s="46"/>
    </row>
    <row r="111" spans="2:50" ht="13.2" x14ac:dyDescent="0.25">
      <c r="B111" s="184">
        <v>107</v>
      </c>
      <c r="C111" s="185" t="s">
        <v>397</v>
      </c>
      <c r="D111" s="185">
        <v>2</v>
      </c>
      <c r="E111" s="185" t="s">
        <v>398</v>
      </c>
      <c r="F111" s="185" t="s">
        <v>116</v>
      </c>
      <c r="G111" s="193" t="s">
        <v>117</v>
      </c>
      <c r="H111" s="185" t="s">
        <v>118</v>
      </c>
      <c r="I111" s="185" t="s">
        <v>291</v>
      </c>
      <c r="J111" s="185" t="s">
        <v>126</v>
      </c>
      <c r="K111" s="185" t="s">
        <v>399</v>
      </c>
      <c r="L111" s="185">
        <v>2254</v>
      </c>
      <c r="M111" s="185">
        <v>1916</v>
      </c>
      <c r="N111" s="185" t="s">
        <v>122</v>
      </c>
      <c r="O111" s="186"/>
      <c r="P111" s="160"/>
      <c r="Q111" s="97"/>
      <c r="R111" s="99"/>
      <c r="S111" s="46"/>
    </row>
    <row r="112" spans="2:50" s="43" customFormat="1" ht="39.6" customHeight="1" thickBot="1" x14ac:dyDescent="0.35">
      <c r="B112" s="41" t="s">
        <v>400</v>
      </c>
      <c r="C112" s="42"/>
      <c r="D112" s="42"/>
      <c r="E112" s="42"/>
      <c r="F112" s="42"/>
      <c r="G112" s="42"/>
      <c r="H112" s="42"/>
      <c r="I112" s="42"/>
      <c r="J112" s="42"/>
      <c r="K112" s="42"/>
      <c r="L112" s="42"/>
      <c r="M112" s="42"/>
      <c r="N112" s="42"/>
      <c r="O112" s="42"/>
      <c r="P112" s="42"/>
      <c r="Q112" s="42">
        <f>SUM(Q6:Q111)</f>
        <v>0</v>
      </c>
      <c r="R112" s="42">
        <f>SUM(R6:R111)</f>
        <v>0</v>
      </c>
      <c r="S112" s="100"/>
      <c r="AU112" s="8"/>
      <c r="AV112" s="8"/>
      <c r="AW112" s="8"/>
      <c r="AX112" s="8"/>
    </row>
  </sheetData>
  <autoFilter ref="A4:AT4" xr:uid="{A80F2571-8EA2-4D0A-962B-A41829D09164}"/>
  <mergeCells count="2">
    <mergeCell ref="B2:S2"/>
    <mergeCell ref="Q3:S3"/>
  </mergeCells>
  <conditionalFormatting sqref="L5:L111">
    <cfRule type="cellIs" dxfId="5" priority="1" stopIfTrue="1" operator="equal">
      <formula>"Consolideren"</formula>
    </cfRule>
    <cfRule type="cellIs" dxfId="4" priority="2" operator="equal">
      <formula>"Desinvesteren"</formula>
    </cfRule>
    <cfRule type="cellIs" dxfId="3" priority="3" operator="equal">
      <formula>"Investeren"</formula>
    </cfRule>
  </conditionalFormatting>
  <pageMargins left="0.75" right="0.75" top="1" bottom="1" header="0.5" footer="0.5"/>
  <pageSetup paperSize="9" scale="82" orientation="landscape" r:id="rId1"/>
  <headerFooter alignWithMargins="0">
    <oddFooter>&amp;C&amp;F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EFA96-94BF-4EB3-9C0D-F25131DF529D}">
  <dimension ref="B1:AT140"/>
  <sheetViews>
    <sheetView zoomScale="70" zoomScaleNormal="70" workbookViewId="0">
      <pane xSplit="4" ySplit="5" topLeftCell="E6" activePane="bottomRight" state="frozen"/>
      <selection pane="topRight" activeCell="E1" sqref="E1"/>
      <selection pane="bottomLeft" activeCell="A5" sqref="A5"/>
      <selection pane="bottomRight" activeCell="B5" sqref="B5:I5"/>
    </sheetView>
  </sheetViews>
  <sheetFormatPr defaultColWidth="8.88671875" defaultRowHeight="12.75" customHeight="1" x14ac:dyDescent="0.25"/>
  <cols>
    <col min="1" max="1" width="3.5546875" style="8" customWidth="1"/>
    <col min="2" max="2" width="19" style="8" customWidth="1"/>
    <col min="3" max="3" width="18.88671875" style="8" customWidth="1"/>
    <col min="4" max="4" width="24.88671875" style="8" customWidth="1"/>
    <col min="5" max="5" width="18.6640625" style="8" customWidth="1"/>
    <col min="6" max="6" width="7.6640625" style="8" customWidth="1"/>
    <col min="7" max="7" width="47" style="8" customWidth="1"/>
    <col min="8" max="8" width="20.33203125" style="8" customWidth="1"/>
    <col min="9" max="9" width="39.44140625" style="8" customWidth="1"/>
    <col min="10" max="10" width="10.88671875" style="8" customWidth="1"/>
    <col min="11" max="13" width="8.88671875" style="8"/>
    <col min="14" max="14" width="16.88671875" style="8" customWidth="1"/>
    <col min="15" max="15" width="12.5546875" style="8" customWidth="1"/>
    <col min="16" max="16" width="6.5546875" style="8" customWidth="1"/>
    <col min="17" max="17" width="12.88671875" style="8" customWidth="1"/>
    <col min="18" max="18" width="16.88671875" style="8" customWidth="1"/>
    <col min="19" max="19" width="59" style="49" customWidth="1"/>
    <col min="20" max="46" width="8.88671875" style="43"/>
    <col min="47" max="16384" width="8.88671875" style="8"/>
  </cols>
  <sheetData>
    <row r="1" spans="2:19" ht="13.2" x14ac:dyDescent="0.25">
      <c r="S1" s="45"/>
    </row>
    <row r="2" spans="2:19" ht="43.35" customHeight="1" x14ac:dyDescent="0.25">
      <c r="B2" s="314" t="s">
        <v>585</v>
      </c>
      <c r="C2" s="295"/>
      <c r="D2" s="295"/>
      <c r="E2" s="295"/>
      <c r="F2" s="295"/>
      <c r="G2" s="295"/>
      <c r="H2" s="295"/>
      <c r="I2" s="295"/>
      <c r="J2" s="295"/>
      <c r="K2" s="295"/>
      <c r="L2" s="295"/>
      <c r="M2" s="295"/>
      <c r="N2" s="295"/>
      <c r="O2" s="296"/>
      <c r="P2" s="296"/>
      <c r="Q2" s="296"/>
      <c r="R2" s="296"/>
      <c r="S2" s="297"/>
    </row>
    <row r="3" spans="2:19" ht="32.1" customHeight="1" x14ac:dyDescent="0.25">
      <c r="B3" s="37" t="s">
        <v>402</v>
      </c>
      <c r="C3" s="38"/>
      <c r="D3" s="38"/>
      <c r="E3" s="38"/>
      <c r="F3" s="38"/>
      <c r="G3" s="38"/>
      <c r="H3" s="38"/>
      <c r="I3" s="38"/>
      <c r="J3" s="38"/>
      <c r="K3" s="305" t="s">
        <v>586</v>
      </c>
      <c r="L3" s="306"/>
      <c r="M3" s="306"/>
      <c r="N3" s="306"/>
      <c r="O3" s="307"/>
      <c r="P3" s="307"/>
      <c r="Q3" s="307"/>
      <c r="R3" s="307"/>
      <c r="S3" s="308"/>
    </row>
    <row r="4" spans="2:19" ht="32.1" customHeight="1" x14ac:dyDescent="0.25">
      <c r="B4" s="37"/>
      <c r="C4" s="38"/>
      <c r="D4" s="38"/>
      <c r="E4" s="38"/>
      <c r="F4" s="38"/>
      <c r="G4" s="38"/>
      <c r="H4" s="38"/>
      <c r="I4" s="38"/>
      <c r="J4" s="38"/>
      <c r="K4" s="309" t="s">
        <v>404</v>
      </c>
      <c r="L4" s="310"/>
      <c r="M4" s="310"/>
      <c r="N4" s="311"/>
      <c r="O4" s="312" t="s">
        <v>587</v>
      </c>
      <c r="P4" s="310"/>
      <c r="Q4" s="310"/>
      <c r="R4" s="311"/>
      <c r="S4" s="161"/>
    </row>
    <row r="5" spans="2:19" ht="27" customHeight="1" x14ac:dyDescent="0.25">
      <c r="B5" s="39" t="s">
        <v>406</v>
      </c>
      <c r="C5" s="40" t="s">
        <v>407</v>
      </c>
      <c r="D5" s="40" t="s">
        <v>408</v>
      </c>
      <c r="E5" s="40" t="s">
        <v>409</v>
      </c>
      <c r="F5" s="40" t="s">
        <v>410</v>
      </c>
      <c r="G5" s="40" t="s">
        <v>411</v>
      </c>
      <c r="H5" s="40" t="s">
        <v>412</v>
      </c>
      <c r="I5" s="40" t="s">
        <v>413</v>
      </c>
      <c r="J5" s="40"/>
      <c r="K5" s="40" t="s">
        <v>414</v>
      </c>
      <c r="L5" s="40" t="s">
        <v>415</v>
      </c>
      <c r="M5" s="40" t="s">
        <v>416</v>
      </c>
      <c r="N5" s="40" t="s">
        <v>417</v>
      </c>
      <c r="O5" s="40" t="s">
        <v>414</v>
      </c>
      <c r="P5" s="40" t="s">
        <v>415</v>
      </c>
      <c r="Q5" s="40" t="s">
        <v>416</v>
      </c>
      <c r="R5" s="40" t="s">
        <v>417</v>
      </c>
      <c r="S5" s="98" t="s">
        <v>113</v>
      </c>
    </row>
    <row r="6" spans="2:19" ht="13.2" x14ac:dyDescent="0.25">
      <c r="B6" s="37" t="s">
        <v>418</v>
      </c>
      <c r="C6" s="38" t="s">
        <v>418</v>
      </c>
      <c r="D6" s="38" t="s">
        <v>419</v>
      </c>
      <c r="E6" s="38" t="s">
        <v>420</v>
      </c>
      <c r="F6" s="38">
        <v>51</v>
      </c>
      <c r="G6" s="199" t="s">
        <v>421</v>
      </c>
      <c r="H6" s="199" t="s">
        <v>422</v>
      </c>
      <c r="I6" s="38" t="s">
        <v>423</v>
      </c>
      <c r="J6" s="38"/>
      <c r="K6" s="97"/>
      <c r="L6" s="97"/>
      <c r="M6" s="97"/>
      <c r="N6" s="97">
        <f>K6*M6</f>
        <v>0</v>
      </c>
      <c r="O6" s="97"/>
      <c r="P6" s="97"/>
      <c r="Q6" s="97"/>
      <c r="R6" s="97">
        <f>O6*Q6</f>
        <v>0</v>
      </c>
      <c r="S6" s="46"/>
    </row>
    <row r="7" spans="2:19" ht="13.2" x14ac:dyDescent="0.25">
      <c r="B7" s="37" t="s">
        <v>418</v>
      </c>
      <c r="C7" s="38" t="s">
        <v>418</v>
      </c>
      <c r="D7" s="38" t="s">
        <v>419</v>
      </c>
      <c r="E7" s="38" t="s">
        <v>420</v>
      </c>
      <c r="F7" s="38">
        <v>51</v>
      </c>
      <c r="G7" s="199" t="s">
        <v>421</v>
      </c>
      <c r="H7" s="199" t="s">
        <v>422</v>
      </c>
      <c r="I7" s="38" t="s">
        <v>423</v>
      </c>
      <c r="J7" s="38"/>
      <c r="K7" s="97"/>
      <c r="L7" s="97"/>
      <c r="M7" s="97"/>
      <c r="N7" s="97">
        <f>K7*M7</f>
        <v>0</v>
      </c>
      <c r="O7" s="97"/>
      <c r="P7" s="97"/>
      <c r="Q7" s="97"/>
      <c r="R7" s="97">
        <f t="shared" ref="R7:R59" si="0">O7*Q7</f>
        <v>0</v>
      </c>
      <c r="S7" s="46"/>
    </row>
    <row r="8" spans="2:19" ht="13.2" x14ac:dyDescent="0.25">
      <c r="B8" s="37" t="s">
        <v>418</v>
      </c>
      <c r="C8" s="38" t="s">
        <v>418</v>
      </c>
      <c r="D8" s="38" t="s">
        <v>424</v>
      </c>
      <c r="E8" s="38" t="s">
        <v>420</v>
      </c>
      <c r="F8" s="38">
        <v>51</v>
      </c>
      <c r="G8" s="199" t="s">
        <v>421</v>
      </c>
      <c r="H8" s="199" t="s">
        <v>422</v>
      </c>
      <c r="I8" s="38" t="s">
        <v>425</v>
      </c>
      <c r="J8" s="38"/>
      <c r="K8" s="97"/>
      <c r="L8" s="97"/>
      <c r="M8" s="97"/>
      <c r="N8" s="97">
        <f t="shared" ref="N8:N59" si="1">K8*M8</f>
        <v>0</v>
      </c>
      <c r="O8" s="97"/>
      <c r="P8" s="97"/>
      <c r="Q8" s="97"/>
      <c r="R8" s="97">
        <f t="shared" si="0"/>
        <v>0</v>
      </c>
      <c r="S8" s="46"/>
    </row>
    <row r="9" spans="2:19" ht="13.2" x14ac:dyDescent="0.25">
      <c r="B9" s="37" t="s">
        <v>418</v>
      </c>
      <c r="C9" s="38" t="s">
        <v>418</v>
      </c>
      <c r="D9" s="38" t="s">
        <v>424</v>
      </c>
      <c r="E9" s="38" t="s">
        <v>420</v>
      </c>
      <c r="F9" s="38">
        <v>51</v>
      </c>
      <c r="G9" s="199" t="s">
        <v>421</v>
      </c>
      <c r="H9" s="199" t="s">
        <v>422</v>
      </c>
      <c r="I9" s="38" t="s">
        <v>425</v>
      </c>
      <c r="J9" s="38"/>
      <c r="K9" s="97"/>
      <c r="L9" s="97"/>
      <c r="M9" s="97"/>
      <c r="N9" s="97">
        <f t="shared" si="1"/>
        <v>0</v>
      </c>
      <c r="O9" s="97"/>
      <c r="P9" s="97"/>
      <c r="Q9" s="97"/>
      <c r="R9" s="97">
        <f t="shared" si="0"/>
        <v>0</v>
      </c>
      <c r="S9" s="46"/>
    </row>
    <row r="10" spans="2:19" ht="13.2" x14ac:dyDescent="0.25">
      <c r="B10" s="37" t="s">
        <v>418</v>
      </c>
      <c r="C10" s="38" t="s">
        <v>418</v>
      </c>
      <c r="D10" s="38" t="s">
        <v>426</v>
      </c>
      <c r="E10" s="38" t="s">
        <v>420</v>
      </c>
      <c r="F10" s="38">
        <v>51</v>
      </c>
      <c r="G10" s="199" t="s">
        <v>421</v>
      </c>
      <c r="H10" s="199" t="s">
        <v>422</v>
      </c>
      <c r="I10" s="38" t="s">
        <v>427</v>
      </c>
      <c r="J10" s="38"/>
      <c r="K10" s="97"/>
      <c r="L10" s="97"/>
      <c r="M10" s="97"/>
      <c r="N10" s="97">
        <f t="shared" si="1"/>
        <v>0</v>
      </c>
      <c r="O10" s="97"/>
      <c r="P10" s="97"/>
      <c r="Q10" s="97"/>
      <c r="R10" s="97">
        <f t="shared" si="0"/>
        <v>0</v>
      </c>
      <c r="S10" s="46"/>
    </row>
    <row r="11" spans="2:19" ht="13.2" x14ac:dyDescent="0.25">
      <c r="B11" s="37" t="s">
        <v>418</v>
      </c>
      <c r="C11" s="38" t="s">
        <v>418</v>
      </c>
      <c r="D11" s="38" t="s">
        <v>419</v>
      </c>
      <c r="E11" s="38" t="s">
        <v>428</v>
      </c>
      <c r="F11" s="38">
        <v>52</v>
      </c>
      <c r="G11" s="199" t="s">
        <v>421</v>
      </c>
      <c r="H11" s="199" t="s">
        <v>422</v>
      </c>
      <c r="I11" s="38" t="s">
        <v>429</v>
      </c>
      <c r="J11" s="38"/>
      <c r="K11" s="97"/>
      <c r="L11" s="97"/>
      <c r="M11" s="97"/>
      <c r="N11" s="97">
        <f t="shared" si="1"/>
        <v>0</v>
      </c>
      <c r="O11" s="97"/>
      <c r="P11" s="97"/>
      <c r="Q11" s="97"/>
      <c r="R11" s="97">
        <f t="shared" si="0"/>
        <v>0</v>
      </c>
      <c r="S11" s="46"/>
    </row>
    <row r="12" spans="2:19" ht="13.2" x14ac:dyDescent="0.25">
      <c r="B12" s="37" t="s">
        <v>418</v>
      </c>
      <c r="C12" s="38" t="s">
        <v>418</v>
      </c>
      <c r="D12" s="38" t="s">
        <v>419</v>
      </c>
      <c r="E12" s="38" t="s">
        <v>428</v>
      </c>
      <c r="F12" s="38">
        <v>52</v>
      </c>
      <c r="G12" s="199" t="s">
        <v>421</v>
      </c>
      <c r="H12" s="199" t="s">
        <v>422</v>
      </c>
      <c r="I12" s="38" t="s">
        <v>429</v>
      </c>
      <c r="J12" s="38"/>
      <c r="K12" s="97"/>
      <c r="L12" s="97"/>
      <c r="M12" s="97"/>
      <c r="N12" s="97">
        <f t="shared" si="1"/>
        <v>0</v>
      </c>
      <c r="O12" s="97"/>
      <c r="P12" s="97"/>
      <c r="Q12" s="97"/>
      <c r="R12" s="97">
        <f t="shared" si="0"/>
        <v>0</v>
      </c>
      <c r="S12" s="46"/>
    </row>
    <row r="13" spans="2:19" ht="13.2" x14ac:dyDescent="0.25">
      <c r="B13" s="37" t="s">
        <v>418</v>
      </c>
      <c r="C13" s="38" t="s">
        <v>418</v>
      </c>
      <c r="D13" s="38" t="s">
        <v>419</v>
      </c>
      <c r="E13" s="38" t="s">
        <v>428</v>
      </c>
      <c r="F13" s="38">
        <v>52</v>
      </c>
      <c r="G13" s="199" t="s">
        <v>421</v>
      </c>
      <c r="H13" s="199" t="s">
        <v>422</v>
      </c>
      <c r="I13" s="38" t="s">
        <v>429</v>
      </c>
      <c r="J13" s="38"/>
      <c r="K13" s="97"/>
      <c r="L13" s="97"/>
      <c r="M13" s="97"/>
      <c r="N13" s="97">
        <f t="shared" si="1"/>
        <v>0</v>
      </c>
      <c r="O13" s="97"/>
      <c r="P13" s="97"/>
      <c r="Q13" s="97"/>
      <c r="R13" s="97">
        <f t="shared" si="0"/>
        <v>0</v>
      </c>
      <c r="S13" s="46"/>
    </row>
    <row r="14" spans="2:19" ht="13.2" x14ac:dyDescent="0.25">
      <c r="B14" s="37" t="s">
        <v>418</v>
      </c>
      <c r="C14" s="38" t="s">
        <v>418</v>
      </c>
      <c r="D14" s="38" t="s">
        <v>419</v>
      </c>
      <c r="E14" s="38" t="s">
        <v>428</v>
      </c>
      <c r="F14" s="38">
        <v>52</v>
      </c>
      <c r="G14" s="199" t="s">
        <v>421</v>
      </c>
      <c r="H14" s="199" t="s">
        <v>422</v>
      </c>
      <c r="I14" s="38" t="s">
        <v>429</v>
      </c>
      <c r="J14" s="38"/>
      <c r="K14" s="97"/>
      <c r="L14" s="97"/>
      <c r="M14" s="97"/>
      <c r="N14" s="97">
        <f t="shared" si="1"/>
        <v>0</v>
      </c>
      <c r="O14" s="97"/>
      <c r="P14" s="97"/>
      <c r="Q14" s="97"/>
      <c r="R14" s="97">
        <f t="shared" si="0"/>
        <v>0</v>
      </c>
      <c r="S14" s="46"/>
    </row>
    <row r="15" spans="2:19" ht="13.2" x14ac:dyDescent="0.25">
      <c r="B15" s="37" t="s">
        <v>418</v>
      </c>
      <c r="C15" s="38" t="s">
        <v>418</v>
      </c>
      <c r="D15" s="38" t="s">
        <v>424</v>
      </c>
      <c r="E15" s="38" t="s">
        <v>430</v>
      </c>
      <c r="F15" s="38">
        <v>53</v>
      </c>
      <c r="G15" s="199" t="s">
        <v>421</v>
      </c>
      <c r="H15" s="199" t="s">
        <v>422</v>
      </c>
      <c r="I15" s="38" t="s">
        <v>431</v>
      </c>
      <c r="J15" s="38"/>
      <c r="K15" s="97"/>
      <c r="L15" s="97"/>
      <c r="M15" s="97"/>
      <c r="N15" s="97">
        <f t="shared" si="1"/>
        <v>0</v>
      </c>
      <c r="O15" s="97"/>
      <c r="P15" s="97"/>
      <c r="Q15" s="97"/>
      <c r="R15" s="97">
        <f t="shared" si="0"/>
        <v>0</v>
      </c>
      <c r="S15" s="46"/>
    </row>
    <row r="16" spans="2:19" ht="13.2" x14ac:dyDescent="0.25">
      <c r="B16" s="37" t="s">
        <v>418</v>
      </c>
      <c r="C16" s="38" t="s">
        <v>418</v>
      </c>
      <c r="D16" s="38" t="s">
        <v>424</v>
      </c>
      <c r="E16" s="38" t="s">
        <v>430</v>
      </c>
      <c r="F16" s="38">
        <v>53</v>
      </c>
      <c r="G16" s="199" t="s">
        <v>421</v>
      </c>
      <c r="H16" s="199" t="s">
        <v>422</v>
      </c>
      <c r="I16" s="38" t="s">
        <v>431</v>
      </c>
      <c r="J16" s="38"/>
      <c r="K16" s="97"/>
      <c r="L16" s="97"/>
      <c r="M16" s="97"/>
      <c r="N16" s="97">
        <f t="shared" si="1"/>
        <v>0</v>
      </c>
      <c r="O16" s="97"/>
      <c r="P16" s="97"/>
      <c r="Q16" s="97"/>
      <c r="R16" s="97">
        <f t="shared" si="0"/>
        <v>0</v>
      </c>
      <c r="S16" s="46"/>
    </row>
    <row r="17" spans="2:20" ht="13.2" x14ac:dyDescent="0.25">
      <c r="B17" s="37" t="s">
        <v>418</v>
      </c>
      <c r="C17" s="38" t="s">
        <v>418</v>
      </c>
      <c r="D17" s="38" t="s">
        <v>424</v>
      </c>
      <c r="E17" s="38" t="s">
        <v>430</v>
      </c>
      <c r="F17" s="38">
        <v>53</v>
      </c>
      <c r="G17" s="199" t="s">
        <v>421</v>
      </c>
      <c r="H17" s="199" t="s">
        <v>422</v>
      </c>
      <c r="I17" s="38" t="s">
        <v>431</v>
      </c>
      <c r="J17" s="38"/>
      <c r="K17" s="97"/>
      <c r="L17" s="97"/>
      <c r="M17" s="97"/>
      <c r="N17" s="97">
        <f t="shared" si="1"/>
        <v>0</v>
      </c>
      <c r="O17" s="97"/>
      <c r="P17" s="97"/>
      <c r="Q17" s="97"/>
      <c r="R17" s="97">
        <f t="shared" si="0"/>
        <v>0</v>
      </c>
      <c r="S17" s="46"/>
    </row>
    <row r="18" spans="2:20" ht="13.2" x14ac:dyDescent="0.25">
      <c r="B18" s="37" t="s">
        <v>418</v>
      </c>
      <c r="C18" s="38" t="s">
        <v>418</v>
      </c>
      <c r="D18" s="38" t="s">
        <v>424</v>
      </c>
      <c r="E18" s="38" t="s">
        <v>432</v>
      </c>
      <c r="F18" s="38">
        <v>55</v>
      </c>
      <c r="G18" s="199" t="s">
        <v>421</v>
      </c>
      <c r="H18" s="199" t="s">
        <v>422</v>
      </c>
      <c r="I18" s="38" t="s">
        <v>433</v>
      </c>
      <c r="J18" s="38"/>
      <c r="K18" s="97"/>
      <c r="L18" s="97"/>
      <c r="M18" s="97"/>
      <c r="N18" s="97">
        <f t="shared" si="1"/>
        <v>0</v>
      </c>
      <c r="O18" s="97"/>
      <c r="P18" s="97"/>
      <c r="Q18" s="97"/>
      <c r="R18" s="97">
        <f t="shared" si="0"/>
        <v>0</v>
      </c>
      <c r="S18" s="46"/>
    </row>
    <row r="19" spans="2:20" ht="13.2" x14ac:dyDescent="0.25">
      <c r="B19" s="37" t="s">
        <v>418</v>
      </c>
      <c r="C19" s="38" t="s">
        <v>418</v>
      </c>
      <c r="D19" s="38" t="s">
        <v>424</v>
      </c>
      <c r="E19" s="38" t="s">
        <v>432</v>
      </c>
      <c r="F19" s="38">
        <v>55</v>
      </c>
      <c r="G19" s="199" t="s">
        <v>421</v>
      </c>
      <c r="H19" s="199" t="s">
        <v>422</v>
      </c>
      <c r="I19" s="38" t="s">
        <v>433</v>
      </c>
      <c r="J19" s="38"/>
      <c r="K19" s="97"/>
      <c r="L19" s="97"/>
      <c r="M19" s="97"/>
      <c r="N19" s="97">
        <f t="shared" si="1"/>
        <v>0</v>
      </c>
      <c r="O19" s="97"/>
      <c r="P19" s="97"/>
      <c r="Q19" s="97"/>
      <c r="R19" s="97">
        <f t="shared" si="0"/>
        <v>0</v>
      </c>
      <c r="S19" s="46"/>
    </row>
    <row r="20" spans="2:20" ht="13.2" x14ac:dyDescent="0.25">
      <c r="B20" s="37" t="s">
        <v>418</v>
      </c>
      <c r="C20" s="38" t="s">
        <v>418</v>
      </c>
      <c r="D20" s="38" t="s">
        <v>424</v>
      </c>
      <c r="E20" s="38" t="s">
        <v>434</v>
      </c>
      <c r="F20" s="38">
        <v>56</v>
      </c>
      <c r="G20" s="199" t="s">
        <v>421</v>
      </c>
      <c r="H20" s="199" t="s">
        <v>422</v>
      </c>
      <c r="I20" s="38" t="s">
        <v>435</v>
      </c>
      <c r="J20" s="38"/>
      <c r="K20" s="97"/>
      <c r="L20" s="97"/>
      <c r="M20" s="97"/>
      <c r="N20" s="97">
        <f t="shared" si="1"/>
        <v>0</v>
      </c>
      <c r="O20" s="97"/>
      <c r="P20" s="97"/>
      <c r="Q20" s="97"/>
      <c r="R20" s="97">
        <f t="shared" si="0"/>
        <v>0</v>
      </c>
      <c r="S20" s="46"/>
    </row>
    <row r="21" spans="2:20" ht="13.2" x14ac:dyDescent="0.25">
      <c r="B21" s="37" t="s">
        <v>418</v>
      </c>
      <c r="C21" s="38" t="s">
        <v>418</v>
      </c>
      <c r="D21" s="38" t="s">
        <v>424</v>
      </c>
      <c r="E21" s="38" t="s">
        <v>434</v>
      </c>
      <c r="F21" s="38">
        <v>56</v>
      </c>
      <c r="G21" s="199" t="s">
        <v>421</v>
      </c>
      <c r="H21" s="199" t="s">
        <v>422</v>
      </c>
      <c r="I21" s="38" t="s">
        <v>435</v>
      </c>
      <c r="J21" s="38"/>
      <c r="K21" s="97"/>
      <c r="L21" s="97"/>
      <c r="M21" s="97"/>
      <c r="N21" s="97">
        <f t="shared" si="1"/>
        <v>0</v>
      </c>
      <c r="O21" s="97"/>
      <c r="P21" s="97"/>
      <c r="Q21" s="97"/>
      <c r="R21" s="97">
        <f t="shared" si="0"/>
        <v>0</v>
      </c>
      <c r="S21" s="46"/>
    </row>
    <row r="22" spans="2:20" ht="13.2" x14ac:dyDescent="0.25">
      <c r="B22" s="37" t="s">
        <v>418</v>
      </c>
      <c r="C22" s="38" t="s">
        <v>418</v>
      </c>
      <c r="D22" s="38" t="s">
        <v>424</v>
      </c>
      <c r="E22" s="38" t="s">
        <v>434</v>
      </c>
      <c r="F22" s="38">
        <v>56</v>
      </c>
      <c r="G22" s="199" t="s">
        <v>421</v>
      </c>
      <c r="H22" s="199" t="s">
        <v>422</v>
      </c>
      <c r="I22" s="38" t="s">
        <v>436</v>
      </c>
      <c r="J22" s="38"/>
      <c r="K22" s="97"/>
      <c r="L22" s="97"/>
      <c r="M22" s="97"/>
      <c r="N22" s="97">
        <f t="shared" si="1"/>
        <v>0</v>
      </c>
      <c r="O22" s="97"/>
      <c r="P22" s="97"/>
      <c r="Q22" s="97"/>
      <c r="R22" s="97">
        <f t="shared" si="0"/>
        <v>0</v>
      </c>
      <c r="S22" s="46"/>
    </row>
    <row r="23" spans="2:20" ht="13.2" x14ac:dyDescent="0.25">
      <c r="B23" s="37" t="s">
        <v>418</v>
      </c>
      <c r="C23" s="38" t="s">
        <v>418</v>
      </c>
      <c r="D23" s="38" t="s">
        <v>424</v>
      </c>
      <c r="E23" s="38" t="s">
        <v>434</v>
      </c>
      <c r="F23" s="38">
        <v>56</v>
      </c>
      <c r="G23" s="199" t="s">
        <v>421</v>
      </c>
      <c r="H23" s="199" t="s">
        <v>422</v>
      </c>
      <c r="I23" s="38" t="s">
        <v>437</v>
      </c>
      <c r="J23" s="38"/>
      <c r="K23" s="97"/>
      <c r="L23" s="97"/>
      <c r="M23" s="97"/>
      <c r="N23" s="97">
        <f t="shared" si="1"/>
        <v>0</v>
      </c>
      <c r="O23" s="97"/>
      <c r="P23" s="97"/>
      <c r="Q23" s="97"/>
      <c r="R23" s="97">
        <f t="shared" si="0"/>
        <v>0</v>
      </c>
      <c r="S23" s="46"/>
    </row>
    <row r="24" spans="2:20" ht="13.2" x14ac:dyDescent="0.25">
      <c r="B24" s="37" t="s">
        <v>418</v>
      </c>
      <c r="C24" s="38" t="s">
        <v>418</v>
      </c>
      <c r="D24" s="38" t="s">
        <v>424</v>
      </c>
      <c r="E24" s="38" t="s">
        <v>434</v>
      </c>
      <c r="F24" s="38">
        <v>56</v>
      </c>
      <c r="G24" s="199" t="s">
        <v>421</v>
      </c>
      <c r="H24" s="199" t="s">
        <v>422</v>
      </c>
      <c r="I24" s="38" t="s">
        <v>438</v>
      </c>
      <c r="J24" s="38"/>
      <c r="K24" s="97"/>
      <c r="L24" s="97"/>
      <c r="M24" s="97"/>
      <c r="N24" s="97">
        <f t="shared" si="1"/>
        <v>0</v>
      </c>
      <c r="O24" s="97"/>
      <c r="P24" s="97"/>
      <c r="Q24" s="97"/>
      <c r="R24" s="97">
        <f t="shared" si="0"/>
        <v>0</v>
      </c>
      <c r="S24" s="46"/>
    </row>
    <row r="25" spans="2:20" ht="13.2" x14ac:dyDescent="0.25">
      <c r="B25" s="37" t="s">
        <v>418</v>
      </c>
      <c r="C25" s="38" t="s">
        <v>418</v>
      </c>
      <c r="D25" s="38" t="s">
        <v>439</v>
      </c>
      <c r="E25" s="38" t="s">
        <v>434</v>
      </c>
      <c r="F25" s="38">
        <v>56</v>
      </c>
      <c r="G25" s="199" t="s">
        <v>421</v>
      </c>
      <c r="H25" s="199" t="s">
        <v>422</v>
      </c>
      <c r="I25" s="38" t="s">
        <v>440</v>
      </c>
      <c r="J25" s="38"/>
      <c r="K25" s="38"/>
      <c r="L25" s="38"/>
      <c r="M25" s="38"/>
      <c r="N25" s="38"/>
      <c r="O25" s="38"/>
      <c r="P25" s="38"/>
      <c r="Q25" s="38"/>
      <c r="R25" s="38"/>
      <c r="S25" s="209" t="s">
        <v>441</v>
      </c>
    </row>
    <row r="26" spans="2:20" ht="13.2" x14ac:dyDescent="0.25">
      <c r="B26" s="37" t="s">
        <v>418</v>
      </c>
      <c r="C26" s="38" t="s">
        <v>418</v>
      </c>
      <c r="D26" s="38" t="s">
        <v>439</v>
      </c>
      <c r="E26" s="38" t="s">
        <v>434</v>
      </c>
      <c r="F26" s="38">
        <v>56</v>
      </c>
      <c r="G26" s="199" t="s">
        <v>421</v>
      </c>
      <c r="H26" s="199" t="s">
        <v>422</v>
      </c>
      <c r="I26" s="38" t="s">
        <v>440</v>
      </c>
      <c r="J26" s="38"/>
      <c r="K26" s="38"/>
      <c r="L26" s="38"/>
      <c r="M26" s="38"/>
      <c r="N26" s="38"/>
      <c r="O26" s="38"/>
      <c r="P26" s="38"/>
      <c r="Q26" s="38"/>
      <c r="R26" s="38"/>
      <c r="S26" s="209" t="s">
        <v>441</v>
      </c>
    </row>
    <row r="27" spans="2:20" ht="13.2" x14ac:dyDescent="0.25">
      <c r="B27" s="37" t="s">
        <v>418</v>
      </c>
      <c r="C27" s="38" t="s">
        <v>418</v>
      </c>
      <c r="D27" s="38" t="s">
        <v>419</v>
      </c>
      <c r="E27" s="38" t="s">
        <v>442</v>
      </c>
      <c r="F27" s="38">
        <v>57</v>
      </c>
      <c r="G27" s="199" t="s">
        <v>421</v>
      </c>
      <c r="H27" s="199" t="s">
        <v>422</v>
      </c>
      <c r="I27" s="38" t="s">
        <v>443</v>
      </c>
      <c r="J27" s="38"/>
      <c r="K27" s="97"/>
      <c r="L27" s="97"/>
      <c r="M27" s="97"/>
      <c r="N27" s="97">
        <f t="shared" si="1"/>
        <v>0</v>
      </c>
      <c r="O27" s="97"/>
      <c r="P27" s="97"/>
      <c r="Q27" s="97"/>
      <c r="R27" s="97">
        <f t="shared" si="0"/>
        <v>0</v>
      </c>
      <c r="S27" s="46"/>
    </row>
    <row r="28" spans="2:20" ht="13.2" x14ac:dyDescent="0.25">
      <c r="B28" s="37" t="s">
        <v>418</v>
      </c>
      <c r="C28" s="38" t="s">
        <v>418</v>
      </c>
      <c r="D28" s="38" t="s">
        <v>424</v>
      </c>
      <c r="E28" s="38" t="s">
        <v>442</v>
      </c>
      <c r="F28" s="38">
        <v>57</v>
      </c>
      <c r="G28" s="199" t="s">
        <v>421</v>
      </c>
      <c r="H28" s="199" t="s">
        <v>422</v>
      </c>
      <c r="I28" s="38" t="s">
        <v>444</v>
      </c>
      <c r="J28" s="38"/>
      <c r="K28" s="97"/>
      <c r="L28" s="97"/>
      <c r="M28" s="97"/>
      <c r="N28" s="97">
        <f t="shared" si="1"/>
        <v>0</v>
      </c>
      <c r="O28" s="97"/>
      <c r="P28" s="97"/>
      <c r="Q28" s="97"/>
      <c r="R28" s="97">
        <f t="shared" si="0"/>
        <v>0</v>
      </c>
      <c r="S28" s="46"/>
    </row>
    <row r="29" spans="2:20" ht="13.2" x14ac:dyDescent="0.25">
      <c r="B29" s="37" t="s">
        <v>418</v>
      </c>
      <c r="C29" s="38" t="s">
        <v>418</v>
      </c>
      <c r="D29" s="38" t="s">
        <v>424</v>
      </c>
      <c r="E29" s="38" t="s">
        <v>442</v>
      </c>
      <c r="F29" s="38">
        <v>57</v>
      </c>
      <c r="G29" s="199" t="s">
        <v>421</v>
      </c>
      <c r="H29" s="199" t="s">
        <v>422</v>
      </c>
      <c r="I29" s="38" t="s">
        <v>444</v>
      </c>
      <c r="J29" s="38"/>
      <c r="K29" s="97"/>
      <c r="L29" s="97"/>
      <c r="M29" s="97"/>
      <c r="N29" s="97">
        <f t="shared" si="1"/>
        <v>0</v>
      </c>
      <c r="O29" s="97"/>
      <c r="P29" s="97"/>
      <c r="Q29" s="97"/>
      <c r="R29" s="97">
        <f t="shared" si="0"/>
        <v>0</v>
      </c>
      <c r="S29" s="46"/>
    </row>
    <row r="30" spans="2:20" ht="13.2" x14ac:dyDescent="0.25">
      <c r="B30" s="37" t="s">
        <v>418</v>
      </c>
      <c r="C30" s="38" t="s">
        <v>418</v>
      </c>
      <c r="D30" s="38" t="s">
        <v>424</v>
      </c>
      <c r="E30" s="38" t="s">
        <v>442</v>
      </c>
      <c r="F30" s="38">
        <v>57</v>
      </c>
      <c r="G30" s="199" t="s">
        <v>421</v>
      </c>
      <c r="H30" s="199" t="s">
        <v>422</v>
      </c>
      <c r="I30" s="38" t="s">
        <v>444</v>
      </c>
      <c r="J30" s="38"/>
      <c r="K30" s="97"/>
      <c r="L30" s="97"/>
      <c r="M30" s="97"/>
      <c r="N30" s="97">
        <f t="shared" si="1"/>
        <v>0</v>
      </c>
      <c r="O30" s="97"/>
      <c r="P30" s="97"/>
      <c r="Q30" s="97"/>
      <c r="R30" s="97">
        <f t="shared" si="0"/>
        <v>0</v>
      </c>
      <c r="S30" s="46"/>
    </row>
    <row r="31" spans="2:20" ht="13.2" x14ac:dyDescent="0.25">
      <c r="B31" s="37" t="s">
        <v>418</v>
      </c>
      <c r="C31" s="38" t="s">
        <v>418</v>
      </c>
      <c r="D31" s="38" t="s">
        <v>424</v>
      </c>
      <c r="E31" s="38" t="s">
        <v>442</v>
      </c>
      <c r="F31" s="38">
        <v>57</v>
      </c>
      <c r="G31" s="199" t="s">
        <v>421</v>
      </c>
      <c r="H31" s="199" t="s">
        <v>422</v>
      </c>
      <c r="I31" s="38" t="s">
        <v>445</v>
      </c>
      <c r="J31" s="38"/>
      <c r="K31" s="97"/>
      <c r="L31" s="97"/>
      <c r="M31" s="97"/>
      <c r="N31" s="97">
        <f t="shared" si="1"/>
        <v>0</v>
      </c>
      <c r="O31" s="97"/>
      <c r="P31" s="97"/>
      <c r="Q31" s="97"/>
      <c r="R31" s="97">
        <f t="shared" si="0"/>
        <v>0</v>
      </c>
      <c r="S31" s="46"/>
    </row>
    <row r="32" spans="2:20" ht="13.2" x14ac:dyDescent="0.25">
      <c r="B32" s="206" t="s">
        <v>418</v>
      </c>
      <c r="C32" s="207" t="s">
        <v>418</v>
      </c>
      <c r="D32" s="207" t="s">
        <v>424</v>
      </c>
      <c r="E32" s="207" t="s">
        <v>442</v>
      </c>
      <c r="F32" s="207">
        <v>57</v>
      </c>
      <c r="G32" s="208" t="s">
        <v>421</v>
      </c>
      <c r="H32" s="208" t="s">
        <v>422</v>
      </c>
      <c r="I32" s="207" t="s">
        <v>445</v>
      </c>
      <c r="J32" s="178"/>
      <c r="K32" s="97"/>
      <c r="L32" s="97"/>
      <c r="M32" s="97"/>
      <c r="N32" s="97">
        <f t="shared" ref="N32:N56" si="2">K32*M32</f>
        <v>0</v>
      </c>
      <c r="O32" s="97"/>
      <c r="P32" s="97"/>
      <c r="Q32" s="97"/>
      <c r="R32" s="97">
        <f t="shared" ref="R32:R56" si="3">O32*Q32</f>
        <v>0</v>
      </c>
      <c r="S32" s="46"/>
      <c r="T32" s="179"/>
    </row>
    <row r="33" spans="2:19" ht="13.2" x14ac:dyDescent="0.25">
      <c r="B33" s="206" t="s">
        <v>418</v>
      </c>
      <c r="C33" s="207" t="s">
        <v>418</v>
      </c>
      <c r="D33" s="207" t="s">
        <v>424</v>
      </c>
      <c r="E33" s="207" t="s">
        <v>446</v>
      </c>
      <c r="F33" s="207">
        <v>58</v>
      </c>
      <c r="G33" s="208" t="s">
        <v>421</v>
      </c>
      <c r="H33" s="208" t="s">
        <v>422</v>
      </c>
      <c r="I33" s="207" t="s">
        <v>447</v>
      </c>
      <c r="J33" s="178"/>
      <c r="K33" s="97"/>
      <c r="L33" s="97"/>
      <c r="M33" s="97"/>
      <c r="N33" s="97">
        <f t="shared" si="2"/>
        <v>0</v>
      </c>
      <c r="O33" s="97"/>
      <c r="P33" s="97"/>
      <c r="Q33" s="97"/>
      <c r="R33" s="97">
        <f t="shared" si="3"/>
        <v>0</v>
      </c>
      <c r="S33" s="46"/>
    </row>
    <row r="34" spans="2:19" ht="13.2" x14ac:dyDescent="0.25">
      <c r="B34" s="206" t="s">
        <v>418</v>
      </c>
      <c r="C34" s="207" t="s">
        <v>418</v>
      </c>
      <c r="D34" s="207" t="s">
        <v>426</v>
      </c>
      <c r="E34" s="207" t="s">
        <v>448</v>
      </c>
      <c r="F34" s="207">
        <v>61</v>
      </c>
      <c r="G34" s="208" t="s">
        <v>449</v>
      </c>
      <c r="H34" s="208" t="s">
        <v>450</v>
      </c>
      <c r="I34" s="207" t="s">
        <v>451</v>
      </c>
      <c r="J34" s="178"/>
      <c r="K34" s="97"/>
      <c r="L34" s="97"/>
      <c r="M34" s="97"/>
      <c r="N34" s="97">
        <f t="shared" si="2"/>
        <v>0</v>
      </c>
      <c r="O34" s="97"/>
      <c r="P34" s="97"/>
      <c r="Q34" s="97"/>
      <c r="R34" s="97">
        <f t="shared" si="3"/>
        <v>0</v>
      </c>
      <c r="S34" s="46"/>
    </row>
    <row r="35" spans="2:19" ht="13.2" x14ac:dyDescent="0.25">
      <c r="B35" s="206" t="s">
        <v>418</v>
      </c>
      <c r="C35" s="207" t="s">
        <v>418</v>
      </c>
      <c r="D35" s="207" t="s">
        <v>424</v>
      </c>
      <c r="E35" s="207" t="s">
        <v>452</v>
      </c>
      <c r="F35" s="207">
        <v>63</v>
      </c>
      <c r="G35" s="208" t="s">
        <v>449</v>
      </c>
      <c r="H35" s="208" t="s">
        <v>450</v>
      </c>
      <c r="I35" s="207" t="s">
        <v>453</v>
      </c>
      <c r="J35" s="178"/>
      <c r="K35" s="97"/>
      <c r="L35" s="97"/>
      <c r="M35" s="97"/>
      <c r="N35" s="97">
        <f t="shared" si="2"/>
        <v>0</v>
      </c>
      <c r="O35" s="97"/>
      <c r="P35" s="97"/>
      <c r="Q35" s="97"/>
      <c r="R35" s="97">
        <f t="shared" si="3"/>
        <v>0</v>
      </c>
      <c r="S35" s="46"/>
    </row>
    <row r="36" spans="2:19" ht="13.2" x14ac:dyDescent="0.25">
      <c r="B36" s="206" t="s">
        <v>418</v>
      </c>
      <c r="C36" s="207" t="s">
        <v>418</v>
      </c>
      <c r="D36" s="207" t="s">
        <v>424</v>
      </c>
      <c r="E36" s="207" t="s">
        <v>452</v>
      </c>
      <c r="F36" s="207">
        <v>63</v>
      </c>
      <c r="G36" s="208" t="s">
        <v>449</v>
      </c>
      <c r="H36" s="208" t="s">
        <v>450</v>
      </c>
      <c r="I36" s="207" t="s">
        <v>453</v>
      </c>
      <c r="J36" s="178"/>
      <c r="K36" s="97"/>
      <c r="L36" s="97"/>
      <c r="M36" s="97"/>
      <c r="N36" s="97">
        <f t="shared" si="2"/>
        <v>0</v>
      </c>
      <c r="O36" s="97"/>
      <c r="P36" s="97"/>
      <c r="Q36" s="97"/>
      <c r="R36" s="97">
        <f t="shared" si="3"/>
        <v>0</v>
      </c>
      <c r="S36" s="46"/>
    </row>
    <row r="37" spans="2:19" ht="13.2" x14ac:dyDescent="0.25">
      <c r="B37" s="206" t="s">
        <v>418</v>
      </c>
      <c r="C37" s="207" t="s">
        <v>418</v>
      </c>
      <c r="D37" s="207" t="s">
        <v>424</v>
      </c>
      <c r="E37" s="207" t="s">
        <v>452</v>
      </c>
      <c r="F37" s="207">
        <v>63</v>
      </c>
      <c r="G37" s="208" t="s">
        <v>449</v>
      </c>
      <c r="H37" s="208" t="s">
        <v>450</v>
      </c>
      <c r="I37" s="207" t="s">
        <v>453</v>
      </c>
      <c r="J37" s="178"/>
      <c r="K37" s="97"/>
      <c r="L37" s="97"/>
      <c r="M37" s="97"/>
      <c r="N37" s="97">
        <f t="shared" si="2"/>
        <v>0</v>
      </c>
      <c r="O37" s="97"/>
      <c r="P37" s="97"/>
      <c r="Q37" s="97"/>
      <c r="R37" s="97">
        <f t="shared" si="3"/>
        <v>0</v>
      </c>
      <c r="S37" s="46"/>
    </row>
    <row r="38" spans="2:19" ht="13.2" x14ac:dyDescent="0.25">
      <c r="B38" s="206" t="s">
        <v>418</v>
      </c>
      <c r="C38" s="207" t="s">
        <v>418</v>
      </c>
      <c r="D38" s="207" t="s">
        <v>424</v>
      </c>
      <c r="E38" s="207" t="s">
        <v>452</v>
      </c>
      <c r="F38" s="207">
        <v>63</v>
      </c>
      <c r="G38" s="208" t="s">
        <v>449</v>
      </c>
      <c r="H38" s="208" t="s">
        <v>450</v>
      </c>
      <c r="I38" s="207" t="s">
        <v>454</v>
      </c>
      <c r="J38" s="178"/>
      <c r="K38" s="97"/>
      <c r="L38" s="97"/>
      <c r="M38" s="97"/>
      <c r="N38" s="97">
        <f t="shared" si="2"/>
        <v>0</v>
      </c>
      <c r="O38" s="97"/>
      <c r="P38" s="97"/>
      <c r="Q38" s="97"/>
      <c r="R38" s="97">
        <f t="shared" si="3"/>
        <v>0</v>
      </c>
      <c r="S38" s="46"/>
    </row>
    <row r="39" spans="2:19" ht="13.2" x14ac:dyDescent="0.25">
      <c r="B39" s="206" t="s">
        <v>418</v>
      </c>
      <c r="C39" s="207" t="s">
        <v>418</v>
      </c>
      <c r="D39" s="207" t="s">
        <v>424</v>
      </c>
      <c r="E39" s="207" t="s">
        <v>452</v>
      </c>
      <c r="F39" s="207">
        <v>63</v>
      </c>
      <c r="G39" s="208" t="s">
        <v>449</v>
      </c>
      <c r="H39" s="208" t="s">
        <v>450</v>
      </c>
      <c r="I39" s="207" t="s">
        <v>454</v>
      </c>
      <c r="J39" s="178"/>
      <c r="K39" s="97"/>
      <c r="L39" s="97"/>
      <c r="M39" s="97"/>
      <c r="N39" s="97">
        <f t="shared" si="2"/>
        <v>0</v>
      </c>
      <c r="O39" s="97"/>
      <c r="P39" s="97"/>
      <c r="Q39" s="97"/>
      <c r="R39" s="97">
        <f t="shared" si="3"/>
        <v>0</v>
      </c>
      <c r="S39" s="46"/>
    </row>
    <row r="40" spans="2:19" ht="13.2" x14ac:dyDescent="0.25">
      <c r="B40" s="206" t="s">
        <v>418</v>
      </c>
      <c r="C40" s="207" t="s">
        <v>418</v>
      </c>
      <c r="D40" s="207" t="s">
        <v>424</v>
      </c>
      <c r="E40" s="207" t="s">
        <v>452</v>
      </c>
      <c r="F40" s="207">
        <v>63</v>
      </c>
      <c r="G40" s="208" t="s">
        <v>449</v>
      </c>
      <c r="H40" s="208" t="s">
        <v>450</v>
      </c>
      <c r="I40" s="207" t="s">
        <v>455</v>
      </c>
      <c r="J40" s="178"/>
      <c r="K40" s="97"/>
      <c r="L40" s="97"/>
      <c r="M40" s="97"/>
      <c r="N40" s="97">
        <f t="shared" si="2"/>
        <v>0</v>
      </c>
      <c r="O40" s="97"/>
      <c r="P40" s="97"/>
      <c r="Q40" s="97"/>
      <c r="R40" s="97">
        <f t="shared" si="3"/>
        <v>0</v>
      </c>
      <c r="S40" s="46"/>
    </row>
    <row r="41" spans="2:19" ht="13.2" x14ac:dyDescent="0.25">
      <c r="B41" s="206" t="s">
        <v>418</v>
      </c>
      <c r="C41" s="207" t="s">
        <v>418</v>
      </c>
      <c r="D41" s="207" t="s">
        <v>424</v>
      </c>
      <c r="E41" s="207" t="s">
        <v>452</v>
      </c>
      <c r="F41" s="207">
        <v>63</v>
      </c>
      <c r="G41" s="208" t="s">
        <v>449</v>
      </c>
      <c r="H41" s="208" t="s">
        <v>450</v>
      </c>
      <c r="I41" s="207" t="s">
        <v>455</v>
      </c>
      <c r="J41" s="178"/>
      <c r="K41" s="97"/>
      <c r="L41" s="97"/>
      <c r="M41" s="97"/>
      <c r="N41" s="97">
        <f t="shared" si="2"/>
        <v>0</v>
      </c>
      <c r="O41" s="97"/>
      <c r="P41" s="97"/>
      <c r="Q41" s="97"/>
      <c r="R41" s="97">
        <f t="shared" si="3"/>
        <v>0</v>
      </c>
      <c r="S41" s="46"/>
    </row>
    <row r="42" spans="2:19" ht="13.2" x14ac:dyDescent="0.25">
      <c r="B42" s="206" t="s">
        <v>418</v>
      </c>
      <c r="C42" s="207" t="s">
        <v>418</v>
      </c>
      <c r="D42" s="207" t="s">
        <v>424</v>
      </c>
      <c r="E42" s="207" t="s">
        <v>452</v>
      </c>
      <c r="F42" s="207">
        <v>63</v>
      </c>
      <c r="G42" s="208" t="s">
        <v>449</v>
      </c>
      <c r="H42" s="208" t="s">
        <v>450</v>
      </c>
      <c r="I42" s="207" t="s">
        <v>455</v>
      </c>
      <c r="J42" s="178"/>
      <c r="K42" s="97"/>
      <c r="L42" s="97"/>
      <c r="M42" s="97"/>
      <c r="N42" s="97">
        <f t="shared" si="2"/>
        <v>0</v>
      </c>
      <c r="O42" s="97"/>
      <c r="P42" s="97"/>
      <c r="Q42" s="97"/>
      <c r="R42" s="97">
        <f t="shared" si="3"/>
        <v>0</v>
      </c>
      <c r="S42" s="46"/>
    </row>
    <row r="43" spans="2:19" ht="13.2" x14ac:dyDescent="0.25">
      <c r="B43" s="206" t="s">
        <v>418</v>
      </c>
      <c r="C43" s="207" t="s">
        <v>418</v>
      </c>
      <c r="D43" s="207" t="s">
        <v>424</v>
      </c>
      <c r="E43" s="207" t="s">
        <v>452</v>
      </c>
      <c r="F43" s="207">
        <v>63</v>
      </c>
      <c r="G43" s="208" t="s">
        <v>449</v>
      </c>
      <c r="H43" s="208" t="s">
        <v>450</v>
      </c>
      <c r="I43" s="207" t="s">
        <v>456</v>
      </c>
      <c r="J43" s="178"/>
      <c r="K43" s="97"/>
      <c r="L43" s="97"/>
      <c r="M43" s="97"/>
      <c r="N43" s="97">
        <f t="shared" si="2"/>
        <v>0</v>
      </c>
      <c r="O43" s="97"/>
      <c r="P43" s="97"/>
      <c r="Q43" s="97"/>
      <c r="R43" s="97">
        <f t="shared" si="3"/>
        <v>0</v>
      </c>
      <c r="S43" s="46"/>
    </row>
    <row r="44" spans="2:19" ht="13.2" x14ac:dyDescent="0.25">
      <c r="B44" s="206" t="s">
        <v>418</v>
      </c>
      <c r="C44" s="207" t="s">
        <v>418</v>
      </c>
      <c r="D44" s="207" t="s">
        <v>424</v>
      </c>
      <c r="E44" s="207" t="s">
        <v>452</v>
      </c>
      <c r="F44" s="207">
        <v>63</v>
      </c>
      <c r="G44" s="208" t="s">
        <v>449</v>
      </c>
      <c r="H44" s="208" t="s">
        <v>450</v>
      </c>
      <c r="I44" s="207" t="s">
        <v>456</v>
      </c>
      <c r="J44" s="178"/>
      <c r="K44" s="97"/>
      <c r="L44" s="97"/>
      <c r="M44" s="97"/>
      <c r="N44" s="97">
        <f t="shared" si="2"/>
        <v>0</v>
      </c>
      <c r="O44" s="97"/>
      <c r="P44" s="97"/>
      <c r="Q44" s="97"/>
      <c r="R44" s="97">
        <f t="shared" si="3"/>
        <v>0</v>
      </c>
      <c r="S44" s="46"/>
    </row>
    <row r="45" spans="2:19" ht="13.2" x14ac:dyDescent="0.25">
      <c r="B45" s="206" t="s">
        <v>418</v>
      </c>
      <c r="C45" s="207" t="s">
        <v>418</v>
      </c>
      <c r="D45" s="207" t="s">
        <v>424</v>
      </c>
      <c r="E45" s="207" t="s">
        <v>452</v>
      </c>
      <c r="F45" s="207">
        <v>63</v>
      </c>
      <c r="G45" s="208" t="s">
        <v>449</v>
      </c>
      <c r="H45" s="208" t="s">
        <v>450</v>
      </c>
      <c r="I45" s="207" t="s">
        <v>457</v>
      </c>
      <c r="J45" s="178"/>
      <c r="K45" s="97"/>
      <c r="L45" s="97"/>
      <c r="M45" s="97"/>
      <c r="N45" s="97">
        <f t="shared" si="2"/>
        <v>0</v>
      </c>
      <c r="O45" s="97"/>
      <c r="P45" s="97"/>
      <c r="Q45" s="97"/>
      <c r="R45" s="97">
        <f t="shared" si="3"/>
        <v>0</v>
      </c>
      <c r="S45" s="46"/>
    </row>
    <row r="46" spans="2:19" ht="13.2" x14ac:dyDescent="0.25">
      <c r="B46" s="206" t="s">
        <v>418</v>
      </c>
      <c r="C46" s="207" t="s">
        <v>418</v>
      </c>
      <c r="D46" s="207" t="s">
        <v>424</v>
      </c>
      <c r="E46" s="207" t="s">
        <v>458</v>
      </c>
      <c r="F46" s="207">
        <v>64</v>
      </c>
      <c r="G46" s="208" t="s">
        <v>449</v>
      </c>
      <c r="H46" s="208" t="s">
        <v>450</v>
      </c>
      <c r="I46" s="207" t="s">
        <v>459</v>
      </c>
      <c r="J46" s="178"/>
      <c r="K46" s="97"/>
      <c r="L46" s="97"/>
      <c r="M46" s="97"/>
      <c r="N46" s="97">
        <f t="shared" si="2"/>
        <v>0</v>
      </c>
      <c r="O46" s="97"/>
      <c r="P46" s="97"/>
      <c r="Q46" s="97"/>
      <c r="R46" s="97">
        <f t="shared" si="3"/>
        <v>0</v>
      </c>
      <c r="S46" s="46"/>
    </row>
    <row r="47" spans="2:19" ht="13.2" x14ac:dyDescent="0.25">
      <c r="B47" s="206" t="s">
        <v>418</v>
      </c>
      <c r="C47" s="207" t="s">
        <v>418</v>
      </c>
      <c r="D47" s="207" t="s">
        <v>424</v>
      </c>
      <c r="E47" s="207" t="s">
        <v>460</v>
      </c>
      <c r="F47" s="207">
        <v>65</v>
      </c>
      <c r="G47" s="208" t="s">
        <v>449</v>
      </c>
      <c r="H47" s="208" t="s">
        <v>450</v>
      </c>
      <c r="I47" s="207" t="s">
        <v>461</v>
      </c>
      <c r="J47" s="178"/>
      <c r="K47" s="97"/>
      <c r="L47" s="97"/>
      <c r="M47" s="97"/>
      <c r="N47" s="97">
        <f t="shared" si="2"/>
        <v>0</v>
      </c>
      <c r="O47" s="97"/>
      <c r="P47" s="97"/>
      <c r="Q47" s="97"/>
      <c r="R47" s="97">
        <f t="shared" si="3"/>
        <v>0</v>
      </c>
      <c r="S47" s="46"/>
    </row>
    <row r="48" spans="2:19" ht="13.2" x14ac:dyDescent="0.25">
      <c r="B48" s="206" t="s">
        <v>418</v>
      </c>
      <c r="C48" s="207" t="s">
        <v>418</v>
      </c>
      <c r="D48" s="207" t="s">
        <v>424</v>
      </c>
      <c r="E48" s="207" t="s">
        <v>460</v>
      </c>
      <c r="F48" s="207">
        <v>65</v>
      </c>
      <c r="G48" s="208" t="s">
        <v>449</v>
      </c>
      <c r="H48" s="208" t="s">
        <v>450</v>
      </c>
      <c r="I48" s="207" t="s">
        <v>462</v>
      </c>
      <c r="J48" s="178"/>
      <c r="K48" s="97"/>
      <c r="L48" s="97"/>
      <c r="M48" s="97"/>
      <c r="N48" s="97">
        <f t="shared" si="2"/>
        <v>0</v>
      </c>
      <c r="O48" s="97"/>
      <c r="P48" s="97"/>
      <c r="Q48" s="97"/>
      <c r="R48" s="97">
        <f t="shared" si="3"/>
        <v>0</v>
      </c>
      <c r="S48" s="46"/>
    </row>
    <row r="49" spans="2:19" ht="13.2" x14ac:dyDescent="0.25">
      <c r="B49" s="206" t="s">
        <v>418</v>
      </c>
      <c r="C49" s="207" t="s">
        <v>418</v>
      </c>
      <c r="D49" s="207" t="s">
        <v>424</v>
      </c>
      <c r="E49" s="207" t="s">
        <v>460</v>
      </c>
      <c r="F49" s="207">
        <v>65</v>
      </c>
      <c r="G49" s="208" t="s">
        <v>449</v>
      </c>
      <c r="H49" s="208" t="s">
        <v>450</v>
      </c>
      <c r="I49" s="207" t="s">
        <v>463</v>
      </c>
      <c r="J49" s="178"/>
      <c r="K49" s="97"/>
      <c r="L49" s="97"/>
      <c r="M49" s="97"/>
      <c r="N49" s="97">
        <f t="shared" si="2"/>
        <v>0</v>
      </c>
      <c r="O49" s="97"/>
      <c r="P49" s="97"/>
      <c r="Q49" s="97"/>
      <c r="R49" s="97">
        <f t="shared" si="3"/>
        <v>0</v>
      </c>
      <c r="S49" s="46"/>
    </row>
    <row r="50" spans="2:19" ht="13.2" x14ac:dyDescent="0.25">
      <c r="B50" s="206" t="s">
        <v>418</v>
      </c>
      <c r="C50" s="207" t="s">
        <v>418</v>
      </c>
      <c r="D50" s="207" t="s">
        <v>424</v>
      </c>
      <c r="E50" s="207" t="s">
        <v>460</v>
      </c>
      <c r="F50" s="207">
        <v>65</v>
      </c>
      <c r="G50" s="208" t="s">
        <v>449</v>
      </c>
      <c r="H50" s="208" t="s">
        <v>450</v>
      </c>
      <c r="I50" s="207" t="s">
        <v>464</v>
      </c>
      <c r="J50" s="178"/>
      <c r="K50" s="97"/>
      <c r="L50" s="97"/>
      <c r="M50" s="97"/>
      <c r="N50" s="97">
        <f t="shared" si="2"/>
        <v>0</v>
      </c>
      <c r="O50" s="97"/>
      <c r="P50" s="97"/>
      <c r="Q50" s="97"/>
      <c r="R50" s="97">
        <f t="shared" si="3"/>
        <v>0</v>
      </c>
      <c r="S50" s="46"/>
    </row>
    <row r="51" spans="2:19" ht="13.2" x14ac:dyDescent="0.25">
      <c r="B51" s="206" t="s">
        <v>418</v>
      </c>
      <c r="C51" s="207" t="s">
        <v>418</v>
      </c>
      <c r="D51" s="207" t="s">
        <v>424</v>
      </c>
      <c r="E51" s="207" t="s">
        <v>460</v>
      </c>
      <c r="F51" s="207">
        <v>65</v>
      </c>
      <c r="G51" s="208" t="s">
        <v>449</v>
      </c>
      <c r="H51" s="208" t="s">
        <v>450</v>
      </c>
      <c r="I51" s="207" t="s">
        <v>465</v>
      </c>
      <c r="J51" s="178"/>
      <c r="K51" s="97"/>
      <c r="L51" s="97"/>
      <c r="M51" s="97"/>
      <c r="N51" s="97">
        <f t="shared" si="2"/>
        <v>0</v>
      </c>
      <c r="O51" s="97"/>
      <c r="P51" s="97"/>
      <c r="Q51" s="97"/>
      <c r="R51" s="97">
        <f t="shared" si="3"/>
        <v>0</v>
      </c>
      <c r="S51" s="46"/>
    </row>
    <row r="52" spans="2:19" ht="13.2" x14ac:dyDescent="0.25">
      <c r="B52" s="206" t="s">
        <v>418</v>
      </c>
      <c r="C52" s="207" t="s">
        <v>418</v>
      </c>
      <c r="D52" s="207" t="s">
        <v>424</v>
      </c>
      <c r="E52" s="207" t="s">
        <v>460</v>
      </c>
      <c r="F52" s="207">
        <v>65</v>
      </c>
      <c r="G52" s="208" t="s">
        <v>449</v>
      </c>
      <c r="H52" s="208" t="s">
        <v>450</v>
      </c>
      <c r="I52" s="207" t="s">
        <v>466</v>
      </c>
      <c r="J52" s="178"/>
      <c r="K52" s="97"/>
      <c r="L52" s="97"/>
      <c r="M52" s="97"/>
      <c r="N52" s="97">
        <f t="shared" si="2"/>
        <v>0</v>
      </c>
      <c r="O52" s="97"/>
      <c r="P52" s="97"/>
      <c r="Q52" s="97"/>
      <c r="R52" s="97">
        <f t="shared" si="3"/>
        <v>0</v>
      </c>
      <c r="S52" s="46"/>
    </row>
    <row r="53" spans="2:19" ht="13.2" x14ac:dyDescent="0.25">
      <c r="B53" s="206" t="s">
        <v>418</v>
      </c>
      <c r="C53" s="207" t="s">
        <v>418</v>
      </c>
      <c r="D53" s="207" t="s">
        <v>424</v>
      </c>
      <c r="E53" s="207" t="s">
        <v>460</v>
      </c>
      <c r="F53" s="207">
        <v>65</v>
      </c>
      <c r="G53" s="208" t="s">
        <v>449</v>
      </c>
      <c r="H53" s="208" t="s">
        <v>450</v>
      </c>
      <c r="I53" s="207" t="s">
        <v>466</v>
      </c>
      <c r="J53" s="178"/>
      <c r="K53" s="97"/>
      <c r="L53" s="97"/>
      <c r="M53" s="97"/>
      <c r="N53" s="97">
        <f t="shared" si="2"/>
        <v>0</v>
      </c>
      <c r="O53" s="97"/>
      <c r="P53" s="97"/>
      <c r="Q53" s="97"/>
      <c r="R53" s="97">
        <f t="shared" si="3"/>
        <v>0</v>
      </c>
      <c r="S53" s="46"/>
    </row>
    <row r="54" spans="2:19" ht="13.2" x14ac:dyDescent="0.25">
      <c r="B54" s="206" t="s">
        <v>418</v>
      </c>
      <c r="C54" s="207" t="s">
        <v>418</v>
      </c>
      <c r="D54" s="207" t="s">
        <v>424</v>
      </c>
      <c r="E54" s="207" t="s">
        <v>467</v>
      </c>
      <c r="F54" s="207">
        <v>66</v>
      </c>
      <c r="G54" s="208" t="s">
        <v>449</v>
      </c>
      <c r="H54" s="208" t="s">
        <v>450</v>
      </c>
      <c r="I54" s="207" t="s">
        <v>468</v>
      </c>
      <c r="J54" s="178"/>
      <c r="K54" s="97"/>
      <c r="L54" s="97"/>
      <c r="M54" s="97"/>
      <c r="N54" s="97">
        <f t="shared" si="2"/>
        <v>0</v>
      </c>
      <c r="O54" s="97"/>
      <c r="P54" s="97"/>
      <c r="Q54" s="97"/>
      <c r="R54" s="97">
        <f t="shared" si="3"/>
        <v>0</v>
      </c>
      <c r="S54" s="46" t="s">
        <v>469</v>
      </c>
    </row>
    <row r="55" spans="2:19" ht="13.2" x14ac:dyDescent="0.25">
      <c r="B55" s="206" t="s">
        <v>418</v>
      </c>
      <c r="C55" s="207" t="s">
        <v>418</v>
      </c>
      <c r="D55" s="207" t="s">
        <v>424</v>
      </c>
      <c r="E55" s="207" t="s">
        <v>467</v>
      </c>
      <c r="F55" s="207">
        <v>66</v>
      </c>
      <c r="G55" s="208" t="s">
        <v>449</v>
      </c>
      <c r="H55" s="208" t="s">
        <v>450</v>
      </c>
      <c r="I55" s="207" t="s">
        <v>468</v>
      </c>
      <c r="J55" s="178"/>
      <c r="K55" s="97"/>
      <c r="L55" s="97"/>
      <c r="M55" s="97"/>
      <c r="N55" s="97">
        <f t="shared" si="2"/>
        <v>0</v>
      </c>
      <c r="O55" s="97"/>
      <c r="P55" s="97"/>
      <c r="Q55" s="97"/>
      <c r="R55" s="97">
        <f t="shared" si="3"/>
        <v>0</v>
      </c>
      <c r="S55" s="46" t="s">
        <v>588</v>
      </c>
    </row>
    <row r="56" spans="2:19" ht="13.2" x14ac:dyDescent="0.25">
      <c r="B56" s="206" t="s">
        <v>418</v>
      </c>
      <c r="C56" s="207" t="s">
        <v>418</v>
      </c>
      <c r="D56" s="207" t="s">
        <v>424</v>
      </c>
      <c r="E56" s="207" t="s">
        <v>467</v>
      </c>
      <c r="F56" s="207">
        <v>66</v>
      </c>
      <c r="G56" s="208" t="s">
        <v>449</v>
      </c>
      <c r="H56" s="208" t="s">
        <v>450</v>
      </c>
      <c r="I56" s="207" t="s">
        <v>468</v>
      </c>
      <c r="J56" s="178"/>
      <c r="K56" s="97"/>
      <c r="L56" s="97"/>
      <c r="M56" s="97"/>
      <c r="N56" s="97">
        <f t="shared" si="2"/>
        <v>0</v>
      </c>
      <c r="O56" s="97"/>
      <c r="P56" s="97"/>
      <c r="Q56" s="97"/>
      <c r="R56" s="97">
        <f t="shared" si="3"/>
        <v>0</v>
      </c>
      <c r="S56" s="46" t="s">
        <v>589</v>
      </c>
    </row>
    <row r="57" spans="2:19" ht="13.2" x14ac:dyDescent="0.25">
      <c r="B57" s="37" t="s">
        <v>418</v>
      </c>
      <c r="C57" s="38" t="s">
        <v>418</v>
      </c>
      <c r="D57" s="38" t="s">
        <v>424</v>
      </c>
      <c r="E57" s="38" t="s">
        <v>467</v>
      </c>
      <c r="F57" s="38">
        <v>66</v>
      </c>
      <c r="G57" s="199" t="s">
        <v>449</v>
      </c>
      <c r="H57" s="199" t="s">
        <v>450</v>
      </c>
      <c r="I57" s="38" t="s">
        <v>468</v>
      </c>
      <c r="J57" s="38"/>
      <c r="K57" s="97"/>
      <c r="L57" s="97"/>
      <c r="M57" s="97"/>
      <c r="N57" s="97">
        <f t="shared" si="1"/>
        <v>0</v>
      </c>
      <c r="O57" s="97"/>
      <c r="P57" s="97"/>
      <c r="Q57" s="97"/>
      <c r="R57" s="97">
        <f t="shared" si="0"/>
        <v>0</v>
      </c>
      <c r="S57" s="46" t="s">
        <v>590</v>
      </c>
    </row>
    <row r="58" spans="2:19" ht="13.2" x14ac:dyDescent="0.25">
      <c r="B58" s="37" t="s">
        <v>418</v>
      </c>
      <c r="C58" s="38" t="s">
        <v>418</v>
      </c>
      <c r="D58" s="38" t="s">
        <v>424</v>
      </c>
      <c r="E58" s="38" t="s">
        <v>467</v>
      </c>
      <c r="F58" s="38">
        <v>66</v>
      </c>
      <c r="G58" s="199" t="s">
        <v>449</v>
      </c>
      <c r="H58" s="199" t="s">
        <v>450</v>
      </c>
      <c r="I58" s="38" t="s">
        <v>468</v>
      </c>
      <c r="J58" s="38"/>
      <c r="K58" s="97"/>
      <c r="L58" s="97"/>
      <c r="M58" s="97"/>
      <c r="N58" s="97">
        <f t="shared" si="1"/>
        <v>0</v>
      </c>
      <c r="O58" s="97"/>
      <c r="P58" s="97"/>
      <c r="Q58" s="97"/>
      <c r="R58" s="97">
        <f t="shared" si="0"/>
        <v>0</v>
      </c>
      <c r="S58" s="46" t="s">
        <v>591</v>
      </c>
    </row>
    <row r="59" spans="2:19" ht="13.2" x14ac:dyDescent="0.25">
      <c r="B59" s="37" t="s">
        <v>418</v>
      </c>
      <c r="C59" s="38" t="s">
        <v>418</v>
      </c>
      <c r="D59" s="38" t="s">
        <v>424</v>
      </c>
      <c r="E59" s="38" t="s">
        <v>467</v>
      </c>
      <c r="F59" s="38">
        <v>66</v>
      </c>
      <c r="G59" s="199" t="s">
        <v>449</v>
      </c>
      <c r="H59" s="199" t="s">
        <v>450</v>
      </c>
      <c r="I59" s="38" t="s">
        <v>468</v>
      </c>
      <c r="J59" s="38"/>
      <c r="K59" s="97"/>
      <c r="L59" s="97"/>
      <c r="M59" s="97"/>
      <c r="N59" s="97">
        <f t="shared" si="1"/>
        <v>0</v>
      </c>
      <c r="O59" s="97"/>
      <c r="P59" s="97"/>
      <c r="Q59" s="97"/>
      <c r="R59" s="97">
        <f t="shared" si="0"/>
        <v>0</v>
      </c>
      <c r="S59" s="46" t="s">
        <v>592</v>
      </c>
    </row>
    <row r="60" spans="2:19" ht="26.4" customHeight="1" thickBot="1" x14ac:dyDescent="0.35">
      <c r="B60" s="41" t="s">
        <v>470</v>
      </c>
      <c r="C60" s="42"/>
      <c r="D60" s="42"/>
      <c r="E60" s="42"/>
      <c r="F60" s="42"/>
      <c r="G60" s="42"/>
      <c r="H60" s="42"/>
      <c r="I60" s="42"/>
      <c r="J60" s="42"/>
      <c r="K60" s="42"/>
      <c r="L60" s="42"/>
      <c r="M60" s="42"/>
      <c r="N60" s="44">
        <f>SUM(N6:N59)</f>
        <v>0</v>
      </c>
      <c r="O60" s="44"/>
      <c r="P60" s="44"/>
      <c r="Q60" s="44"/>
      <c r="R60" s="44">
        <f>SUM(R6:R59)</f>
        <v>0</v>
      </c>
      <c r="S60" s="47"/>
    </row>
    <row r="61" spans="2:19" s="43" customFormat="1" ht="13.2" x14ac:dyDescent="0.25">
      <c r="S61" s="48"/>
    </row>
    <row r="62" spans="2:19" s="43" customFormat="1" ht="13.2" x14ac:dyDescent="0.25">
      <c r="S62" s="48"/>
    </row>
    <row r="63" spans="2:19" s="43" customFormat="1" ht="13.2" x14ac:dyDescent="0.25">
      <c r="S63" s="48"/>
    </row>
    <row r="64" spans="2:19" s="43" customFormat="1" ht="13.2" x14ac:dyDescent="0.25">
      <c r="S64" s="48"/>
    </row>
    <row r="65" spans="19:19" s="43" customFormat="1" ht="13.2" x14ac:dyDescent="0.25">
      <c r="S65" s="48"/>
    </row>
    <row r="66" spans="19:19" s="43" customFormat="1" ht="13.2" x14ac:dyDescent="0.25">
      <c r="S66" s="48"/>
    </row>
    <row r="67" spans="19:19" s="43" customFormat="1" ht="13.2" x14ac:dyDescent="0.25">
      <c r="S67" s="48"/>
    </row>
    <row r="68" spans="19:19" s="43" customFormat="1" ht="13.2" x14ac:dyDescent="0.25">
      <c r="S68" s="48"/>
    </row>
    <row r="69" spans="19:19" s="43" customFormat="1" ht="13.2" x14ac:dyDescent="0.25">
      <c r="S69" s="48"/>
    </row>
    <row r="70" spans="19:19" s="43" customFormat="1" ht="13.2" x14ac:dyDescent="0.25">
      <c r="S70" s="48"/>
    </row>
    <row r="71" spans="19:19" s="43" customFormat="1" ht="13.2" x14ac:dyDescent="0.25">
      <c r="S71" s="48"/>
    </row>
    <row r="72" spans="19:19" s="43" customFormat="1" ht="13.2" x14ac:dyDescent="0.25">
      <c r="S72" s="48"/>
    </row>
    <row r="73" spans="19:19" s="43" customFormat="1" ht="13.2" x14ac:dyDescent="0.25">
      <c r="S73" s="48"/>
    </row>
    <row r="74" spans="19:19" s="43" customFormat="1" ht="13.2" x14ac:dyDescent="0.25">
      <c r="S74" s="48"/>
    </row>
    <row r="75" spans="19:19" s="43" customFormat="1" ht="13.2" x14ac:dyDescent="0.25">
      <c r="S75" s="48"/>
    </row>
    <row r="76" spans="19:19" s="43" customFormat="1" ht="13.2" x14ac:dyDescent="0.25">
      <c r="S76" s="48"/>
    </row>
    <row r="77" spans="19:19" s="43" customFormat="1" ht="13.2" x14ac:dyDescent="0.25">
      <c r="S77" s="48"/>
    </row>
    <row r="78" spans="19:19" s="43" customFormat="1" ht="13.2" x14ac:dyDescent="0.25">
      <c r="S78" s="48"/>
    </row>
    <row r="79" spans="19:19" s="43" customFormat="1" ht="13.2" x14ac:dyDescent="0.25">
      <c r="S79" s="48"/>
    </row>
    <row r="80" spans="19:19" s="43" customFormat="1" ht="13.2" x14ac:dyDescent="0.25">
      <c r="S80" s="48"/>
    </row>
    <row r="81" spans="19:19" s="43" customFormat="1" ht="13.2" x14ac:dyDescent="0.25">
      <c r="S81" s="48"/>
    </row>
    <row r="82" spans="19:19" s="43" customFormat="1" ht="13.2" x14ac:dyDescent="0.25">
      <c r="S82" s="48"/>
    </row>
    <row r="83" spans="19:19" s="43" customFormat="1" ht="13.2" x14ac:dyDescent="0.25">
      <c r="S83" s="48"/>
    </row>
    <row r="84" spans="19:19" s="43" customFormat="1" ht="13.2" x14ac:dyDescent="0.25">
      <c r="S84" s="48"/>
    </row>
    <row r="85" spans="19:19" s="43" customFormat="1" ht="13.2" x14ac:dyDescent="0.25">
      <c r="S85" s="48"/>
    </row>
    <row r="86" spans="19:19" s="43" customFormat="1" ht="13.2" x14ac:dyDescent="0.25">
      <c r="S86" s="48"/>
    </row>
    <row r="87" spans="19:19" s="43" customFormat="1" ht="13.2" x14ac:dyDescent="0.25">
      <c r="S87" s="48"/>
    </row>
    <row r="88" spans="19:19" s="43" customFormat="1" ht="13.2" x14ac:dyDescent="0.25">
      <c r="S88" s="48"/>
    </row>
    <row r="89" spans="19:19" s="43" customFormat="1" ht="13.2" x14ac:dyDescent="0.25">
      <c r="S89" s="48"/>
    </row>
    <row r="90" spans="19:19" s="43" customFormat="1" ht="13.2" x14ac:dyDescent="0.25">
      <c r="S90" s="48"/>
    </row>
    <row r="91" spans="19:19" s="43" customFormat="1" ht="13.2" x14ac:dyDescent="0.25">
      <c r="S91" s="48"/>
    </row>
    <row r="92" spans="19:19" s="43" customFormat="1" ht="13.2" x14ac:dyDescent="0.25">
      <c r="S92" s="48"/>
    </row>
    <row r="93" spans="19:19" s="43" customFormat="1" ht="13.2" x14ac:dyDescent="0.25">
      <c r="S93" s="48"/>
    </row>
    <row r="94" spans="19:19" s="43" customFormat="1" ht="13.2" x14ac:dyDescent="0.25">
      <c r="S94" s="48"/>
    </row>
    <row r="95" spans="19:19" s="43" customFormat="1" ht="13.2" x14ac:dyDescent="0.25">
      <c r="S95" s="48"/>
    </row>
    <row r="96" spans="19:19" s="43" customFormat="1" ht="13.2" x14ac:dyDescent="0.25">
      <c r="S96" s="48"/>
    </row>
    <row r="97" spans="19:19" s="43" customFormat="1" ht="13.2" x14ac:dyDescent="0.25">
      <c r="S97" s="48"/>
    </row>
    <row r="98" spans="19:19" s="43" customFormat="1" ht="13.2" x14ac:dyDescent="0.25">
      <c r="S98" s="48"/>
    </row>
    <row r="99" spans="19:19" s="43" customFormat="1" ht="13.2" x14ac:dyDescent="0.25">
      <c r="S99" s="48"/>
    </row>
    <row r="100" spans="19:19" s="43" customFormat="1" ht="13.2" x14ac:dyDescent="0.25">
      <c r="S100" s="48"/>
    </row>
    <row r="101" spans="19:19" s="43" customFormat="1" ht="13.2" x14ac:dyDescent="0.25">
      <c r="S101" s="48"/>
    </row>
    <row r="102" spans="19:19" s="43" customFormat="1" ht="13.2" x14ac:dyDescent="0.25">
      <c r="S102" s="48"/>
    </row>
    <row r="103" spans="19:19" s="43" customFormat="1" ht="13.2" x14ac:dyDescent="0.25">
      <c r="S103" s="48"/>
    </row>
    <row r="104" spans="19:19" s="43" customFormat="1" ht="13.2" x14ac:dyDescent="0.25">
      <c r="S104" s="48"/>
    </row>
    <row r="105" spans="19:19" s="43" customFormat="1" ht="13.2" x14ac:dyDescent="0.25">
      <c r="S105" s="48"/>
    </row>
    <row r="106" spans="19:19" s="43" customFormat="1" ht="13.2" x14ac:dyDescent="0.25">
      <c r="S106" s="48"/>
    </row>
    <row r="107" spans="19:19" s="43" customFormat="1" ht="13.2" x14ac:dyDescent="0.25">
      <c r="S107" s="48"/>
    </row>
    <row r="108" spans="19:19" s="43" customFormat="1" ht="13.2" x14ac:dyDescent="0.25">
      <c r="S108" s="48"/>
    </row>
    <row r="109" spans="19:19" s="43" customFormat="1" ht="13.2" x14ac:dyDescent="0.25">
      <c r="S109" s="48"/>
    </row>
    <row r="110" spans="19:19" s="43" customFormat="1" ht="13.2" x14ac:dyDescent="0.25">
      <c r="S110" s="48"/>
    </row>
    <row r="111" spans="19:19" s="43" customFormat="1" ht="13.2" x14ac:dyDescent="0.25">
      <c r="S111" s="48"/>
    </row>
    <row r="112" spans="19:19" s="43" customFormat="1" ht="13.2" x14ac:dyDescent="0.25">
      <c r="S112" s="48"/>
    </row>
    <row r="113" spans="19:19" s="43" customFormat="1" ht="13.2" x14ac:dyDescent="0.25">
      <c r="S113" s="48"/>
    </row>
    <row r="114" spans="19:19" s="43" customFormat="1" ht="13.2" x14ac:dyDescent="0.25">
      <c r="S114" s="48"/>
    </row>
    <row r="115" spans="19:19" s="43" customFormat="1" ht="13.2" x14ac:dyDescent="0.25">
      <c r="S115" s="48"/>
    </row>
    <row r="116" spans="19:19" s="43" customFormat="1" ht="13.2" x14ac:dyDescent="0.25">
      <c r="S116" s="48"/>
    </row>
    <row r="117" spans="19:19" s="43" customFormat="1" ht="13.2" x14ac:dyDescent="0.25">
      <c r="S117" s="48"/>
    </row>
    <row r="118" spans="19:19" s="43" customFormat="1" ht="13.2" x14ac:dyDescent="0.25">
      <c r="S118" s="48"/>
    </row>
    <row r="119" spans="19:19" s="43" customFormat="1" ht="13.2" x14ac:dyDescent="0.25">
      <c r="S119" s="48"/>
    </row>
    <row r="120" spans="19:19" s="43" customFormat="1" ht="13.2" x14ac:dyDescent="0.25">
      <c r="S120" s="48"/>
    </row>
    <row r="121" spans="19:19" s="43" customFormat="1" ht="13.2" x14ac:dyDescent="0.25">
      <c r="S121" s="48"/>
    </row>
    <row r="122" spans="19:19" s="43" customFormat="1" ht="13.2" x14ac:dyDescent="0.25">
      <c r="S122" s="48"/>
    </row>
    <row r="123" spans="19:19" s="43" customFormat="1" ht="13.2" x14ac:dyDescent="0.25">
      <c r="S123" s="48"/>
    </row>
    <row r="124" spans="19:19" s="43" customFormat="1" ht="13.2" x14ac:dyDescent="0.25">
      <c r="S124" s="48"/>
    </row>
    <row r="125" spans="19:19" s="43" customFormat="1" ht="13.2" x14ac:dyDescent="0.25">
      <c r="S125" s="48"/>
    </row>
    <row r="126" spans="19:19" s="43" customFormat="1" ht="13.2" x14ac:dyDescent="0.25">
      <c r="S126" s="48"/>
    </row>
    <row r="127" spans="19:19" s="43" customFormat="1" ht="13.2" x14ac:dyDescent="0.25">
      <c r="S127" s="48"/>
    </row>
    <row r="128" spans="19:19" s="43" customFormat="1" ht="13.2" x14ac:dyDescent="0.25">
      <c r="S128" s="48"/>
    </row>
    <row r="129" spans="19:19" s="43" customFormat="1" ht="13.2" x14ac:dyDescent="0.25">
      <c r="S129" s="48"/>
    </row>
    <row r="130" spans="19:19" s="43" customFormat="1" ht="13.2" x14ac:dyDescent="0.25">
      <c r="S130" s="48"/>
    </row>
    <row r="131" spans="19:19" s="43" customFormat="1" ht="13.2" x14ac:dyDescent="0.25">
      <c r="S131" s="48"/>
    </row>
    <row r="132" spans="19:19" s="43" customFormat="1" ht="13.2" x14ac:dyDescent="0.25">
      <c r="S132" s="48"/>
    </row>
    <row r="133" spans="19:19" s="43" customFormat="1" ht="13.2" x14ac:dyDescent="0.25">
      <c r="S133" s="48"/>
    </row>
    <row r="134" spans="19:19" ht="13.2" x14ac:dyDescent="0.25"/>
    <row r="135" spans="19:19" ht="13.2" x14ac:dyDescent="0.25"/>
    <row r="136" spans="19:19" ht="13.2" x14ac:dyDescent="0.25"/>
    <row r="137" spans="19:19" ht="13.2" x14ac:dyDescent="0.25"/>
    <row r="138" spans="19:19" ht="13.2" x14ac:dyDescent="0.25"/>
    <row r="139" spans="19:19" ht="13.2" x14ac:dyDescent="0.25"/>
    <row r="140" spans="19:19" ht="13.2" x14ac:dyDescent="0.25"/>
  </sheetData>
  <autoFilter ref="A5:AT60" xr:uid="{4A141912-1C25-4674-94DA-2BADC744D256}"/>
  <mergeCells count="4">
    <mergeCell ref="B2:S2"/>
    <mergeCell ref="K3:S3"/>
    <mergeCell ref="K4:N4"/>
    <mergeCell ref="O4:R4"/>
  </mergeCells>
  <pageMargins left="0.75" right="0.75" top="1" bottom="1" header="0.5" footer="0.5"/>
  <pageSetup paperSize="9" scale="82" orientation="landscape" r:id="rId1"/>
  <headerFooter alignWithMargins="0">
    <oddFooter>&amp;C&amp;F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B14A1E04E2C64458CE6BDAD4D602DD8" ma:contentTypeVersion="3" ma:contentTypeDescription="Create a new document." ma:contentTypeScope="" ma:versionID="72b2cef5bea096e4fae05d9c47e176b1">
  <xsd:schema xmlns:xsd="http://www.w3.org/2001/XMLSchema" xmlns:xs="http://www.w3.org/2001/XMLSchema" xmlns:p="http://schemas.microsoft.com/office/2006/metadata/properties" xmlns:ns2="cad82eeb-f6ba-4c8a-8f3b-dfd1c46872d9" targetNamespace="http://schemas.microsoft.com/office/2006/metadata/properties" ma:root="true" ma:fieldsID="b5a56c892d14e7a5bf2d0dd18983b1f4" ns2:_="">
    <xsd:import namespace="cad82eeb-f6ba-4c8a-8f3b-dfd1c46872d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82eeb-f6ba-4c8a-8f3b-dfd1c4687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CA698D-CB42-42E7-961C-D9067A6459FC}">
  <ds:schemaRefs>
    <ds:schemaRef ds:uri="http://schemas.microsoft.com/office/2006/metadata/longProperties"/>
  </ds:schemaRefs>
</ds:datastoreItem>
</file>

<file path=customXml/itemProps2.xml><?xml version="1.0" encoding="utf-8"?>
<ds:datastoreItem xmlns:ds="http://schemas.openxmlformats.org/officeDocument/2006/customXml" ds:itemID="{6F04AD4B-2CC6-4004-995D-D4DF9007ED3D}">
  <ds:schemaRefs>
    <ds:schemaRef ds:uri="http://schemas.microsoft.com/sharepoint/v3/contenttype/forms"/>
  </ds:schemaRefs>
</ds:datastoreItem>
</file>

<file path=customXml/itemProps3.xml><?xml version="1.0" encoding="utf-8"?>
<ds:datastoreItem xmlns:ds="http://schemas.openxmlformats.org/officeDocument/2006/customXml" ds:itemID="{A8DA87EE-F09E-423C-A5A4-0E269B6D25AC}">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6D9D1060-26D8-43A1-AB35-A961B807D9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82eeb-f6ba-4c8a-8f3b-dfd1c46872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16</vt:i4>
      </vt:variant>
    </vt:vector>
  </HeadingPairs>
  <TitlesOfParts>
    <vt:vector size="16" baseType="lpstr">
      <vt:lpstr>Toelichting PERCEEL EW OH</vt:lpstr>
      <vt:lpstr>Totaal Inschrijfsom E- en W-OH</vt:lpstr>
      <vt:lpstr>Inschrijfblad 1</vt:lpstr>
      <vt:lpstr>Inschrijfblad 2</vt:lpstr>
      <vt:lpstr>Rekenblad 2.1 </vt:lpstr>
      <vt:lpstr>Rekenblad 2.1a-1 Objectprijs</vt:lpstr>
      <vt:lpstr>Rekenblad 2.1a-2 Objectprijs</vt:lpstr>
      <vt:lpstr>Rekenblad 2.2</vt:lpstr>
      <vt:lpstr>Rekenblad 2.2a-1 Objectprijs</vt:lpstr>
      <vt:lpstr>Rekenblad 2.2a-2 Objectprijs</vt:lpstr>
      <vt:lpstr>Inschrijfblad 3</vt:lpstr>
      <vt:lpstr>Inschrijfblad 4</vt:lpstr>
      <vt:lpstr>Rekenblad 4.a, b, c en d</vt:lpstr>
      <vt:lpstr>Inschrijfblad 5</vt:lpstr>
      <vt:lpstr>Inschrijfblad 6</vt:lpstr>
      <vt:lpstr>Rekenblad 6.a en 6.b</vt:lpstr>
    </vt:vector>
  </TitlesOfParts>
  <Manager/>
  <Company>Gemeente Rotterdam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Prijsopgave</dc:title>
  <dc:subject/>
  <dc:creator>Veenstra I. (Ingrid)</dc:creator>
  <cp:keywords/>
  <dc:description/>
  <cp:lastModifiedBy>Johan Smit | Helix Advies</cp:lastModifiedBy>
  <cp:revision/>
  <dcterms:created xsi:type="dcterms:W3CDTF">2012-12-07T13:05:51Z</dcterms:created>
  <dcterms:modified xsi:type="dcterms:W3CDTF">2025-11-12T07:57:49Z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Johan Smit | Helix Advies</vt:lpwstr>
  </property>
  <property fmtid="{D5CDD505-2E9C-101B-9397-08002B2CF9AE}" pid="4" name="Order">
    <vt:lpwstr>72028900.0000000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Johan Smit | Helix Advies</vt:lpwstr>
  </property>
  <property fmtid="{D5CDD505-2E9C-101B-9397-08002B2CF9AE}" pid="9" name="ComplianceAssetId">
    <vt:lpwstr/>
  </property>
  <property fmtid="{D5CDD505-2E9C-101B-9397-08002B2CF9AE}" pid="10" name="TemplateUrl">
    <vt:lpwstr/>
  </property>
  <property fmtid="{D5CDD505-2E9C-101B-9397-08002B2CF9AE}" pid="11" name="Statusinspectie">
    <vt:lpwstr>Niet gereed</vt:lpwstr>
  </property>
  <property fmtid="{D5CDD505-2E9C-101B-9397-08002B2CF9AE}" pid="12" name="ContentTypeId">
    <vt:lpwstr>0x0101001B14A1E04E2C64458CE6BDAD4D602DD8</vt:lpwstr>
  </property>
  <property fmtid="{D5CDD505-2E9C-101B-9397-08002B2CF9AE}" pid="13" name="TriggerFlowInfo">
    <vt:lpwstr/>
  </property>
  <property fmtid="{D5CDD505-2E9C-101B-9397-08002B2CF9AE}" pid="14" name="MediaServiceImageTags">
    <vt:lpwstr/>
  </property>
</Properties>
</file>