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T:\RVO\IUC\09 Team RVO\Inkoop boven EU\2. AT2\2025\202509095 - EA Transport energiegoederen Oekraïne\3 Nota's van Inlichtingen\"/>
    </mc:Choice>
  </mc:AlternateContent>
  <xr:revisionPtr revIDLastSave="0" documentId="13_ncr:1_{BA4AD7D7-B89A-4C27-B5BF-E846FA26A08C}" xr6:coauthVersionLast="47" xr6:coauthVersionMax="47" xr10:uidLastSave="{00000000-0000-0000-0000-000000000000}"/>
  <bookViews>
    <workbookView xWindow="25800" yWindow="0" windowWidth="25800" windowHeight="21000" firstSheet="2" activeTab="2" xr2:uid="{00000000-000D-0000-FFFF-FFFF00000000}"/>
  </bookViews>
  <sheets>
    <sheet name="Tabelle1" sheetId="1" state="hidden" r:id="rId1"/>
    <sheet name="Orgineel DEF" sheetId="2" state="hidden" r:id="rId2"/>
    <sheet name="Regulier " sheetId="4" r:id="rId3"/>
    <sheet name="Uitzonderlijk" sheetId="3" r:id="rId4"/>
    <sheet name="Totaal " sheetId="9" r:id="rId5"/>
  </sheets>
  <definedNames>
    <definedName name="_xlnm._FilterDatabase" localSheetId="0" hidden="1">Tabelle1!$A$1:$H$1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8" i="4"/>
  <c r="F9" i="4"/>
  <c r="F10" i="4"/>
  <c r="F11" i="4"/>
  <c r="F12" i="4"/>
  <c r="F13" i="4"/>
  <c r="F6" i="4"/>
  <c r="F14" i="4" s="1"/>
  <c r="H6" i="3"/>
  <c r="H7" i="3"/>
  <c r="H8" i="3"/>
  <c r="H9" i="3"/>
  <c r="H10" i="3"/>
  <c r="D18" i="4" l="1"/>
  <c r="D22" i="4"/>
  <c r="F22" i="4" s="1"/>
  <c r="H11" i="3"/>
  <c r="D19" i="4"/>
  <c r="F19" i="4" s="1"/>
  <c r="D20" i="4"/>
  <c r="F20" i="4" s="1"/>
  <c r="D21" i="4"/>
  <c r="F21" i="4" s="1"/>
  <c r="F18" i="4"/>
  <c r="E53" i="2"/>
  <c r="G53" i="2" s="1"/>
  <c r="E52" i="2"/>
  <c r="G52" i="2" s="1"/>
  <c r="F46" i="2"/>
  <c r="E46" i="2"/>
  <c r="G46" i="2" s="1"/>
  <c r="D46" i="2"/>
  <c r="G45" i="2"/>
  <c r="E45" i="2"/>
  <c r="D45" i="2"/>
  <c r="F45" i="2" s="1"/>
  <c r="E44" i="2"/>
  <c r="G44" i="2" s="1"/>
  <c r="D44" i="2"/>
  <c r="F44" i="2" s="1"/>
  <c r="F43" i="2"/>
  <c r="E43" i="2"/>
  <c r="G43" i="2" s="1"/>
  <c r="D43" i="2"/>
  <c r="G42" i="2"/>
  <c r="E42" i="2"/>
  <c r="D42" i="2"/>
  <c r="F42" i="2" s="1"/>
  <c r="E40" i="2"/>
  <c r="G40" i="2" s="1"/>
  <c r="D40" i="2"/>
  <c r="F40" i="2" s="1"/>
  <c r="F39" i="2"/>
  <c r="E39" i="2"/>
  <c r="G39" i="2" s="1"/>
  <c r="D39" i="2"/>
  <c r="G38" i="2"/>
  <c r="E38" i="2"/>
  <c r="D38" i="2"/>
  <c r="F38" i="2" s="1"/>
  <c r="E37" i="2"/>
  <c r="G37" i="2" s="1"/>
  <c r="D37" i="2"/>
  <c r="F37" i="2" s="1"/>
  <c r="F36" i="2"/>
  <c r="E36" i="2"/>
  <c r="G36" i="2" s="1"/>
  <c r="D36" i="2"/>
  <c r="G34" i="2"/>
  <c r="E34" i="2"/>
  <c r="D34" i="2"/>
  <c r="F34" i="2" s="1"/>
  <c r="E33" i="2"/>
  <c r="G33" i="2" s="1"/>
  <c r="D33" i="2"/>
  <c r="F33" i="2" s="1"/>
  <c r="F32" i="2"/>
  <c r="E32" i="2"/>
  <c r="G32" i="2" s="1"/>
  <c r="D32" i="2"/>
  <c r="G31" i="2"/>
  <c r="E31" i="2"/>
  <c r="D31" i="2"/>
  <c r="F31" i="2" s="1"/>
  <c r="E30" i="2"/>
  <c r="G30" i="2" s="1"/>
  <c r="D30" i="2"/>
  <c r="F30" i="2" s="1"/>
  <c r="F28" i="2"/>
  <c r="E28" i="2"/>
  <c r="G28" i="2" s="1"/>
  <c r="D28" i="2"/>
  <c r="G27" i="2"/>
  <c r="E27" i="2"/>
  <c r="D27" i="2"/>
  <c r="F27" i="2" s="1"/>
  <c r="E26" i="2"/>
  <c r="G26" i="2" s="1"/>
  <c r="D26" i="2"/>
  <c r="F26" i="2" s="1"/>
  <c r="F25" i="2"/>
  <c r="E25" i="2"/>
  <c r="G25" i="2" s="1"/>
  <c r="D25" i="2"/>
  <c r="G24" i="2"/>
  <c r="E24" i="2"/>
  <c r="D24" i="2"/>
  <c r="F24" i="2" s="1"/>
  <c r="D22" i="2"/>
  <c r="F22" i="2" s="1"/>
  <c r="D21" i="2"/>
  <c r="F21" i="2" s="1"/>
  <c r="D20" i="2"/>
  <c r="F20" i="2" s="1"/>
  <c r="F19" i="2"/>
  <c r="D19" i="2"/>
  <c r="F18" i="2"/>
  <c r="D18" i="2"/>
  <c r="D17" i="3" l="1"/>
  <c r="F17" i="3" s="1"/>
  <c r="D16" i="3"/>
  <c r="F16" i="3" s="1"/>
  <c r="F23" i="4"/>
  <c r="F28" i="4" s="1"/>
  <c r="C6" i="9" s="1"/>
  <c r="D15" i="3"/>
  <c r="F15" i="3" s="1"/>
  <c r="F18" i="3" s="1"/>
  <c r="F20" i="3" s="1"/>
  <c r="C7" i="9" l="1"/>
  <c r="C9" i="9" s="1"/>
</calcChain>
</file>

<file path=xl/sharedStrings.xml><?xml version="1.0" encoding="utf-8"?>
<sst xmlns="http://schemas.openxmlformats.org/spreadsheetml/2006/main" count="355" uniqueCount="168">
  <si>
    <t>Categorie</t>
  </si>
  <si>
    <t>Omschrijving</t>
  </si>
  <si>
    <t xml:space="preserve">Laadadres </t>
  </si>
  <si>
    <t>Tarief 
binnen NL</t>
  </si>
  <si>
    <t>Tarief grens NL - 
Polen hub 1</t>
  </si>
  <si>
    <t>Tarief grens NL - 
Polen hub 2</t>
  </si>
  <si>
    <t>Kosten vergunning</t>
  </si>
  <si>
    <t>Kosten begeleiding</t>
  </si>
  <si>
    <t xml:space="preserve">Regulier </t>
  </si>
  <si>
    <t xml:space="preserve">FTL (Full truck load) </t>
  </si>
  <si>
    <t>Noord-Nederland</t>
  </si>
  <si>
    <t>West-Nederland</t>
  </si>
  <si>
    <t xml:space="preserve">Zuid-Nederland </t>
  </si>
  <si>
    <t>Midden-Nederland</t>
  </si>
  <si>
    <t xml:space="preserve">Oost-Nederland </t>
  </si>
  <si>
    <t xml:space="preserve">LTL (Less Than Truck Load)  </t>
  </si>
  <si>
    <t xml:space="preserve">Binnen wettelijk maxima. </t>
  </si>
  <si>
    <t xml:space="preserve">Regulier zwaar   </t>
  </si>
  <si>
    <t xml:space="preserve">Diepladers </t>
  </si>
  <si>
    <t xml:space="preserve">Semi-diepladers </t>
  </si>
  <si>
    <t xml:space="preserve">Buiten wettelijke maxima. </t>
  </si>
  <si>
    <t>Overschr. Max gewicht</t>
  </si>
  <si>
    <t>Overschrijding max gewicht</t>
  </si>
  <si>
    <t>Overschrijding max breedte &gt; 3 meter</t>
  </si>
  <si>
    <t xml:space="preserve">Overschrijding max lengte &gt; 16.5 meter </t>
  </si>
  <si>
    <t xml:space="preserve">Overschrijding max hoogte &gt; 4 meter </t>
  </si>
  <si>
    <t>Combinaties overschrijding gewicht, breedte, 
lengte en/of hoogte</t>
  </si>
  <si>
    <t>Bijlage 1 - Tarievenblad</t>
  </si>
  <si>
    <t>Contract</t>
  </si>
  <si>
    <t>Diepladervervoer binnen Europa</t>
  </si>
  <si>
    <t>Factuur-referentienummer</t>
  </si>
  <si>
    <t>Factuur-referentienummer HNS</t>
  </si>
  <si>
    <t xml:space="preserve">Contractnummer </t>
  </si>
  <si>
    <t>Tarieven geldig per datum</t>
  </si>
  <si>
    <t>1 november 2023 incl 4,4% indexatie conform contractuele CBS index</t>
  </si>
  <si>
    <t>Afstand</t>
  </si>
  <si>
    <t>BTW tarief</t>
  </si>
  <si>
    <r>
      <t xml:space="preserve">Starttarief </t>
    </r>
    <r>
      <rPr>
        <b/>
        <sz val="9"/>
        <color rgb="FFFF0000"/>
        <rFont val="Verdana"/>
        <family val="2"/>
      </rPr>
      <t>incl indexatie</t>
    </r>
  </si>
  <si>
    <t>Km-tarief</t>
  </si>
  <si>
    <t>1A</t>
  </si>
  <si>
    <t>0 km tot 50 km</t>
  </si>
  <si>
    <t>1B</t>
  </si>
  <si>
    <t>1C</t>
  </si>
  <si>
    <t>1D</t>
  </si>
  <si>
    <t>1E</t>
  </si>
  <si>
    <r>
      <t xml:space="preserve">Km-tarief </t>
    </r>
    <r>
      <rPr>
        <b/>
        <sz val="9"/>
        <color rgb="FFFF0000"/>
        <rFont val="Verdana"/>
        <family val="2"/>
      </rPr>
      <t>incl indexatie</t>
    </r>
  </si>
  <si>
    <t>2A</t>
  </si>
  <si>
    <t>50 km tot 100 km</t>
  </si>
  <si>
    <t>2B</t>
  </si>
  <si>
    <t>2C</t>
  </si>
  <si>
    <t>2D</t>
  </si>
  <si>
    <t>2E</t>
  </si>
  <si>
    <t>3A</t>
  </si>
  <si>
    <t>100 km tot 250 km</t>
  </si>
  <si>
    <t>3B</t>
  </si>
  <si>
    <t>3C</t>
  </si>
  <si>
    <t>3D</t>
  </si>
  <si>
    <t>3E</t>
  </si>
  <si>
    <t>4A</t>
  </si>
  <si>
    <t>250 km tot 500 km</t>
  </si>
  <si>
    <t>4B</t>
  </si>
  <si>
    <t>4C</t>
  </si>
  <si>
    <t>4D</t>
  </si>
  <si>
    <t>4E</t>
  </si>
  <si>
    <t>5A</t>
  </si>
  <si>
    <t>≥ 500 km</t>
  </si>
  <si>
    <t>5B</t>
  </si>
  <si>
    <t>5C</t>
  </si>
  <si>
    <t>5D</t>
  </si>
  <si>
    <t>5E</t>
  </si>
  <si>
    <t>Toeslagen</t>
  </si>
  <si>
    <t>Percentage</t>
  </si>
  <si>
    <t>Zaterdag</t>
  </si>
  <si>
    <t>Zon- en feestdag</t>
  </si>
  <si>
    <t>Spoed</t>
  </si>
  <si>
    <t>Wachttijden</t>
  </si>
  <si>
    <t>Periode</t>
  </si>
  <si>
    <r>
      <t xml:space="preserve">Tarief per periode </t>
    </r>
    <r>
      <rPr>
        <b/>
        <sz val="9"/>
        <color rgb="FFFF0000"/>
        <rFont val="Verdana"/>
        <family val="2"/>
      </rPr>
      <t>incl indexatie</t>
    </r>
  </si>
  <si>
    <t>Wachttijd per half uur</t>
  </si>
  <si>
    <t>half uur</t>
  </si>
  <si>
    <t>Wachttijd per dag</t>
  </si>
  <si>
    <t>etmaal</t>
  </si>
  <si>
    <t xml:space="preserve">Bijlage ontvangen van ED.Walraven@mindef.nl op 19 augustus. </t>
  </si>
  <si>
    <t>Categorie in gewicht en profiel:
Binnenprofiel =  max. 4,00 meter hoog en max. 2,55 meter breed
Buiten profiel = &gt; 2,55 meter breed en-/of &gt; 4,00 meter hoog</t>
  </si>
  <si>
    <t>Gewicht lading</t>
  </si>
  <si>
    <t>Binnen profiel</t>
  </si>
  <si>
    <t>Buiten profiel</t>
  </si>
  <si>
    <t>A</t>
  </si>
  <si>
    <t>0 - 15 ton</t>
  </si>
  <si>
    <t>X</t>
  </si>
  <si>
    <t>B</t>
  </si>
  <si>
    <t>15 - 35 ton</t>
  </si>
  <si>
    <t>C</t>
  </si>
  <si>
    <t>0 - 20 ton</t>
  </si>
  <si>
    <t>D</t>
  </si>
  <si>
    <t>20 - 35 ton</t>
  </si>
  <si>
    <t>E</t>
  </si>
  <si>
    <t>&gt; 35 ton</t>
  </si>
  <si>
    <t>Afstand:
De te factureren aantal kilometers bedraagt het totaal aantal beladen kilometers met aftrek van de 50 kilometers welke in het starttarief vermeld worden. 
Ter illustratie: Indien een rit 278 beladen kilometers bedraagt uit categorie C, is Opdrachtnemer gerechtigd om een factuur in te dienen voor het starttarief + 228 keer het kilometertarief uit categorie 4C</t>
  </si>
  <si>
    <t>Starttarief:
Opdrachtnemer is gerechtigd om per Afroep per (semi)dieplader éénmalig het starttarief in rekening te brengen conform artikel 3 Raamovereenkomst. Het starttarief is inclusief 1 uur laden, 1 uur lossen en 50 kilometer</t>
  </si>
  <si>
    <t xml:space="preserve">Additionele en/of onvoorziene kosten:
Defensie accepteert met betrekking tot additionele en-/of onvoorziene kosten het volgende: 
Indien sprake is van additionele en niet-voorzienbare kosten voorafgaand aan of tijdens de uitvoering van de opdracht, dan dient Opdrachtnemer (indien mogelijk) vooraf toestemming te vragen voor het verrichten van deze diensten. 
Onder additionele en niet-voorzienbare danwel vooraf te berekenen kosten zijn in ieder geval inbegrepen kosten voor ferrydiensten, tolgelden en opmaken van extra transport en-/of douanedocumenten. De Opdrachtnemer mag enkel de werkelijk gemaakte kosten 1:1 declareren waarbij de bewijsstukken als bijlage van de factuur meegeleverd worden
Opdrachtnemer is gerechtigd om kosten voor ferrydiensten 1:1 te declareren welke gemaakt zijn zonder lading
</t>
  </si>
  <si>
    <t>Annuleringen tot 24 uur voor aanvangstijd Afroep:
Opdrachtgever is gerechtigd tot 24 uur voor aanvangstijd van een Afroep kosteloos te wijzigen of te annuleren. Bij het annuleren van de Afroep tot 24 uur voor aanvangstijd van de Afroep, mag Opdrachtnemer 100% van de daadwerkelijke gemaakte Additionele kosten in rekening brengen</t>
  </si>
  <si>
    <t>Annuleringen binnen 24 uur voor aanvangstijd Afroep: 
Indien de Opdrachtgever binnen 24 uur voor aanvangstijd van de Afroep wordt geannuleerd dan kan de Opdrachtnemer 60% van de Opdrachtwaarde aan de Opdrachtgever doorberekenen. De daadwerkelijke gemaakte Additionele kosten mogen 100% worden doorberekend</t>
  </si>
  <si>
    <t>Opdrachtnemer is gerechtigd de spoedtoeslag in rekening te brengen indien Opdrachtnemer een inspanningsverplichting heeft zoals vermeld onder hoofdstuk 5.1 artikelen 8, 9 en 10 van Bijlage 3 PVE – met ingang van 1 april 2022.
8. Indien de Opdrachtgever zijn aanvraag voor Nederland tenminste 48 uur van tevoren indient, dan heeft de Opdrachtnemer een leveringsplicht. Indien de aanvraagtermijn korter is dan 48 uur, dan heeft de Opdrachtnemer een inspanningsverplichting.
9. Indien er sprake is van grensoverschrijdend(e) transport(en) en de
Opdrachtgever tenminste 120 uur voor aanvang transport (tijdstip laden) zijn aanvraag indient, dan heeft de Opdrachtnemer een leveringsplicht. Indien de aanvraagtermijn korter is dan 120 uur, dan heeft de Opdrachtnemer een inspanningsverplichting.
10. Indien er sprake is van transporten welke geheel plaatsvinden in het buitenland en de Opdrachtgever zijn aanvraag tenminste 240 uur voor aanvang transport (tijdstip beladen) indient, dan heeft de Opdrachtnemer een leveringsplicht. Indien de aanvraagtermijn korter is dan 240 uur dan heeft de Opdrachtnemer een inspanningsverplichting.</t>
  </si>
  <si>
    <t>Paraaf Leverancier:</t>
  </si>
  <si>
    <t>Paraaf Defensie:</t>
  </si>
  <si>
    <t>aantal ritten</t>
  </si>
  <si>
    <t>Afstand*</t>
  </si>
  <si>
    <t xml:space="preserve">C </t>
  </si>
  <si>
    <t>F</t>
  </si>
  <si>
    <t>G</t>
  </si>
  <si>
    <t>H</t>
  </si>
  <si>
    <t>totaal kosten transport</t>
  </si>
  <si>
    <t xml:space="preserve">*1,500 km is genomen als referentie voor de afstand van laadadres tot losadres. </t>
  </si>
  <si>
    <t>aantal keer</t>
  </si>
  <si>
    <t>gemiddelde ritprijs</t>
  </si>
  <si>
    <t>Spoed* (Ned)</t>
  </si>
  <si>
    <t>Spoed** (EU)</t>
  </si>
  <si>
    <t>*</t>
  </si>
  <si>
    <t xml:space="preserve">   Toeslag mag berekend worden als goederen van laadlocatie eerst naar een tijdelijk opslag locatie moeten worden vervoerd. </t>
  </si>
  <si>
    <t>**</t>
  </si>
  <si>
    <t xml:space="preserve">   Deze toeslag mag berekend worden in geval van spoed. </t>
  </si>
  <si>
    <t xml:space="preserve">   N.B. voor beide Spoed toeslagen geldt dat vóóraf afstemming met- en schriftelijke toestemming van Opdrachtgever vereist is. </t>
  </si>
  <si>
    <t>Tarief A - D</t>
  </si>
  <si>
    <t>Tarief E - H</t>
  </si>
  <si>
    <t>Tarief I</t>
  </si>
  <si>
    <t>per dag</t>
  </si>
  <si>
    <t>Transportmiddel</t>
  </si>
  <si>
    <t>Specificatie</t>
  </si>
  <si>
    <t>Bakwagen middelgroot</t>
  </si>
  <si>
    <t>Van &gt; 7.5mt tot ca 12mt laadruimte ca 25-35m3</t>
  </si>
  <si>
    <t>Bakwagen groot</t>
  </si>
  <si>
    <t xml:space="preserve">Van &gt; 12mt tot ca 19mt laadruimte ca 35-45m3 </t>
  </si>
  <si>
    <t xml:space="preserve">Korte tautliner </t>
  </si>
  <si>
    <t>Van 12-18mt laadruimte ca 45-55m3</t>
  </si>
  <si>
    <t>Van 10-15mt laadruimte ca 35-45m3</t>
  </si>
  <si>
    <t>Tautliner/ Zeilwagen</t>
  </si>
  <si>
    <t>Van ca 24-25mt laadruimte ca 90m3</t>
  </si>
  <si>
    <t xml:space="preserve">Van ca 20-22mt laadruimte ca 80m3 </t>
  </si>
  <si>
    <t>Afstand op basis van TLN routeplanner</t>
  </si>
  <si>
    <t xml:space="preserve">                       "</t>
  </si>
  <si>
    <t xml:space="preserve">Afstand op basis van Exceptioneel Transport Europa (ETE). </t>
  </si>
  <si>
    <t xml:space="preserve">Tarief </t>
  </si>
  <si>
    <t>totaal kosten toeslag</t>
  </si>
  <si>
    <t xml:space="preserve">Kosten </t>
  </si>
  <si>
    <t xml:space="preserve">kosten </t>
  </si>
  <si>
    <t>Fictieve inschrijfsom Regulier transport</t>
  </si>
  <si>
    <t>Maximale Prijzen</t>
  </si>
  <si>
    <t>In de kosten per rit zijn opgenomen in totaal 4 uur vrij voor laden en lossen ieder.</t>
  </si>
  <si>
    <t xml:space="preserve">Additionele en/of onvoorziene kosten:
RVO accepteert met betrekking tot additionele en-/of onvoorziene kosten het volgende: 
Indien sprake is van additionele en niet-voorzienbare kosten voorafgaand aan of tijdens de uitvoering van de opdracht, dan dient Opdrachtnemer (indien mogelijk) vooraf toestemming te vragen voor het verrichten van deze diensten. 
Onder additionele en niet-voorzienbare danwel vooraf te berekenen kosten zijn in ieder geval inbegrepen kosten voor ferrydiensten, tolgelden en opmaken van extra transport en-/of douanedocumenten. De Opdrachtnemer mag enkel de werkelijk gemaakte kosten 1:1 declareren waarbij de bewijsstukken als bijlage van de factuur meegeleverd worden.
Opdrachtnemer is gerechtigd om kosten voor ferrydiensten 1:1 te declareren welke gemaakt zijn zonder lading.
</t>
  </si>
  <si>
    <t>Totale fictieve inschrijfsom</t>
  </si>
  <si>
    <t>totaal kosten toeslagen</t>
  </si>
  <si>
    <t>Kosten</t>
  </si>
  <si>
    <t>Tarieven Uitzonderlijk vervoer</t>
  </si>
  <si>
    <t>Tarieven Regulier wegtransport</t>
  </si>
  <si>
    <t>Maximale prijzen</t>
  </si>
  <si>
    <t>per half uur</t>
  </si>
  <si>
    <t>ADR-toeslag</t>
  </si>
  <si>
    <t>Fictieve inschrijfsom Uitzonderlijk vervoer</t>
  </si>
  <si>
    <t>Bakwagen middelgroot inclusief Lading hijsen op laad locatie</t>
  </si>
  <si>
    <t>Bakwagen groot inclusief Lading hijsen op laad locatie</t>
  </si>
  <si>
    <t>Korte tautliner inclusief Lading hijsen op laad locatie</t>
  </si>
  <si>
    <t>Tautliner/ Zeilwagen inclusief Lading hijsen op laad locatie</t>
  </si>
  <si>
    <t>IUC202509095</t>
  </si>
  <si>
    <t>Totale Fictieve inschrijfsom Logistieke dienstverlening</t>
  </si>
  <si>
    <t xml:space="preserve">Afstand: Voor zwaar transport "binnen profiel" bedraagt het te factureren aantal kilometers het totaal aantal beladen kilometers van laadadres tot losadres bepaald op basis van TLN-routenplanner. 
Voor exceptioneel transport (te breed, te lang, te hoog of te zwaar) wordt het aantal km's bepaald op basis van de route welke volgens de ontheffing of routebeschikking van de bevoegde instanties is gereden in Nederland, Duitsland en Polen. Bij opgaaf van aantal km's dient kopie ontheffing/ routebeschikking + ritrapport/GPS-rapport te worden meegestuurd. Noodzakelijke afwijkingen van oorspronkelijke route worden gecorrigeerd op basis van ritrapport/ GPS-rapport. </t>
  </si>
  <si>
    <t>Additionele en/of onvoorziene kosten:
RVO accepteert met betrekking tot additionele en-/of onvoorziene kosten het volgende: 
Indien sprake is van additionele en niet-voorzienbare kosten voorafgaand aan of tijdens de uitvoering van de opdracht, dan dient Opdrachtnemer (indien mogelijk) vooraf toestemming te vragen voor het verrichten van deze diensten. 
Onder additionele en niet-voorzienbare danwel vooraf te berekenen kosten zijn in ieder geval inbegrepen kosten voor ferrydiensten, tolgelden en opmaken van extra transport en-/of douanedocumenten. Opdrachtnemer mag enkel de werkelijk gemaakte kosten 1:1 declareren waarbij de bewijsstukken als bijlage van de factuur meegeleverd worden.</t>
  </si>
  <si>
    <t>Ficitieve inschrijfsom Uitzonderlijk vervoer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</si>
</sst>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0.0"/>
    <numFmt numFmtId="166" formatCode="[$-F800]dddd\,\ mmmm\ dd\,\ yyyy"/>
    <numFmt numFmtId="167" formatCode="_ &quot;€&quot;\ * #,##0.0000_ ;_ &quot;€&quot;\ * \-#,##0.0000_ ;_ &quot;€&quot;\ * &quot;-&quot;??_ ;_ @_ "/>
    <numFmt numFmtId="168" formatCode="_ [$€-2]\ * #,##0.00_ ;_ [$€-2]\ * \-#,##0.00_ ;_ [$€-2]\ * &quot;-&quot;??_ ;_ @_ "/>
  </numFmts>
  <fonts count="22" x14ac:knownFonts="1">
    <font>
      <sz val="11"/>
      <color theme="1"/>
      <name val="Calibri"/>
      <family val="2"/>
      <scheme val="minor"/>
    </font>
    <font>
      <b/>
      <sz val="11"/>
      <color theme="1"/>
      <name val="Calibri"/>
      <family val="2"/>
      <scheme val="minor"/>
    </font>
    <font>
      <b/>
      <sz val="14"/>
      <name val="Verdana"/>
      <family val="2"/>
    </font>
    <font>
      <sz val="9"/>
      <name val="Verdana"/>
      <family val="2"/>
    </font>
    <font>
      <b/>
      <sz val="9"/>
      <name val="Verdana"/>
      <family val="2"/>
    </font>
    <font>
      <b/>
      <sz val="9"/>
      <color theme="1"/>
      <name val="Verdana"/>
      <family val="2"/>
    </font>
    <font>
      <sz val="9"/>
      <color theme="1"/>
      <name val="Verdana"/>
      <family val="2"/>
    </font>
    <font>
      <b/>
      <sz val="9"/>
      <color rgb="FFFF0000"/>
      <name val="Verdana"/>
      <family val="2"/>
    </font>
    <font>
      <sz val="10"/>
      <color theme="1"/>
      <name val="Calibri"/>
      <family val="2"/>
      <scheme val="minor"/>
    </font>
    <font>
      <sz val="8"/>
      <color theme="1"/>
      <name val="Verdana"/>
      <family val="2"/>
    </font>
    <font>
      <b/>
      <sz val="8"/>
      <color theme="1"/>
      <name val="Verdana"/>
      <family val="2"/>
    </font>
    <font>
      <sz val="8"/>
      <name val="Verdana"/>
      <family val="2"/>
    </font>
    <font>
      <sz val="9"/>
      <color theme="0" tint="-0.249977111117893"/>
      <name val="Verdana"/>
      <family val="2"/>
    </font>
    <font>
      <sz val="11"/>
      <color theme="1"/>
      <name val="Calibri"/>
      <family val="2"/>
      <scheme val="minor"/>
    </font>
    <font>
      <u/>
      <sz val="11"/>
      <color theme="10"/>
      <name val="Calibri"/>
      <family val="2"/>
      <scheme val="minor"/>
    </font>
    <font>
      <b/>
      <sz val="10"/>
      <color theme="1"/>
      <name val="Verdana"/>
      <family val="2"/>
    </font>
    <font>
      <sz val="10"/>
      <color theme="1"/>
      <name val="Verdana"/>
      <family val="2"/>
    </font>
    <font>
      <b/>
      <sz val="10"/>
      <name val="Verdana"/>
      <family val="2"/>
    </font>
    <font>
      <sz val="10"/>
      <name val="Verdana"/>
      <family val="2"/>
    </font>
    <font>
      <sz val="10"/>
      <color rgb="FFFF0000"/>
      <name val="Calibri"/>
      <family val="2"/>
      <scheme val="minor"/>
    </font>
    <font>
      <sz val="10"/>
      <color rgb="FFFF0000"/>
      <name val="Verdana"/>
      <family val="2"/>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3">
    <xf numFmtId="0" fontId="0" fillId="0" borderId="0"/>
    <xf numFmtId="44" fontId="13" fillId="0" borderId="0" applyFont="0" applyFill="0" applyBorder="0" applyAlignment="0" applyProtection="0"/>
    <xf numFmtId="0" fontId="14" fillId="0" borderId="0" applyNumberFormat="0" applyFill="0" applyBorder="0" applyAlignment="0" applyProtection="0"/>
  </cellStyleXfs>
  <cellXfs count="154">
    <xf numFmtId="0" fontId="0" fillId="0" borderId="0" xfId="0"/>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center" vertical="top" wrapText="1"/>
    </xf>
    <xf numFmtId="0" fontId="0" fillId="0" borderId="0" xfId="0" applyAlignment="1">
      <alignment horizontal="center"/>
    </xf>
    <xf numFmtId="0" fontId="0" fillId="0" borderId="0" xfId="0" applyAlignment="1">
      <alignment horizontal="center" wrapText="1"/>
    </xf>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1" xfId="0" applyFont="1" applyFill="1" applyBorder="1" applyAlignment="1">
      <alignment horizontal="left" vertical="top"/>
    </xf>
    <xf numFmtId="0" fontId="3" fillId="0" borderId="0" xfId="0" applyFont="1" applyAlignment="1">
      <alignment horizontal="left" vertical="top"/>
    </xf>
    <xf numFmtId="0" fontId="5" fillId="2" borderId="1" xfId="0" applyFont="1" applyFill="1" applyBorder="1" applyAlignment="1">
      <alignment horizontal="left" vertical="top" wrapText="1"/>
    </xf>
    <xf numFmtId="0" fontId="4" fillId="3" borderId="4" xfId="0" applyFont="1" applyFill="1" applyBorder="1" applyAlignment="1">
      <alignment vertical="center" wrapText="1"/>
    </xf>
    <xf numFmtId="0" fontId="4" fillId="3" borderId="4" xfId="0" applyFont="1" applyFill="1" applyBorder="1" applyAlignment="1">
      <alignment horizontal="center" vertical="center" wrapText="1"/>
    </xf>
    <xf numFmtId="0" fontId="6" fillId="0" borderId="4" xfId="0" applyFont="1" applyBorder="1" applyAlignment="1">
      <alignment horizontal="center"/>
    </xf>
    <xf numFmtId="9" fontId="6" fillId="0" borderId="4" xfId="0" applyNumberFormat="1" applyFont="1" applyBorder="1" applyAlignment="1">
      <alignment horizontal="center"/>
    </xf>
    <xf numFmtId="164" fontId="6" fillId="0" borderId="4" xfId="0" applyNumberFormat="1" applyFont="1" applyBorder="1" applyProtection="1">
      <protection locked="0"/>
    </xf>
    <xf numFmtId="0" fontId="3" fillId="2" borderId="4" xfId="0" applyFont="1" applyFill="1" applyBorder="1" applyAlignment="1">
      <alignment horizontal="center" vertical="center" wrapText="1"/>
    </xf>
    <xf numFmtId="9" fontId="3" fillId="2" borderId="4" xfId="0" applyNumberFormat="1" applyFont="1" applyFill="1" applyBorder="1" applyAlignment="1">
      <alignment horizontal="center" vertical="center" wrapText="1"/>
    </xf>
    <xf numFmtId="0" fontId="6" fillId="0" borderId="4" xfId="0" applyFont="1" applyBorder="1"/>
    <xf numFmtId="0" fontId="4" fillId="3" borderId="3" xfId="0" applyFont="1" applyFill="1" applyBorder="1" applyAlignment="1">
      <alignment horizontal="right" vertical="center" wrapText="1"/>
    </xf>
    <xf numFmtId="9" fontId="3" fillId="2" borderId="4" xfId="0" applyNumberFormat="1" applyFont="1" applyFill="1" applyBorder="1" applyAlignment="1">
      <alignment horizontal="right"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10" fillId="0" borderId="7" xfId="0" applyFont="1" applyBorder="1" applyAlignment="1">
      <alignment vertical="center" wrapText="1"/>
    </xf>
    <xf numFmtId="0" fontId="9" fillId="0" borderId="0" xfId="0" applyFont="1" applyAlignment="1">
      <alignment vertical="center"/>
    </xf>
    <xf numFmtId="0" fontId="6" fillId="2" borderId="0" xfId="0" applyFont="1" applyFill="1" applyAlignment="1">
      <alignment horizontal="left" vertical="top"/>
    </xf>
    <xf numFmtId="0" fontId="5" fillId="2" borderId="0" xfId="0" applyFont="1" applyFill="1" applyAlignment="1">
      <alignment horizontal="left" vertical="top"/>
    </xf>
    <xf numFmtId="0" fontId="9" fillId="0" borderId="0" xfId="0" applyFont="1"/>
    <xf numFmtId="0" fontId="3" fillId="2" borderId="0" xfId="0" applyFont="1" applyFill="1" applyAlignment="1">
      <alignment horizontal="left" vertical="top"/>
    </xf>
    <xf numFmtId="164" fontId="3" fillId="2" borderId="0" xfId="0" applyNumberFormat="1" applyFont="1" applyFill="1" applyAlignment="1">
      <alignment horizontal="left" vertical="top"/>
    </xf>
    <xf numFmtId="0" fontId="4" fillId="3" borderId="0" xfId="0" applyFont="1" applyFill="1" applyAlignment="1">
      <alignment horizontal="right" vertical="center" wrapText="1"/>
    </xf>
    <xf numFmtId="0" fontId="6" fillId="3" borderId="0" xfId="0" applyFont="1" applyFill="1" applyAlignment="1">
      <alignment horizontal="left" vertical="top"/>
    </xf>
    <xf numFmtId="14" fontId="6" fillId="3" borderId="0" xfId="0" applyNumberFormat="1" applyFont="1" applyFill="1" applyAlignment="1">
      <alignment horizontal="left" vertical="top"/>
    </xf>
    <xf numFmtId="0" fontId="3" fillId="3" borderId="0" xfId="0" applyFont="1" applyFill="1" applyAlignment="1">
      <alignment horizontal="left" vertical="top"/>
    </xf>
    <xf numFmtId="0" fontId="6" fillId="0" borderId="9" xfId="0" applyFont="1" applyBorder="1"/>
    <xf numFmtId="0" fontId="4" fillId="3" borderId="9" xfId="0" applyFont="1" applyFill="1" applyBorder="1" applyAlignment="1">
      <alignment horizontal="center" vertical="center" wrapText="1"/>
    </xf>
    <xf numFmtId="0" fontId="6" fillId="0" borderId="0" xfId="0" applyFont="1" applyAlignment="1">
      <alignment horizontal="center"/>
    </xf>
    <xf numFmtId="9" fontId="6" fillId="0" borderId="0" xfId="0" applyNumberFormat="1" applyFont="1" applyAlignment="1">
      <alignment horizontal="center"/>
    </xf>
    <xf numFmtId="164" fontId="6" fillId="0" borderId="0" xfId="0" applyNumberFormat="1" applyFont="1" applyProtection="1">
      <protection locked="0"/>
    </xf>
    <xf numFmtId="0" fontId="3" fillId="0" borderId="0" xfId="0" applyFont="1" applyAlignment="1">
      <alignment horizontal="center" vertical="center" wrapText="1"/>
    </xf>
    <xf numFmtId="0" fontId="3" fillId="0" borderId="0" xfId="0" applyFont="1" applyAlignment="1">
      <alignment horizontal="right" vertical="center" wrapText="1"/>
    </xf>
    <xf numFmtId="164" fontId="0" fillId="0" borderId="0" xfId="0" applyNumberFormat="1"/>
    <xf numFmtId="0" fontId="6" fillId="0" borderId="0" xfId="0" applyFont="1"/>
    <xf numFmtId="0" fontId="4" fillId="0" borderId="0" xfId="0" applyFont="1" applyAlignment="1">
      <alignment horizontal="right" vertical="center" wrapText="1"/>
    </xf>
    <xf numFmtId="9" fontId="3" fillId="0" borderId="0" xfId="0" applyNumberFormat="1" applyFont="1" applyAlignment="1">
      <alignment horizontal="right" vertical="center" wrapText="1"/>
    </xf>
    <xf numFmtId="0" fontId="15" fillId="0" borderId="0" xfId="0" applyFont="1"/>
    <xf numFmtId="0" fontId="16" fillId="0" borderId="0" xfId="0" applyFont="1"/>
    <xf numFmtId="166" fontId="16" fillId="0" borderId="0" xfId="0" applyNumberFormat="1" applyFont="1"/>
    <xf numFmtId="167" fontId="16" fillId="0" borderId="0" xfId="1" applyNumberFormat="1" applyFont="1"/>
    <xf numFmtId="167" fontId="0" fillId="0" borderId="0" xfId="0" applyNumberFormat="1"/>
    <xf numFmtId="0" fontId="14" fillId="0" borderId="0" xfId="2"/>
    <xf numFmtId="2" fontId="0" fillId="0" borderId="0" xfId="0" applyNumberFormat="1"/>
    <xf numFmtId="0" fontId="8" fillId="0" borderId="0" xfId="0" applyFont="1"/>
    <xf numFmtId="0" fontId="17" fillId="3" borderId="4" xfId="0" applyFont="1" applyFill="1" applyBorder="1" applyAlignment="1">
      <alignment horizontal="center" vertical="center" wrapText="1"/>
    </xf>
    <xf numFmtId="0" fontId="16" fillId="0" borderId="4" xfId="0" applyFont="1" applyBorder="1" applyAlignment="1">
      <alignment horizontal="center"/>
    </xf>
    <xf numFmtId="0" fontId="19" fillId="0" borderId="0" xfId="0" applyFont="1"/>
    <xf numFmtId="0" fontId="16" fillId="0" borderId="0" xfId="0" applyFont="1" applyAlignment="1">
      <alignment horizontal="center"/>
    </xf>
    <xf numFmtId="0" fontId="8" fillId="0" borderId="0" xfId="0" applyFont="1" applyAlignment="1">
      <alignment horizontal="right"/>
    </xf>
    <xf numFmtId="0" fontId="16" fillId="0" borderId="0" xfId="0" applyFont="1" applyAlignment="1">
      <alignment vertical="center" wrapText="1"/>
    </xf>
    <xf numFmtId="0" fontId="16" fillId="0" borderId="0" xfId="0" applyFont="1" applyAlignment="1">
      <alignment horizontal="center" vertical="center" wrapText="1"/>
    </xf>
    <xf numFmtId="0" fontId="8" fillId="0" borderId="0" xfId="0" applyFont="1" applyAlignment="1">
      <alignment horizontal="center"/>
    </xf>
    <xf numFmtId="0" fontId="18" fillId="0" borderId="0" xfId="0" applyFont="1" applyAlignment="1">
      <alignment horizontal="right" vertical="center" wrapText="1"/>
    </xf>
    <xf numFmtId="164" fontId="8" fillId="0" borderId="0" xfId="0" applyNumberFormat="1" applyFont="1" applyAlignment="1">
      <alignment horizontal="right"/>
    </xf>
    <xf numFmtId="0" fontId="20" fillId="0" borderId="0" xfId="0" applyFont="1"/>
    <xf numFmtId="164" fontId="16" fillId="0" borderId="0" xfId="0" applyNumberFormat="1" applyFont="1" applyProtection="1">
      <protection locked="0"/>
    </xf>
    <xf numFmtId="0" fontId="18" fillId="7" borderId="4" xfId="0" applyFont="1" applyFill="1" applyBorder="1" applyAlignment="1">
      <alignment horizontal="center" vertical="center" wrapText="1"/>
    </xf>
    <xf numFmtId="0" fontId="16" fillId="0" borderId="0" xfId="0" applyFont="1" applyAlignment="1">
      <alignment horizontal="left"/>
    </xf>
    <xf numFmtId="0" fontId="8" fillId="0" borderId="0" xfId="0" applyFont="1" applyAlignment="1">
      <alignment vertical="top"/>
    </xf>
    <xf numFmtId="0" fontId="16" fillId="0" borderId="0" xfId="0" applyFont="1" applyAlignment="1">
      <alignment horizontal="center" vertical="center"/>
    </xf>
    <xf numFmtId="0" fontId="17" fillId="3" borderId="10" xfId="0" applyFont="1" applyFill="1" applyBorder="1" applyAlignment="1">
      <alignment horizontal="center" vertical="center" wrapText="1"/>
    </xf>
    <xf numFmtId="9" fontId="18" fillId="0" borderId="0" xfId="0" applyNumberFormat="1" applyFont="1" applyAlignment="1">
      <alignment vertical="center" wrapText="1"/>
    </xf>
    <xf numFmtId="0" fontId="18" fillId="0" borderId="0" xfId="0" applyFont="1" applyAlignment="1">
      <alignment horizontal="center" vertical="center" wrapText="1"/>
    </xf>
    <xf numFmtId="165" fontId="18" fillId="0" borderId="0" xfId="0" applyNumberFormat="1" applyFont="1" applyAlignment="1">
      <alignment horizontal="right" vertical="center" wrapText="1"/>
    </xf>
    <xf numFmtId="164" fontId="8" fillId="0" borderId="0" xfId="0" applyNumberFormat="1" applyFont="1"/>
    <xf numFmtId="0" fontId="16" fillId="0" borderId="11" xfId="0" applyFont="1" applyBorder="1" applyAlignment="1">
      <alignment vertical="center" wrapText="1"/>
    </xf>
    <xf numFmtId="0" fontId="16" fillId="0" borderId="11" xfId="0" applyFont="1" applyBorder="1" applyAlignment="1">
      <alignment horizontal="center" vertical="center" wrapText="1"/>
    </xf>
    <xf numFmtId="0" fontId="15" fillId="0" borderId="11" xfId="0" applyFont="1" applyBorder="1" applyAlignment="1">
      <alignment horizontal="center" vertical="center" wrapText="1"/>
    </xf>
    <xf numFmtId="168" fontId="16" fillId="0" borderId="4" xfId="0" applyNumberFormat="1" applyFont="1" applyBorder="1" applyAlignment="1">
      <alignment horizontal="center"/>
    </xf>
    <xf numFmtId="164" fontId="8" fillId="5" borderId="4" xfId="0" applyNumberFormat="1" applyFont="1" applyFill="1" applyBorder="1" applyAlignment="1">
      <alignment horizontal="center" vertical="center"/>
    </xf>
    <xf numFmtId="0" fontId="16" fillId="0" borderId="4" xfId="0" applyFont="1" applyBorder="1" applyAlignment="1">
      <alignment horizontal="center" vertical="center"/>
    </xf>
    <xf numFmtId="0" fontId="17" fillId="0" borderId="0" xfId="0" applyFont="1" applyAlignment="1">
      <alignment horizontal="left" vertical="center" wrapText="1"/>
    </xf>
    <xf numFmtId="164" fontId="17" fillId="0" borderId="0" xfId="0" applyNumberFormat="1" applyFont="1" applyAlignment="1">
      <alignment horizontal="center" vertical="center" wrapText="1"/>
    </xf>
    <xf numFmtId="0" fontId="17" fillId="0" borderId="0" xfId="0" applyFont="1" applyAlignment="1">
      <alignment horizontal="center" vertical="center" wrapText="1"/>
    </xf>
    <xf numFmtId="164" fontId="16" fillId="0" borderId="4" xfId="0" applyNumberFormat="1" applyFont="1" applyBorder="1" applyAlignment="1" applyProtection="1">
      <alignment horizontal="center"/>
      <protection locked="0"/>
    </xf>
    <xf numFmtId="0" fontId="16" fillId="0" borderId="4" xfId="0" applyFont="1" applyBorder="1" applyAlignment="1">
      <alignment horizontal="center" vertical="center" wrapText="1"/>
    </xf>
    <xf numFmtId="0" fontId="8" fillId="0" borderId="0" xfId="0" applyFont="1" applyAlignment="1">
      <alignment horizontal="left"/>
    </xf>
    <xf numFmtId="3" fontId="16" fillId="0" borderId="4" xfId="0" applyNumberFormat="1" applyFont="1" applyBorder="1" applyAlignment="1">
      <alignment horizontal="center"/>
    </xf>
    <xf numFmtId="0" fontId="17" fillId="0" borderId="0" xfId="0" applyFont="1" applyAlignment="1">
      <alignment vertical="top"/>
    </xf>
    <xf numFmtId="164" fontId="16" fillId="0" borderId="4" xfId="0" applyNumberFormat="1" applyFont="1" applyBorder="1" applyAlignment="1">
      <alignment horizontal="center"/>
    </xf>
    <xf numFmtId="0" fontId="17" fillId="3" borderId="15" xfId="0" applyFont="1" applyFill="1" applyBorder="1" applyAlignment="1">
      <alignment horizontal="center" vertical="center" wrapText="1"/>
    </xf>
    <xf numFmtId="164" fontId="15" fillId="5" borderId="4" xfId="0" applyNumberFormat="1" applyFont="1" applyFill="1" applyBorder="1" applyAlignment="1">
      <alignment horizontal="center"/>
    </xf>
    <xf numFmtId="167" fontId="16" fillId="0" borderId="4" xfId="1" applyNumberFormat="1" applyFont="1" applyBorder="1"/>
    <xf numFmtId="44" fontId="16" fillId="0" borderId="4" xfId="1" applyFont="1" applyBorder="1"/>
    <xf numFmtId="167" fontId="15" fillId="0" borderId="4" xfId="1" applyNumberFormat="1" applyFont="1" applyBorder="1"/>
    <xf numFmtId="44" fontId="15" fillId="0" borderId="4" xfId="1" applyFont="1" applyBorder="1"/>
    <xf numFmtId="168" fontId="18" fillId="6" borderId="4" xfId="0" applyNumberFormat="1" applyFont="1" applyFill="1" applyBorder="1" applyAlignment="1" applyProtection="1">
      <alignment horizontal="center" vertical="center" wrapText="1"/>
      <protection locked="0"/>
    </xf>
    <xf numFmtId="9" fontId="18" fillId="6" borderId="4" xfId="0" applyNumberFormat="1" applyFont="1" applyFill="1" applyBorder="1" applyAlignment="1" applyProtection="1">
      <alignment horizontal="center" vertical="center" wrapText="1"/>
      <protection locked="0"/>
    </xf>
    <xf numFmtId="164" fontId="17" fillId="5" borderId="4" xfId="0" applyNumberFormat="1" applyFont="1" applyFill="1" applyBorder="1" applyAlignment="1">
      <alignment horizontal="center" vertical="center" wrapText="1"/>
    </xf>
    <xf numFmtId="164" fontId="21" fillId="5" borderId="4" xfId="0" applyNumberFormat="1" applyFont="1" applyFill="1" applyBorder="1" applyAlignment="1">
      <alignment horizontal="center" vertical="center"/>
    </xf>
    <xf numFmtId="164" fontId="1" fillId="5" borderId="4" xfId="0" applyNumberFormat="1" applyFont="1" applyFill="1" applyBorder="1" applyAlignment="1">
      <alignment horizontal="center" vertical="center"/>
    </xf>
    <xf numFmtId="164" fontId="16" fillId="5" borderId="4" xfId="0" applyNumberFormat="1" applyFont="1" applyFill="1" applyBorder="1" applyAlignment="1">
      <alignment horizontal="center"/>
    </xf>
    <xf numFmtId="44" fontId="18" fillId="6" borderId="4" xfId="1" applyFont="1" applyFill="1" applyBorder="1" applyAlignment="1" applyProtection="1">
      <alignment horizontal="center" vertical="center" wrapText="1"/>
      <protection locked="0"/>
    </xf>
    <xf numFmtId="44" fontId="16" fillId="6" borderId="4" xfId="1" applyFont="1" applyFill="1" applyBorder="1" applyAlignment="1" applyProtection="1">
      <alignment horizontal="center"/>
      <protection locked="0"/>
    </xf>
    <xf numFmtId="0" fontId="9" fillId="0" borderId="8" xfId="0" applyFont="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1" fillId="0" borderId="8" xfId="0" applyFont="1" applyBorder="1" applyAlignment="1">
      <alignment horizontal="left" vertical="center" wrapText="1"/>
    </xf>
    <xf numFmtId="0" fontId="8" fillId="0" borderId="0" xfId="0" applyFont="1" applyAlignment="1">
      <alignment horizontal="left" wrapText="1"/>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center" wrapText="1"/>
    </xf>
    <xf numFmtId="0" fontId="17" fillId="3" borderId="1"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horizontal="left"/>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9" fontId="18" fillId="0" borderId="0" xfId="0" applyNumberFormat="1" applyFont="1" applyAlignment="1">
      <alignment horizontal="left"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8" fillId="0" borderId="12" xfId="0" applyFont="1" applyBorder="1" applyAlignment="1">
      <alignment horizontal="center"/>
    </xf>
    <xf numFmtId="0" fontId="8" fillId="0" borderId="0" xfId="0" applyFont="1" applyAlignment="1">
      <alignment horizont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8" fillId="0" borderId="4" xfId="0" applyFont="1" applyBorder="1" applyAlignment="1">
      <alignment horizontal="left" vertical="top" wrapText="1"/>
    </xf>
    <xf numFmtId="0" fontId="16" fillId="0" borderId="4" xfId="0" applyFont="1" applyBorder="1" applyAlignment="1">
      <alignment horizontal="left"/>
    </xf>
    <xf numFmtId="0" fontId="6" fillId="0" borderId="4" xfId="0" applyFont="1" applyBorder="1" applyAlignment="1">
      <alignment horizontal="left"/>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167" fontId="15" fillId="0" borderId="1" xfId="1" applyNumberFormat="1" applyFont="1" applyBorder="1" applyAlignment="1">
      <alignment horizontal="left"/>
    </xf>
    <xf numFmtId="167" fontId="15" fillId="0" borderId="3" xfId="1" applyNumberFormat="1" applyFont="1" applyBorder="1" applyAlignment="1">
      <alignment horizontal="left"/>
    </xf>
    <xf numFmtId="0" fontId="17" fillId="0" borderId="0" xfId="0" applyFont="1" applyBorder="1" applyAlignment="1">
      <alignment horizontal="center"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8" fillId="0" borderId="0" xfId="0" applyFont="1" applyBorder="1" applyAlignment="1">
      <alignment horizontal="left" vertic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workbookViewId="0">
      <pane ySplit="1" topLeftCell="A23" activePane="bottomLeft" state="frozen"/>
      <selection pane="bottomLeft" activeCell="A29" sqref="A29:A43"/>
    </sheetView>
  </sheetViews>
  <sheetFormatPr defaultColWidth="9.140625" defaultRowHeight="15" x14ac:dyDescent="0.25"/>
  <cols>
    <col min="1" max="1" width="34" style="4" customWidth="1"/>
    <col min="2" max="2" width="25" style="4" customWidth="1"/>
    <col min="3" max="3" width="20.42578125" style="4" customWidth="1"/>
    <col min="4" max="4" width="17.85546875" style="4" customWidth="1"/>
    <col min="5" max="5" width="15.42578125" style="4" customWidth="1"/>
    <col min="6" max="6" width="16.28515625" style="4" customWidth="1"/>
    <col min="7" max="7" width="18.28515625" style="4" customWidth="1"/>
    <col min="8" max="8" width="19.42578125" style="4" customWidth="1"/>
    <col min="9" max="9" width="26.5703125" style="4" customWidth="1"/>
    <col min="10" max="16384" width="9.140625" style="4"/>
  </cols>
  <sheetData>
    <row r="1" spans="1:8" ht="30" x14ac:dyDescent="0.25">
      <c r="A1" s="1" t="s">
        <v>0</v>
      </c>
      <c r="B1" s="1" t="s">
        <v>1</v>
      </c>
      <c r="C1" s="2" t="s">
        <v>2</v>
      </c>
      <c r="D1" s="3" t="s">
        <v>3</v>
      </c>
      <c r="E1" s="3" t="s">
        <v>4</v>
      </c>
      <c r="F1" s="3" t="s">
        <v>5</v>
      </c>
      <c r="G1" s="3" t="s">
        <v>6</v>
      </c>
      <c r="H1" s="3" t="s">
        <v>7</v>
      </c>
    </row>
    <row r="2" spans="1:8" x14ac:dyDescent="0.25">
      <c r="A2" s="4" t="s">
        <v>8</v>
      </c>
      <c r="B2" s="4" t="s">
        <v>9</v>
      </c>
      <c r="C2" s="4" t="s">
        <v>10</v>
      </c>
    </row>
    <row r="3" spans="1:8" x14ac:dyDescent="0.25">
      <c r="C3" s="4" t="s">
        <v>11</v>
      </c>
    </row>
    <row r="4" spans="1:8" x14ac:dyDescent="0.25">
      <c r="C4" s="4" t="s">
        <v>12</v>
      </c>
    </row>
    <row r="5" spans="1:8" x14ac:dyDescent="0.25">
      <c r="C5" s="4" t="s">
        <v>13</v>
      </c>
    </row>
    <row r="6" spans="1:8" x14ac:dyDescent="0.25">
      <c r="C6" s="4" t="s">
        <v>14</v>
      </c>
    </row>
    <row r="7" spans="1:8" x14ac:dyDescent="0.25">
      <c r="A7" s="4" t="s">
        <v>8</v>
      </c>
      <c r="B7" s="4" t="s">
        <v>15</v>
      </c>
      <c r="C7" s="4" t="s">
        <v>10</v>
      </c>
    </row>
    <row r="8" spans="1:8" x14ac:dyDescent="0.25">
      <c r="C8" s="4" t="s">
        <v>11</v>
      </c>
    </row>
    <row r="9" spans="1:8" x14ac:dyDescent="0.25">
      <c r="C9" s="4" t="s">
        <v>12</v>
      </c>
    </row>
    <row r="10" spans="1:8" x14ac:dyDescent="0.25">
      <c r="C10" s="4" t="s">
        <v>13</v>
      </c>
    </row>
    <row r="11" spans="1:8" x14ac:dyDescent="0.25">
      <c r="C11" s="4" t="s">
        <v>14</v>
      </c>
    </row>
    <row r="12" spans="1:8" x14ac:dyDescent="0.25">
      <c r="A12" s="1" t="s">
        <v>16</v>
      </c>
      <c r="B12" s="1"/>
    </row>
    <row r="13" spans="1:8" x14ac:dyDescent="0.25">
      <c r="A13" s="4" t="s">
        <v>17</v>
      </c>
      <c r="C13" s="4" t="s">
        <v>10</v>
      </c>
    </row>
    <row r="14" spans="1:8" x14ac:dyDescent="0.25">
      <c r="C14" s="4" t="s">
        <v>11</v>
      </c>
    </row>
    <row r="15" spans="1:8" x14ac:dyDescent="0.25">
      <c r="C15" s="4" t="s">
        <v>12</v>
      </c>
    </row>
    <row r="16" spans="1:8" x14ac:dyDescent="0.25">
      <c r="C16" s="4" t="s">
        <v>13</v>
      </c>
    </row>
    <row r="17" spans="1:5" x14ac:dyDescent="0.25">
      <c r="C17" s="4" t="s">
        <v>14</v>
      </c>
    </row>
    <row r="18" spans="1:5" x14ac:dyDescent="0.25">
      <c r="A18" s="4" t="s">
        <v>18</v>
      </c>
      <c r="C18" s="4" t="s">
        <v>10</v>
      </c>
    </row>
    <row r="19" spans="1:5" x14ac:dyDescent="0.25">
      <c r="C19" s="4" t="s">
        <v>11</v>
      </c>
    </row>
    <row r="20" spans="1:5" x14ac:dyDescent="0.25">
      <c r="C20" s="4" t="s">
        <v>12</v>
      </c>
    </row>
    <row r="21" spans="1:5" x14ac:dyDescent="0.25">
      <c r="C21" s="4" t="s">
        <v>13</v>
      </c>
    </row>
    <row r="22" spans="1:5" x14ac:dyDescent="0.25">
      <c r="C22" s="4" t="s">
        <v>14</v>
      </c>
    </row>
    <row r="23" spans="1:5" x14ac:dyDescent="0.25">
      <c r="A23" s="4" t="s">
        <v>19</v>
      </c>
      <c r="C23" s="4" t="s">
        <v>10</v>
      </c>
    </row>
    <row r="24" spans="1:5" x14ac:dyDescent="0.25">
      <c r="C24" s="4" t="s">
        <v>11</v>
      </c>
    </row>
    <row r="25" spans="1:5" x14ac:dyDescent="0.25">
      <c r="C25" s="4" t="s">
        <v>12</v>
      </c>
    </row>
    <row r="26" spans="1:5" x14ac:dyDescent="0.25">
      <c r="C26" s="4" t="s">
        <v>13</v>
      </c>
    </row>
    <row r="27" spans="1:5" x14ac:dyDescent="0.25">
      <c r="C27" s="4" t="s">
        <v>14</v>
      </c>
    </row>
    <row r="28" spans="1:5" x14ac:dyDescent="0.25">
      <c r="A28" s="1" t="s">
        <v>20</v>
      </c>
      <c r="B28" s="1"/>
    </row>
    <row r="29" spans="1:5" x14ac:dyDescent="0.25">
      <c r="A29" s="4" t="s">
        <v>17</v>
      </c>
      <c r="B29" s="4" t="s">
        <v>21</v>
      </c>
      <c r="C29" s="4" t="s">
        <v>10</v>
      </c>
    </row>
    <row r="30" spans="1:5" x14ac:dyDescent="0.25">
      <c r="C30" s="4" t="s">
        <v>11</v>
      </c>
      <c r="E30" s="4" t="s">
        <v>22</v>
      </c>
    </row>
    <row r="31" spans="1:5" x14ac:dyDescent="0.25">
      <c r="C31" s="4" t="s">
        <v>12</v>
      </c>
    </row>
    <row r="32" spans="1:5" x14ac:dyDescent="0.25">
      <c r="C32" s="4" t="s">
        <v>13</v>
      </c>
    </row>
    <row r="33" spans="1:5" x14ac:dyDescent="0.25">
      <c r="C33" s="4" t="s">
        <v>14</v>
      </c>
    </row>
    <row r="34" spans="1:5" x14ac:dyDescent="0.25">
      <c r="A34" s="4" t="s">
        <v>18</v>
      </c>
      <c r="C34" s="4" t="s">
        <v>10</v>
      </c>
    </row>
    <row r="35" spans="1:5" x14ac:dyDescent="0.25">
      <c r="C35" s="4" t="s">
        <v>11</v>
      </c>
      <c r="E35" s="4" t="s">
        <v>23</v>
      </c>
    </row>
    <row r="36" spans="1:5" x14ac:dyDescent="0.25">
      <c r="C36" s="4" t="s">
        <v>12</v>
      </c>
    </row>
    <row r="37" spans="1:5" x14ac:dyDescent="0.25">
      <c r="C37" s="4" t="s">
        <v>13</v>
      </c>
    </row>
    <row r="38" spans="1:5" x14ac:dyDescent="0.25">
      <c r="C38" s="4" t="s">
        <v>14</v>
      </c>
    </row>
    <row r="39" spans="1:5" x14ac:dyDescent="0.25">
      <c r="A39" s="4" t="s">
        <v>19</v>
      </c>
      <c r="C39" s="4" t="s">
        <v>10</v>
      </c>
    </row>
    <row r="40" spans="1:5" x14ac:dyDescent="0.25">
      <c r="C40" s="4" t="s">
        <v>11</v>
      </c>
      <c r="E40" s="4" t="s">
        <v>24</v>
      </c>
    </row>
    <row r="41" spans="1:5" x14ac:dyDescent="0.25">
      <c r="C41" s="4" t="s">
        <v>12</v>
      </c>
    </row>
    <row r="42" spans="1:5" x14ac:dyDescent="0.25">
      <c r="C42" s="4" t="s">
        <v>13</v>
      </c>
    </row>
    <row r="43" spans="1:5" x14ac:dyDescent="0.25">
      <c r="C43" s="4" t="s">
        <v>14</v>
      </c>
    </row>
    <row r="44" spans="1:5" x14ac:dyDescent="0.25">
      <c r="C44" s="4" t="s">
        <v>10</v>
      </c>
    </row>
    <row r="45" spans="1:5" x14ac:dyDescent="0.25">
      <c r="C45" s="4" t="s">
        <v>11</v>
      </c>
      <c r="E45" s="4" t="s">
        <v>25</v>
      </c>
    </row>
    <row r="46" spans="1:5" x14ac:dyDescent="0.25">
      <c r="C46" s="4" t="s">
        <v>12</v>
      </c>
    </row>
    <row r="47" spans="1:5" x14ac:dyDescent="0.25">
      <c r="C47" s="4" t="s">
        <v>13</v>
      </c>
    </row>
    <row r="48" spans="1:5" x14ac:dyDescent="0.25">
      <c r="C48" s="4" t="s">
        <v>14</v>
      </c>
    </row>
    <row r="49" spans="1:3" ht="45" x14ac:dyDescent="0.25">
      <c r="A49" s="5" t="s">
        <v>26</v>
      </c>
      <c r="B49" s="5"/>
      <c r="C49" s="4" t="s">
        <v>10</v>
      </c>
    </row>
    <row r="50" spans="1:3" x14ac:dyDescent="0.25">
      <c r="C50" s="4" t="s">
        <v>11</v>
      </c>
    </row>
    <row r="51" spans="1:3" x14ac:dyDescent="0.25">
      <c r="C51" s="4" t="s">
        <v>12</v>
      </c>
    </row>
    <row r="52" spans="1:3" x14ac:dyDescent="0.25">
      <c r="C52" s="4" t="s">
        <v>13</v>
      </c>
    </row>
    <row r="53" spans="1:3" x14ac:dyDescent="0.25">
      <c r="C53" s="4" t="s">
        <v>14</v>
      </c>
    </row>
  </sheetData>
  <autoFilter ref="A1:H1"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E23BC-AEE0-46C7-A378-BB0986E4A679}">
  <dimension ref="A1:O77"/>
  <sheetViews>
    <sheetView topLeftCell="A37" workbookViewId="0">
      <selection sqref="A1:XFD1048576"/>
    </sheetView>
  </sheetViews>
  <sheetFormatPr defaultRowHeight="15" x14ac:dyDescent="0.25"/>
  <cols>
    <col min="1" max="1" width="31.42578125" customWidth="1"/>
    <col min="2" max="2" width="18.140625" customWidth="1"/>
    <col min="3" max="3" width="11.42578125" bestFit="1" customWidth="1"/>
    <col min="4" max="5" width="21.5703125" hidden="1" customWidth="1"/>
    <col min="6" max="7" width="21.5703125" customWidth="1"/>
  </cols>
  <sheetData>
    <row r="1" spans="1:7" ht="18" x14ac:dyDescent="0.25">
      <c r="A1" s="6" t="s">
        <v>27</v>
      </c>
      <c r="B1" s="7"/>
      <c r="C1" s="7"/>
      <c r="D1" s="7"/>
      <c r="E1" s="7"/>
      <c r="F1" s="7"/>
      <c r="G1" s="7"/>
    </row>
    <row r="2" spans="1:7" s="9" customFormat="1" ht="12.75" customHeight="1" x14ac:dyDescent="0.15">
      <c r="A2" s="8"/>
      <c r="B2" s="7"/>
      <c r="C2" s="7"/>
      <c r="D2" s="7"/>
      <c r="E2" s="7"/>
      <c r="F2" s="7"/>
      <c r="G2" s="7"/>
    </row>
    <row r="3" spans="1:7" s="9" customFormat="1" ht="12.75" customHeight="1" x14ac:dyDescent="0.15">
      <c r="A3" s="8"/>
      <c r="B3" s="7"/>
      <c r="C3" s="7"/>
      <c r="D3" s="7"/>
      <c r="E3" s="7"/>
      <c r="F3" s="7"/>
      <c r="G3" s="7"/>
    </row>
    <row r="4" spans="1:7" s="9" customFormat="1" ht="12.75" customHeight="1" x14ac:dyDescent="0.15">
      <c r="A4" s="8"/>
      <c r="B4" s="7"/>
      <c r="C4" s="7"/>
      <c r="D4" s="7"/>
      <c r="E4" s="7"/>
      <c r="F4" s="7"/>
      <c r="G4" s="7"/>
    </row>
    <row r="5" spans="1:7" s="9" customFormat="1" ht="12.75" customHeight="1" x14ac:dyDescent="0.15">
      <c r="A5" s="8"/>
      <c r="B5" s="7"/>
      <c r="C5" s="7"/>
      <c r="D5" s="7"/>
      <c r="E5" s="7"/>
      <c r="F5" s="7"/>
      <c r="G5" s="7"/>
    </row>
    <row r="6" spans="1:7" s="9" customFormat="1" ht="12.75" customHeight="1" x14ac:dyDescent="0.15">
      <c r="A6" s="8"/>
      <c r="B6" s="7"/>
      <c r="C6" s="7"/>
      <c r="D6" s="7"/>
      <c r="E6" s="7"/>
      <c r="F6" s="7"/>
      <c r="G6" s="7"/>
    </row>
    <row r="7" spans="1:7" s="9" customFormat="1" ht="12.75" customHeight="1" x14ac:dyDescent="0.15">
      <c r="A7" s="8"/>
      <c r="B7" s="7"/>
      <c r="C7" s="7"/>
      <c r="D7" s="7"/>
      <c r="E7" s="7"/>
      <c r="F7" s="7"/>
      <c r="G7" s="7"/>
    </row>
    <row r="8" spans="1:7" s="9" customFormat="1" ht="12.75" customHeight="1" x14ac:dyDescent="0.15">
      <c r="A8" s="8"/>
      <c r="B8" s="7"/>
      <c r="C8" s="7"/>
      <c r="D8" s="7"/>
      <c r="E8" s="7"/>
      <c r="F8" s="7"/>
      <c r="G8" s="7"/>
    </row>
    <row r="9" spans="1:7" s="9" customFormat="1" ht="12.75" customHeight="1" x14ac:dyDescent="0.15">
      <c r="A9" s="8"/>
      <c r="B9" s="7"/>
      <c r="C9" s="7"/>
      <c r="D9" s="7"/>
      <c r="E9" s="7"/>
      <c r="F9" s="7"/>
      <c r="G9" s="7"/>
    </row>
    <row r="10" spans="1:7" s="9" customFormat="1" ht="12.75" customHeight="1" x14ac:dyDescent="0.15">
      <c r="A10" s="8"/>
      <c r="B10" s="7"/>
      <c r="C10" s="7"/>
      <c r="D10" s="7"/>
      <c r="E10" s="7"/>
      <c r="F10" s="7"/>
      <c r="G10" s="7"/>
    </row>
    <row r="11" spans="1:7" s="11" customFormat="1" ht="28.5" customHeight="1" x14ac:dyDescent="0.25">
      <c r="A11" s="10" t="s">
        <v>28</v>
      </c>
      <c r="B11" s="113" t="s">
        <v>29</v>
      </c>
      <c r="C11" s="114"/>
      <c r="D11" s="114"/>
      <c r="E11" s="115"/>
    </row>
    <row r="12" spans="1:7" s="11" customFormat="1" ht="14.25" customHeight="1" x14ac:dyDescent="0.25">
      <c r="A12" s="12" t="s">
        <v>30</v>
      </c>
      <c r="B12" s="116"/>
      <c r="C12" s="117"/>
      <c r="D12" s="117"/>
      <c r="E12" s="118"/>
    </row>
    <row r="13" spans="1:7" s="11" customFormat="1" ht="14.25" customHeight="1" x14ac:dyDescent="0.25">
      <c r="A13" s="12" t="s">
        <v>31</v>
      </c>
      <c r="B13" s="116"/>
      <c r="C13" s="117"/>
      <c r="D13" s="117"/>
      <c r="E13" s="118"/>
    </row>
    <row r="14" spans="1:7" s="11" customFormat="1" ht="11.25" x14ac:dyDescent="0.25">
      <c r="A14" s="12" t="s">
        <v>32</v>
      </c>
      <c r="B14" s="116"/>
      <c r="C14" s="117"/>
      <c r="D14" s="117"/>
      <c r="E14" s="118"/>
    </row>
    <row r="15" spans="1:7" ht="39" customHeight="1" x14ac:dyDescent="0.25">
      <c r="A15" s="12" t="s">
        <v>33</v>
      </c>
      <c r="B15" s="119" t="s">
        <v>34</v>
      </c>
      <c r="C15" s="120"/>
      <c r="D15" s="120"/>
      <c r="E15" s="121"/>
    </row>
    <row r="16" spans="1:7" x14ac:dyDescent="0.25">
      <c r="A16" s="7"/>
      <c r="B16" s="7"/>
      <c r="C16" s="7"/>
      <c r="D16" s="7"/>
      <c r="E16" s="7"/>
      <c r="F16" s="7"/>
      <c r="G16" s="7"/>
    </row>
    <row r="17" spans="1:7" ht="22.5" x14ac:dyDescent="0.25">
      <c r="A17" s="13" t="s">
        <v>0</v>
      </c>
      <c r="B17" s="14" t="s">
        <v>35</v>
      </c>
      <c r="C17" s="14" t="s">
        <v>36</v>
      </c>
      <c r="D17" s="14" t="s">
        <v>37</v>
      </c>
      <c r="E17" s="14" t="s">
        <v>38</v>
      </c>
      <c r="F17" s="14" t="s">
        <v>37</v>
      </c>
      <c r="G17" s="14" t="s">
        <v>38</v>
      </c>
    </row>
    <row r="18" spans="1:7" x14ac:dyDescent="0.25">
      <c r="A18" s="15" t="s">
        <v>39</v>
      </c>
      <c r="B18" s="15" t="s">
        <v>40</v>
      </c>
      <c r="C18" s="16">
        <v>0.21</v>
      </c>
      <c r="D18" s="17">
        <f>(202.91*1.129)</f>
        <v>229.08538999999999</v>
      </c>
      <c r="E18" s="14"/>
      <c r="F18" s="17">
        <f>(D18*1.044)</f>
        <v>239.16514716</v>
      </c>
      <c r="G18" s="14"/>
    </row>
    <row r="19" spans="1:7" x14ac:dyDescent="0.25">
      <c r="A19" s="15" t="s">
        <v>41</v>
      </c>
      <c r="B19" s="15" t="s">
        <v>40</v>
      </c>
      <c r="C19" s="16">
        <v>0.21</v>
      </c>
      <c r="D19" s="17">
        <f>(216.8*1.129)</f>
        <v>244.7672</v>
      </c>
      <c r="E19" s="14"/>
      <c r="F19" s="17">
        <f t="shared" ref="F19:F22" si="0">(D19*1.044)</f>
        <v>255.53695680000001</v>
      </c>
      <c r="G19" s="14"/>
    </row>
    <row r="20" spans="1:7" x14ac:dyDescent="0.25">
      <c r="A20" s="15" t="s">
        <v>42</v>
      </c>
      <c r="B20" s="15" t="s">
        <v>40</v>
      </c>
      <c r="C20" s="16">
        <v>0.21</v>
      </c>
      <c r="D20" s="17">
        <f>(223.37*1.129)</f>
        <v>252.18473</v>
      </c>
      <c r="E20" s="14"/>
      <c r="F20" s="17">
        <f t="shared" si="0"/>
        <v>263.28085812</v>
      </c>
      <c r="G20" s="14"/>
    </row>
    <row r="21" spans="1:7" x14ac:dyDescent="0.25">
      <c r="A21" s="15" t="s">
        <v>43</v>
      </c>
      <c r="B21" s="15" t="s">
        <v>40</v>
      </c>
      <c r="C21" s="16">
        <v>0.21</v>
      </c>
      <c r="D21" s="17">
        <f>(251.56*1.129)</f>
        <v>284.01123999999999</v>
      </c>
      <c r="E21" s="14"/>
      <c r="F21" s="17">
        <f t="shared" si="0"/>
        <v>296.50773456000002</v>
      </c>
      <c r="G21" s="14"/>
    </row>
    <row r="22" spans="1:7" x14ac:dyDescent="0.25">
      <c r="A22" s="15" t="s">
        <v>44</v>
      </c>
      <c r="B22" s="15" t="s">
        <v>40</v>
      </c>
      <c r="C22" s="16">
        <v>0.21</v>
      </c>
      <c r="D22" s="17">
        <f>(372.84*1.129)</f>
        <v>420.93635999999998</v>
      </c>
      <c r="E22" s="14"/>
      <c r="F22" s="17">
        <f t="shared" si="0"/>
        <v>439.45755983999999</v>
      </c>
      <c r="G22" s="14"/>
    </row>
    <row r="23" spans="1:7" ht="22.5" x14ac:dyDescent="0.25">
      <c r="A23" s="13" t="s">
        <v>0</v>
      </c>
      <c r="B23" s="14" t="s">
        <v>35</v>
      </c>
      <c r="C23" s="14" t="s">
        <v>36</v>
      </c>
      <c r="D23" s="14" t="s">
        <v>37</v>
      </c>
      <c r="E23" s="14" t="s">
        <v>45</v>
      </c>
      <c r="F23" s="14" t="s">
        <v>37</v>
      </c>
      <c r="G23" s="14" t="s">
        <v>45</v>
      </c>
    </row>
    <row r="24" spans="1:7" x14ac:dyDescent="0.25">
      <c r="A24" s="18" t="s">
        <v>46</v>
      </c>
      <c r="B24" s="18" t="s">
        <v>47</v>
      </c>
      <c r="C24" s="19">
        <v>0.21</v>
      </c>
      <c r="D24" s="17">
        <f>(202.91*1.129)</f>
        <v>229.08538999999999</v>
      </c>
      <c r="E24" s="17">
        <f>(1.67*1.129)</f>
        <v>1.8854299999999999</v>
      </c>
      <c r="F24" s="17">
        <f>(D24*1.044)</f>
        <v>239.16514716</v>
      </c>
      <c r="G24" s="17">
        <f>(E24*1.044)</f>
        <v>1.96838892</v>
      </c>
    </row>
    <row r="25" spans="1:7" x14ac:dyDescent="0.25">
      <c r="A25" s="18" t="s">
        <v>48</v>
      </c>
      <c r="B25" s="18" t="s">
        <v>47</v>
      </c>
      <c r="C25" s="19">
        <v>0.21</v>
      </c>
      <c r="D25" s="17">
        <f>(216.8*1.129)</f>
        <v>244.7672</v>
      </c>
      <c r="E25" s="17">
        <f>(1.88*1.129)</f>
        <v>2.1225199999999997</v>
      </c>
      <c r="F25" s="17">
        <f t="shared" ref="F25:G28" si="1">(D25*1.044)</f>
        <v>255.53695680000001</v>
      </c>
      <c r="G25" s="17">
        <f t="shared" si="1"/>
        <v>2.21591088</v>
      </c>
    </row>
    <row r="26" spans="1:7" x14ac:dyDescent="0.25">
      <c r="A26" s="18" t="s">
        <v>49</v>
      </c>
      <c r="B26" s="18" t="s">
        <v>47</v>
      </c>
      <c r="C26" s="19">
        <v>0.21</v>
      </c>
      <c r="D26" s="17">
        <f>(223.37*1.129)</f>
        <v>252.18473</v>
      </c>
      <c r="E26" s="17">
        <f>(1.79*1.129)</f>
        <v>2.0209100000000002</v>
      </c>
      <c r="F26" s="17">
        <f t="shared" si="1"/>
        <v>263.28085812</v>
      </c>
      <c r="G26" s="17">
        <f t="shared" si="1"/>
        <v>2.1098300400000003</v>
      </c>
    </row>
    <row r="27" spans="1:7" x14ac:dyDescent="0.25">
      <c r="A27" s="18" t="s">
        <v>50</v>
      </c>
      <c r="B27" s="18" t="s">
        <v>47</v>
      </c>
      <c r="C27" s="19">
        <v>0.21</v>
      </c>
      <c r="D27" s="17">
        <f>(251.56*1.129)</f>
        <v>284.01123999999999</v>
      </c>
      <c r="E27" s="17">
        <f>(2.05*1.129)</f>
        <v>2.3144499999999999</v>
      </c>
      <c r="F27" s="17">
        <f t="shared" si="1"/>
        <v>296.50773456000002</v>
      </c>
      <c r="G27" s="17">
        <f t="shared" si="1"/>
        <v>2.4162857999999998</v>
      </c>
    </row>
    <row r="28" spans="1:7" x14ac:dyDescent="0.25">
      <c r="A28" s="18" t="s">
        <v>51</v>
      </c>
      <c r="B28" s="18" t="s">
        <v>47</v>
      </c>
      <c r="C28" s="19">
        <v>0.21</v>
      </c>
      <c r="D28" s="17">
        <f>(372.84*1.129)</f>
        <v>420.93635999999998</v>
      </c>
      <c r="E28" s="17">
        <f>(3.01*1.129)</f>
        <v>3.3982899999999998</v>
      </c>
      <c r="F28" s="17">
        <f t="shared" si="1"/>
        <v>439.45755983999999</v>
      </c>
      <c r="G28" s="17">
        <f t="shared" si="1"/>
        <v>3.5478147600000001</v>
      </c>
    </row>
    <row r="29" spans="1:7" ht="22.5" x14ac:dyDescent="0.25">
      <c r="A29" s="13" t="s">
        <v>0</v>
      </c>
      <c r="B29" s="14" t="s">
        <v>35</v>
      </c>
      <c r="C29" s="14" t="s">
        <v>36</v>
      </c>
      <c r="D29" s="14" t="s">
        <v>37</v>
      </c>
      <c r="E29" s="14" t="s">
        <v>45</v>
      </c>
      <c r="F29" s="14" t="s">
        <v>37</v>
      </c>
      <c r="G29" s="14" t="s">
        <v>45</v>
      </c>
    </row>
    <row r="30" spans="1:7" x14ac:dyDescent="0.25">
      <c r="A30" s="18" t="s">
        <v>52</v>
      </c>
      <c r="B30" s="18" t="s">
        <v>53</v>
      </c>
      <c r="C30" s="19">
        <v>0.21</v>
      </c>
      <c r="D30" s="17">
        <f>(202.91*1.129)</f>
        <v>229.08538999999999</v>
      </c>
      <c r="E30" s="17">
        <f>(1.67*1.129)</f>
        <v>1.8854299999999999</v>
      </c>
      <c r="F30" s="17">
        <f>(D30*1.044)</f>
        <v>239.16514716</v>
      </c>
      <c r="G30" s="17">
        <f>(E30*1.044)</f>
        <v>1.96838892</v>
      </c>
    </row>
    <row r="31" spans="1:7" x14ac:dyDescent="0.25">
      <c r="A31" s="18" t="s">
        <v>54</v>
      </c>
      <c r="B31" s="18" t="s">
        <v>53</v>
      </c>
      <c r="C31" s="19">
        <v>0.21</v>
      </c>
      <c r="D31" s="17">
        <f>(216.8*1.129)</f>
        <v>244.7672</v>
      </c>
      <c r="E31" s="17">
        <f>(1.88*1.129)</f>
        <v>2.1225199999999997</v>
      </c>
      <c r="F31" s="17">
        <f t="shared" ref="F31:G34" si="2">(D31*1.044)</f>
        <v>255.53695680000001</v>
      </c>
      <c r="G31" s="17">
        <f t="shared" si="2"/>
        <v>2.21591088</v>
      </c>
    </row>
    <row r="32" spans="1:7" x14ac:dyDescent="0.25">
      <c r="A32" s="18" t="s">
        <v>55</v>
      </c>
      <c r="B32" s="18" t="s">
        <v>53</v>
      </c>
      <c r="C32" s="19">
        <v>0.21</v>
      </c>
      <c r="D32" s="17">
        <f>(223.37*1.129)</f>
        <v>252.18473</v>
      </c>
      <c r="E32" s="17">
        <f>(1.79*1.129)</f>
        <v>2.0209100000000002</v>
      </c>
      <c r="F32" s="17">
        <f t="shared" si="2"/>
        <v>263.28085812</v>
      </c>
      <c r="G32" s="17">
        <f t="shared" si="2"/>
        <v>2.1098300400000003</v>
      </c>
    </row>
    <row r="33" spans="1:7" x14ac:dyDescent="0.25">
      <c r="A33" s="18" t="s">
        <v>56</v>
      </c>
      <c r="B33" s="18" t="s">
        <v>53</v>
      </c>
      <c r="C33" s="19">
        <v>0.21</v>
      </c>
      <c r="D33" s="17">
        <f>(251.56*1.129)</f>
        <v>284.01123999999999</v>
      </c>
      <c r="E33" s="17">
        <f>(2.05*1.129)</f>
        <v>2.3144499999999999</v>
      </c>
      <c r="F33" s="17">
        <f t="shared" si="2"/>
        <v>296.50773456000002</v>
      </c>
      <c r="G33" s="17">
        <f t="shared" si="2"/>
        <v>2.4162857999999998</v>
      </c>
    </row>
    <row r="34" spans="1:7" x14ac:dyDescent="0.25">
      <c r="A34" s="18" t="s">
        <v>57</v>
      </c>
      <c r="B34" s="18" t="s">
        <v>53</v>
      </c>
      <c r="C34" s="19">
        <v>0.21</v>
      </c>
      <c r="D34" s="17">
        <f>(372.84*1.129)</f>
        <v>420.93635999999998</v>
      </c>
      <c r="E34" s="17">
        <f>(3.01*1.129)</f>
        <v>3.3982899999999998</v>
      </c>
      <c r="F34" s="17">
        <f t="shared" si="2"/>
        <v>439.45755983999999</v>
      </c>
      <c r="G34" s="17">
        <f t="shared" si="2"/>
        <v>3.5478147600000001</v>
      </c>
    </row>
    <row r="35" spans="1:7" ht="22.5" x14ac:dyDescent="0.25">
      <c r="A35" s="13" t="s">
        <v>0</v>
      </c>
      <c r="B35" s="14" t="s">
        <v>35</v>
      </c>
      <c r="C35" s="14" t="s">
        <v>36</v>
      </c>
      <c r="D35" s="14" t="s">
        <v>37</v>
      </c>
      <c r="E35" s="14" t="s">
        <v>45</v>
      </c>
      <c r="F35" s="14" t="s">
        <v>37</v>
      </c>
      <c r="G35" s="14" t="s">
        <v>45</v>
      </c>
    </row>
    <row r="36" spans="1:7" x14ac:dyDescent="0.25">
      <c r="A36" s="18" t="s">
        <v>58</v>
      </c>
      <c r="B36" s="18" t="s">
        <v>59</v>
      </c>
      <c r="C36" s="19">
        <v>0.21</v>
      </c>
      <c r="D36" s="17">
        <f>(202.91*1.129)</f>
        <v>229.08538999999999</v>
      </c>
      <c r="E36" s="17">
        <f>(1.67*1.129)</f>
        <v>1.8854299999999999</v>
      </c>
      <c r="F36" s="17">
        <f>(D36*1.044)</f>
        <v>239.16514716</v>
      </c>
      <c r="G36" s="17">
        <f>(E36*1.044)</f>
        <v>1.96838892</v>
      </c>
    </row>
    <row r="37" spans="1:7" x14ac:dyDescent="0.25">
      <c r="A37" s="18" t="s">
        <v>60</v>
      </c>
      <c r="B37" s="18" t="s">
        <v>59</v>
      </c>
      <c r="C37" s="19">
        <v>0.21</v>
      </c>
      <c r="D37" s="17">
        <f>(216.8*1.129)</f>
        <v>244.7672</v>
      </c>
      <c r="E37" s="17">
        <f>(1.88*1.129)</f>
        <v>2.1225199999999997</v>
      </c>
      <c r="F37" s="17">
        <f t="shared" ref="F37:G40" si="3">(D37*1.044)</f>
        <v>255.53695680000001</v>
      </c>
      <c r="G37" s="17">
        <f t="shared" si="3"/>
        <v>2.21591088</v>
      </c>
    </row>
    <row r="38" spans="1:7" x14ac:dyDescent="0.25">
      <c r="A38" s="18" t="s">
        <v>61</v>
      </c>
      <c r="B38" s="18" t="s">
        <v>59</v>
      </c>
      <c r="C38" s="19">
        <v>0.21</v>
      </c>
      <c r="D38" s="17">
        <f>(223.37*1.129)</f>
        <v>252.18473</v>
      </c>
      <c r="E38" s="17">
        <f>(1.79*1.129)</f>
        <v>2.0209100000000002</v>
      </c>
      <c r="F38" s="17">
        <f t="shared" si="3"/>
        <v>263.28085812</v>
      </c>
      <c r="G38" s="17">
        <f t="shared" si="3"/>
        <v>2.1098300400000003</v>
      </c>
    </row>
    <row r="39" spans="1:7" x14ac:dyDescent="0.25">
      <c r="A39" s="18" t="s">
        <v>62</v>
      </c>
      <c r="B39" s="18" t="s">
        <v>59</v>
      </c>
      <c r="C39" s="19">
        <v>0.21</v>
      </c>
      <c r="D39" s="17">
        <f>(251.56*1.129)</f>
        <v>284.01123999999999</v>
      </c>
      <c r="E39" s="17">
        <f>(2.05*1.129)</f>
        <v>2.3144499999999999</v>
      </c>
      <c r="F39" s="17">
        <f t="shared" si="3"/>
        <v>296.50773456000002</v>
      </c>
      <c r="G39" s="17">
        <f t="shared" si="3"/>
        <v>2.4162857999999998</v>
      </c>
    </row>
    <row r="40" spans="1:7" x14ac:dyDescent="0.25">
      <c r="A40" s="18" t="s">
        <v>63</v>
      </c>
      <c r="B40" s="18" t="s">
        <v>59</v>
      </c>
      <c r="C40" s="19">
        <v>0.21</v>
      </c>
      <c r="D40" s="17">
        <f>(372.84*1.129)</f>
        <v>420.93635999999998</v>
      </c>
      <c r="E40" s="17">
        <f>(3.01*1.129)</f>
        <v>3.3982899999999998</v>
      </c>
      <c r="F40" s="17">
        <f t="shared" si="3"/>
        <v>439.45755983999999</v>
      </c>
      <c r="G40" s="17">
        <f t="shared" si="3"/>
        <v>3.5478147600000001</v>
      </c>
    </row>
    <row r="41" spans="1:7" ht="22.5" x14ac:dyDescent="0.25">
      <c r="A41" s="13" t="s">
        <v>0</v>
      </c>
      <c r="B41" s="14" t="s">
        <v>35</v>
      </c>
      <c r="C41" s="14" t="s">
        <v>36</v>
      </c>
      <c r="D41" s="14" t="s">
        <v>37</v>
      </c>
      <c r="E41" s="14" t="s">
        <v>45</v>
      </c>
      <c r="F41" s="14" t="s">
        <v>37</v>
      </c>
      <c r="G41" s="14" t="s">
        <v>45</v>
      </c>
    </row>
    <row r="42" spans="1:7" x14ac:dyDescent="0.25">
      <c r="A42" s="18" t="s">
        <v>64</v>
      </c>
      <c r="B42" s="18" t="s">
        <v>65</v>
      </c>
      <c r="C42" s="19">
        <v>0.21</v>
      </c>
      <c r="D42" s="17">
        <f>(202.91*1.129)</f>
        <v>229.08538999999999</v>
      </c>
      <c r="E42" s="17">
        <f>(1.67*1.129)</f>
        <v>1.8854299999999999</v>
      </c>
      <c r="F42" s="17">
        <f>(D42*1.044)</f>
        <v>239.16514716</v>
      </c>
      <c r="G42" s="17">
        <f>(E42*1.044)</f>
        <v>1.96838892</v>
      </c>
    </row>
    <row r="43" spans="1:7" x14ac:dyDescent="0.25">
      <c r="A43" s="18" t="s">
        <v>66</v>
      </c>
      <c r="B43" s="18" t="s">
        <v>65</v>
      </c>
      <c r="C43" s="19">
        <v>0.21</v>
      </c>
      <c r="D43" s="17">
        <f>(216.8*1.129)</f>
        <v>244.7672</v>
      </c>
      <c r="E43" s="17">
        <f>(1.88*1.129)</f>
        <v>2.1225199999999997</v>
      </c>
      <c r="F43" s="17">
        <f t="shared" ref="F43:G46" si="4">(D43*1.044)</f>
        <v>255.53695680000001</v>
      </c>
      <c r="G43" s="17">
        <f t="shared" si="4"/>
        <v>2.21591088</v>
      </c>
    </row>
    <row r="44" spans="1:7" x14ac:dyDescent="0.25">
      <c r="A44" s="18" t="s">
        <v>67</v>
      </c>
      <c r="B44" s="18" t="s">
        <v>65</v>
      </c>
      <c r="C44" s="19">
        <v>0.21</v>
      </c>
      <c r="D44" s="17">
        <f>(223.37*1.129)</f>
        <v>252.18473</v>
      </c>
      <c r="E44" s="17">
        <f>(1.79*1.129)</f>
        <v>2.0209100000000002</v>
      </c>
      <c r="F44" s="17">
        <f t="shared" si="4"/>
        <v>263.28085812</v>
      </c>
      <c r="G44" s="17">
        <f t="shared" si="4"/>
        <v>2.1098300400000003</v>
      </c>
    </row>
    <row r="45" spans="1:7" x14ac:dyDescent="0.25">
      <c r="A45" s="18" t="s">
        <v>68</v>
      </c>
      <c r="B45" s="18" t="s">
        <v>65</v>
      </c>
      <c r="C45" s="19">
        <v>0.21</v>
      </c>
      <c r="D45" s="17">
        <f>(251.56*1.129)</f>
        <v>284.01123999999999</v>
      </c>
      <c r="E45" s="17">
        <f>(2.05*1.129)</f>
        <v>2.3144499999999999</v>
      </c>
      <c r="F45" s="17">
        <f t="shared" si="4"/>
        <v>296.50773456000002</v>
      </c>
      <c r="G45" s="17">
        <f t="shared" si="4"/>
        <v>2.4162857999999998</v>
      </c>
    </row>
    <row r="46" spans="1:7" x14ac:dyDescent="0.25">
      <c r="A46" s="18" t="s">
        <v>69</v>
      </c>
      <c r="B46" s="18" t="s">
        <v>65</v>
      </c>
      <c r="C46" s="19">
        <v>0.21</v>
      </c>
      <c r="D46" s="17">
        <f>(372.84*1.129)</f>
        <v>420.93635999999998</v>
      </c>
      <c r="E46" s="17">
        <f>(3.01*1.129)</f>
        <v>3.3982899999999998</v>
      </c>
      <c r="F46" s="17">
        <f t="shared" si="4"/>
        <v>439.45755983999999</v>
      </c>
      <c r="G46" s="17">
        <f t="shared" si="4"/>
        <v>3.5478147600000001</v>
      </c>
    </row>
    <row r="47" spans="1:7" x14ac:dyDescent="0.25">
      <c r="A47" s="13" t="s">
        <v>70</v>
      </c>
      <c r="B47" s="13"/>
      <c r="C47" s="13"/>
      <c r="D47" s="13"/>
      <c r="E47" s="14" t="s">
        <v>71</v>
      </c>
      <c r="F47" s="13"/>
      <c r="G47" s="14" t="s">
        <v>71</v>
      </c>
    </row>
    <row r="48" spans="1:7" x14ac:dyDescent="0.25">
      <c r="A48" s="20" t="s">
        <v>72</v>
      </c>
      <c r="B48" s="21"/>
      <c r="C48" s="21"/>
      <c r="D48" s="21"/>
      <c r="E48" s="22">
        <v>0.13</v>
      </c>
      <c r="F48" s="21"/>
      <c r="G48" s="22">
        <v>0.13</v>
      </c>
    </row>
    <row r="49" spans="1:15" x14ac:dyDescent="0.25">
      <c r="A49" s="20" t="s">
        <v>73</v>
      </c>
      <c r="B49" s="21"/>
      <c r="C49" s="21"/>
      <c r="D49" s="21"/>
      <c r="E49" s="22">
        <v>0.25</v>
      </c>
      <c r="F49" s="21"/>
      <c r="G49" s="22">
        <v>0.25</v>
      </c>
    </row>
    <row r="50" spans="1:15" x14ac:dyDescent="0.25">
      <c r="A50" s="20" t="s">
        <v>74</v>
      </c>
      <c r="B50" s="21"/>
      <c r="C50" s="21"/>
      <c r="D50" s="21"/>
      <c r="E50" s="22">
        <v>0.15</v>
      </c>
      <c r="F50" s="21"/>
      <c r="G50" s="22">
        <v>0.15</v>
      </c>
    </row>
    <row r="51" spans="1:15" ht="22.5" x14ac:dyDescent="0.25">
      <c r="A51" s="13" t="s">
        <v>75</v>
      </c>
      <c r="B51" s="14"/>
      <c r="C51" s="14"/>
      <c r="D51" s="14" t="s">
        <v>76</v>
      </c>
      <c r="E51" s="23" t="s">
        <v>77</v>
      </c>
      <c r="F51" s="14" t="s">
        <v>76</v>
      </c>
      <c r="G51" s="23" t="s">
        <v>77</v>
      </c>
    </row>
    <row r="52" spans="1:15" x14ac:dyDescent="0.25">
      <c r="A52" s="20" t="s">
        <v>78</v>
      </c>
      <c r="B52" s="21"/>
      <c r="C52" s="21"/>
      <c r="D52" s="18" t="s">
        <v>79</v>
      </c>
      <c r="E52" s="17">
        <f>(27.33*1.129)</f>
        <v>30.855569999999997</v>
      </c>
      <c r="F52" s="18" t="s">
        <v>79</v>
      </c>
      <c r="G52" s="17">
        <f>(E52*1.044)</f>
        <v>32.213215079999998</v>
      </c>
    </row>
    <row r="53" spans="1:15" x14ac:dyDescent="0.25">
      <c r="A53" s="20" t="s">
        <v>80</v>
      </c>
      <c r="B53" s="21"/>
      <c r="C53" s="21"/>
      <c r="D53" s="18" t="s">
        <v>81</v>
      </c>
      <c r="E53" s="17">
        <f>(437.22*1.129)</f>
        <v>493.62138000000004</v>
      </c>
      <c r="F53" s="18" t="s">
        <v>81</v>
      </c>
      <c r="G53" s="17">
        <f t="shared" ref="G53" si="5">(E53*1.044)</f>
        <v>515.34072072000004</v>
      </c>
    </row>
    <row r="54" spans="1:15" x14ac:dyDescent="0.25">
      <c r="A54" s="13"/>
      <c r="B54" s="24"/>
      <c r="C54" s="25"/>
      <c r="D54" s="21"/>
      <c r="E54" s="21"/>
      <c r="F54" s="21"/>
      <c r="G54" s="21"/>
    </row>
    <row r="55" spans="1:15" x14ac:dyDescent="0.25">
      <c r="A55" s="39" t="s">
        <v>82</v>
      </c>
    </row>
    <row r="56" spans="1:15" ht="15.75" thickBot="1" x14ac:dyDescent="0.3">
      <c r="A56" s="112" t="s">
        <v>83</v>
      </c>
      <c r="B56" s="112"/>
      <c r="C56" s="112"/>
      <c r="D56" s="112"/>
    </row>
    <row r="57" spans="1:15" ht="15" customHeight="1" x14ac:dyDescent="0.25">
      <c r="A57" s="109" t="s">
        <v>0</v>
      </c>
      <c r="B57" s="109" t="s">
        <v>84</v>
      </c>
      <c r="C57" s="109" t="s">
        <v>85</v>
      </c>
      <c r="D57" s="109" t="s">
        <v>86</v>
      </c>
      <c r="F57" s="109" t="s">
        <v>86</v>
      </c>
    </row>
    <row r="58" spans="1:15" ht="15.75" thickBot="1" x14ac:dyDescent="0.3">
      <c r="A58" s="110"/>
      <c r="B58" s="110"/>
      <c r="C58" s="110"/>
      <c r="D58" s="110"/>
      <c r="F58" s="110"/>
    </row>
    <row r="59" spans="1:15" ht="15.75" thickBot="1" x14ac:dyDescent="0.3">
      <c r="A59" s="26" t="s">
        <v>87</v>
      </c>
      <c r="B59" s="27" t="s">
        <v>88</v>
      </c>
      <c r="C59" s="27" t="s">
        <v>89</v>
      </c>
      <c r="D59" s="28"/>
      <c r="F59" s="28"/>
      <c r="L59" s="112"/>
      <c r="M59" s="112"/>
      <c r="N59" s="112"/>
      <c r="O59" s="112"/>
    </row>
    <row r="60" spans="1:15" ht="15.75" thickBot="1" x14ac:dyDescent="0.3">
      <c r="A60" s="26" t="s">
        <v>90</v>
      </c>
      <c r="B60" s="27" t="s">
        <v>91</v>
      </c>
      <c r="C60" s="27" t="s">
        <v>89</v>
      </c>
      <c r="D60" s="28"/>
      <c r="F60" s="28"/>
    </row>
    <row r="61" spans="1:15" ht="15.75" thickBot="1" x14ac:dyDescent="0.3">
      <c r="A61" s="26" t="s">
        <v>92</v>
      </c>
      <c r="B61" s="27" t="s">
        <v>93</v>
      </c>
      <c r="C61" s="28"/>
      <c r="D61" s="27" t="s">
        <v>89</v>
      </c>
      <c r="F61" s="27" t="s">
        <v>89</v>
      </c>
    </row>
    <row r="62" spans="1:15" ht="15.75" thickBot="1" x14ac:dyDescent="0.3">
      <c r="A62" s="26" t="s">
        <v>94</v>
      </c>
      <c r="B62" s="27" t="s">
        <v>95</v>
      </c>
      <c r="C62" s="28"/>
      <c r="D62" s="27" t="s">
        <v>89</v>
      </c>
      <c r="F62" s="27" t="s">
        <v>89</v>
      </c>
    </row>
    <row r="63" spans="1:15" ht="15.75" thickBot="1" x14ac:dyDescent="0.3">
      <c r="A63" s="26" t="s">
        <v>96</v>
      </c>
      <c r="B63" s="27" t="s">
        <v>97</v>
      </c>
      <c r="C63" s="28"/>
      <c r="D63" s="27" t="s">
        <v>89</v>
      </c>
      <c r="F63" s="27" t="s">
        <v>89</v>
      </c>
    </row>
    <row r="64" spans="1:15" ht="15.75" thickBot="1" x14ac:dyDescent="0.3"/>
    <row r="65" spans="1:11" ht="91.5" customHeight="1" thickBot="1" x14ac:dyDescent="0.3">
      <c r="A65" s="111" t="s">
        <v>98</v>
      </c>
      <c r="B65" s="111"/>
      <c r="C65" s="111"/>
      <c r="D65" s="111"/>
    </row>
    <row r="66" spans="1:11" ht="68.25" customHeight="1" thickBot="1" x14ac:dyDescent="0.3">
      <c r="A66" s="108" t="s">
        <v>99</v>
      </c>
      <c r="B66" s="108"/>
      <c r="C66" s="108"/>
      <c r="D66" s="108"/>
    </row>
    <row r="67" spans="1:11" ht="171" customHeight="1" thickBot="1" x14ac:dyDescent="0.3">
      <c r="A67" s="108" t="s">
        <v>100</v>
      </c>
      <c r="B67" s="108"/>
      <c r="C67" s="108"/>
      <c r="D67" s="108"/>
    </row>
    <row r="68" spans="1:11" ht="70.5" customHeight="1" thickBot="1" x14ac:dyDescent="0.3">
      <c r="A68" s="108" t="s">
        <v>101</v>
      </c>
      <c r="B68" s="108"/>
      <c r="C68" s="108"/>
      <c r="D68" s="108"/>
    </row>
    <row r="69" spans="1:11" ht="78.75" customHeight="1" thickBot="1" x14ac:dyDescent="0.3">
      <c r="A69" s="108" t="s">
        <v>102</v>
      </c>
      <c r="B69" s="108"/>
      <c r="C69" s="108"/>
      <c r="D69" s="108"/>
    </row>
    <row r="70" spans="1:11" ht="213.75" customHeight="1" thickBot="1" x14ac:dyDescent="0.3">
      <c r="A70" s="108" t="s">
        <v>103</v>
      </c>
      <c r="B70" s="108"/>
      <c r="C70" s="108"/>
      <c r="D70" s="108"/>
    </row>
    <row r="71" spans="1:11" x14ac:dyDescent="0.25">
      <c r="K71" s="29"/>
    </row>
    <row r="72" spans="1:11" x14ac:dyDescent="0.25">
      <c r="K72" s="29"/>
    </row>
    <row r="73" spans="1:11" s="11" customFormat="1" ht="12.75" customHeight="1" x14ac:dyDescent="0.25">
      <c r="A73" s="30"/>
      <c r="B73" s="30"/>
      <c r="C73" s="30"/>
      <c r="D73" s="31" t="s">
        <v>104</v>
      </c>
      <c r="E73" s="30"/>
      <c r="F73" s="31" t="s">
        <v>104</v>
      </c>
      <c r="G73" s="30"/>
      <c r="K73" s="29"/>
    </row>
    <row r="74" spans="1:11" s="11" customFormat="1" ht="12.75" customHeight="1" x14ac:dyDescent="0.15">
      <c r="A74" s="30"/>
      <c r="B74" s="30"/>
      <c r="C74" s="30"/>
      <c r="D74" s="30"/>
      <c r="E74" s="30"/>
      <c r="F74" s="30"/>
      <c r="G74" s="30"/>
      <c r="K74" s="32"/>
    </row>
    <row r="75" spans="1:11" s="11" customFormat="1" ht="12.75" customHeight="1" x14ac:dyDescent="0.25">
      <c r="A75" s="30"/>
      <c r="B75" s="30"/>
      <c r="C75" s="30"/>
      <c r="D75" s="31" t="s">
        <v>105</v>
      </c>
      <c r="E75" s="30"/>
      <c r="F75" s="31" t="s">
        <v>105</v>
      </c>
      <c r="G75" s="30"/>
    </row>
    <row r="76" spans="1:11" s="11" customFormat="1" ht="12.75" customHeight="1" x14ac:dyDescent="0.25">
      <c r="A76" s="33"/>
      <c r="B76" s="33"/>
      <c r="C76" s="33"/>
      <c r="D76" s="34"/>
      <c r="E76" s="33"/>
      <c r="F76" s="34"/>
      <c r="G76" s="33"/>
    </row>
    <row r="77" spans="1:11" s="11" customFormat="1" ht="12.75" customHeight="1" x14ac:dyDescent="0.25">
      <c r="A77" s="35"/>
      <c r="B77" s="36"/>
      <c r="C77" s="36"/>
      <c r="D77" s="37"/>
      <c r="E77" s="38"/>
      <c r="F77" s="37"/>
      <c r="G77" s="38"/>
    </row>
  </sheetData>
  <protectedRanges>
    <protectedRange sqref="D73:D76 F73:F76" name="Bereik3"/>
  </protectedRanges>
  <mergeCells count="18">
    <mergeCell ref="F57:F58"/>
    <mergeCell ref="L59:O59"/>
    <mergeCell ref="B11:E11"/>
    <mergeCell ref="B12:E12"/>
    <mergeCell ref="B13:E13"/>
    <mergeCell ref="B14:E14"/>
    <mergeCell ref="B15:E15"/>
    <mergeCell ref="A56:D56"/>
    <mergeCell ref="A70:D70"/>
    <mergeCell ref="A57:A58"/>
    <mergeCell ref="B57:B58"/>
    <mergeCell ref="C57:C58"/>
    <mergeCell ref="D57:D58"/>
    <mergeCell ref="A65:D65"/>
    <mergeCell ref="A66:D66"/>
    <mergeCell ref="A67:D67"/>
    <mergeCell ref="A68:D68"/>
    <mergeCell ref="A69:D6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1B12C-3D71-40A3-A40F-0452ABEA85A2}">
  <dimension ref="B1:L48"/>
  <sheetViews>
    <sheetView tabSelected="1" zoomScaleNormal="100" workbookViewId="0">
      <selection activeCell="G32" sqref="G32"/>
    </sheetView>
  </sheetViews>
  <sheetFormatPr defaultColWidth="9.140625" defaultRowHeight="12.75" x14ac:dyDescent="0.2"/>
  <cols>
    <col min="1" max="1" width="3.28515625" style="57" customWidth="1"/>
    <col min="2" max="3" width="20.140625" style="57" customWidth="1"/>
    <col min="4" max="4" width="28" style="57" customWidth="1"/>
    <col min="5" max="5" width="16.5703125" style="57" customWidth="1"/>
    <col min="6" max="7" width="24.140625" style="57" customWidth="1"/>
    <col min="8" max="8" width="21" style="57" customWidth="1"/>
    <col min="9" max="9" width="25.7109375" style="57" customWidth="1"/>
    <col min="10" max="10" width="12.7109375" style="57" customWidth="1"/>
    <col min="11" max="16384" width="9.140625" style="57"/>
  </cols>
  <sheetData>
    <row r="1" spans="2:8" ht="13.5" thickBot="1" x14ac:dyDescent="0.25"/>
    <row r="2" spans="2:8" ht="22.5" customHeight="1" thickBot="1" x14ac:dyDescent="0.25">
      <c r="B2" s="151" t="s">
        <v>154</v>
      </c>
      <c r="C2" s="152"/>
      <c r="D2" s="92"/>
      <c r="E2" s="92"/>
      <c r="F2" s="92"/>
    </row>
    <row r="3" spans="2:8" ht="22.5" customHeight="1" x14ac:dyDescent="0.2">
      <c r="B3" s="153" t="s">
        <v>163</v>
      </c>
      <c r="C3" s="150"/>
      <c r="D3" s="92"/>
      <c r="E3" s="92"/>
      <c r="F3" s="92"/>
    </row>
    <row r="5" spans="2:8" ht="20.25" customHeight="1" x14ac:dyDescent="0.2">
      <c r="B5" s="58" t="s">
        <v>0</v>
      </c>
      <c r="C5" s="58" t="s">
        <v>106</v>
      </c>
      <c r="D5" s="58" t="s">
        <v>107</v>
      </c>
      <c r="E5" s="58" t="s">
        <v>38</v>
      </c>
      <c r="F5" s="58" t="s">
        <v>144</v>
      </c>
    </row>
    <row r="6" spans="2:8" ht="18.75" customHeight="1" x14ac:dyDescent="0.2">
      <c r="B6" s="84" t="s">
        <v>87</v>
      </c>
      <c r="C6" s="84">
        <v>10</v>
      </c>
      <c r="D6" s="84">
        <v>1500</v>
      </c>
      <c r="E6" s="100">
        <v>0</v>
      </c>
      <c r="F6" s="83">
        <f>(C6*D6*E6)</f>
        <v>0</v>
      </c>
      <c r="G6" s="137" t="s">
        <v>139</v>
      </c>
      <c r="H6" s="138"/>
    </row>
    <row r="7" spans="2:8" ht="18.75" customHeight="1" x14ac:dyDescent="0.2">
      <c r="B7" s="84" t="s">
        <v>90</v>
      </c>
      <c r="C7" s="84">
        <v>10</v>
      </c>
      <c r="D7" s="84">
        <v>1500</v>
      </c>
      <c r="E7" s="100">
        <v>0</v>
      </c>
      <c r="F7" s="83">
        <f t="shared" ref="F7:F13" si="0">(C7*D7*E7)</f>
        <v>0</v>
      </c>
      <c r="H7" s="60"/>
    </row>
    <row r="8" spans="2:8" ht="18.75" customHeight="1" x14ac:dyDescent="0.2">
      <c r="B8" s="89" t="s">
        <v>108</v>
      </c>
      <c r="C8" s="89">
        <v>10</v>
      </c>
      <c r="D8" s="84">
        <v>1500</v>
      </c>
      <c r="E8" s="100">
        <v>0</v>
      </c>
      <c r="F8" s="83">
        <f t="shared" si="0"/>
        <v>0</v>
      </c>
      <c r="H8" s="60"/>
    </row>
    <row r="9" spans="2:8" ht="18.75" customHeight="1" x14ac:dyDescent="0.2">
      <c r="B9" s="89" t="s">
        <v>94</v>
      </c>
      <c r="C9" s="89">
        <v>10</v>
      </c>
      <c r="D9" s="84">
        <v>1500</v>
      </c>
      <c r="E9" s="100">
        <v>0</v>
      </c>
      <c r="F9" s="83">
        <f t="shared" si="0"/>
        <v>0</v>
      </c>
      <c r="H9" s="60"/>
    </row>
    <row r="10" spans="2:8" ht="18.75" customHeight="1" x14ac:dyDescent="0.2">
      <c r="B10" s="89" t="s">
        <v>96</v>
      </c>
      <c r="C10" s="89">
        <v>10</v>
      </c>
      <c r="D10" s="84">
        <v>1500</v>
      </c>
      <c r="E10" s="100">
        <v>0</v>
      </c>
      <c r="F10" s="83">
        <f t="shared" si="0"/>
        <v>0</v>
      </c>
      <c r="H10" s="60"/>
    </row>
    <row r="11" spans="2:8" ht="18.75" customHeight="1" x14ac:dyDescent="0.2">
      <c r="B11" s="89" t="s">
        <v>109</v>
      </c>
      <c r="C11" s="89">
        <v>10</v>
      </c>
      <c r="D11" s="84">
        <v>1500</v>
      </c>
      <c r="E11" s="100">
        <v>0</v>
      </c>
      <c r="F11" s="83">
        <f t="shared" si="0"/>
        <v>0</v>
      </c>
      <c r="H11" s="60"/>
    </row>
    <row r="12" spans="2:8" ht="18.75" customHeight="1" x14ac:dyDescent="0.2">
      <c r="B12" s="89" t="s">
        <v>110</v>
      </c>
      <c r="C12" s="89">
        <v>10</v>
      </c>
      <c r="D12" s="84">
        <v>1500</v>
      </c>
      <c r="E12" s="100">
        <v>0</v>
      </c>
      <c r="F12" s="83">
        <f t="shared" si="0"/>
        <v>0</v>
      </c>
      <c r="H12" s="60"/>
    </row>
    <row r="13" spans="2:8" ht="18.75" customHeight="1" x14ac:dyDescent="0.2">
      <c r="B13" s="89" t="s">
        <v>111</v>
      </c>
      <c r="C13" s="89">
        <v>10</v>
      </c>
      <c r="D13" s="84">
        <v>1500</v>
      </c>
      <c r="E13" s="100">
        <v>0</v>
      </c>
      <c r="F13" s="83">
        <f t="shared" si="0"/>
        <v>0</v>
      </c>
      <c r="H13" s="60"/>
    </row>
    <row r="14" spans="2:8" ht="18.75" customHeight="1" x14ac:dyDescent="0.2">
      <c r="B14" s="129" t="s">
        <v>112</v>
      </c>
      <c r="C14" s="129"/>
      <c r="D14" s="129"/>
      <c r="E14" s="129"/>
      <c r="F14" s="104">
        <f>SUM(F6:F13)</f>
        <v>0</v>
      </c>
      <c r="H14" s="60"/>
    </row>
    <row r="15" spans="2:8" ht="16.5" customHeight="1" x14ac:dyDescent="0.2">
      <c r="B15" s="61"/>
      <c r="C15" s="61"/>
      <c r="D15" s="90" t="s">
        <v>113</v>
      </c>
      <c r="E15" s="66"/>
      <c r="F15" s="66"/>
      <c r="G15" s="67"/>
      <c r="H15" s="60"/>
    </row>
    <row r="16" spans="2:8" ht="16.5" customHeight="1" x14ac:dyDescent="0.2">
      <c r="G16" s="62"/>
    </row>
    <row r="17" spans="2:9" ht="20.25" customHeight="1" x14ac:dyDescent="0.2">
      <c r="B17" s="58" t="s">
        <v>70</v>
      </c>
      <c r="C17" s="58" t="s">
        <v>114</v>
      </c>
      <c r="D17" s="58" t="s">
        <v>115</v>
      </c>
      <c r="E17" s="58" t="s">
        <v>71</v>
      </c>
      <c r="F17" s="58" t="s">
        <v>145</v>
      </c>
    </row>
    <row r="18" spans="2:9" ht="18.75" customHeight="1" x14ac:dyDescent="0.2">
      <c r="B18" s="59" t="s">
        <v>72</v>
      </c>
      <c r="C18" s="59">
        <v>3</v>
      </c>
      <c r="D18" s="82">
        <f>$F$14/8</f>
        <v>0</v>
      </c>
      <c r="E18" s="101">
        <v>0</v>
      </c>
      <c r="F18" s="83">
        <f>C18*D18*E18</f>
        <v>0</v>
      </c>
    </row>
    <row r="19" spans="2:9" ht="18.75" customHeight="1" x14ac:dyDescent="0.2">
      <c r="B19" s="59" t="s">
        <v>73</v>
      </c>
      <c r="C19" s="59">
        <v>2</v>
      </c>
      <c r="D19" s="82">
        <f t="shared" ref="D19:D22" si="1">$F$14/8</f>
        <v>0</v>
      </c>
      <c r="E19" s="101">
        <v>0</v>
      </c>
      <c r="F19" s="83">
        <f t="shared" ref="F19:F21" si="2">C19*D19*E19</f>
        <v>0</v>
      </c>
    </row>
    <row r="20" spans="2:9" ht="18.75" customHeight="1" x14ac:dyDescent="0.2">
      <c r="B20" s="59" t="s">
        <v>116</v>
      </c>
      <c r="C20" s="59">
        <v>2</v>
      </c>
      <c r="D20" s="82">
        <f t="shared" si="1"/>
        <v>0</v>
      </c>
      <c r="E20" s="101">
        <v>0</v>
      </c>
      <c r="F20" s="83">
        <f t="shared" si="2"/>
        <v>0</v>
      </c>
    </row>
    <row r="21" spans="2:9" ht="18.75" customHeight="1" x14ac:dyDescent="0.2">
      <c r="B21" s="59" t="s">
        <v>117</v>
      </c>
      <c r="C21" s="59">
        <v>3</v>
      </c>
      <c r="D21" s="82">
        <f t="shared" si="1"/>
        <v>0</v>
      </c>
      <c r="E21" s="101">
        <v>0</v>
      </c>
      <c r="F21" s="83">
        <f t="shared" si="2"/>
        <v>0</v>
      </c>
    </row>
    <row r="22" spans="2:9" ht="18.75" customHeight="1" x14ac:dyDescent="0.2">
      <c r="B22" s="59" t="s">
        <v>157</v>
      </c>
      <c r="C22" s="59">
        <v>2</v>
      </c>
      <c r="D22" s="82">
        <f t="shared" si="1"/>
        <v>0</v>
      </c>
      <c r="E22" s="101">
        <v>0</v>
      </c>
      <c r="F22" s="83">
        <f>C22*D22*E22</f>
        <v>0</v>
      </c>
    </row>
    <row r="23" spans="2:9" ht="18.75" customHeight="1" x14ac:dyDescent="0.2">
      <c r="B23" s="130" t="s">
        <v>143</v>
      </c>
      <c r="C23" s="130"/>
      <c r="D23" s="130"/>
      <c r="E23" s="130"/>
      <c r="F23" s="103">
        <f>SUM(F18:F22)</f>
        <v>0</v>
      </c>
    </row>
    <row r="24" spans="2:9" s="72" customFormat="1" ht="17.25" customHeight="1" x14ac:dyDescent="0.25">
      <c r="B24" s="73" t="s">
        <v>118</v>
      </c>
      <c r="C24" s="134" t="s">
        <v>119</v>
      </c>
      <c r="D24" s="134"/>
      <c r="E24" s="134"/>
      <c r="F24" s="134"/>
      <c r="G24" s="134"/>
      <c r="H24" s="134"/>
      <c r="I24" s="134"/>
    </row>
    <row r="25" spans="2:9" ht="14.25" customHeight="1" x14ac:dyDescent="0.2">
      <c r="B25" s="73" t="s">
        <v>120</v>
      </c>
      <c r="C25" s="134" t="s">
        <v>121</v>
      </c>
      <c r="D25" s="134"/>
      <c r="E25" s="134"/>
      <c r="F25" s="134"/>
      <c r="G25" s="134"/>
      <c r="H25" s="134"/>
      <c r="I25" s="134"/>
    </row>
    <row r="26" spans="2:9" ht="14.25" customHeight="1" x14ac:dyDescent="0.2">
      <c r="B26" s="73"/>
      <c r="C26" s="134" t="s">
        <v>122</v>
      </c>
      <c r="D26" s="134"/>
      <c r="E26" s="134"/>
      <c r="F26" s="134"/>
      <c r="G26" s="134"/>
      <c r="H26" s="134"/>
      <c r="I26" s="75"/>
    </row>
    <row r="27" spans="2:9" ht="16.5" customHeight="1" x14ac:dyDescent="0.2"/>
    <row r="28" spans="2:9" ht="32.25" customHeight="1" x14ac:dyDescent="0.2">
      <c r="B28" s="131" t="s">
        <v>146</v>
      </c>
      <c r="C28" s="132"/>
      <c r="D28" s="132"/>
      <c r="E28" s="133"/>
      <c r="F28" s="102">
        <f>F14+F23</f>
        <v>0</v>
      </c>
    </row>
    <row r="29" spans="2:9" ht="32.25" customHeight="1" x14ac:dyDescent="0.2">
      <c r="B29" s="85"/>
      <c r="C29" s="85"/>
      <c r="D29" s="85"/>
      <c r="E29" s="85"/>
      <c r="F29" s="86"/>
    </row>
    <row r="30" spans="2:9" ht="20.25" customHeight="1" x14ac:dyDescent="0.2">
      <c r="B30" s="126" t="s">
        <v>147</v>
      </c>
      <c r="C30" s="127"/>
      <c r="D30" s="127"/>
      <c r="E30" s="128"/>
      <c r="F30" s="87"/>
    </row>
    <row r="31" spans="2:9" ht="20.25" customHeight="1" x14ac:dyDescent="0.2">
      <c r="B31" s="58" t="s">
        <v>75</v>
      </c>
      <c r="C31" s="58" t="s">
        <v>123</v>
      </c>
      <c r="D31" s="58" t="s">
        <v>124</v>
      </c>
      <c r="E31" s="58" t="s">
        <v>125</v>
      </c>
    </row>
    <row r="32" spans="2:9" ht="16.5" customHeight="1" x14ac:dyDescent="0.2">
      <c r="B32" s="59" t="s">
        <v>156</v>
      </c>
      <c r="C32" s="88">
        <v>32</v>
      </c>
      <c r="D32" s="88">
        <v>41</v>
      </c>
      <c r="E32" s="88">
        <v>47</v>
      </c>
    </row>
    <row r="33" spans="2:12" ht="16.5" customHeight="1" x14ac:dyDescent="0.2">
      <c r="B33" s="59" t="s">
        <v>126</v>
      </c>
      <c r="C33" s="88">
        <v>515</v>
      </c>
      <c r="D33" s="88">
        <v>545</v>
      </c>
      <c r="E33" s="88">
        <v>570</v>
      </c>
    </row>
    <row r="34" spans="2:12" ht="16.5" customHeight="1" x14ac:dyDescent="0.2">
      <c r="B34" s="51"/>
      <c r="C34" s="51"/>
      <c r="D34" s="69"/>
      <c r="F34" s="68"/>
    </row>
    <row r="35" spans="2:12" ht="16.5" customHeight="1" x14ac:dyDescent="0.2"/>
    <row r="36" spans="2:12" ht="16.5" customHeight="1" x14ac:dyDescent="0.2">
      <c r="B36" s="126" t="s">
        <v>0</v>
      </c>
      <c r="C36" s="127" t="s">
        <v>127</v>
      </c>
      <c r="D36" s="127"/>
      <c r="E36" s="128" t="s">
        <v>128</v>
      </c>
      <c r="F36" s="126"/>
      <c r="G36" s="127"/>
    </row>
    <row r="37" spans="2:12" ht="16.5" customHeight="1" x14ac:dyDescent="0.2">
      <c r="B37" s="89" t="s">
        <v>87</v>
      </c>
      <c r="C37" s="125" t="s">
        <v>129</v>
      </c>
      <c r="D37" s="125"/>
      <c r="E37" s="125" t="s">
        <v>130</v>
      </c>
      <c r="F37" s="125"/>
      <c r="G37" s="125"/>
      <c r="I37" s="112"/>
      <c r="J37" s="112"/>
      <c r="K37" s="112"/>
      <c r="L37" s="112"/>
    </row>
    <row r="38" spans="2:12" ht="16.5" customHeight="1" x14ac:dyDescent="0.2">
      <c r="B38" s="89" t="s">
        <v>90</v>
      </c>
      <c r="C38" s="125" t="s">
        <v>131</v>
      </c>
      <c r="D38" s="125"/>
      <c r="E38" s="125" t="s">
        <v>132</v>
      </c>
      <c r="F38" s="125"/>
      <c r="G38" s="125"/>
    </row>
    <row r="39" spans="2:12" ht="27" customHeight="1" x14ac:dyDescent="0.2">
      <c r="B39" s="89" t="s">
        <v>108</v>
      </c>
      <c r="C39" s="125" t="s">
        <v>159</v>
      </c>
      <c r="D39" s="125"/>
      <c r="E39" s="125" t="s">
        <v>130</v>
      </c>
      <c r="F39" s="125"/>
      <c r="G39" s="125"/>
    </row>
    <row r="40" spans="2:12" ht="27" customHeight="1" x14ac:dyDescent="0.2">
      <c r="B40" s="89" t="s">
        <v>94</v>
      </c>
      <c r="C40" s="125" t="s">
        <v>160</v>
      </c>
      <c r="D40" s="125"/>
      <c r="E40" s="125" t="s">
        <v>132</v>
      </c>
      <c r="F40" s="125"/>
      <c r="G40" s="125"/>
    </row>
    <row r="41" spans="2:12" ht="16.5" customHeight="1" x14ac:dyDescent="0.2">
      <c r="B41" s="89" t="s">
        <v>96</v>
      </c>
      <c r="C41" s="125" t="s">
        <v>133</v>
      </c>
      <c r="D41" s="125"/>
      <c r="E41" s="125" t="s">
        <v>134</v>
      </c>
      <c r="F41" s="125"/>
      <c r="G41" s="125"/>
    </row>
    <row r="42" spans="2:12" ht="27" customHeight="1" x14ac:dyDescent="0.2">
      <c r="B42" s="89" t="s">
        <v>109</v>
      </c>
      <c r="C42" s="125" t="s">
        <v>161</v>
      </c>
      <c r="D42" s="125"/>
      <c r="E42" s="125" t="s">
        <v>135</v>
      </c>
      <c r="F42" s="125"/>
      <c r="G42" s="125"/>
    </row>
    <row r="43" spans="2:12" ht="16.5" customHeight="1" x14ac:dyDescent="0.2">
      <c r="B43" s="89" t="s">
        <v>110</v>
      </c>
      <c r="C43" s="125" t="s">
        <v>136</v>
      </c>
      <c r="D43" s="125"/>
      <c r="E43" s="125" t="s">
        <v>137</v>
      </c>
      <c r="F43" s="125"/>
      <c r="G43" s="125"/>
    </row>
    <row r="44" spans="2:12" ht="27" customHeight="1" x14ac:dyDescent="0.2">
      <c r="B44" s="89" t="s">
        <v>111</v>
      </c>
      <c r="C44" s="125" t="s">
        <v>162</v>
      </c>
      <c r="D44" s="125"/>
      <c r="E44" s="125" t="s">
        <v>138</v>
      </c>
      <c r="F44" s="125"/>
      <c r="G44" s="125"/>
    </row>
    <row r="45" spans="2:12" x14ac:dyDescent="0.2">
      <c r="B45" s="64"/>
      <c r="C45" s="64"/>
      <c r="D45" s="63"/>
      <c r="F45" s="63"/>
    </row>
    <row r="46" spans="2:12" x14ac:dyDescent="0.2">
      <c r="B46" s="65"/>
      <c r="C46" s="65"/>
    </row>
    <row r="47" spans="2:12" ht="16.5" customHeight="1" x14ac:dyDescent="0.2">
      <c r="B47" s="122" t="s">
        <v>148</v>
      </c>
      <c r="C47" s="123"/>
      <c r="D47" s="123"/>
      <c r="E47" s="123"/>
      <c r="F47" s="124"/>
    </row>
    <row r="48" spans="2:12" ht="120" customHeight="1" x14ac:dyDescent="0.2">
      <c r="B48" s="122" t="s">
        <v>149</v>
      </c>
      <c r="C48" s="123"/>
      <c r="D48" s="123"/>
      <c r="E48" s="123"/>
      <c r="F48" s="124"/>
    </row>
  </sheetData>
  <sheetProtection algorithmName="SHA-512" hashValue="LP74VjEVNArUsmUnlfRZk1M3X6iCn5YRzJMyyv4WFxz5uCuT+4ciCiOo3p3jRV2cqqxG3dB8T3HIqHy6Asgk7w==" saltValue="r/RM9BO08azlDSteApY6bg==" spinCount="100000" sheet="1" objects="1" scenarios="1"/>
  <mergeCells count="30">
    <mergeCell ref="B2:C2"/>
    <mergeCell ref="G6:H6"/>
    <mergeCell ref="B14:E14"/>
    <mergeCell ref="B23:E23"/>
    <mergeCell ref="B28:E28"/>
    <mergeCell ref="C24:I24"/>
    <mergeCell ref="C25:I25"/>
    <mergeCell ref="C26:H26"/>
    <mergeCell ref="I37:L37"/>
    <mergeCell ref="B30:E30"/>
    <mergeCell ref="E37:G37"/>
    <mergeCell ref="E38:G38"/>
    <mergeCell ref="B36:E36"/>
    <mergeCell ref="F36:G36"/>
    <mergeCell ref="B47:F47"/>
    <mergeCell ref="B48:F48"/>
    <mergeCell ref="C37:D37"/>
    <mergeCell ref="C38:D38"/>
    <mergeCell ref="C39:D39"/>
    <mergeCell ref="C40:D40"/>
    <mergeCell ref="C41:D41"/>
    <mergeCell ref="E41:G41"/>
    <mergeCell ref="C42:D42"/>
    <mergeCell ref="C43:D43"/>
    <mergeCell ref="C44:D44"/>
    <mergeCell ref="E42:G42"/>
    <mergeCell ref="E43:G43"/>
    <mergeCell ref="E44:G44"/>
    <mergeCell ref="E40:G40"/>
    <mergeCell ref="E39:G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9A3E1-7EFA-452F-ADAF-B165DA67C98B}">
  <dimension ref="B1:M37"/>
  <sheetViews>
    <sheetView topLeftCell="A8" zoomScaleNormal="100" workbookViewId="0">
      <selection activeCell="B36" sqref="B36:F36"/>
    </sheetView>
  </sheetViews>
  <sheetFormatPr defaultRowHeight="15" x14ac:dyDescent="0.25"/>
  <cols>
    <col min="1" max="1" width="3.140625" customWidth="1"/>
    <col min="2" max="3" width="19.5703125" customWidth="1"/>
    <col min="4" max="8" width="23.85546875" customWidth="1"/>
    <col min="9" max="9" width="14.140625" customWidth="1"/>
    <col min="10" max="10" width="18.28515625" customWidth="1"/>
    <col min="11" max="11" width="16.5703125" customWidth="1"/>
    <col min="12" max="12" width="36.140625" customWidth="1"/>
  </cols>
  <sheetData>
    <row r="1" spans="2:11" ht="15.75" thickBot="1" x14ac:dyDescent="0.3"/>
    <row r="2" spans="2:11" ht="24" customHeight="1" thickBot="1" x14ac:dyDescent="0.3">
      <c r="B2" s="135" t="s">
        <v>153</v>
      </c>
      <c r="C2" s="136"/>
      <c r="D2" s="9"/>
      <c r="F2" s="7"/>
    </row>
    <row r="3" spans="2:11" s="57" customFormat="1" ht="22.5" customHeight="1" x14ac:dyDescent="0.2">
      <c r="B3" s="153" t="s">
        <v>163</v>
      </c>
      <c r="C3" s="150"/>
      <c r="D3" s="92"/>
      <c r="E3" s="92"/>
      <c r="F3" s="92"/>
    </row>
    <row r="5" spans="2:11" ht="20.25" customHeight="1" x14ac:dyDescent="0.25">
      <c r="B5" s="14" t="s">
        <v>0</v>
      </c>
      <c r="C5" s="14" t="s">
        <v>106</v>
      </c>
      <c r="D5" s="14" t="s">
        <v>35</v>
      </c>
      <c r="E5" s="14" t="s">
        <v>38</v>
      </c>
      <c r="F5" s="14" t="s">
        <v>6</v>
      </c>
      <c r="G5" s="14" t="s">
        <v>7</v>
      </c>
      <c r="H5" s="40" t="s">
        <v>144</v>
      </c>
    </row>
    <row r="6" spans="2:11" x14ac:dyDescent="0.25">
      <c r="B6" s="59" t="s">
        <v>87</v>
      </c>
      <c r="C6" s="59">
        <v>3</v>
      </c>
      <c r="D6" s="91">
        <v>1500</v>
      </c>
      <c r="E6" s="106">
        <v>0</v>
      </c>
      <c r="F6" s="70"/>
      <c r="G6" s="70"/>
      <c r="H6" s="105">
        <f>(D6*E6)+F6+G6</f>
        <v>0</v>
      </c>
      <c r="I6" t="s">
        <v>139</v>
      </c>
    </row>
    <row r="7" spans="2:11" x14ac:dyDescent="0.25">
      <c r="B7" s="59" t="s">
        <v>90</v>
      </c>
      <c r="C7" s="59">
        <v>3</v>
      </c>
      <c r="D7" s="91">
        <v>1500</v>
      </c>
      <c r="E7" s="106">
        <v>0</v>
      </c>
      <c r="F7" s="70"/>
      <c r="G7" s="70"/>
      <c r="H7" s="105">
        <f t="shared" ref="H7:H10" si="0">(D7*E7)+F7+G7</f>
        <v>0</v>
      </c>
      <c r="I7" t="s">
        <v>140</v>
      </c>
    </row>
    <row r="8" spans="2:11" x14ac:dyDescent="0.25">
      <c r="B8" s="59" t="s">
        <v>92</v>
      </c>
      <c r="C8" s="59">
        <v>3</v>
      </c>
      <c r="D8" s="91">
        <v>1500</v>
      </c>
      <c r="E8" s="106">
        <v>0</v>
      </c>
      <c r="F8" s="107">
        <v>0</v>
      </c>
      <c r="G8" s="107">
        <v>0</v>
      </c>
      <c r="H8" s="105">
        <f t="shared" si="0"/>
        <v>0</v>
      </c>
      <c r="I8" t="s">
        <v>141</v>
      </c>
    </row>
    <row r="9" spans="2:11" x14ac:dyDescent="0.25">
      <c r="B9" s="59" t="s">
        <v>94</v>
      </c>
      <c r="C9" s="59">
        <v>3</v>
      </c>
      <c r="D9" s="91">
        <v>1500</v>
      </c>
      <c r="E9" s="106">
        <v>0</v>
      </c>
      <c r="F9" s="107">
        <v>0</v>
      </c>
      <c r="G9" s="107">
        <v>0</v>
      </c>
      <c r="H9" s="105">
        <f t="shared" si="0"/>
        <v>0</v>
      </c>
      <c r="I9" t="s">
        <v>140</v>
      </c>
    </row>
    <row r="10" spans="2:11" x14ac:dyDescent="0.25">
      <c r="B10" s="59" t="s">
        <v>96</v>
      </c>
      <c r="C10" s="59">
        <v>3</v>
      </c>
      <c r="D10" s="91">
        <v>1500</v>
      </c>
      <c r="E10" s="106">
        <v>0</v>
      </c>
      <c r="F10" s="107">
        <v>0</v>
      </c>
      <c r="G10" s="107">
        <v>0</v>
      </c>
      <c r="H10" s="105">
        <f t="shared" si="0"/>
        <v>0</v>
      </c>
      <c r="I10" t="s">
        <v>140</v>
      </c>
    </row>
    <row r="11" spans="2:11" x14ac:dyDescent="0.25">
      <c r="B11" s="143" t="s">
        <v>112</v>
      </c>
      <c r="C11" s="143"/>
      <c r="D11" s="143"/>
      <c r="E11" s="143"/>
      <c r="F11" s="143"/>
      <c r="G11" s="143"/>
      <c r="H11" s="95">
        <f>SUM(H6:H10)</f>
        <v>0</v>
      </c>
    </row>
    <row r="12" spans="2:11" x14ac:dyDescent="0.25">
      <c r="B12" s="61"/>
      <c r="C12" s="61"/>
      <c r="D12" s="71" t="s">
        <v>113</v>
      </c>
      <c r="E12" s="76"/>
      <c r="F12" s="77"/>
      <c r="G12" s="57"/>
      <c r="H12" s="57"/>
      <c r="I12" s="78"/>
    </row>
    <row r="13" spans="2:11" x14ac:dyDescent="0.25">
      <c r="B13" s="41"/>
      <c r="C13" s="41"/>
      <c r="D13" s="41"/>
      <c r="E13" s="42"/>
      <c r="F13" s="43"/>
      <c r="G13" s="43"/>
      <c r="H13" s="44"/>
      <c r="I13" s="45"/>
      <c r="K13" s="46"/>
    </row>
    <row r="14" spans="2:11" ht="20.25" customHeight="1" x14ac:dyDescent="0.25">
      <c r="B14" s="74" t="s">
        <v>70</v>
      </c>
      <c r="C14" s="74" t="s">
        <v>114</v>
      </c>
      <c r="D14" s="74" t="s">
        <v>115</v>
      </c>
      <c r="E14" s="74" t="s">
        <v>71</v>
      </c>
      <c r="F14" s="94" t="s">
        <v>152</v>
      </c>
    </row>
    <row r="15" spans="2:11" x14ac:dyDescent="0.25">
      <c r="B15" s="59" t="s">
        <v>72</v>
      </c>
      <c r="C15" s="59">
        <v>2</v>
      </c>
      <c r="D15" s="93">
        <f>H11/5</f>
        <v>0</v>
      </c>
      <c r="E15" s="101">
        <v>0</v>
      </c>
      <c r="F15" s="105">
        <f>C15*D15*E15</f>
        <v>0</v>
      </c>
    </row>
    <row r="16" spans="2:11" x14ac:dyDescent="0.25">
      <c r="B16" s="59" t="s">
        <v>73</v>
      </c>
      <c r="C16" s="59">
        <v>1</v>
      </c>
      <c r="D16" s="93">
        <f>H11/5</f>
        <v>0</v>
      </c>
      <c r="E16" s="101">
        <v>0</v>
      </c>
      <c r="F16" s="105">
        <f>C16*D16*E16</f>
        <v>0</v>
      </c>
    </row>
    <row r="17" spans="2:13" x14ac:dyDescent="0.25">
      <c r="B17" s="59" t="s">
        <v>157</v>
      </c>
      <c r="C17" s="59">
        <v>1</v>
      </c>
      <c r="D17" s="93">
        <f>H11/5</f>
        <v>0</v>
      </c>
      <c r="E17" s="101">
        <v>0</v>
      </c>
      <c r="F17" s="105">
        <f>C17*D17*E17</f>
        <v>0</v>
      </c>
    </row>
    <row r="18" spans="2:13" x14ac:dyDescent="0.25">
      <c r="B18" s="143" t="s">
        <v>151</v>
      </c>
      <c r="C18" s="143"/>
      <c r="D18" s="143"/>
      <c r="E18" s="143"/>
      <c r="F18" s="95">
        <f>SUM(F15:F16)</f>
        <v>0</v>
      </c>
    </row>
    <row r="19" spans="2:13" x14ac:dyDescent="0.25">
      <c r="B19" s="41"/>
      <c r="C19" s="41"/>
      <c r="D19" s="49"/>
    </row>
    <row r="20" spans="2:13" x14ac:dyDescent="0.25">
      <c r="B20" s="144" t="s">
        <v>158</v>
      </c>
      <c r="C20" s="144"/>
      <c r="D20" s="144"/>
      <c r="E20" s="144"/>
      <c r="F20" s="95">
        <f>H11+F18</f>
        <v>0</v>
      </c>
    </row>
    <row r="21" spans="2:13" x14ac:dyDescent="0.25">
      <c r="B21" s="47"/>
      <c r="C21" s="47"/>
      <c r="D21" s="48"/>
      <c r="E21" s="49"/>
    </row>
    <row r="22" spans="2:13" ht="17.25" customHeight="1" x14ac:dyDescent="0.25">
      <c r="B22" s="139" t="s">
        <v>155</v>
      </c>
      <c r="C22" s="140"/>
      <c r="D22" s="141"/>
      <c r="E22" s="49"/>
    </row>
    <row r="23" spans="2:13" ht="20.25" customHeight="1" x14ac:dyDescent="0.25">
      <c r="B23" s="14" t="s">
        <v>75</v>
      </c>
      <c r="C23" s="14"/>
      <c r="D23" s="14" t="s">
        <v>142</v>
      </c>
    </row>
    <row r="24" spans="2:13" x14ac:dyDescent="0.25">
      <c r="B24" s="18" t="s">
        <v>156</v>
      </c>
      <c r="C24" s="18"/>
      <c r="D24" s="17">
        <v>50</v>
      </c>
    </row>
    <row r="25" spans="2:13" x14ac:dyDescent="0.25">
      <c r="B25" s="18" t="s">
        <v>126</v>
      </c>
      <c r="C25" s="18"/>
      <c r="D25" s="17">
        <v>1100</v>
      </c>
    </row>
    <row r="26" spans="2:13" ht="15" customHeight="1" x14ac:dyDescent="0.25">
      <c r="B26" s="51"/>
      <c r="C26" s="51"/>
      <c r="D26" s="138"/>
      <c r="E26" s="138"/>
      <c r="F26" s="138"/>
      <c r="G26" s="138"/>
      <c r="H26" s="69"/>
      <c r="I26" s="69"/>
      <c r="J26" s="57"/>
      <c r="K26" s="57"/>
      <c r="L26" s="57"/>
    </row>
    <row r="27" spans="2:13" ht="20.25" customHeight="1" x14ac:dyDescent="0.25">
      <c r="B27" s="14" t="s">
        <v>0</v>
      </c>
      <c r="C27" s="14" t="s">
        <v>84</v>
      </c>
      <c r="D27" s="14" t="s">
        <v>85</v>
      </c>
      <c r="E27" s="14" t="s">
        <v>86</v>
      </c>
    </row>
    <row r="28" spans="2:13" x14ac:dyDescent="0.25">
      <c r="B28" s="79" t="s">
        <v>87</v>
      </c>
      <c r="C28" s="79" t="s">
        <v>88</v>
      </c>
      <c r="D28" s="80" t="s">
        <v>89</v>
      </c>
      <c r="E28" s="81"/>
      <c r="J28" s="112"/>
      <c r="K28" s="112"/>
      <c r="L28" s="112"/>
      <c r="M28" s="112"/>
    </row>
    <row r="29" spans="2:13" x14ac:dyDescent="0.25">
      <c r="B29" s="79" t="s">
        <v>90</v>
      </c>
      <c r="C29" s="79" t="s">
        <v>91</v>
      </c>
      <c r="D29" s="80" t="s">
        <v>89</v>
      </c>
      <c r="E29" s="81"/>
    </row>
    <row r="30" spans="2:13" x14ac:dyDescent="0.25">
      <c r="B30" s="79" t="s">
        <v>92</v>
      </c>
      <c r="C30" s="79" t="s">
        <v>93</v>
      </c>
      <c r="D30" s="81"/>
      <c r="E30" s="80" t="s">
        <v>89</v>
      </c>
    </row>
    <row r="31" spans="2:13" x14ac:dyDescent="0.25">
      <c r="B31" s="79" t="s">
        <v>94</v>
      </c>
      <c r="C31" s="79" t="s">
        <v>95</v>
      </c>
      <c r="D31" s="81"/>
      <c r="E31" s="80" t="s">
        <v>89</v>
      </c>
    </row>
    <row r="32" spans="2:13" x14ac:dyDescent="0.25">
      <c r="B32" s="79" t="s">
        <v>96</v>
      </c>
      <c r="C32" s="79" t="s">
        <v>97</v>
      </c>
      <c r="D32" s="81"/>
      <c r="E32" s="80" t="s">
        <v>89</v>
      </c>
    </row>
    <row r="34" spans="2:11" ht="106.5" customHeight="1" x14ac:dyDescent="0.25">
      <c r="B34" s="142" t="s">
        <v>165</v>
      </c>
      <c r="C34" s="142"/>
      <c r="D34" s="142"/>
      <c r="E34" s="142"/>
      <c r="F34" s="142"/>
    </row>
    <row r="35" spans="2:11" ht="19.5" customHeight="1" x14ac:dyDescent="0.25">
      <c r="B35" s="145" t="s">
        <v>148</v>
      </c>
      <c r="C35" s="146"/>
      <c r="D35" s="146"/>
      <c r="E35" s="146"/>
      <c r="F35" s="147"/>
    </row>
    <row r="36" spans="2:11" ht="115.5" customHeight="1" x14ac:dyDescent="0.25">
      <c r="B36" s="142" t="s">
        <v>166</v>
      </c>
      <c r="C36" s="142"/>
      <c r="D36" s="142"/>
      <c r="E36" s="142"/>
      <c r="F36" s="142"/>
    </row>
    <row r="37" spans="2:11" x14ac:dyDescent="0.25">
      <c r="K37" s="29"/>
    </row>
  </sheetData>
  <sheetProtection algorithmName="SHA-512" hashValue="ObIMMHRh8d293EMR7NwtrQeSbqw17Y5xRPqV5ha1XwOyoApa/HvmOkRe7AUiedx0fMDEa8a3B+EHnFzLLO2ktg==" saltValue="c+ijMqy0+XZrfNyPcWB2JQ==" spinCount="100000" sheet="1" objects="1" scenarios="1"/>
  <mergeCells count="10">
    <mergeCell ref="B2:C2"/>
    <mergeCell ref="B22:D22"/>
    <mergeCell ref="B36:F36"/>
    <mergeCell ref="D26:G26"/>
    <mergeCell ref="J28:M28"/>
    <mergeCell ref="B11:G11"/>
    <mergeCell ref="B18:E18"/>
    <mergeCell ref="B20:E20"/>
    <mergeCell ref="B34:F34"/>
    <mergeCell ref="B35:F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F8ED-A23C-41A9-A7AC-C04824EF2654}">
  <dimension ref="A1:M5735"/>
  <sheetViews>
    <sheetView workbookViewId="0">
      <selection activeCell="C9" sqref="C9"/>
    </sheetView>
  </sheetViews>
  <sheetFormatPr defaultRowHeight="15" x14ac:dyDescent="0.25"/>
  <cols>
    <col min="1" max="1" width="4.7109375" customWidth="1"/>
    <col min="2" max="2" width="43.85546875" customWidth="1"/>
    <col min="3" max="3" width="26.42578125" customWidth="1"/>
    <col min="7" max="7" width="11" bestFit="1" customWidth="1"/>
  </cols>
  <sheetData>
    <row r="1" spans="1:7" x14ac:dyDescent="0.25">
      <c r="A1" s="50"/>
      <c r="B1" s="51"/>
      <c r="C1" s="51"/>
      <c r="G1" s="51"/>
    </row>
    <row r="2" spans="1:7" x14ac:dyDescent="0.25">
      <c r="A2" s="52"/>
      <c r="B2" s="53"/>
      <c r="G2" s="51"/>
    </row>
    <row r="3" spans="1:7" x14ac:dyDescent="0.25">
      <c r="A3" s="52"/>
      <c r="B3" s="148" t="s">
        <v>164</v>
      </c>
      <c r="C3" s="149"/>
      <c r="G3" s="51"/>
    </row>
    <row r="4" spans="1:7" s="57" customFormat="1" ht="22.5" customHeight="1" x14ac:dyDescent="0.2">
      <c r="B4" s="153" t="s">
        <v>163</v>
      </c>
      <c r="C4" s="150"/>
      <c r="D4" s="92"/>
      <c r="E4" s="92"/>
      <c r="F4" s="92"/>
    </row>
    <row r="5" spans="1:7" x14ac:dyDescent="0.25">
      <c r="A5" s="52"/>
      <c r="B5" s="53"/>
      <c r="C5" s="51"/>
      <c r="G5" s="51"/>
    </row>
    <row r="6" spans="1:7" x14ac:dyDescent="0.25">
      <c r="A6" s="52"/>
      <c r="B6" s="96" t="s">
        <v>146</v>
      </c>
      <c r="C6" s="97">
        <f>'Regulier '!F28</f>
        <v>0</v>
      </c>
      <c r="G6" s="51"/>
    </row>
    <row r="7" spans="1:7" x14ac:dyDescent="0.25">
      <c r="A7" s="52"/>
      <c r="B7" s="96" t="s">
        <v>167</v>
      </c>
      <c r="C7" s="97">
        <f>Uitzonderlijk!F20</f>
        <v>0</v>
      </c>
      <c r="G7" s="51"/>
    </row>
    <row r="8" spans="1:7" x14ac:dyDescent="0.25">
      <c r="A8" s="52"/>
      <c r="B8" s="53"/>
      <c r="C8" s="51"/>
      <c r="G8" s="51"/>
    </row>
    <row r="9" spans="1:7" ht="25.5" customHeight="1" x14ac:dyDescent="0.25">
      <c r="A9" s="52"/>
      <c r="B9" s="98" t="s">
        <v>150</v>
      </c>
      <c r="C9" s="99">
        <f>C6+C7</f>
        <v>0</v>
      </c>
      <c r="G9" s="51"/>
    </row>
    <row r="10" spans="1:7" x14ac:dyDescent="0.25">
      <c r="A10" s="52"/>
      <c r="B10" s="53"/>
      <c r="C10" s="51"/>
      <c r="G10" s="51"/>
    </row>
    <row r="11" spans="1:7" x14ac:dyDescent="0.25">
      <c r="A11" s="52"/>
      <c r="B11" s="53"/>
      <c r="C11" s="51"/>
      <c r="G11" s="51"/>
    </row>
    <row r="12" spans="1:7" x14ac:dyDescent="0.25">
      <c r="A12" s="52"/>
      <c r="B12" s="53"/>
      <c r="C12" s="51"/>
      <c r="G12" s="51"/>
    </row>
    <row r="13" spans="1:7" x14ac:dyDescent="0.25">
      <c r="A13" s="52"/>
      <c r="B13" s="53"/>
      <c r="C13" s="51"/>
      <c r="G13" s="51"/>
    </row>
    <row r="14" spans="1:7" x14ac:dyDescent="0.25">
      <c r="A14" s="52"/>
      <c r="B14" s="53"/>
      <c r="C14" s="51"/>
      <c r="G14" s="51"/>
    </row>
    <row r="15" spans="1:7" x14ac:dyDescent="0.25">
      <c r="A15" s="52"/>
      <c r="B15" s="53"/>
      <c r="C15" s="51"/>
      <c r="G15" s="51"/>
    </row>
    <row r="16" spans="1:7" x14ac:dyDescent="0.25">
      <c r="A16" s="52"/>
      <c r="B16" s="53"/>
      <c r="C16" s="51"/>
      <c r="G16" s="51"/>
    </row>
    <row r="17" spans="1:7" x14ac:dyDescent="0.25">
      <c r="A17" s="52"/>
      <c r="B17" s="53"/>
      <c r="C17" s="51"/>
      <c r="G17" s="51"/>
    </row>
    <row r="18" spans="1:7" x14ac:dyDescent="0.25">
      <c r="A18" s="52"/>
      <c r="B18" s="53"/>
      <c r="C18" s="51"/>
      <c r="G18" s="51"/>
    </row>
    <row r="19" spans="1:7" x14ac:dyDescent="0.25">
      <c r="A19" s="52"/>
      <c r="B19" s="53"/>
      <c r="C19" s="51"/>
      <c r="G19" s="51"/>
    </row>
    <row r="20" spans="1:7" x14ac:dyDescent="0.25">
      <c r="A20" s="52"/>
      <c r="B20" s="53"/>
      <c r="C20" s="51"/>
      <c r="G20" s="51"/>
    </row>
    <row r="21" spans="1:7" x14ac:dyDescent="0.25">
      <c r="A21" s="52"/>
      <c r="B21" s="53"/>
      <c r="C21" s="51"/>
      <c r="G21" s="51"/>
    </row>
    <row r="22" spans="1:7" x14ac:dyDescent="0.25">
      <c r="A22" s="52"/>
      <c r="B22" s="53"/>
      <c r="C22" s="51"/>
      <c r="G22" s="51"/>
    </row>
    <row r="23" spans="1:7" x14ac:dyDescent="0.25">
      <c r="A23" s="52"/>
      <c r="B23" s="53"/>
      <c r="C23" s="51"/>
      <c r="G23" s="51"/>
    </row>
    <row r="24" spans="1:7" x14ac:dyDescent="0.25">
      <c r="A24" s="52"/>
      <c r="B24" s="53"/>
      <c r="C24" s="51"/>
      <c r="G24" s="51"/>
    </row>
    <row r="25" spans="1:7" x14ac:dyDescent="0.25">
      <c r="A25" s="52"/>
      <c r="B25" s="53"/>
      <c r="C25" s="51"/>
      <c r="G25" s="51"/>
    </row>
    <row r="26" spans="1:7" x14ac:dyDescent="0.25">
      <c r="A26" s="52"/>
      <c r="B26" s="53"/>
      <c r="C26" s="51"/>
      <c r="G26" s="51"/>
    </row>
    <row r="27" spans="1:7" x14ac:dyDescent="0.25">
      <c r="A27" s="52"/>
      <c r="B27" s="53"/>
      <c r="C27" s="51"/>
      <c r="G27" s="51"/>
    </row>
    <row r="28" spans="1:7" x14ac:dyDescent="0.25">
      <c r="A28" s="52"/>
      <c r="B28" s="53"/>
      <c r="C28" s="51"/>
      <c r="G28" s="51"/>
    </row>
    <row r="29" spans="1:7" x14ac:dyDescent="0.25">
      <c r="A29" s="52"/>
      <c r="B29" s="53"/>
      <c r="C29" s="51"/>
      <c r="G29" s="51"/>
    </row>
    <row r="30" spans="1:7" x14ac:dyDescent="0.25">
      <c r="A30" s="52"/>
      <c r="B30" s="53"/>
      <c r="C30" s="51"/>
      <c r="G30" s="51"/>
    </row>
    <row r="31" spans="1:7" x14ac:dyDescent="0.25">
      <c r="A31" s="52"/>
      <c r="B31" s="53"/>
      <c r="C31" s="51"/>
      <c r="G31" s="51"/>
    </row>
    <row r="32" spans="1:7" x14ac:dyDescent="0.25">
      <c r="A32" s="52"/>
      <c r="B32" s="53"/>
      <c r="C32" s="51"/>
      <c r="G32" s="51"/>
    </row>
    <row r="33" spans="1:7" x14ac:dyDescent="0.25">
      <c r="A33" s="52"/>
      <c r="B33" s="53"/>
      <c r="C33" s="51"/>
      <c r="G33" s="51"/>
    </row>
    <row r="34" spans="1:7" x14ac:dyDescent="0.25">
      <c r="A34" s="52"/>
      <c r="B34" s="53"/>
      <c r="C34" s="51"/>
      <c r="G34" s="51"/>
    </row>
    <row r="35" spans="1:7" x14ac:dyDescent="0.25">
      <c r="A35" s="52"/>
      <c r="B35" s="53"/>
      <c r="C35" s="51"/>
      <c r="G35" s="51"/>
    </row>
    <row r="36" spans="1:7" x14ac:dyDescent="0.25">
      <c r="A36" s="52"/>
      <c r="B36" s="53"/>
      <c r="C36" s="51"/>
      <c r="G36" s="51"/>
    </row>
    <row r="37" spans="1:7" x14ac:dyDescent="0.25">
      <c r="A37" s="52"/>
      <c r="B37" s="53"/>
      <c r="C37" s="51"/>
      <c r="G37" s="51"/>
    </row>
    <row r="38" spans="1:7" x14ac:dyDescent="0.25">
      <c r="A38" s="52"/>
      <c r="B38" s="53"/>
      <c r="C38" s="51"/>
      <c r="G38" s="51"/>
    </row>
    <row r="39" spans="1:7" x14ac:dyDescent="0.25">
      <c r="A39" s="52"/>
      <c r="B39" s="53"/>
      <c r="C39" s="51"/>
      <c r="G39" s="51"/>
    </row>
    <row r="40" spans="1:7" x14ac:dyDescent="0.25">
      <c r="A40" s="52"/>
      <c r="B40" s="53"/>
      <c r="C40" s="51"/>
      <c r="G40" s="51"/>
    </row>
    <row r="41" spans="1:7" x14ac:dyDescent="0.25">
      <c r="A41" s="52"/>
      <c r="B41" s="53"/>
      <c r="C41" s="51"/>
      <c r="G41" s="51"/>
    </row>
    <row r="42" spans="1:7" x14ac:dyDescent="0.25">
      <c r="A42" s="52"/>
      <c r="B42" s="53"/>
      <c r="C42" s="51"/>
      <c r="G42" s="51"/>
    </row>
    <row r="43" spans="1:7" x14ac:dyDescent="0.25">
      <c r="A43" s="52"/>
      <c r="B43" s="53"/>
      <c r="C43" s="51"/>
      <c r="G43" s="51"/>
    </row>
    <row r="44" spans="1:7" x14ac:dyDescent="0.25">
      <c r="A44" s="52"/>
      <c r="B44" s="53"/>
      <c r="C44" s="51"/>
      <c r="G44" s="51"/>
    </row>
    <row r="45" spans="1:7" x14ac:dyDescent="0.25">
      <c r="A45" s="52"/>
      <c r="B45" s="53"/>
      <c r="C45" s="51"/>
      <c r="G45" s="51"/>
    </row>
    <row r="46" spans="1:7" x14ac:dyDescent="0.25">
      <c r="A46" s="52"/>
      <c r="B46" s="53"/>
      <c r="C46" s="51"/>
      <c r="G46" s="51"/>
    </row>
    <row r="47" spans="1:7" x14ac:dyDescent="0.25">
      <c r="A47" s="52"/>
      <c r="B47" s="53"/>
      <c r="C47" s="51"/>
      <c r="G47" s="51"/>
    </row>
    <row r="48" spans="1:7" x14ac:dyDescent="0.25">
      <c r="A48" s="52"/>
      <c r="B48" s="53"/>
      <c r="C48" s="51"/>
      <c r="G48" s="51"/>
    </row>
    <row r="49" spans="1:7" x14ac:dyDescent="0.25">
      <c r="A49" s="52"/>
      <c r="B49" s="53"/>
      <c r="C49" s="51"/>
      <c r="G49" s="51"/>
    </row>
    <row r="50" spans="1:7" x14ac:dyDescent="0.25">
      <c r="A50" s="52"/>
      <c r="B50" s="53"/>
      <c r="C50" s="51"/>
      <c r="G50" s="51"/>
    </row>
    <row r="51" spans="1:7" x14ac:dyDescent="0.25">
      <c r="A51" s="52"/>
      <c r="B51" s="53"/>
      <c r="C51" s="51"/>
      <c r="G51" s="51"/>
    </row>
    <row r="52" spans="1:7" x14ac:dyDescent="0.25">
      <c r="A52" s="52"/>
      <c r="B52" s="53"/>
      <c r="C52" s="51"/>
      <c r="G52" s="51"/>
    </row>
    <row r="53" spans="1:7" x14ac:dyDescent="0.25">
      <c r="A53" s="52"/>
      <c r="B53" s="53"/>
      <c r="C53" s="51"/>
      <c r="G53" s="51"/>
    </row>
    <row r="54" spans="1:7" x14ac:dyDescent="0.25">
      <c r="A54" s="52"/>
      <c r="B54" s="53"/>
      <c r="C54" s="51"/>
      <c r="G54" s="51"/>
    </row>
    <row r="55" spans="1:7" x14ac:dyDescent="0.25">
      <c r="A55" s="52"/>
      <c r="B55" s="53"/>
      <c r="C55" s="51"/>
      <c r="G55" s="51"/>
    </row>
    <row r="56" spans="1:7" x14ac:dyDescent="0.25">
      <c r="A56" s="52"/>
      <c r="B56" s="53"/>
      <c r="C56" s="51"/>
      <c r="G56" s="51"/>
    </row>
    <row r="57" spans="1:7" x14ac:dyDescent="0.25">
      <c r="A57" s="52"/>
      <c r="B57" s="53"/>
      <c r="C57" s="51"/>
      <c r="G57" s="51"/>
    </row>
    <row r="58" spans="1:7" x14ac:dyDescent="0.25">
      <c r="A58" s="52"/>
      <c r="B58" s="53"/>
      <c r="C58" s="51"/>
      <c r="G58" s="51"/>
    </row>
    <row r="59" spans="1:7" x14ac:dyDescent="0.25">
      <c r="A59" s="52"/>
      <c r="B59" s="53"/>
      <c r="C59" s="51"/>
      <c r="G59" s="51"/>
    </row>
    <row r="60" spans="1:7" x14ac:dyDescent="0.25">
      <c r="A60" s="52"/>
      <c r="B60" s="53"/>
      <c r="C60" s="51"/>
      <c r="G60" s="51"/>
    </row>
    <row r="61" spans="1:7" x14ac:dyDescent="0.25">
      <c r="A61" s="52"/>
      <c r="B61" s="53"/>
      <c r="C61" s="51"/>
      <c r="G61" s="51"/>
    </row>
    <row r="62" spans="1:7" x14ac:dyDescent="0.25">
      <c r="A62" s="52"/>
      <c r="B62" s="53"/>
      <c r="C62" s="51"/>
      <c r="G62" s="51"/>
    </row>
    <row r="63" spans="1:7" x14ac:dyDescent="0.25">
      <c r="A63" s="52"/>
      <c r="B63" s="53"/>
      <c r="C63" s="51"/>
      <c r="G63" s="51"/>
    </row>
    <row r="64" spans="1:7" x14ac:dyDescent="0.25">
      <c r="A64" s="52"/>
      <c r="B64" s="53"/>
      <c r="C64" s="51"/>
      <c r="G64" s="51"/>
    </row>
    <row r="65" spans="1:7" x14ac:dyDescent="0.25">
      <c r="A65" s="52"/>
      <c r="B65" s="53"/>
      <c r="C65" s="51"/>
      <c r="G65" s="51"/>
    </row>
    <row r="66" spans="1:7" x14ac:dyDescent="0.25">
      <c r="A66" s="52"/>
      <c r="B66" s="53"/>
      <c r="C66" s="51"/>
      <c r="G66" s="51"/>
    </row>
    <row r="67" spans="1:7" x14ac:dyDescent="0.25">
      <c r="A67" s="52"/>
      <c r="B67" s="53"/>
      <c r="C67" s="51"/>
      <c r="G67" s="51"/>
    </row>
    <row r="68" spans="1:7" x14ac:dyDescent="0.25">
      <c r="A68" s="52"/>
      <c r="B68" s="53"/>
      <c r="C68" s="51"/>
      <c r="G68" s="51"/>
    </row>
    <row r="69" spans="1:7" x14ac:dyDescent="0.25">
      <c r="A69" s="52"/>
      <c r="B69" s="53"/>
      <c r="C69" s="51"/>
      <c r="G69" s="51"/>
    </row>
    <row r="70" spans="1:7" x14ac:dyDescent="0.25">
      <c r="A70" s="52"/>
      <c r="B70" s="53"/>
      <c r="C70" s="51"/>
      <c r="G70" s="51"/>
    </row>
    <row r="71" spans="1:7" x14ac:dyDescent="0.25">
      <c r="A71" s="52"/>
      <c r="B71" s="53"/>
      <c r="C71" s="51"/>
      <c r="G71" s="51"/>
    </row>
    <row r="72" spans="1:7" x14ac:dyDescent="0.25">
      <c r="A72" s="52"/>
      <c r="B72" s="53"/>
      <c r="C72" s="51"/>
      <c r="G72" s="51"/>
    </row>
    <row r="73" spans="1:7" x14ac:dyDescent="0.25">
      <c r="A73" s="52"/>
      <c r="B73" s="53"/>
      <c r="C73" s="51"/>
      <c r="G73" s="51"/>
    </row>
    <row r="74" spans="1:7" x14ac:dyDescent="0.25">
      <c r="A74" s="52"/>
      <c r="B74" s="53"/>
      <c r="C74" s="51"/>
      <c r="G74" s="51"/>
    </row>
    <row r="75" spans="1:7" x14ac:dyDescent="0.25">
      <c r="A75" s="52"/>
      <c r="B75" s="53"/>
      <c r="C75" s="51"/>
      <c r="G75" s="51"/>
    </row>
    <row r="76" spans="1:7" x14ac:dyDescent="0.25">
      <c r="A76" s="52"/>
      <c r="B76" s="53"/>
      <c r="C76" s="51"/>
      <c r="G76" s="51"/>
    </row>
    <row r="77" spans="1:7" x14ac:dyDescent="0.25">
      <c r="A77" s="52"/>
      <c r="B77" s="53"/>
      <c r="C77" s="51"/>
      <c r="G77" s="51"/>
    </row>
    <row r="78" spans="1:7" x14ac:dyDescent="0.25">
      <c r="A78" s="52"/>
      <c r="B78" s="53"/>
      <c r="C78" s="51"/>
      <c r="G78" s="51"/>
    </row>
    <row r="79" spans="1:7" x14ac:dyDescent="0.25">
      <c r="A79" s="52"/>
      <c r="B79" s="53"/>
      <c r="C79" s="51"/>
      <c r="G79" s="51"/>
    </row>
    <row r="80" spans="1:7" x14ac:dyDescent="0.25">
      <c r="A80" s="52"/>
      <c r="B80" s="53"/>
      <c r="C80" s="51"/>
      <c r="G80" s="51"/>
    </row>
    <row r="81" spans="1:7" x14ac:dyDescent="0.25">
      <c r="A81" s="52"/>
      <c r="B81" s="53"/>
      <c r="C81" s="51"/>
      <c r="G81" s="51"/>
    </row>
    <row r="82" spans="1:7" x14ac:dyDescent="0.25">
      <c r="A82" s="52"/>
      <c r="B82" s="53"/>
      <c r="C82" s="51"/>
      <c r="G82" s="51"/>
    </row>
    <row r="83" spans="1:7" x14ac:dyDescent="0.25">
      <c r="A83" s="52"/>
      <c r="B83" s="53"/>
      <c r="C83" s="51"/>
      <c r="G83" s="51"/>
    </row>
    <row r="84" spans="1:7" x14ac:dyDescent="0.25">
      <c r="A84" s="52"/>
      <c r="B84" s="53"/>
      <c r="C84" s="51"/>
      <c r="G84" s="51"/>
    </row>
    <row r="85" spans="1:7" x14ac:dyDescent="0.25">
      <c r="A85" s="52"/>
      <c r="B85" s="53"/>
      <c r="C85" s="51"/>
      <c r="G85" s="51"/>
    </row>
    <row r="86" spans="1:7" x14ac:dyDescent="0.25">
      <c r="A86" s="52"/>
      <c r="B86" s="53"/>
      <c r="C86" s="51"/>
      <c r="G86" s="51"/>
    </row>
    <row r="87" spans="1:7" x14ac:dyDescent="0.25">
      <c r="A87" s="52"/>
      <c r="B87" s="53"/>
      <c r="C87" s="51"/>
      <c r="G87" s="51"/>
    </row>
    <row r="88" spans="1:7" x14ac:dyDescent="0.25">
      <c r="A88" s="52"/>
      <c r="B88" s="53"/>
      <c r="C88" s="51"/>
      <c r="G88" s="51"/>
    </row>
    <row r="89" spans="1:7" x14ac:dyDescent="0.25">
      <c r="A89" s="52"/>
      <c r="B89" s="53"/>
      <c r="C89" s="51"/>
      <c r="G89" s="51"/>
    </row>
    <row r="90" spans="1:7" x14ac:dyDescent="0.25">
      <c r="A90" s="52"/>
      <c r="B90" s="53"/>
      <c r="C90" s="51"/>
      <c r="G90" s="51"/>
    </row>
    <row r="91" spans="1:7" x14ac:dyDescent="0.25">
      <c r="A91" s="52"/>
      <c r="B91" s="53"/>
      <c r="C91" s="51"/>
      <c r="G91" s="51"/>
    </row>
    <row r="92" spans="1:7" x14ac:dyDescent="0.25">
      <c r="A92" s="52"/>
      <c r="B92" s="53"/>
      <c r="C92" s="51"/>
      <c r="G92" s="51"/>
    </row>
    <row r="93" spans="1:7" x14ac:dyDescent="0.25">
      <c r="A93" s="52"/>
      <c r="B93" s="53"/>
      <c r="C93" s="51"/>
      <c r="G93" s="51"/>
    </row>
    <row r="94" spans="1:7" x14ac:dyDescent="0.25">
      <c r="A94" s="52"/>
      <c r="B94" s="53"/>
      <c r="C94" s="51"/>
      <c r="G94" s="51"/>
    </row>
    <row r="95" spans="1:7" x14ac:dyDescent="0.25">
      <c r="A95" s="52"/>
      <c r="B95" s="53"/>
      <c r="C95" s="51"/>
      <c r="G95" s="51"/>
    </row>
    <row r="96" spans="1:7" x14ac:dyDescent="0.25">
      <c r="A96" s="52"/>
      <c r="B96" s="53"/>
      <c r="C96" s="51"/>
      <c r="G96" s="51"/>
    </row>
    <row r="97" spans="1:7" x14ac:dyDescent="0.25">
      <c r="A97" s="52"/>
      <c r="B97" s="53"/>
      <c r="C97" s="51"/>
      <c r="G97" s="51"/>
    </row>
    <row r="98" spans="1:7" x14ac:dyDescent="0.25">
      <c r="A98" s="52"/>
      <c r="B98" s="53"/>
      <c r="C98" s="51"/>
      <c r="G98" s="51"/>
    </row>
    <row r="99" spans="1:7" x14ac:dyDescent="0.25">
      <c r="A99" s="52"/>
      <c r="B99" s="53"/>
      <c r="C99" s="51"/>
      <c r="G99" s="51"/>
    </row>
    <row r="100" spans="1:7" x14ac:dyDescent="0.25">
      <c r="A100" s="52"/>
      <c r="B100" s="53"/>
      <c r="C100" s="51"/>
      <c r="G100" s="51"/>
    </row>
    <row r="101" spans="1:7" x14ac:dyDescent="0.25">
      <c r="A101" s="52"/>
      <c r="B101" s="53"/>
      <c r="C101" s="51"/>
      <c r="G101" s="51"/>
    </row>
    <row r="102" spans="1:7" x14ac:dyDescent="0.25">
      <c r="A102" s="52"/>
      <c r="B102" s="53"/>
      <c r="C102" s="51"/>
      <c r="G102" s="51"/>
    </row>
    <row r="103" spans="1:7" x14ac:dyDescent="0.25">
      <c r="A103" s="52"/>
      <c r="B103" s="53"/>
      <c r="C103" s="51"/>
      <c r="G103" s="51"/>
    </row>
    <row r="104" spans="1:7" x14ac:dyDescent="0.25">
      <c r="A104" s="52"/>
      <c r="B104" s="53"/>
      <c r="C104" s="51"/>
      <c r="G104" s="51"/>
    </row>
    <row r="105" spans="1:7" x14ac:dyDescent="0.25">
      <c r="A105" s="52"/>
      <c r="B105" s="53"/>
      <c r="C105" s="51"/>
      <c r="G105" s="51"/>
    </row>
    <row r="106" spans="1:7" x14ac:dyDescent="0.25">
      <c r="A106" s="52"/>
      <c r="B106" s="53"/>
      <c r="C106" s="51"/>
      <c r="G106" s="51"/>
    </row>
    <row r="107" spans="1:7" x14ac:dyDescent="0.25">
      <c r="A107" s="52"/>
      <c r="B107" s="53"/>
      <c r="C107" s="51"/>
      <c r="G107" s="51"/>
    </row>
    <row r="108" spans="1:7" x14ac:dyDescent="0.25">
      <c r="A108" s="52"/>
      <c r="B108" s="53"/>
      <c r="C108" s="51"/>
      <c r="G108" s="51"/>
    </row>
    <row r="109" spans="1:7" x14ac:dyDescent="0.25">
      <c r="A109" s="52"/>
      <c r="B109" s="53"/>
      <c r="C109" s="51"/>
      <c r="G109" s="51"/>
    </row>
    <row r="110" spans="1:7" x14ac:dyDescent="0.25">
      <c r="A110" s="52"/>
      <c r="B110" s="53"/>
      <c r="C110" s="51"/>
      <c r="G110" s="51"/>
    </row>
    <row r="111" spans="1:7" x14ac:dyDescent="0.25">
      <c r="A111" s="52"/>
      <c r="B111" s="53"/>
      <c r="C111" s="51"/>
      <c r="G111" s="51"/>
    </row>
    <row r="112" spans="1:7" x14ac:dyDescent="0.25">
      <c r="A112" s="52"/>
      <c r="B112" s="53"/>
      <c r="C112" s="51"/>
      <c r="G112" s="51"/>
    </row>
    <row r="113" spans="1:7" x14ac:dyDescent="0.25">
      <c r="A113" s="52"/>
      <c r="B113" s="53"/>
      <c r="C113" s="51"/>
      <c r="G113" s="51"/>
    </row>
    <row r="114" spans="1:7" x14ac:dyDescent="0.25">
      <c r="A114" s="52"/>
      <c r="B114" s="53"/>
      <c r="C114" s="51"/>
      <c r="G114" s="51"/>
    </row>
    <row r="115" spans="1:7" x14ac:dyDescent="0.25">
      <c r="A115" s="52"/>
      <c r="B115" s="53"/>
      <c r="C115" s="51"/>
      <c r="G115" s="51"/>
    </row>
    <row r="116" spans="1:7" x14ac:dyDescent="0.25">
      <c r="A116" s="52"/>
      <c r="B116" s="53"/>
      <c r="C116" s="51"/>
      <c r="G116" s="51"/>
    </row>
    <row r="117" spans="1:7" x14ac:dyDescent="0.25">
      <c r="A117" s="52"/>
      <c r="B117" s="53"/>
      <c r="C117" s="51"/>
      <c r="G117" s="51"/>
    </row>
    <row r="118" spans="1:7" x14ac:dyDescent="0.25">
      <c r="A118" s="52"/>
      <c r="B118" s="53"/>
      <c r="C118" s="51"/>
      <c r="G118" s="51"/>
    </row>
    <row r="119" spans="1:7" x14ac:dyDescent="0.25">
      <c r="A119" s="52"/>
      <c r="B119" s="53"/>
      <c r="C119" s="51"/>
      <c r="G119" s="51"/>
    </row>
    <row r="120" spans="1:7" x14ac:dyDescent="0.25">
      <c r="A120" s="52"/>
      <c r="B120" s="53"/>
      <c r="C120" s="51"/>
      <c r="G120" s="51"/>
    </row>
    <row r="121" spans="1:7" x14ac:dyDescent="0.25">
      <c r="A121" s="52"/>
      <c r="B121" s="53"/>
      <c r="C121" s="51"/>
      <c r="G121" s="51"/>
    </row>
    <row r="122" spans="1:7" x14ac:dyDescent="0.25">
      <c r="A122" s="52"/>
      <c r="B122" s="53"/>
      <c r="C122" s="51"/>
      <c r="G122" s="51"/>
    </row>
    <row r="123" spans="1:7" x14ac:dyDescent="0.25">
      <c r="A123" s="52"/>
      <c r="B123" s="53"/>
      <c r="C123" s="51"/>
      <c r="G123" s="51"/>
    </row>
    <row r="124" spans="1:7" x14ac:dyDescent="0.25">
      <c r="A124" s="52"/>
      <c r="B124" s="53"/>
      <c r="C124" s="51"/>
      <c r="G124" s="51"/>
    </row>
    <row r="125" spans="1:7" x14ac:dyDescent="0.25">
      <c r="A125" s="52"/>
      <c r="B125" s="53"/>
      <c r="C125" s="51"/>
      <c r="G125" s="51"/>
    </row>
    <row r="126" spans="1:7" x14ac:dyDescent="0.25">
      <c r="A126" s="52"/>
      <c r="B126" s="53"/>
      <c r="C126" s="51"/>
      <c r="G126" s="51"/>
    </row>
    <row r="127" spans="1:7" x14ac:dyDescent="0.25">
      <c r="A127" s="52"/>
      <c r="B127" s="53"/>
      <c r="C127" s="51"/>
      <c r="G127" s="51"/>
    </row>
    <row r="128" spans="1:7" x14ac:dyDescent="0.25">
      <c r="A128" s="52"/>
      <c r="B128" s="53"/>
      <c r="C128" s="51"/>
      <c r="G128" s="51"/>
    </row>
    <row r="129" spans="1:7" x14ac:dyDescent="0.25">
      <c r="A129" s="52"/>
      <c r="B129" s="53"/>
      <c r="C129" s="51"/>
      <c r="G129" s="51"/>
    </row>
    <row r="130" spans="1:7" x14ac:dyDescent="0.25">
      <c r="A130" s="52"/>
      <c r="B130" s="53"/>
      <c r="C130" s="51"/>
      <c r="G130" s="51"/>
    </row>
    <row r="131" spans="1:7" x14ac:dyDescent="0.25">
      <c r="A131" s="52"/>
      <c r="B131" s="53"/>
      <c r="C131" s="51"/>
      <c r="G131" s="51"/>
    </row>
    <row r="132" spans="1:7" x14ac:dyDescent="0.25">
      <c r="A132" s="52"/>
      <c r="B132" s="53"/>
      <c r="C132" s="51"/>
      <c r="G132" s="51"/>
    </row>
    <row r="133" spans="1:7" x14ac:dyDescent="0.25">
      <c r="A133" s="52"/>
      <c r="B133" s="53"/>
      <c r="C133" s="51"/>
      <c r="G133" s="51"/>
    </row>
    <row r="134" spans="1:7" x14ac:dyDescent="0.25">
      <c r="A134" s="52"/>
      <c r="B134" s="53"/>
      <c r="C134" s="51"/>
      <c r="G134" s="51"/>
    </row>
    <row r="135" spans="1:7" x14ac:dyDescent="0.25">
      <c r="A135" s="52"/>
      <c r="B135" s="53"/>
      <c r="C135" s="51"/>
      <c r="G135" s="51"/>
    </row>
    <row r="136" spans="1:7" x14ac:dyDescent="0.25">
      <c r="A136" s="52"/>
      <c r="B136" s="53"/>
      <c r="C136" s="51"/>
      <c r="G136" s="51"/>
    </row>
    <row r="137" spans="1:7" x14ac:dyDescent="0.25">
      <c r="A137" s="52"/>
      <c r="B137" s="53"/>
      <c r="C137" s="51"/>
      <c r="G137" s="51"/>
    </row>
    <row r="138" spans="1:7" x14ac:dyDescent="0.25">
      <c r="A138" s="52"/>
      <c r="B138" s="53"/>
      <c r="C138" s="51"/>
      <c r="G138" s="51"/>
    </row>
    <row r="139" spans="1:7" x14ac:dyDescent="0.25">
      <c r="A139" s="52"/>
      <c r="B139" s="53"/>
      <c r="C139" s="51"/>
      <c r="G139" s="51"/>
    </row>
    <row r="140" spans="1:7" x14ac:dyDescent="0.25">
      <c r="A140" s="52"/>
      <c r="B140" s="53"/>
      <c r="C140" s="51"/>
      <c r="G140" s="51"/>
    </row>
    <row r="141" spans="1:7" x14ac:dyDescent="0.25">
      <c r="A141" s="52"/>
      <c r="B141" s="53"/>
      <c r="C141" s="51"/>
      <c r="G141" s="51"/>
    </row>
    <row r="142" spans="1:7" x14ac:dyDescent="0.25">
      <c r="A142" s="52"/>
      <c r="B142" s="53"/>
      <c r="C142" s="51"/>
      <c r="G142" s="51"/>
    </row>
    <row r="143" spans="1:7" x14ac:dyDescent="0.25">
      <c r="A143" s="52"/>
      <c r="B143" s="53"/>
      <c r="C143" s="51"/>
      <c r="G143" s="51"/>
    </row>
    <row r="144" spans="1:7" x14ac:dyDescent="0.25">
      <c r="A144" s="52"/>
      <c r="B144" s="53"/>
      <c r="C144" s="51"/>
      <c r="G144" s="51"/>
    </row>
    <row r="145" spans="1:7" x14ac:dyDescent="0.25">
      <c r="A145" s="52"/>
      <c r="B145" s="53"/>
      <c r="C145" s="51"/>
      <c r="G145" s="51"/>
    </row>
    <row r="146" spans="1:7" x14ac:dyDescent="0.25">
      <c r="A146" s="52"/>
      <c r="B146" s="53"/>
      <c r="C146" s="51"/>
      <c r="G146" s="51"/>
    </row>
    <row r="147" spans="1:7" x14ac:dyDescent="0.25">
      <c r="A147" s="52"/>
      <c r="B147" s="53"/>
      <c r="C147" s="51"/>
      <c r="G147" s="51"/>
    </row>
    <row r="148" spans="1:7" x14ac:dyDescent="0.25">
      <c r="A148" s="52"/>
      <c r="B148" s="53"/>
      <c r="C148" s="51"/>
      <c r="G148" s="51"/>
    </row>
    <row r="149" spans="1:7" x14ac:dyDescent="0.25">
      <c r="A149" s="52"/>
      <c r="B149" s="53"/>
      <c r="C149" s="51"/>
      <c r="G149" s="51"/>
    </row>
    <row r="150" spans="1:7" x14ac:dyDescent="0.25">
      <c r="A150" s="52"/>
      <c r="B150" s="53"/>
      <c r="C150" s="51"/>
      <c r="G150" s="51"/>
    </row>
    <row r="151" spans="1:7" x14ac:dyDescent="0.25">
      <c r="A151" s="52"/>
      <c r="B151" s="53"/>
      <c r="C151" s="51"/>
      <c r="G151" s="51"/>
    </row>
    <row r="152" spans="1:7" x14ac:dyDescent="0.25">
      <c r="A152" s="52"/>
      <c r="B152" s="53"/>
      <c r="C152" s="51"/>
      <c r="G152" s="51"/>
    </row>
    <row r="153" spans="1:7" x14ac:dyDescent="0.25">
      <c r="A153" s="52"/>
      <c r="B153" s="53"/>
      <c r="C153" s="51"/>
      <c r="G153" s="51"/>
    </row>
    <row r="154" spans="1:7" x14ac:dyDescent="0.25">
      <c r="A154" s="52"/>
      <c r="B154" s="53"/>
      <c r="C154" s="51"/>
      <c r="G154" s="51"/>
    </row>
    <row r="155" spans="1:7" x14ac:dyDescent="0.25">
      <c r="A155" s="52"/>
      <c r="B155" s="53"/>
      <c r="C155" s="51"/>
      <c r="G155" s="51"/>
    </row>
    <row r="156" spans="1:7" x14ac:dyDescent="0.25">
      <c r="A156" s="52"/>
      <c r="B156" s="53"/>
      <c r="C156" s="51"/>
      <c r="G156" s="51"/>
    </row>
    <row r="157" spans="1:7" x14ac:dyDescent="0.25">
      <c r="A157" s="52"/>
      <c r="B157" s="53"/>
      <c r="C157" s="51"/>
      <c r="G157" s="51"/>
    </row>
    <row r="158" spans="1:7" x14ac:dyDescent="0.25">
      <c r="A158" s="52"/>
      <c r="B158" s="53"/>
      <c r="C158" s="51"/>
      <c r="G158" s="51"/>
    </row>
    <row r="159" spans="1:7" x14ac:dyDescent="0.25">
      <c r="A159" s="52"/>
      <c r="B159" s="53"/>
      <c r="C159" s="51"/>
      <c r="G159" s="51"/>
    </row>
    <row r="160" spans="1:7" x14ac:dyDescent="0.25">
      <c r="A160" s="52"/>
      <c r="B160" s="53"/>
      <c r="C160" s="51"/>
      <c r="G160" s="51"/>
    </row>
    <row r="161" spans="1:7" x14ac:dyDescent="0.25">
      <c r="A161" s="52"/>
      <c r="B161" s="53"/>
      <c r="C161" s="51"/>
      <c r="G161" s="51"/>
    </row>
    <row r="162" spans="1:7" x14ac:dyDescent="0.25">
      <c r="A162" s="52"/>
      <c r="B162" s="53"/>
      <c r="C162" s="51"/>
      <c r="G162" s="51"/>
    </row>
    <row r="163" spans="1:7" x14ac:dyDescent="0.25">
      <c r="A163" s="52"/>
      <c r="B163" s="53"/>
      <c r="C163" s="51"/>
      <c r="G163" s="51"/>
    </row>
    <row r="164" spans="1:7" x14ac:dyDescent="0.25">
      <c r="A164" s="52"/>
      <c r="B164" s="53"/>
      <c r="C164" s="51"/>
      <c r="G164" s="51"/>
    </row>
    <row r="165" spans="1:7" x14ac:dyDescent="0.25">
      <c r="A165" s="52"/>
      <c r="B165" s="53"/>
      <c r="C165" s="51"/>
      <c r="G165" s="51"/>
    </row>
    <row r="166" spans="1:7" x14ac:dyDescent="0.25">
      <c r="A166" s="52"/>
      <c r="B166" s="53"/>
      <c r="C166" s="51"/>
      <c r="G166" s="51"/>
    </row>
    <row r="167" spans="1:7" x14ac:dyDescent="0.25">
      <c r="A167" s="52"/>
      <c r="B167" s="53"/>
      <c r="C167" s="51"/>
      <c r="G167" s="51"/>
    </row>
    <row r="168" spans="1:7" x14ac:dyDescent="0.25">
      <c r="A168" s="52"/>
      <c r="B168" s="53"/>
      <c r="C168" s="51"/>
      <c r="G168" s="51"/>
    </row>
    <row r="169" spans="1:7" x14ac:dyDescent="0.25">
      <c r="A169" s="52"/>
      <c r="B169" s="53"/>
      <c r="C169" s="51"/>
      <c r="G169" s="51"/>
    </row>
    <row r="170" spans="1:7" x14ac:dyDescent="0.25">
      <c r="A170" s="52"/>
      <c r="B170" s="53"/>
      <c r="C170" s="51"/>
      <c r="G170" s="51"/>
    </row>
    <row r="171" spans="1:7" x14ac:dyDescent="0.25">
      <c r="A171" s="52"/>
      <c r="B171" s="53"/>
      <c r="C171" s="51"/>
      <c r="G171" s="51"/>
    </row>
    <row r="172" spans="1:7" x14ac:dyDescent="0.25">
      <c r="A172" s="52"/>
      <c r="B172" s="53"/>
      <c r="C172" s="51"/>
      <c r="G172" s="51"/>
    </row>
    <row r="173" spans="1:7" x14ac:dyDescent="0.25">
      <c r="A173" s="52"/>
      <c r="B173" s="53"/>
      <c r="C173" s="51"/>
      <c r="G173" s="51"/>
    </row>
    <row r="174" spans="1:7" x14ac:dyDescent="0.25">
      <c r="A174" s="52"/>
      <c r="B174" s="53"/>
      <c r="C174" s="51"/>
      <c r="G174" s="51"/>
    </row>
    <row r="175" spans="1:7" x14ac:dyDescent="0.25">
      <c r="A175" s="52"/>
      <c r="B175" s="53"/>
      <c r="C175" s="51"/>
      <c r="G175" s="51"/>
    </row>
    <row r="176" spans="1:7" x14ac:dyDescent="0.25">
      <c r="A176" s="52"/>
      <c r="B176" s="53"/>
      <c r="C176" s="51"/>
      <c r="G176" s="51"/>
    </row>
    <row r="177" spans="1:7" x14ac:dyDescent="0.25">
      <c r="A177" s="52"/>
      <c r="B177" s="53"/>
      <c r="C177" s="51"/>
      <c r="G177" s="51"/>
    </row>
    <row r="178" spans="1:7" x14ac:dyDescent="0.25">
      <c r="A178" s="52"/>
      <c r="B178" s="53"/>
      <c r="C178" s="51"/>
      <c r="G178" s="51"/>
    </row>
    <row r="179" spans="1:7" x14ac:dyDescent="0.25">
      <c r="A179" s="52"/>
      <c r="B179" s="53"/>
      <c r="C179" s="51"/>
      <c r="G179" s="51"/>
    </row>
    <row r="180" spans="1:7" x14ac:dyDescent="0.25">
      <c r="A180" s="52"/>
      <c r="B180" s="53"/>
      <c r="C180" s="51"/>
      <c r="G180" s="51"/>
    </row>
    <row r="181" spans="1:7" x14ac:dyDescent="0.25">
      <c r="A181" s="52"/>
      <c r="B181" s="53"/>
      <c r="C181" s="51"/>
      <c r="G181" s="51"/>
    </row>
    <row r="182" spans="1:7" x14ac:dyDescent="0.25">
      <c r="A182" s="52"/>
      <c r="B182" s="53"/>
      <c r="C182" s="51"/>
      <c r="G182" s="51"/>
    </row>
    <row r="183" spans="1:7" x14ac:dyDescent="0.25">
      <c r="A183" s="52"/>
      <c r="B183" s="53"/>
      <c r="C183" s="51"/>
      <c r="G183" s="51"/>
    </row>
    <row r="184" spans="1:7" x14ac:dyDescent="0.25">
      <c r="A184" s="52"/>
      <c r="B184" s="53"/>
      <c r="C184" s="51"/>
      <c r="G184" s="51"/>
    </row>
    <row r="185" spans="1:7" x14ac:dyDescent="0.25">
      <c r="A185" s="52"/>
      <c r="B185" s="53"/>
      <c r="C185" s="51"/>
      <c r="G185" s="51"/>
    </row>
    <row r="186" spans="1:7" x14ac:dyDescent="0.25">
      <c r="A186" s="52"/>
      <c r="B186" s="53"/>
      <c r="C186" s="51"/>
      <c r="G186" s="51"/>
    </row>
    <row r="187" spans="1:7" x14ac:dyDescent="0.25">
      <c r="A187" s="52"/>
      <c r="B187" s="53"/>
      <c r="C187" s="51"/>
      <c r="G187" s="51"/>
    </row>
    <row r="188" spans="1:7" x14ac:dyDescent="0.25">
      <c r="A188" s="52"/>
      <c r="B188" s="53"/>
      <c r="C188" s="51"/>
      <c r="G188" s="51"/>
    </row>
    <row r="189" spans="1:7" x14ac:dyDescent="0.25">
      <c r="A189" s="52"/>
      <c r="B189" s="53"/>
      <c r="C189" s="51"/>
      <c r="G189" s="51"/>
    </row>
    <row r="190" spans="1:7" x14ac:dyDescent="0.25">
      <c r="A190" s="52"/>
      <c r="B190" s="53"/>
      <c r="C190" s="51"/>
      <c r="G190" s="51"/>
    </row>
    <row r="191" spans="1:7" x14ac:dyDescent="0.25">
      <c r="A191" s="52"/>
      <c r="B191" s="53"/>
      <c r="C191" s="51"/>
      <c r="G191" s="51"/>
    </row>
    <row r="192" spans="1:7" x14ac:dyDescent="0.25">
      <c r="A192" s="52"/>
      <c r="B192" s="53"/>
      <c r="C192" s="51"/>
      <c r="G192" s="51"/>
    </row>
    <row r="193" spans="1:7" x14ac:dyDescent="0.25">
      <c r="A193" s="52"/>
      <c r="B193" s="53"/>
      <c r="C193" s="51"/>
      <c r="G193" s="51"/>
    </row>
    <row r="194" spans="1:7" x14ac:dyDescent="0.25">
      <c r="A194" s="52"/>
      <c r="B194" s="53"/>
      <c r="C194" s="51"/>
      <c r="G194" s="51"/>
    </row>
    <row r="195" spans="1:7" x14ac:dyDescent="0.25">
      <c r="A195" s="52"/>
      <c r="B195" s="53"/>
      <c r="C195" s="51"/>
      <c r="G195" s="51"/>
    </row>
    <row r="196" spans="1:7" x14ac:dyDescent="0.25">
      <c r="A196" s="52"/>
      <c r="B196" s="53"/>
      <c r="C196" s="51"/>
      <c r="G196" s="51"/>
    </row>
    <row r="197" spans="1:7" x14ac:dyDescent="0.25">
      <c r="A197" s="52"/>
      <c r="B197" s="53"/>
      <c r="C197" s="51"/>
      <c r="G197" s="51"/>
    </row>
    <row r="198" spans="1:7" x14ac:dyDescent="0.25">
      <c r="A198" s="52"/>
      <c r="B198" s="53"/>
      <c r="C198" s="51"/>
      <c r="G198" s="51"/>
    </row>
    <row r="199" spans="1:7" x14ac:dyDescent="0.25">
      <c r="A199" s="52"/>
      <c r="B199" s="53"/>
      <c r="C199" s="51"/>
      <c r="G199" s="51"/>
    </row>
    <row r="200" spans="1:7" x14ac:dyDescent="0.25">
      <c r="A200" s="52"/>
      <c r="B200" s="53"/>
      <c r="C200" s="51"/>
      <c r="G200" s="51"/>
    </row>
    <row r="201" spans="1:7" x14ac:dyDescent="0.25">
      <c r="A201" s="52"/>
      <c r="B201" s="53"/>
      <c r="C201" s="51"/>
      <c r="G201" s="51"/>
    </row>
    <row r="202" spans="1:7" x14ac:dyDescent="0.25">
      <c r="A202" s="52"/>
      <c r="B202" s="53"/>
      <c r="C202" s="51"/>
      <c r="G202" s="51"/>
    </row>
    <row r="203" spans="1:7" x14ac:dyDescent="0.25">
      <c r="A203" s="52"/>
      <c r="B203" s="53"/>
      <c r="C203" s="51"/>
      <c r="G203" s="51"/>
    </row>
    <row r="204" spans="1:7" x14ac:dyDescent="0.25">
      <c r="A204" s="52"/>
      <c r="B204" s="53"/>
      <c r="C204" s="51"/>
      <c r="G204" s="51"/>
    </row>
    <row r="205" spans="1:7" x14ac:dyDescent="0.25">
      <c r="A205" s="52"/>
      <c r="B205" s="53"/>
      <c r="C205" s="51"/>
      <c r="G205" s="51"/>
    </row>
    <row r="206" spans="1:7" x14ac:dyDescent="0.25">
      <c r="A206" s="52"/>
      <c r="B206" s="53"/>
      <c r="C206" s="51"/>
      <c r="G206" s="51"/>
    </row>
    <row r="207" spans="1:7" x14ac:dyDescent="0.25">
      <c r="A207" s="52"/>
      <c r="B207" s="53"/>
      <c r="C207" s="51"/>
      <c r="G207" s="51"/>
    </row>
    <row r="208" spans="1:7" x14ac:dyDescent="0.25">
      <c r="A208" s="52"/>
      <c r="B208" s="53"/>
      <c r="C208" s="51"/>
      <c r="G208" s="51"/>
    </row>
    <row r="209" spans="1:7" x14ac:dyDescent="0.25">
      <c r="A209" s="52"/>
      <c r="B209" s="53"/>
      <c r="C209" s="51"/>
      <c r="G209" s="51"/>
    </row>
    <row r="210" spans="1:7" x14ac:dyDescent="0.25">
      <c r="A210" s="52"/>
      <c r="B210" s="53"/>
      <c r="C210" s="51"/>
      <c r="G210" s="51"/>
    </row>
    <row r="211" spans="1:7" x14ac:dyDescent="0.25">
      <c r="A211" s="52"/>
      <c r="B211" s="53"/>
      <c r="C211" s="51"/>
      <c r="G211" s="51"/>
    </row>
    <row r="212" spans="1:7" x14ac:dyDescent="0.25">
      <c r="A212" s="52"/>
      <c r="B212" s="53"/>
      <c r="C212" s="51"/>
      <c r="G212" s="51"/>
    </row>
    <row r="213" spans="1:7" x14ac:dyDescent="0.25">
      <c r="A213" s="52"/>
      <c r="B213" s="53"/>
      <c r="C213" s="51"/>
      <c r="G213" s="51"/>
    </row>
    <row r="214" spans="1:7" x14ac:dyDescent="0.25">
      <c r="A214" s="52"/>
      <c r="B214" s="53"/>
      <c r="C214" s="51"/>
      <c r="G214" s="51"/>
    </row>
    <row r="215" spans="1:7" x14ac:dyDescent="0.25">
      <c r="A215" s="52"/>
      <c r="B215" s="53"/>
      <c r="C215" s="51"/>
      <c r="G215" s="51"/>
    </row>
    <row r="216" spans="1:7" x14ac:dyDescent="0.25">
      <c r="A216" s="52"/>
      <c r="B216" s="53"/>
      <c r="C216" s="51"/>
      <c r="G216" s="51"/>
    </row>
    <row r="217" spans="1:7" x14ac:dyDescent="0.25">
      <c r="A217" s="52"/>
      <c r="B217" s="53"/>
      <c r="C217" s="51"/>
      <c r="G217" s="51"/>
    </row>
    <row r="218" spans="1:7" x14ac:dyDescent="0.25">
      <c r="A218" s="52"/>
      <c r="B218" s="53"/>
      <c r="C218" s="51"/>
      <c r="G218" s="51"/>
    </row>
    <row r="219" spans="1:7" x14ac:dyDescent="0.25">
      <c r="A219" s="52"/>
      <c r="B219" s="53"/>
      <c r="C219" s="51"/>
      <c r="G219" s="51"/>
    </row>
    <row r="220" spans="1:7" x14ac:dyDescent="0.25">
      <c r="A220" s="52"/>
      <c r="B220" s="53"/>
      <c r="C220" s="51"/>
      <c r="G220" s="51"/>
    </row>
    <row r="221" spans="1:7" x14ac:dyDescent="0.25">
      <c r="A221" s="52"/>
      <c r="B221" s="53"/>
      <c r="C221" s="51"/>
      <c r="G221" s="51"/>
    </row>
    <row r="222" spans="1:7" x14ac:dyDescent="0.25">
      <c r="A222" s="52"/>
      <c r="B222" s="53"/>
      <c r="C222" s="51"/>
      <c r="G222" s="51"/>
    </row>
    <row r="223" spans="1:7" x14ac:dyDescent="0.25">
      <c r="A223" s="52"/>
      <c r="B223" s="53"/>
      <c r="C223" s="51"/>
      <c r="G223" s="51"/>
    </row>
    <row r="224" spans="1:7" x14ac:dyDescent="0.25">
      <c r="A224" s="52"/>
      <c r="B224" s="53"/>
      <c r="C224" s="51"/>
      <c r="G224" s="51"/>
    </row>
    <row r="225" spans="1:7" x14ac:dyDescent="0.25">
      <c r="A225" s="52"/>
      <c r="B225" s="53"/>
      <c r="C225" s="51"/>
      <c r="G225" s="51"/>
    </row>
    <row r="226" spans="1:7" x14ac:dyDescent="0.25">
      <c r="A226" s="52"/>
      <c r="B226" s="53"/>
      <c r="C226" s="51"/>
      <c r="G226" s="51"/>
    </row>
    <row r="227" spans="1:7" x14ac:dyDescent="0.25">
      <c r="A227" s="52"/>
      <c r="B227" s="53"/>
      <c r="C227" s="51"/>
      <c r="G227" s="51"/>
    </row>
    <row r="228" spans="1:7" x14ac:dyDescent="0.25">
      <c r="A228" s="52"/>
      <c r="B228" s="53"/>
      <c r="C228" s="51"/>
      <c r="G228" s="51"/>
    </row>
    <row r="229" spans="1:7" x14ac:dyDescent="0.25">
      <c r="A229" s="52"/>
      <c r="B229" s="53"/>
      <c r="C229" s="51"/>
      <c r="G229" s="51"/>
    </row>
    <row r="230" spans="1:7" x14ac:dyDescent="0.25">
      <c r="A230" s="52"/>
      <c r="B230" s="53"/>
      <c r="C230" s="51"/>
      <c r="G230" s="51"/>
    </row>
    <row r="231" spans="1:7" x14ac:dyDescent="0.25">
      <c r="A231" s="52"/>
      <c r="B231" s="53"/>
      <c r="C231" s="51"/>
      <c r="G231" s="51"/>
    </row>
    <row r="232" spans="1:7" x14ac:dyDescent="0.25">
      <c r="A232" s="52"/>
      <c r="B232" s="53"/>
      <c r="C232" s="51"/>
      <c r="G232" s="51"/>
    </row>
    <row r="233" spans="1:7" x14ac:dyDescent="0.25">
      <c r="A233" s="52"/>
      <c r="B233" s="53"/>
      <c r="C233" s="51"/>
      <c r="G233" s="51"/>
    </row>
    <row r="234" spans="1:7" x14ac:dyDescent="0.25">
      <c r="A234" s="52"/>
      <c r="B234" s="53"/>
      <c r="C234" s="51"/>
      <c r="G234" s="51"/>
    </row>
    <row r="235" spans="1:7" x14ac:dyDescent="0.25">
      <c r="A235" s="52"/>
      <c r="B235" s="53"/>
      <c r="C235" s="51"/>
      <c r="G235" s="51"/>
    </row>
    <row r="236" spans="1:7" x14ac:dyDescent="0.25">
      <c r="A236" s="52"/>
      <c r="B236" s="53"/>
      <c r="C236" s="51"/>
      <c r="G236" s="51"/>
    </row>
    <row r="237" spans="1:7" x14ac:dyDescent="0.25">
      <c r="A237" s="52"/>
      <c r="B237" s="53"/>
      <c r="C237" s="51"/>
      <c r="G237" s="51"/>
    </row>
    <row r="238" spans="1:7" x14ac:dyDescent="0.25">
      <c r="A238" s="52"/>
      <c r="B238" s="53"/>
      <c r="C238" s="51"/>
      <c r="G238" s="51"/>
    </row>
    <row r="239" spans="1:7" x14ac:dyDescent="0.25">
      <c r="A239" s="52"/>
      <c r="B239" s="53"/>
      <c r="C239" s="51"/>
      <c r="G239" s="51"/>
    </row>
    <row r="240" spans="1:7" x14ac:dyDescent="0.25">
      <c r="A240" s="52"/>
      <c r="B240" s="53"/>
      <c r="C240" s="51"/>
      <c r="G240" s="51"/>
    </row>
    <row r="241" spans="1:7" x14ac:dyDescent="0.25">
      <c r="A241" s="52"/>
      <c r="B241" s="53"/>
      <c r="C241" s="51"/>
      <c r="G241" s="51"/>
    </row>
    <row r="242" spans="1:7" x14ac:dyDescent="0.25">
      <c r="A242" s="52"/>
      <c r="B242" s="53"/>
      <c r="C242" s="51"/>
      <c r="G242" s="51"/>
    </row>
    <row r="243" spans="1:7" x14ac:dyDescent="0.25">
      <c r="A243" s="52"/>
      <c r="B243" s="53"/>
      <c r="C243" s="51"/>
      <c r="G243" s="51"/>
    </row>
    <row r="244" spans="1:7" x14ac:dyDescent="0.25">
      <c r="A244" s="52"/>
      <c r="B244" s="53"/>
      <c r="C244" s="51"/>
      <c r="G244" s="51"/>
    </row>
    <row r="245" spans="1:7" x14ac:dyDescent="0.25">
      <c r="A245" s="52"/>
      <c r="B245" s="53"/>
      <c r="C245" s="51"/>
      <c r="G245" s="51"/>
    </row>
    <row r="246" spans="1:7" x14ac:dyDescent="0.25">
      <c r="A246" s="52"/>
      <c r="B246" s="53"/>
      <c r="C246" s="51"/>
      <c r="G246" s="51"/>
    </row>
    <row r="247" spans="1:7" x14ac:dyDescent="0.25">
      <c r="A247" s="52"/>
      <c r="B247" s="53"/>
      <c r="C247" s="51"/>
      <c r="G247" s="51"/>
    </row>
    <row r="248" spans="1:7" x14ac:dyDescent="0.25">
      <c r="A248" s="52"/>
      <c r="B248" s="53"/>
      <c r="C248" s="51"/>
      <c r="G248" s="51"/>
    </row>
    <row r="249" spans="1:7" x14ac:dyDescent="0.25">
      <c r="A249" s="52"/>
      <c r="B249" s="53"/>
      <c r="C249" s="51"/>
      <c r="G249" s="51"/>
    </row>
    <row r="250" spans="1:7" x14ac:dyDescent="0.25">
      <c r="A250" s="52"/>
      <c r="B250" s="53"/>
      <c r="C250" s="51"/>
      <c r="G250" s="51"/>
    </row>
    <row r="251" spans="1:7" x14ac:dyDescent="0.25">
      <c r="A251" s="52"/>
      <c r="B251" s="53"/>
      <c r="C251" s="51"/>
      <c r="G251" s="51"/>
    </row>
    <row r="252" spans="1:7" x14ac:dyDescent="0.25">
      <c r="A252" s="52"/>
      <c r="B252" s="53"/>
      <c r="C252" s="51"/>
      <c r="G252" s="51"/>
    </row>
    <row r="253" spans="1:7" x14ac:dyDescent="0.25">
      <c r="A253" s="52"/>
      <c r="B253" s="53"/>
      <c r="C253" s="51"/>
      <c r="G253" s="51"/>
    </row>
    <row r="254" spans="1:7" x14ac:dyDescent="0.25">
      <c r="A254" s="52"/>
      <c r="B254" s="53"/>
      <c r="C254" s="51"/>
      <c r="G254" s="51"/>
    </row>
    <row r="255" spans="1:7" x14ac:dyDescent="0.25">
      <c r="A255" s="52"/>
      <c r="B255" s="53"/>
      <c r="C255" s="51"/>
      <c r="G255" s="51"/>
    </row>
    <row r="256" spans="1:7" x14ac:dyDescent="0.25">
      <c r="A256" s="52"/>
      <c r="B256" s="53"/>
      <c r="C256" s="51"/>
      <c r="G256" s="51"/>
    </row>
    <row r="257" spans="1:7" x14ac:dyDescent="0.25">
      <c r="A257" s="52"/>
      <c r="B257" s="53"/>
      <c r="C257" s="51"/>
      <c r="G257" s="51"/>
    </row>
    <row r="258" spans="1:7" x14ac:dyDescent="0.25">
      <c r="A258" s="52"/>
      <c r="B258" s="53"/>
      <c r="C258" s="51"/>
      <c r="G258" s="51"/>
    </row>
    <row r="259" spans="1:7" x14ac:dyDescent="0.25">
      <c r="A259" s="52"/>
      <c r="B259" s="53"/>
      <c r="C259" s="51"/>
      <c r="G259" s="51"/>
    </row>
    <row r="260" spans="1:7" x14ac:dyDescent="0.25">
      <c r="A260" s="52"/>
      <c r="B260" s="53"/>
      <c r="C260" s="51"/>
      <c r="G260" s="51"/>
    </row>
    <row r="261" spans="1:7" x14ac:dyDescent="0.25">
      <c r="A261" s="52"/>
      <c r="B261" s="53"/>
      <c r="C261" s="51"/>
      <c r="G261" s="51"/>
    </row>
    <row r="262" spans="1:7" x14ac:dyDescent="0.25">
      <c r="A262" s="52"/>
      <c r="B262" s="53"/>
      <c r="C262" s="51"/>
      <c r="G262" s="51"/>
    </row>
    <row r="263" spans="1:7" x14ac:dyDescent="0.25">
      <c r="A263" s="52"/>
      <c r="B263" s="53"/>
      <c r="C263" s="51"/>
      <c r="G263" s="51"/>
    </row>
    <row r="264" spans="1:7" x14ac:dyDescent="0.25">
      <c r="A264" s="52"/>
      <c r="B264" s="53"/>
      <c r="C264" s="51"/>
      <c r="G264" s="51"/>
    </row>
    <row r="265" spans="1:7" x14ac:dyDescent="0.25">
      <c r="A265" s="52"/>
      <c r="B265" s="53"/>
      <c r="C265" s="51"/>
      <c r="G265" s="51"/>
    </row>
    <row r="266" spans="1:7" x14ac:dyDescent="0.25">
      <c r="A266" s="52"/>
      <c r="B266" s="53"/>
      <c r="C266" s="51"/>
      <c r="G266" s="51"/>
    </row>
    <row r="267" spans="1:7" x14ac:dyDescent="0.25">
      <c r="A267" s="52"/>
      <c r="B267" s="53"/>
      <c r="C267" s="51"/>
      <c r="G267" s="51"/>
    </row>
    <row r="268" spans="1:7" x14ac:dyDescent="0.25">
      <c r="A268" s="52"/>
      <c r="B268" s="53"/>
      <c r="C268" s="51"/>
      <c r="G268" s="51"/>
    </row>
    <row r="269" spans="1:7" x14ac:dyDescent="0.25">
      <c r="A269" s="52"/>
      <c r="B269" s="53"/>
      <c r="C269" s="51"/>
      <c r="G269" s="51"/>
    </row>
    <row r="270" spans="1:7" x14ac:dyDescent="0.25">
      <c r="A270" s="52"/>
      <c r="B270" s="53"/>
      <c r="C270" s="51"/>
      <c r="G270" s="51"/>
    </row>
    <row r="271" spans="1:7" x14ac:dyDescent="0.25">
      <c r="A271" s="52"/>
      <c r="B271" s="53"/>
      <c r="C271" s="51"/>
      <c r="G271" s="51"/>
    </row>
    <row r="272" spans="1:7" x14ac:dyDescent="0.25">
      <c r="A272" s="52"/>
      <c r="B272" s="53"/>
      <c r="C272" s="51"/>
      <c r="G272" s="51"/>
    </row>
    <row r="273" spans="1:7" x14ac:dyDescent="0.25">
      <c r="A273" s="52"/>
      <c r="B273" s="53"/>
      <c r="C273" s="51"/>
      <c r="G273" s="51"/>
    </row>
    <row r="274" spans="1:7" x14ac:dyDescent="0.25">
      <c r="A274" s="52"/>
      <c r="B274" s="53"/>
      <c r="C274" s="51"/>
      <c r="G274" s="51"/>
    </row>
    <row r="275" spans="1:7" x14ac:dyDescent="0.25">
      <c r="A275" s="52"/>
      <c r="B275" s="53"/>
      <c r="C275" s="51"/>
      <c r="G275" s="51"/>
    </row>
    <row r="276" spans="1:7" x14ac:dyDescent="0.25">
      <c r="A276" s="52"/>
      <c r="B276" s="53"/>
      <c r="C276" s="51"/>
      <c r="G276" s="51"/>
    </row>
    <row r="277" spans="1:7" x14ac:dyDescent="0.25">
      <c r="A277" s="52"/>
      <c r="B277" s="53"/>
      <c r="C277" s="51"/>
      <c r="G277" s="51"/>
    </row>
    <row r="278" spans="1:7" x14ac:dyDescent="0.25">
      <c r="A278" s="52"/>
      <c r="B278" s="53"/>
      <c r="C278" s="51"/>
      <c r="G278" s="51"/>
    </row>
    <row r="279" spans="1:7" x14ac:dyDescent="0.25">
      <c r="A279" s="52"/>
      <c r="B279" s="53"/>
      <c r="C279" s="51"/>
      <c r="G279" s="51"/>
    </row>
    <row r="280" spans="1:7" x14ac:dyDescent="0.25">
      <c r="A280" s="52"/>
      <c r="B280" s="53"/>
      <c r="C280" s="51"/>
      <c r="G280" s="51"/>
    </row>
    <row r="281" spans="1:7" x14ac:dyDescent="0.25">
      <c r="A281" s="52"/>
      <c r="B281" s="53"/>
      <c r="C281" s="51"/>
      <c r="G281" s="51"/>
    </row>
    <row r="282" spans="1:7" x14ac:dyDescent="0.25">
      <c r="A282" s="52"/>
      <c r="B282" s="53"/>
      <c r="C282" s="51"/>
      <c r="G282" s="51"/>
    </row>
    <row r="283" spans="1:7" x14ac:dyDescent="0.25">
      <c r="A283" s="52"/>
      <c r="B283" s="53"/>
      <c r="C283" s="51"/>
      <c r="G283" s="51"/>
    </row>
    <row r="284" spans="1:7" x14ac:dyDescent="0.25">
      <c r="A284" s="52"/>
      <c r="B284" s="53"/>
      <c r="C284" s="51"/>
      <c r="G284" s="51"/>
    </row>
    <row r="285" spans="1:7" x14ac:dyDescent="0.25">
      <c r="A285" s="52"/>
      <c r="B285" s="53"/>
      <c r="C285" s="51"/>
      <c r="G285" s="51"/>
    </row>
    <row r="286" spans="1:7" x14ac:dyDescent="0.25">
      <c r="A286" s="52"/>
      <c r="B286" s="53"/>
      <c r="C286" s="51"/>
      <c r="G286" s="51"/>
    </row>
    <row r="287" spans="1:7" x14ac:dyDescent="0.25">
      <c r="A287" s="52"/>
      <c r="B287" s="53"/>
      <c r="C287" s="51"/>
      <c r="G287" s="51"/>
    </row>
    <row r="288" spans="1:7" x14ac:dyDescent="0.25">
      <c r="A288" s="52"/>
      <c r="B288" s="53"/>
      <c r="C288" s="51"/>
      <c r="G288" s="51"/>
    </row>
    <row r="289" spans="1:7" x14ac:dyDescent="0.25">
      <c r="A289" s="52"/>
      <c r="B289" s="53"/>
      <c r="C289" s="51"/>
      <c r="G289" s="51"/>
    </row>
    <row r="290" spans="1:7" x14ac:dyDescent="0.25">
      <c r="A290" s="52"/>
      <c r="B290" s="53"/>
      <c r="C290" s="51"/>
      <c r="G290" s="51"/>
    </row>
    <row r="291" spans="1:7" x14ac:dyDescent="0.25">
      <c r="A291" s="52"/>
      <c r="B291" s="53"/>
      <c r="C291" s="51"/>
      <c r="G291" s="51"/>
    </row>
    <row r="292" spans="1:7" x14ac:dyDescent="0.25">
      <c r="A292" s="52"/>
      <c r="B292" s="53"/>
      <c r="C292" s="51"/>
      <c r="G292" s="51"/>
    </row>
    <row r="293" spans="1:7" x14ac:dyDescent="0.25">
      <c r="A293" s="52"/>
      <c r="B293" s="53"/>
      <c r="C293" s="51"/>
      <c r="G293" s="51"/>
    </row>
    <row r="294" spans="1:7" x14ac:dyDescent="0.25">
      <c r="A294" s="52"/>
      <c r="B294" s="53"/>
      <c r="C294" s="51"/>
      <c r="G294" s="51"/>
    </row>
    <row r="295" spans="1:7" x14ac:dyDescent="0.25">
      <c r="A295" s="52"/>
      <c r="B295" s="53"/>
      <c r="C295" s="51"/>
      <c r="G295" s="51"/>
    </row>
    <row r="296" spans="1:7" x14ac:dyDescent="0.25">
      <c r="A296" s="52"/>
      <c r="B296" s="53"/>
      <c r="C296" s="51"/>
      <c r="G296" s="51"/>
    </row>
    <row r="297" spans="1:7" x14ac:dyDescent="0.25">
      <c r="A297" s="52"/>
      <c r="B297" s="53"/>
      <c r="C297" s="51"/>
      <c r="G297" s="51"/>
    </row>
    <row r="298" spans="1:7" x14ac:dyDescent="0.25">
      <c r="A298" s="52"/>
      <c r="B298" s="53"/>
      <c r="C298" s="51"/>
      <c r="G298" s="51"/>
    </row>
    <row r="299" spans="1:7" x14ac:dyDescent="0.25">
      <c r="A299" s="52"/>
      <c r="B299" s="53"/>
      <c r="C299" s="51"/>
      <c r="G299" s="51"/>
    </row>
    <row r="300" spans="1:7" x14ac:dyDescent="0.25">
      <c r="A300" s="52"/>
      <c r="B300" s="53"/>
      <c r="C300" s="51"/>
      <c r="G300" s="51"/>
    </row>
    <row r="301" spans="1:7" x14ac:dyDescent="0.25">
      <c r="A301" s="52"/>
      <c r="B301" s="53"/>
      <c r="C301" s="51"/>
      <c r="G301" s="51"/>
    </row>
    <row r="302" spans="1:7" x14ac:dyDescent="0.25">
      <c r="A302" s="52"/>
      <c r="B302" s="53"/>
      <c r="C302" s="51"/>
      <c r="G302" s="51"/>
    </row>
    <row r="303" spans="1:7" x14ac:dyDescent="0.25">
      <c r="A303" s="52"/>
      <c r="B303" s="53"/>
      <c r="C303" s="51"/>
      <c r="G303" s="51"/>
    </row>
    <row r="304" spans="1:7" x14ac:dyDescent="0.25">
      <c r="A304" s="52"/>
      <c r="B304" s="53"/>
      <c r="C304" s="51"/>
      <c r="G304" s="51"/>
    </row>
    <row r="305" spans="1:7" x14ac:dyDescent="0.25">
      <c r="A305" s="52"/>
      <c r="B305" s="53"/>
      <c r="C305" s="51"/>
      <c r="G305" s="51"/>
    </row>
    <row r="306" spans="1:7" x14ac:dyDescent="0.25">
      <c r="A306" s="52"/>
      <c r="B306" s="53"/>
      <c r="C306" s="51"/>
      <c r="G306" s="51"/>
    </row>
    <row r="307" spans="1:7" x14ac:dyDescent="0.25">
      <c r="A307" s="52"/>
      <c r="B307" s="53"/>
      <c r="C307" s="51"/>
      <c r="G307" s="51"/>
    </row>
    <row r="308" spans="1:7" x14ac:dyDescent="0.25">
      <c r="A308" s="52"/>
      <c r="B308" s="53"/>
      <c r="C308" s="51"/>
      <c r="G308" s="51"/>
    </row>
    <row r="309" spans="1:7" x14ac:dyDescent="0.25">
      <c r="A309" s="52"/>
      <c r="B309" s="53"/>
      <c r="C309" s="51"/>
      <c r="G309" s="51"/>
    </row>
    <row r="310" spans="1:7" x14ac:dyDescent="0.25">
      <c r="A310" s="52"/>
      <c r="B310" s="53"/>
      <c r="C310" s="51"/>
      <c r="G310" s="51"/>
    </row>
    <row r="311" spans="1:7" x14ac:dyDescent="0.25">
      <c r="A311" s="52"/>
      <c r="B311" s="53"/>
      <c r="C311" s="51"/>
      <c r="G311" s="51"/>
    </row>
    <row r="312" spans="1:7" x14ac:dyDescent="0.25">
      <c r="A312" s="52"/>
      <c r="B312" s="53"/>
      <c r="C312" s="51"/>
      <c r="G312" s="51"/>
    </row>
    <row r="313" spans="1:7" x14ac:dyDescent="0.25">
      <c r="A313" s="52"/>
      <c r="B313" s="53"/>
      <c r="C313" s="51"/>
      <c r="G313" s="51"/>
    </row>
    <row r="314" spans="1:7" x14ac:dyDescent="0.25">
      <c r="A314" s="52"/>
      <c r="B314" s="53"/>
      <c r="C314" s="51"/>
      <c r="G314" s="51"/>
    </row>
    <row r="315" spans="1:7" x14ac:dyDescent="0.25">
      <c r="A315" s="52"/>
      <c r="B315" s="53"/>
      <c r="C315" s="51"/>
      <c r="G315" s="51"/>
    </row>
    <row r="316" spans="1:7" x14ac:dyDescent="0.25">
      <c r="A316" s="52"/>
      <c r="B316" s="53"/>
      <c r="C316" s="51"/>
      <c r="G316" s="51"/>
    </row>
    <row r="317" spans="1:7" x14ac:dyDescent="0.25">
      <c r="A317" s="52"/>
      <c r="B317" s="53"/>
      <c r="C317" s="51"/>
      <c r="G317" s="51"/>
    </row>
    <row r="318" spans="1:7" x14ac:dyDescent="0.25">
      <c r="A318" s="52"/>
      <c r="B318" s="53"/>
      <c r="C318" s="51"/>
      <c r="G318" s="51"/>
    </row>
    <row r="319" spans="1:7" x14ac:dyDescent="0.25">
      <c r="A319" s="52"/>
      <c r="B319" s="53"/>
      <c r="C319" s="51"/>
      <c r="G319" s="51"/>
    </row>
    <row r="320" spans="1:7" x14ac:dyDescent="0.25">
      <c r="A320" s="52"/>
      <c r="B320" s="53"/>
      <c r="C320" s="51"/>
      <c r="G320" s="51"/>
    </row>
    <row r="321" spans="1:7" x14ac:dyDescent="0.25">
      <c r="A321" s="52"/>
      <c r="B321" s="53"/>
      <c r="C321" s="51"/>
      <c r="G321" s="51"/>
    </row>
    <row r="322" spans="1:7" x14ac:dyDescent="0.25">
      <c r="A322" s="52"/>
      <c r="B322" s="53"/>
      <c r="C322" s="51"/>
      <c r="G322" s="51"/>
    </row>
    <row r="323" spans="1:7" x14ac:dyDescent="0.25">
      <c r="A323" s="52"/>
      <c r="B323" s="53"/>
      <c r="C323" s="51"/>
      <c r="G323" s="51"/>
    </row>
    <row r="324" spans="1:7" x14ac:dyDescent="0.25">
      <c r="A324" s="52"/>
      <c r="B324" s="53"/>
      <c r="C324" s="51"/>
      <c r="G324" s="51"/>
    </row>
    <row r="325" spans="1:7" x14ac:dyDescent="0.25">
      <c r="A325" s="52"/>
      <c r="B325" s="53"/>
      <c r="C325" s="51"/>
      <c r="G325" s="51"/>
    </row>
    <row r="326" spans="1:7" x14ac:dyDescent="0.25">
      <c r="A326" s="52"/>
      <c r="B326" s="53"/>
      <c r="C326" s="51"/>
      <c r="G326" s="51"/>
    </row>
    <row r="327" spans="1:7" x14ac:dyDescent="0.25">
      <c r="A327" s="52"/>
      <c r="B327" s="53"/>
      <c r="C327" s="51"/>
      <c r="G327" s="51"/>
    </row>
    <row r="328" spans="1:7" x14ac:dyDescent="0.25">
      <c r="A328" s="52"/>
      <c r="B328" s="53"/>
      <c r="C328" s="51"/>
      <c r="G328" s="51"/>
    </row>
    <row r="329" spans="1:7" x14ac:dyDescent="0.25">
      <c r="A329" s="52"/>
      <c r="B329" s="53"/>
      <c r="C329" s="51"/>
      <c r="G329" s="51"/>
    </row>
    <row r="330" spans="1:7" x14ac:dyDescent="0.25">
      <c r="A330" s="52"/>
      <c r="B330" s="53"/>
      <c r="C330" s="51"/>
      <c r="G330" s="51"/>
    </row>
    <row r="331" spans="1:7" x14ac:dyDescent="0.25">
      <c r="A331" s="52"/>
      <c r="B331" s="53"/>
      <c r="C331" s="51"/>
      <c r="G331" s="51"/>
    </row>
    <row r="332" spans="1:7" x14ac:dyDescent="0.25">
      <c r="A332" s="52"/>
      <c r="B332" s="53"/>
      <c r="C332" s="51"/>
      <c r="G332" s="51"/>
    </row>
    <row r="333" spans="1:7" x14ac:dyDescent="0.25">
      <c r="A333" s="52"/>
      <c r="B333" s="53"/>
      <c r="C333" s="51"/>
      <c r="G333" s="51"/>
    </row>
    <row r="334" spans="1:7" x14ac:dyDescent="0.25">
      <c r="A334" s="52"/>
      <c r="B334" s="53"/>
      <c r="C334" s="51"/>
      <c r="G334" s="51"/>
    </row>
    <row r="335" spans="1:7" x14ac:dyDescent="0.25">
      <c r="A335" s="52"/>
      <c r="B335" s="53"/>
      <c r="C335" s="51"/>
      <c r="G335" s="51"/>
    </row>
    <row r="336" spans="1:7" x14ac:dyDescent="0.25">
      <c r="A336" s="52"/>
      <c r="B336" s="53"/>
      <c r="C336" s="51"/>
      <c r="G336" s="51"/>
    </row>
    <row r="337" spans="1:7" x14ac:dyDescent="0.25">
      <c r="A337" s="52"/>
      <c r="B337" s="53"/>
      <c r="C337" s="51"/>
      <c r="G337" s="51"/>
    </row>
    <row r="338" spans="1:7" x14ac:dyDescent="0.25">
      <c r="A338" s="52"/>
      <c r="B338" s="53"/>
      <c r="C338" s="51"/>
      <c r="G338" s="51"/>
    </row>
    <row r="339" spans="1:7" x14ac:dyDescent="0.25">
      <c r="A339" s="52"/>
      <c r="B339" s="53"/>
      <c r="C339" s="51"/>
      <c r="G339" s="51"/>
    </row>
    <row r="340" spans="1:7" x14ac:dyDescent="0.25">
      <c r="A340" s="52"/>
      <c r="B340" s="53"/>
      <c r="C340" s="51"/>
      <c r="G340" s="51"/>
    </row>
    <row r="341" spans="1:7" x14ac:dyDescent="0.25">
      <c r="A341" s="52"/>
      <c r="B341" s="53"/>
      <c r="C341" s="51"/>
      <c r="G341" s="51"/>
    </row>
    <row r="342" spans="1:7" x14ac:dyDescent="0.25">
      <c r="A342" s="52"/>
      <c r="B342" s="53"/>
      <c r="C342" s="51"/>
      <c r="G342" s="51"/>
    </row>
    <row r="343" spans="1:7" x14ac:dyDescent="0.25">
      <c r="A343" s="52"/>
      <c r="B343" s="53"/>
      <c r="C343" s="51"/>
      <c r="G343" s="51"/>
    </row>
    <row r="344" spans="1:7" x14ac:dyDescent="0.25">
      <c r="A344" s="52"/>
      <c r="B344" s="53"/>
      <c r="C344" s="51"/>
      <c r="G344" s="51"/>
    </row>
    <row r="345" spans="1:7" x14ac:dyDescent="0.25">
      <c r="A345" s="52"/>
      <c r="B345" s="53"/>
      <c r="C345" s="51"/>
      <c r="G345" s="51"/>
    </row>
    <row r="346" spans="1:7" x14ac:dyDescent="0.25">
      <c r="A346" s="52"/>
      <c r="B346" s="53"/>
      <c r="C346" s="51"/>
      <c r="G346" s="51"/>
    </row>
    <row r="347" spans="1:7" x14ac:dyDescent="0.25">
      <c r="A347" s="52"/>
      <c r="B347" s="53"/>
      <c r="C347" s="51"/>
      <c r="G347" s="51"/>
    </row>
    <row r="348" spans="1:7" x14ac:dyDescent="0.25">
      <c r="A348" s="52"/>
      <c r="B348" s="53"/>
      <c r="C348" s="51"/>
      <c r="G348" s="51"/>
    </row>
    <row r="349" spans="1:7" x14ac:dyDescent="0.25">
      <c r="A349" s="52"/>
      <c r="B349" s="53"/>
      <c r="C349" s="51"/>
      <c r="G349" s="51"/>
    </row>
    <row r="350" spans="1:7" x14ac:dyDescent="0.25">
      <c r="A350" s="52"/>
      <c r="B350" s="53"/>
      <c r="C350" s="51"/>
      <c r="G350" s="51"/>
    </row>
    <row r="351" spans="1:7" x14ac:dyDescent="0.25">
      <c r="A351" s="52"/>
      <c r="B351" s="53"/>
      <c r="C351" s="51"/>
      <c r="G351" s="51"/>
    </row>
    <row r="352" spans="1:7" x14ac:dyDescent="0.25">
      <c r="A352" s="52"/>
      <c r="B352" s="53"/>
      <c r="C352" s="51"/>
      <c r="G352" s="51"/>
    </row>
    <row r="353" spans="1:7" x14ac:dyDescent="0.25">
      <c r="A353" s="52"/>
      <c r="B353" s="53"/>
      <c r="C353" s="51"/>
      <c r="G353" s="51"/>
    </row>
    <row r="354" spans="1:7" x14ac:dyDescent="0.25">
      <c r="A354" s="52"/>
      <c r="B354" s="53"/>
      <c r="C354" s="51"/>
      <c r="G354" s="51"/>
    </row>
    <row r="355" spans="1:7" x14ac:dyDescent="0.25">
      <c r="A355" s="52"/>
      <c r="B355" s="53"/>
      <c r="C355" s="51"/>
      <c r="G355" s="51"/>
    </row>
    <row r="356" spans="1:7" x14ac:dyDescent="0.25">
      <c r="A356" s="52"/>
      <c r="B356" s="53"/>
      <c r="C356" s="51"/>
      <c r="G356" s="51"/>
    </row>
    <row r="357" spans="1:7" x14ac:dyDescent="0.25">
      <c r="A357" s="52"/>
      <c r="B357" s="53"/>
      <c r="C357" s="51"/>
      <c r="G357" s="51"/>
    </row>
    <row r="358" spans="1:7" x14ac:dyDescent="0.25">
      <c r="A358" s="52"/>
      <c r="B358" s="53"/>
      <c r="C358" s="51"/>
      <c r="G358" s="51"/>
    </row>
    <row r="359" spans="1:7" x14ac:dyDescent="0.25">
      <c r="A359" s="52"/>
      <c r="B359" s="53"/>
      <c r="C359" s="51"/>
      <c r="G359" s="51"/>
    </row>
    <row r="360" spans="1:7" x14ac:dyDescent="0.25">
      <c r="A360" s="52"/>
      <c r="B360" s="53"/>
      <c r="C360" s="51"/>
      <c r="G360" s="51"/>
    </row>
    <row r="361" spans="1:7" x14ac:dyDescent="0.25">
      <c r="A361" s="52"/>
      <c r="B361" s="53"/>
      <c r="C361" s="51"/>
      <c r="G361" s="51"/>
    </row>
    <row r="362" spans="1:7" x14ac:dyDescent="0.25">
      <c r="A362" s="52"/>
      <c r="B362" s="53"/>
      <c r="C362" s="51"/>
      <c r="G362" s="51"/>
    </row>
    <row r="363" spans="1:7" x14ac:dyDescent="0.25">
      <c r="A363" s="52"/>
      <c r="B363" s="53"/>
      <c r="C363" s="51"/>
      <c r="G363" s="51"/>
    </row>
    <row r="364" spans="1:7" x14ac:dyDescent="0.25">
      <c r="A364" s="52"/>
      <c r="B364" s="53"/>
      <c r="C364" s="51"/>
      <c r="G364" s="51"/>
    </row>
    <row r="365" spans="1:7" x14ac:dyDescent="0.25">
      <c r="A365" s="52"/>
      <c r="B365" s="53"/>
      <c r="C365" s="51"/>
      <c r="G365" s="51"/>
    </row>
    <row r="366" spans="1:7" x14ac:dyDescent="0.25">
      <c r="A366" s="52"/>
      <c r="B366" s="53"/>
      <c r="C366" s="51"/>
      <c r="G366" s="51"/>
    </row>
    <row r="367" spans="1:7" x14ac:dyDescent="0.25">
      <c r="A367" s="52"/>
      <c r="B367" s="53"/>
      <c r="C367" s="51"/>
      <c r="G367" s="51"/>
    </row>
    <row r="368" spans="1:7" x14ac:dyDescent="0.25">
      <c r="A368" s="52"/>
      <c r="B368" s="53"/>
      <c r="C368" s="51"/>
      <c r="G368" s="51"/>
    </row>
    <row r="369" spans="1:7" x14ac:dyDescent="0.25">
      <c r="A369" s="52"/>
      <c r="B369" s="53"/>
      <c r="C369" s="51"/>
      <c r="G369" s="51"/>
    </row>
    <row r="370" spans="1:7" x14ac:dyDescent="0.25">
      <c r="A370" s="52"/>
      <c r="B370" s="53"/>
      <c r="C370" s="51"/>
      <c r="G370" s="51"/>
    </row>
    <row r="371" spans="1:7" x14ac:dyDescent="0.25">
      <c r="A371" s="52"/>
      <c r="B371" s="53"/>
      <c r="C371" s="51"/>
      <c r="G371" s="51"/>
    </row>
    <row r="372" spans="1:7" x14ac:dyDescent="0.25">
      <c r="A372" s="52"/>
      <c r="B372" s="53"/>
      <c r="C372" s="51"/>
      <c r="G372" s="51"/>
    </row>
    <row r="373" spans="1:7" x14ac:dyDescent="0.25">
      <c r="A373" s="52"/>
      <c r="B373" s="53"/>
      <c r="C373" s="51"/>
      <c r="G373" s="51"/>
    </row>
    <row r="374" spans="1:7" x14ac:dyDescent="0.25">
      <c r="A374" s="52"/>
      <c r="B374" s="53"/>
      <c r="C374" s="51"/>
      <c r="G374" s="51"/>
    </row>
    <row r="375" spans="1:7" x14ac:dyDescent="0.25">
      <c r="A375" s="52"/>
      <c r="B375" s="53"/>
      <c r="C375" s="51"/>
      <c r="G375" s="51"/>
    </row>
    <row r="376" spans="1:7" x14ac:dyDescent="0.25">
      <c r="A376" s="52"/>
      <c r="B376" s="53"/>
      <c r="C376" s="51"/>
      <c r="G376" s="51"/>
    </row>
    <row r="377" spans="1:7" x14ac:dyDescent="0.25">
      <c r="A377" s="52"/>
      <c r="B377" s="53"/>
      <c r="C377" s="51"/>
      <c r="G377" s="51"/>
    </row>
    <row r="378" spans="1:7" x14ac:dyDescent="0.25">
      <c r="A378" s="52"/>
      <c r="B378" s="53"/>
      <c r="C378" s="51"/>
      <c r="G378" s="51"/>
    </row>
    <row r="379" spans="1:7" x14ac:dyDescent="0.25">
      <c r="A379" s="52"/>
      <c r="B379" s="53"/>
      <c r="C379" s="51"/>
      <c r="G379" s="51"/>
    </row>
    <row r="380" spans="1:7" x14ac:dyDescent="0.25">
      <c r="A380" s="52"/>
      <c r="B380" s="53"/>
      <c r="C380" s="51"/>
      <c r="G380" s="51"/>
    </row>
    <row r="381" spans="1:7" x14ac:dyDescent="0.25">
      <c r="A381" s="52"/>
      <c r="B381" s="53"/>
      <c r="C381" s="51"/>
      <c r="G381" s="51"/>
    </row>
    <row r="382" spans="1:7" x14ac:dyDescent="0.25">
      <c r="A382" s="52"/>
      <c r="B382" s="53"/>
      <c r="C382" s="51"/>
      <c r="G382" s="51"/>
    </row>
    <row r="383" spans="1:7" x14ac:dyDescent="0.25">
      <c r="A383" s="52"/>
      <c r="B383" s="53"/>
      <c r="C383" s="51"/>
      <c r="G383" s="51"/>
    </row>
    <row r="384" spans="1:7" x14ac:dyDescent="0.25">
      <c r="A384" s="52"/>
      <c r="B384" s="53"/>
      <c r="C384" s="51"/>
      <c r="G384" s="51"/>
    </row>
    <row r="385" spans="1:7" x14ac:dyDescent="0.25">
      <c r="A385" s="52"/>
      <c r="B385" s="53"/>
      <c r="C385" s="51"/>
      <c r="G385" s="51"/>
    </row>
    <row r="386" spans="1:7" x14ac:dyDescent="0.25">
      <c r="A386" s="52"/>
      <c r="B386" s="53"/>
      <c r="C386" s="51"/>
      <c r="G386" s="51"/>
    </row>
    <row r="387" spans="1:7" x14ac:dyDescent="0.25">
      <c r="A387" s="52"/>
      <c r="B387" s="53"/>
      <c r="C387" s="51"/>
      <c r="G387" s="51"/>
    </row>
    <row r="388" spans="1:7" x14ac:dyDescent="0.25">
      <c r="A388" s="52"/>
      <c r="B388" s="53"/>
      <c r="C388" s="51"/>
      <c r="G388" s="51"/>
    </row>
    <row r="389" spans="1:7" x14ac:dyDescent="0.25">
      <c r="A389" s="52"/>
      <c r="B389" s="53"/>
      <c r="C389" s="51"/>
      <c r="G389" s="51"/>
    </row>
    <row r="390" spans="1:7" x14ac:dyDescent="0.25">
      <c r="A390" s="52"/>
      <c r="B390" s="53"/>
      <c r="C390" s="51"/>
      <c r="G390" s="51"/>
    </row>
    <row r="391" spans="1:7" x14ac:dyDescent="0.25">
      <c r="A391" s="52"/>
      <c r="B391" s="53"/>
      <c r="C391" s="51"/>
      <c r="G391" s="51"/>
    </row>
    <row r="392" spans="1:7" x14ac:dyDescent="0.25">
      <c r="A392" s="52"/>
      <c r="B392" s="53"/>
      <c r="C392" s="51"/>
      <c r="G392" s="51"/>
    </row>
    <row r="393" spans="1:7" x14ac:dyDescent="0.25">
      <c r="A393" s="52"/>
      <c r="B393" s="53"/>
      <c r="C393" s="51"/>
      <c r="G393" s="51"/>
    </row>
    <row r="394" spans="1:7" x14ac:dyDescent="0.25">
      <c r="A394" s="52"/>
      <c r="B394" s="53"/>
      <c r="C394" s="51"/>
      <c r="G394" s="51"/>
    </row>
    <row r="395" spans="1:7" x14ac:dyDescent="0.25">
      <c r="A395" s="52"/>
      <c r="B395" s="53"/>
      <c r="C395" s="51"/>
      <c r="G395" s="51"/>
    </row>
    <row r="396" spans="1:7" x14ac:dyDescent="0.25">
      <c r="A396" s="52"/>
      <c r="B396" s="53"/>
      <c r="C396" s="51"/>
      <c r="G396" s="51"/>
    </row>
    <row r="397" spans="1:7" x14ac:dyDescent="0.25">
      <c r="A397" s="52"/>
      <c r="B397" s="53"/>
      <c r="C397" s="51"/>
      <c r="G397" s="51"/>
    </row>
    <row r="398" spans="1:7" x14ac:dyDescent="0.25">
      <c r="A398" s="52"/>
      <c r="B398" s="53"/>
      <c r="C398" s="51"/>
      <c r="G398" s="51"/>
    </row>
    <row r="399" spans="1:7" x14ac:dyDescent="0.25">
      <c r="A399" s="52"/>
      <c r="B399" s="53"/>
      <c r="C399" s="51"/>
      <c r="G399" s="51"/>
    </row>
    <row r="400" spans="1:7" x14ac:dyDescent="0.25">
      <c r="A400" s="52"/>
      <c r="B400" s="53"/>
      <c r="C400" s="51"/>
      <c r="G400" s="51"/>
    </row>
    <row r="401" spans="1:7" x14ac:dyDescent="0.25">
      <c r="A401" s="52"/>
      <c r="B401" s="53"/>
      <c r="C401" s="51"/>
      <c r="G401" s="51"/>
    </row>
    <row r="402" spans="1:7" x14ac:dyDescent="0.25">
      <c r="A402" s="52"/>
      <c r="B402" s="53"/>
      <c r="C402" s="51"/>
      <c r="G402" s="51"/>
    </row>
    <row r="403" spans="1:7" x14ac:dyDescent="0.25">
      <c r="A403" s="52"/>
      <c r="B403" s="53"/>
      <c r="C403" s="51"/>
      <c r="G403" s="51"/>
    </row>
    <row r="404" spans="1:7" x14ac:dyDescent="0.25">
      <c r="A404" s="52"/>
      <c r="B404" s="53"/>
      <c r="C404" s="51"/>
      <c r="G404" s="51"/>
    </row>
    <row r="405" spans="1:7" x14ac:dyDescent="0.25">
      <c r="A405" s="52"/>
      <c r="B405" s="53"/>
      <c r="C405" s="51"/>
      <c r="G405" s="51"/>
    </row>
    <row r="406" spans="1:7" x14ac:dyDescent="0.25">
      <c r="A406" s="52"/>
      <c r="B406" s="53"/>
      <c r="C406" s="51"/>
      <c r="G406" s="51"/>
    </row>
    <row r="407" spans="1:7" x14ac:dyDescent="0.25">
      <c r="A407" s="52"/>
      <c r="B407" s="53"/>
      <c r="C407" s="51"/>
      <c r="G407" s="51"/>
    </row>
    <row r="408" spans="1:7" x14ac:dyDescent="0.25">
      <c r="A408" s="52"/>
      <c r="B408" s="53"/>
      <c r="C408" s="51"/>
      <c r="G408" s="51"/>
    </row>
    <row r="409" spans="1:7" x14ac:dyDescent="0.25">
      <c r="A409" s="52"/>
      <c r="B409" s="53"/>
      <c r="C409" s="51"/>
      <c r="G409" s="51"/>
    </row>
    <row r="410" spans="1:7" x14ac:dyDescent="0.25">
      <c r="A410" s="52"/>
      <c r="B410" s="53"/>
      <c r="C410" s="51"/>
      <c r="G410" s="51"/>
    </row>
    <row r="411" spans="1:7" x14ac:dyDescent="0.25">
      <c r="A411" s="52"/>
      <c r="B411" s="53"/>
      <c r="C411" s="51"/>
      <c r="G411" s="51"/>
    </row>
    <row r="412" spans="1:7" x14ac:dyDescent="0.25">
      <c r="A412" s="52"/>
      <c r="B412" s="53"/>
      <c r="C412" s="51"/>
      <c r="G412" s="51"/>
    </row>
    <row r="413" spans="1:7" x14ac:dyDescent="0.25">
      <c r="A413" s="52"/>
      <c r="B413" s="53"/>
      <c r="C413" s="51"/>
      <c r="G413" s="51"/>
    </row>
    <row r="414" spans="1:7" x14ac:dyDescent="0.25">
      <c r="A414" s="52"/>
      <c r="B414" s="53"/>
      <c r="C414" s="51"/>
      <c r="G414" s="51"/>
    </row>
    <row r="415" spans="1:7" x14ac:dyDescent="0.25">
      <c r="A415" s="52"/>
      <c r="B415" s="53"/>
      <c r="C415" s="51"/>
      <c r="G415" s="51"/>
    </row>
    <row r="416" spans="1:7" x14ac:dyDescent="0.25">
      <c r="A416" s="52"/>
      <c r="B416" s="53"/>
      <c r="C416" s="51"/>
      <c r="G416" s="51"/>
    </row>
    <row r="417" spans="1:7" x14ac:dyDescent="0.25">
      <c r="A417" s="52"/>
      <c r="B417" s="53"/>
      <c r="C417" s="51"/>
      <c r="G417" s="51"/>
    </row>
    <row r="418" spans="1:7" x14ac:dyDescent="0.25">
      <c r="A418" s="52"/>
      <c r="B418" s="53"/>
      <c r="C418" s="51"/>
      <c r="G418" s="51"/>
    </row>
    <row r="419" spans="1:7" x14ac:dyDescent="0.25">
      <c r="A419" s="52"/>
      <c r="B419" s="53"/>
      <c r="C419" s="51"/>
      <c r="G419" s="51"/>
    </row>
    <row r="420" spans="1:7" x14ac:dyDescent="0.25">
      <c r="A420" s="52"/>
      <c r="B420" s="53"/>
      <c r="C420" s="51"/>
      <c r="G420" s="51"/>
    </row>
    <row r="421" spans="1:7" x14ac:dyDescent="0.25">
      <c r="A421" s="52"/>
      <c r="B421" s="53"/>
      <c r="C421" s="51"/>
      <c r="G421" s="51"/>
    </row>
    <row r="422" spans="1:7" x14ac:dyDescent="0.25">
      <c r="A422" s="52"/>
      <c r="B422" s="53"/>
      <c r="C422" s="51"/>
      <c r="G422" s="51"/>
    </row>
    <row r="423" spans="1:7" x14ac:dyDescent="0.25">
      <c r="A423" s="52"/>
      <c r="B423" s="53"/>
      <c r="C423" s="51"/>
      <c r="G423" s="51"/>
    </row>
    <row r="424" spans="1:7" x14ac:dyDescent="0.25">
      <c r="A424" s="52"/>
      <c r="B424" s="53"/>
      <c r="C424" s="51"/>
      <c r="G424" s="51"/>
    </row>
    <row r="425" spans="1:7" x14ac:dyDescent="0.25">
      <c r="A425" s="52"/>
      <c r="B425" s="53"/>
      <c r="C425" s="51"/>
      <c r="G425" s="51"/>
    </row>
    <row r="426" spans="1:7" x14ac:dyDescent="0.25">
      <c r="A426" s="52"/>
      <c r="B426" s="53"/>
      <c r="C426" s="51"/>
      <c r="G426" s="51"/>
    </row>
    <row r="427" spans="1:7" x14ac:dyDescent="0.25">
      <c r="A427" s="52"/>
      <c r="B427" s="53"/>
      <c r="C427" s="51"/>
      <c r="G427" s="51"/>
    </row>
    <row r="428" spans="1:7" x14ac:dyDescent="0.25">
      <c r="A428" s="52"/>
      <c r="B428" s="53"/>
      <c r="C428" s="51"/>
      <c r="G428" s="51"/>
    </row>
    <row r="429" spans="1:7" x14ac:dyDescent="0.25">
      <c r="A429" s="52"/>
      <c r="B429" s="53"/>
      <c r="C429" s="51"/>
      <c r="G429" s="51"/>
    </row>
    <row r="430" spans="1:7" x14ac:dyDescent="0.25">
      <c r="A430" s="52"/>
      <c r="B430" s="53"/>
      <c r="C430" s="51"/>
      <c r="G430" s="51"/>
    </row>
    <row r="431" spans="1:7" x14ac:dyDescent="0.25">
      <c r="A431" s="52"/>
      <c r="B431" s="53"/>
      <c r="C431" s="51"/>
      <c r="G431" s="51"/>
    </row>
    <row r="432" spans="1:7" x14ac:dyDescent="0.25">
      <c r="A432" s="52"/>
      <c r="B432" s="53"/>
      <c r="C432" s="51"/>
      <c r="G432" s="51"/>
    </row>
    <row r="433" spans="1:7" x14ac:dyDescent="0.25">
      <c r="A433" s="52"/>
      <c r="B433" s="53"/>
      <c r="C433" s="51"/>
      <c r="G433" s="51"/>
    </row>
    <row r="434" spans="1:7" x14ac:dyDescent="0.25">
      <c r="A434" s="52"/>
      <c r="B434" s="53"/>
      <c r="C434" s="51"/>
      <c r="G434" s="51"/>
    </row>
    <row r="435" spans="1:7" x14ac:dyDescent="0.25">
      <c r="A435" s="52"/>
      <c r="B435" s="53"/>
      <c r="C435" s="51"/>
      <c r="G435" s="51"/>
    </row>
    <row r="436" spans="1:7" x14ac:dyDescent="0.25">
      <c r="A436" s="52"/>
      <c r="B436" s="53"/>
      <c r="C436" s="51"/>
      <c r="G436" s="51"/>
    </row>
    <row r="437" spans="1:7" x14ac:dyDescent="0.25">
      <c r="A437" s="52"/>
      <c r="B437" s="53"/>
      <c r="C437" s="51"/>
      <c r="G437" s="51"/>
    </row>
    <row r="438" spans="1:7" x14ac:dyDescent="0.25">
      <c r="A438" s="52"/>
      <c r="B438" s="53"/>
      <c r="C438" s="51"/>
      <c r="G438" s="51"/>
    </row>
    <row r="439" spans="1:7" x14ac:dyDescent="0.25">
      <c r="A439" s="52"/>
      <c r="B439" s="53"/>
      <c r="C439" s="51"/>
      <c r="G439" s="51"/>
    </row>
    <row r="440" spans="1:7" x14ac:dyDescent="0.25">
      <c r="A440" s="52"/>
      <c r="B440" s="53"/>
      <c r="C440" s="51"/>
      <c r="G440" s="51"/>
    </row>
    <row r="441" spans="1:7" x14ac:dyDescent="0.25">
      <c r="A441" s="52"/>
      <c r="B441" s="53"/>
      <c r="C441" s="51"/>
      <c r="G441" s="51"/>
    </row>
    <row r="442" spans="1:7" x14ac:dyDescent="0.25">
      <c r="A442" s="52"/>
      <c r="B442" s="53"/>
      <c r="C442" s="51"/>
      <c r="G442" s="51"/>
    </row>
    <row r="443" spans="1:7" x14ac:dyDescent="0.25">
      <c r="A443" s="52"/>
      <c r="B443" s="53"/>
      <c r="C443" s="51"/>
      <c r="G443" s="51"/>
    </row>
    <row r="444" spans="1:7" x14ac:dyDescent="0.25">
      <c r="A444" s="52"/>
      <c r="B444" s="53"/>
      <c r="C444" s="51"/>
      <c r="G444" s="51"/>
    </row>
    <row r="445" spans="1:7" x14ac:dyDescent="0.25">
      <c r="A445" s="52"/>
      <c r="B445" s="53"/>
      <c r="C445" s="51"/>
      <c r="G445" s="51"/>
    </row>
    <row r="446" spans="1:7" x14ac:dyDescent="0.25">
      <c r="A446" s="52"/>
      <c r="B446" s="53"/>
      <c r="C446" s="51"/>
      <c r="G446" s="51"/>
    </row>
    <row r="447" spans="1:7" x14ac:dyDescent="0.25">
      <c r="A447" s="52"/>
      <c r="B447" s="53"/>
      <c r="C447" s="51"/>
      <c r="G447" s="51"/>
    </row>
    <row r="448" spans="1:7" x14ac:dyDescent="0.25">
      <c r="A448" s="52"/>
      <c r="B448" s="53"/>
      <c r="C448" s="51"/>
      <c r="G448" s="51"/>
    </row>
    <row r="449" spans="1:7" x14ac:dyDescent="0.25">
      <c r="A449" s="52"/>
      <c r="B449" s="53"/>
      <c r="C449" s="51"/>
      <c r="G449" s="51"/>
    </row>
    <row r="450" spans="1:7" x14ac:dyDescent="0.25">
      <c r="A450" s="52"/>
      <c r="B450" s="53"/>
      <c r="C450" s="51"/>
      <c r="G450" s="51"/>
    </row>
    <row r="451" spans="1:7" x14ac:dyDescent="0.25">
      <c r="A451" s="52"/>
      <c r="B451" s="53"/>
      <c r="C451" s="51"/>
      <c r="G451" s="51"/>
    </row>
    <row r="452" spans="1:7" x14ac:dyDescent="0.25">
      <c r="A452" s="52"/>
      <c r="B452" s="53"/>
      <c r="C452" s="51"/>
      <c r="G452" s="51"/>
    </row>
    <row r="453" spans="1:7" x14ac:dyDescent="0.25">
      <c r="A453" s="52"/>
      <c r="B453" s="53"/>
      <c r="C453" s="51"/>
      <c r="G453" s="51"/>
    </row>
    <row r="454" spans="1:7" x14ac:dyDescent="0.25">
      <c r="A454" s="52"/>
      <c r="B454" s="53"/>
      <c r="C454" s="51"/>
      <c r="G454" s="51"/>
    </row>
    <row r="455" spans="1:7" x14ac:dyDescent="0.25">
      <c r="A455" s="52"/>
      <c r="B455" s="53"/>
      <c r="C455" s="51"/>
      <c r="G455" s="51"/>
    </row>
    <row r="456" spans="1:7" x14ac:dyDescent="0.25">
      <c r="A456" s="52"/>
      <c r="B456" s="53"/>
      <c r="C456" s="51"/>
      <c r="G456" s="51"/>
    </row>
    <row r="457" spans="1:7" x14ac:dyDescent="0.25">
      <c r="A457" s="52"/>
      <c r="B457" s="53"/>
      <c r="C457" s="51"/>
      <c r="G457" s="51"/>
    </row>
    <row r="458" spans="1:7" x14ac:dyDescent="0.25">
      <c r="A458" s="52"/>
      <c r="B458" s="53"/>
      <c r="C458" s="51"/>
      <c r="G458" s="51"/>
    </row>
    <row r="459" spans="1:7" x14ac:dyDescent="0.25">
      <c r="A459" s="52"/>
      <c r="B459" s="53"/>
      <c r="C459" s="51"/>
      <c r="G459" s="51"/>
    </row>
    <row r="460" spans="1:7" x14ac:dyDescent="0.25">
      <c r="A460" s="52"/>
      <c r="B460" s="53"/>
      <c r="C460" s="51"/>
      <c r="G460" s="51"/>
    </row>
    <row r="461" spans="1:7" x14ac:dyDescent="0.25">
      <c r="A461" s="52"/>
      <c r="B461" s="53"/>
      <c r="C461" s="51"/>
      <c r="G461" s="51"/>
    </row>
    <row r="462" spans="1:7" x14ac:dyDescent="0.25">
      <c r="A462" s="52"/>
      <c r="B462" s="53"/>
      <c r="C462" s="51"/>
      <c r="G462" s="51"/>
    </row>
    <row r="463" spans="1:7" x14ac:dyDescent="0.25">
      <c r="A463" s="52"/>
      <c r="B463" s="53"/>
      <c r="C463" s="51"/>
      <c r="G463" s="51"/>
    </row>
    <row r="464" spans="1:7" x14ac:dyDescent="0.25">
      <c r="A464" s="52"/>
      <c r="B464" s="53"/>
      <c r="C464" s="51"/>
      <c r="G464" s="51"/>
    </row>
    <row r="465" spans="1:7" x14ac:dyDescent="0.25">
      <c r="A465" s="52"/>
      <c r="B465" s="53"/>
      <c r="C465" s="51"/>
      <c r="G465" s="51"/>
    </row>
    <row r="466" spans="1:7" x14ac:dyDescent="0.25">
      <c r="A466" s="52"/>
      <c r="B466" s="53"/>
      <c r="C466" s="51"/>
      <c r="G466" s="51"/>
    </row>
    <row r="467" spans="1:7" x14ac:dyDescent="0.25">
      <c r="A467" s="52"/>
      <c r="B467" s="53"/>
      <c r="C467" s="51"/>
      <c r="G467" s="51"/>
    </row>
    <row r="468" spans="1:7" x14ac:dyDescent="0.25">
      <c r="A468" s="52"/>
      <c r="B468" s="53"/>
      <c r="C468" s="51"/>
      <c r="G468" s="51"/>
    </row>
    <row r="469" spans="1:7" x14ac:dyDescent="0.25">
      <c r="A469" s="52"/>
      <c r="B469" s="53"/>
      <c r="C469" s="51"/>
      <c r="G469" s="51"/>
    </row>
    <row r="470" spans="1:7" x14ac:dyDescent="0.25">
      <c r="A470" s="52"/>
      <c r="B470" s="53"/>
      <c r="C470" s="51"/>
      <c r="G470" s="51"/>
    </row>
    <row r="471" spans="1:7" x14ac:dyDescent="0.25">
      <c r="A471" s="52"/>
      <c r="B471" s="53"/>
      <c r="C471" s="51"/>
      <c r="G471" s="51"/>
    </row>
    <row r="472" spans="1:7" x14ac:dyDescent="0.25">
      <c r="A472" s="52"/>
      <c r="B472" s="53"/>
      <c r="C472" s="51"/>
      <c r="G472" s="51"/>
    </row>
    <row r="473" spans="1:7" x14ac:dyDescent="0.25">
      <c r="A473" s="52"/>
      <c r="B473" s="53"/>
      <c r="C473" s="51"/>
      <c r="G473" s="51"/>
    </row>
    <row r="474" spans="1:7" x14ac:dyDescent="0.25">
      <c r="A474" s="52"/>
      <c r="B474" s="53"/>
      <c r="C474" s="51"/>
      <c r="G474" s="51"/>
    </row>
    <row r="475" spans="1:7" x14ac:dyDescent="0.25">
      <c r="A475" s="52"/>
      <c r="B475" s="53"/>
      <c r="C475" s="51"/>
      <c r="G475" s="51"/>
    </row>
    <row r="476" spans="1:7" x14ac:dyDescent="0.25">
      <c r="A476" s="52"/>
      <c r="B476" s="53"/>
      <c r="C476" s="51"/>
      <c r="G476" s="51"/>
    </row>
    <row r="477" spans="1:7" x14ac:dyDescent="0.25">
      <c r="A477" s="52"/>
      <c r="B477" s="53"/>
      <c r="C477" s="51"/>
      <c r="G477" s="51"/>
    </row>
    <row r="478" spans="1:7" x14ac:dyDescent="0.25">
      <c r="A478" s="52"/>
      <c r="B478" s="53"/>
      <c r="C478" s="51"/>
      <c r="G478" s="51"/>
    </row>
    <row r="479" spans="1:7" x14ac:dyDescent="0.25">
      <c r="A479" s="52"/>
      <c r="B479" s="53"/>
      <c r="C479" s="51"/>
      <c r="G479" s="51"/>
    </row>
    <row r="480" spans="1:7" x14ac:dyDescent="0.25">
      <c r="A480" s="52"/>
      <c r="B480" s="53"/>
      <c r="C480" s="51"/>
      <c r="G480" s="51"/>
    </row>
    <row r="481" spans="1:7" x14ac:dyDescent="0.25">
      <c r="A481" s="52"/>
      <c r="B481" s="53"/>
      <c r="C481" s="51"/>
      <c r="G481" s="51"/>
    </row>
    <row r="482" spans="1:7" x14ac:dyDescent="0.25">
      <c r="A482" s="52"/>
      <c r="B482" s="53"/>
      <c r="C482" s="51"/>
      <c r="G482" s="51"/>
    </row>
    <row r="483" spans="1:7" x14ac:dyDescent="0.25">
      <c r="A483" s="52"/>
      <c r="B483" s="53"/>
      <c r="C483" s="51"/>
      <c r="G483" s="51"/>
    </row>
    <row r="484" spans="1:7" x14ac:dyDescent="0.25">
      <c r="A484" s="52"/>
      <c r="B484" s="53"/>
      <c r="C484" s="51"/>
      <c r="G484" s="51"/>
    </row>
    <row r="485" spans="1:7" x14ac:dyDescent="0.25">
      <c r="A485" s="52"/>
      <c r="B485" s="53"/>
      <c r="C485" s="51"/>
      <c r="G485" s="51"/>
    </row>
    <row r="486" spans="1:7" x14ac:dyDescent="0.25">
      <c r="A486" s="52"/>
      <c r="B486" s="53"/>
      <c r="C486" s="51"/>
      <c r="G486" s="51"/>
    </row>
    <row r="487" spans="1:7" x14ac:dyDescent="0.25">
      <c r="A487" s="52"/>
      <c r="B487" s="53"/>
      <c r="C487" s="51"/>
      <c r="G487" s="51"/>
    </row>
    <row r="488" spans="1:7" x14ac:dyDescent="0.25">
      <c r="A488" s="52"/>
      <c r="B488" s="53"/>
      <c r="C488" s="51"/>
      <c r="G488" s="51"/>
    </row>
    <row r="489" spans="1:7" x14ac:dyDescent="0.25">
      <c r="A489" s="52"/>
      <c r="B489" s="53"/>
      <c r="C489" s="51"/>
      <c r="G489" s="51"/>
    </row>
    <row r="490" spans="1:7" x14ac:dyDescent="0.25">
      <c r="A490" s="52"/>
      <c r="B490" s="53"/>
      <c r="C490" s="51"/>
      <c r="G490" s="51"/>
    </row>
    <row r="491" spans="1:7" x14ac:dyDescent="0.25">
      <c r="A491" s="52"/>
      <c r="B491" s="53"/>
      <c r="C491" s="51"/>
      <c r="G491" s="51"/>
    </row>
    <row r="492" spans="1:7" x14ac:dyDescent="0.25">
      <c r="A492" s="52"/>
      <c r="B492" s="53"/>
      <c r="C492" s="51"/>
      <c r="G492" s="51"/>
    </row>
    <row r="493" spans="1:7" x14ac:dyDescent="0.25">
      <c r="A493" s="52"/>
      <c r="B493" s="53"/>
      <c r="C493" s="51"/>
      <c r="G493" s="51"/>
    </row>
    <row r="494" spans="1:7" x14ac:dyDescent="0.25">
      <c r="A494" s="52"/>
      <c r="B494" s="53"/>
      <c r="C494" s="51"/>
      <c r="G494" s="51"/>
    </row>
    <row r="495" spans="1:7" x14ac:dyDescent="0.25">
      <c r="A495" s="52"/>
      <c r="B495" s="53"/>
      <c r="C495" s="51"/>
      <c r="G495" s="51"/>
    </row>
    <row r="496" spans="1:7" x14ac:dyDescent="0.25">
      <c r="A496" s="52"/>
      <c r="B496" s="53"/>
      <c r="C496" s="51"/>
      <c r="G496" s="51"/>
    </row>
    <row r="497" spans="1:7" x14ac:dyDescent="0.25">
      <c r="A497" s="52"/>
      <c r="B497" s="53"/>
      <c r="C497" s="51"/>
      <c r="G497" s="51"/>
    </row>
    <row r="498" spans="1:7" x14ac:dyDescent="0.25">
      <c r="A498" s="52"/>
      <c r="B498" s="53"/>
      <c r="C498" s="51"/>
      <c r="G498" s="51"/>
    </row>
    <row r="499" spans="1:7" x14ac:dyDescent="0.25">
      <c r="A499" s="52"/>
      <c r="B499" s="53"/>
      <c r="C499" s="51"/>
      <c r="G499" s="51"/>
    </row>
    <row r="500" spans="1:7" x14ac:dyDescent="0.25">
      <c r="A500" s="52"/>
      <c r="B500" s="53"/>
      <c r="C500" s="51"/>
      <c r="G500" s="51"/>
    </row>
    <row r="501" spans="1:7" x14ac:dyDescent="0.25">
      <c r="A501" s="52"/>
      <c r="B501" s="53"/>
      <c r="C501" s="51"/>
      <c r="G501" s="51"/>
    </row>
    <row r="502" spans="1:7" x14ac:dyDescent="0.25">
      <c r="A502" s="52"/>
      <c r="B502" s="53"/>
      <c r="C502" s="51"/>
      <c r="G502" s="51"/>
    </row>
    <row r="503" spans="1:7" x14ac:dyDescent="0.25">
      <c r="A503" s="52"/>
      <c r="B503" s="53"/>
      <c r="C503" s="51"/>
      <c r="G503" s="51"/>
    </row>
    <row r="504" spans="1:7" x14ac:dyDescent="0.25">
      <c r="A504" s="52"/>
      <c r="B504" s="53"/>
      <c r="C504" s="51"/>
      <c r="G504" s="51"/>
    </row>
    <row r="505" spans="1:7" x14ac:dyDescent="0.25">
      <c r="A505" s="52"/>
      <c r="B505" s="53"/>
      <c r="C505" s="51"/>
      <c r="G505" s="51"/>
    </row>
    <row r="506" spans="1:7" x14ac:dyDescent="0.25">
      <c r="A506" s="52"/>
      <c r="B506" s="53"/>
      <c r="C506" s="51"/>
      <c r="G506" s="51"/>
    </row>
    <row r="507" spans="1:7" x14ac:dyDescent="0.25">
      <c r="A507" s="52"/>
      <c r="B507" s="53"/>
      <c r="C507" s="51"/>
      <c r="G507" s="51"/>
    </row>
    <row r="508" spans="1:7" x14ac:dyDescent="0.25">
      <c r="A508" s="52"/>
      <c r="B508" s="53"/>
      <c r="C508" s="51"/>
      <c r="G508" s="51"/>
    </row>
    <row r="509" spans="1:7" x14ac:dyDescent="0.25">
      <c r="A509" s="52"/>
      <c r="B509" s="53"/>
      <c r="C509" s="51"/>
      <c r="G509" s="51"/>
    </row>
    <row r="510" spans="1:7" x14ac:dyDescent="0.25">
      <c r="A510" s="52"/>
      <c r="B510" s="53"/>
      <c r="C510" s="51"/>
      <c r="G510" s="51"/>
    </row>
    <row r="511" spans="1:7" x14ac:dyDescent="0.25">
      <c r="A511" s="52"/>
      <c r="B511" s="53"/>
      <c r="C511" s="51"/>
      <c r="G511" s="51"/>
    </row>
    <row r="512" spans="1:7" x14ac:dyDescent="0.25">
      <c r="A512" s="52"/>
      <c r="B512" s="53"/>
      <c r="C512" s="51"/>
      <c r="G512" s="51"/>
    </row>
    <row r="513" spans="1:7" x14ac:dyDescent="0.25">
      <c r="A513" s="52"/>
      <c r="B513" s="53"/>
      <c r="C513" s="51"/>
      <c r="G513" s="51"/>
    </row>
    <row r="514" spans="1:7" x14ac:dyDescent="0.25">
      <c r="A514" s="52"/>
      <c r="B514" s="53"/>
      <c r="C514" s="51"/>
      <c r="G514" s="51"/>
    </row>
    <row r="515" spans="1:7" x14ac:dyDescent="0.25">
      <c r="A515" s="52"/>
      <c r="B515" s="53"/>
      <c r="C515" s="51"/>
      <c r="G515" s="51"/>
    </row>
    <row r="516" spans="1:7" x14ac:dyDescent="0.25">
      <c r="A516" s="52"/>
      <c r="B516" s="53"/>
      <c r="C516" s="51"/>
      <c r="G516" s="51"/>
    </row>
    <row r="517" spans="1:7" x14ac:dyDescent="0.25">
      <c r="A517" s="52"/>
      <c r="B517" s="53"/>
      <c r="C517" s="51"/>
      <c r="G517" s="51"/>
    </row>
    <row r="518" spans="1:7" x14ac:dyDescent="0.25">
      <c r="A518" s="52"/>
      <c r="B518" s="53"/>
      <c r="C518" s="51"/>
      <c r="G518" s="51"/>
    </row>
    <row r="519" spans="1:7" x14ac:dyDescent="0.25">
      <c r="A519" s="52"/>
      <c r="B519" s="53"/>
      <c r="C519" s="51"/>
      <c r="G519" s="51"/>
    </row>
    <row r="520" spans="1:7" x14ac:dyDescent="0.25">
      <c r="A520" s="52"/>
      <c r="B520" s="53"/>
      <c r="C520" s="51"/>
      <c r="G520" s="51"/>
    </row>
    <row r="521" spans="1:7" x14ac:dyDescent="0.25">
      <c r="A521" s="52"/>
      <c r="B521" s="53"/>
      <c r="C521" s="51"/>
      <c r="G521" s="51"/>
    </row>
    <row r="522" spans="1:7" x14ac:dyDescent="0.25">
      <c r="A522" s="52"/>
      <c r="B522" s="53"/>
      <c r="C522" s="51"/>
      <c r="G522" s="51"/>
    </row>
    <row r="523" spans="1:7" x14ac:dyDescent="0.25">
      <c r="A523" s="52"/>
      <c r="B523" s="53"/>
      <c r="C523" s="51"/>
      <c r="G523" s="51"/>
    </row>
    <row r="524" spans="1:7" x14ac:dyDescent="0.25">
      <c r="A524" s="52"/>
      <c r="B524" s="53"/>
      <c r="C524" s="51"/>
      <c r="G524" s="51"/>
    </row>
    <row r="525" spans="1:7" x14ac:dyDescent="0.25">
      <c r="A525" s="52"/>
      <c r="B525" s="53"/>
      <c r="C525" s="51"/>
      <c r="G525" s="51"/>
    </row>
    <row r="526" spans="1:7" x14ac:dyDescent="0.25">
      <c r="A526" s="52"/>
      <c r="B526" s="53"/>
      <c r="C526" s="51"/>
      <c r="G526" s="51"/>
    </row>
    <row r="527" spans="1:7" x14ac:dyDescent="0.25">
      <c r="A527" s="52"/>
      <c r="B527" s="53"/>
      <c r="C527" s="51"/>
      <c r="G527" s="51"/>
    </row>
    <row r="528" spans="1:7" x14ac:dyDescent="0.25">
      <c r="A528" s="52"/>
      <c r="B528" s="53"/>
      <c r="C528" s="51"/>
      <c r="G528" s="51"/>
    </row>
    <row r="529" spans="1:7" x14ac:dyDescent="0.25">
      <c r="A529" s="52"/>
      <c r="B529" s="53"/>
      <c r="C529" s="51"/>
      <c r="G529" s="51"/>
    </row>
    <row r="530" spans="1:7" x14ac:dyDescent="0.25">
      <c r="A530" s="52"/>
      <c r="B530" s="53"/>
      <c r="C530" s="51"/>
      <c r="G530" s="51"/>
    </row>
    <row r="531" spans="1:7" x14ac:dyDescent="0.25">
      <c r="A531" s="52"/>
      <c r="B531" s="53"/>
      <c r="C531" s="51"/>
      <c r="G531" s="51"/>
    </row>
    <row r="532" spans="1:7" x14ac:dyDescent="0.25">
      <c r="A532" s="52"/>
      <c r="B532" s="53"/>
      <c r="C532" s="51"/>
      <c r="G532" s="51"/>
    </row>
    <row r="533" spans="1:7" x14ac:dyDescent="0.25">
      <c r="A533" s="52"/>
      <c r="B533" s="53"/>
      <c r="C533" s="51"/>
      <c r="G533" s="51"/>
    </row>
    <row r="534" spans="1:7" x14ac:dyDescent="0.25">
      <c r="A534" s="52"/>
      <c r="B534" s="53"/>
      <c r="C534" s="51"/>
      <c r="G534" s="51"/>
    </row>
    <row r="535" spans="1:7" x14ac:dyDescent="0.25">
      <c r="A535" s="52"/>
      <c r="B535" s="53"/>
      <c r="C535" s="51"/>
      <c r="G535" s="51"/>
    </row>
    <row r="536" spans="1:7" x14ac:dyDescent="0.25">
      <c r="A536" s="52"/>
      <c r="B536" s="53"/>
      <c r="C536" s="51"/>
      <c r="G536" s="51"/>
    </row>
    <row r="537" spans="1:7" x14ac:dyDescent="0.25">
      <c r="A537" s="52"/>
      <c r="B537" s="53"/>
      <c r="C537" s="51"/>
      <c r="G537" s="51"/>
    </row>
    <row r="538" spans="1:7" x14ac:dyDescent="0.25">
      <c r="A538" s="52"/>
      <c r="B538" s="53"/>
      <c r="C538" s="51"/>
      <c r="G538" s="51"/>
    </row>
    <row r="539" spans="1:7" x14ac:dyDescent="0.25">
      <c r="A539" s="52"/>
      <c r="B539" s="53"/>
      <c r="C539" s="51"/>
      <c r="G539" s="51"/>
    </row>
    <row r="540" spans="1:7" x14ac:dyDescent="0.25">
      <c r="A540" s="52"/>
      <c r="B540" s="53"/>
      <c r="C540" s="51"/>
      <c r="G540" s="51"/>
    </row>
    <row r="541" spans="1:7" x14ac:dyDescent="0.25">
      <c r="A541" s="52"/>
      <c r="B541" s="53"/>
      <c r="C541" s="51"/>
      <c r="G541" s="51"/>
    </row>
    <row r="542" spans="1:7" x14ac:dyDescent="0.25">
      <c r="A542" s="52"/>
      <c r="B542" s="53"/>
      <c r="C542" s="51"/>
      <c r="G542" s="51"/>
    </row>
    <row r="543" spans="1:7" x14ac:dyDescent="0.25">
      <c r="A543" s="52"/>
      <c r="B543" s="53"/>
      <c r="C543" s="51"/>
      <c r="G543" s="51"/>
    </row>
    <row r="544" spans="1:7" x14ac:dyDescent="0.25">
      <c r="A544" s="52"/>
      <c r="B544" s="53"/>
      <c r="C544" s="51"/>
      <c r="G544" s="51"/>
    </row>
    <row r="545" spans="1:7" x14ac:dyDescent="0.25">
      <c r="A545" s="52"/>
      <c r="B545" s="53"/>
      <c r="C545" s="51"/>
      <c r="G545" s="51"/>
    </row>
    <row r="546" spans="1:7" x14ac:dyDescent="0.25">
      <c r="A546" s="52"/>
      <c r="B546" s="53"/>
      <c r="C546" s="51"/>
      <c r="G546" s="51"/>
    </row>
    <row r="547" spans="1:7" x14ac:dyDescent="0.25">
      <c r="A547" s="52"/>
      <c r="B547" s="53"/>
      <c r="C547" s="51"/>
      <c r="G547" s="51"/>
    </row>
    <row r="548" spans="1:7" x14ac:dyDescent="0.25">
      <c r="A548" s="52"/>
      <c r="B548" s="53"/>
      <c r="C548" s="51"/>
      <c r="G548" s="51"/>
    </row>
    <row r="549" spans="1:7" x14ac:dyDescent="0.25">
      <c r="A549" s="52"/>
      <c r="B549" s="53"/>
      <c r="C549" s="51"/>
      <c r="G549" s="51"/>
    </row>
    <row r="550" spans="1:7" x14ac:dyDescent="0.25">
      <c r="A550" s="52"/>
      <c r="B550" s="53"/>
      <c r="C550" s="51"/>
      <c r="G550" s="51"/>
    </row>
    <row r="551" spans="1:7" x14ac:dyDescent="0.25">
      <c r="A551" s="52"/>
      <c r="B551" s="53"/>
      <c r="C551" s="51"/>
      <c r="G551" s="51"/>
    </row>
    <row r="552" spans="1:7" x14ac:dyDescent="0.25">
      <c r="A552" s="52"/>
      <c r="B552" s="53"/>
      <c r="C552" s="51"/>
      <c r="G552" s="51"/>
    </row>
    <row r="553" spans="1:7" x14ac:dyDescent="0.25">
      <c r="A553" s="52"/>
      <c r="B553" s="53"/>
      <c r="C553" s="51"/>
      <c r="G553" s="51"/>
    </row>
    <row r="554" spans="1:7" x14ac:dyDescent="0.25">
      <c r="A554" s="52"/>
      <c r="B554" s="53"/>
      <c r="C554" s="51"/>
      <c r="G554" s="51"/>
    </row>
    <row r="555" spans="1:7" x14ac:dyDescent="0.25">
      <c r="A555" s="52"/>
      <c r="B555" s="53"/>
      <c r="C555" s="51"/>
      <c r="G555" s="51"/>
    </row>
    <row r="556" spans="1:7" x14ac:dyDescent="0.25">
      <c r="A556" s="52"/>
      <c r="B556" s="53"/>
      <c r="C556" s="51"/>
      <c r="G556" s="51"/>
    </row>
    <row r="557" spans="1:7" x14ac:dyDescent="0.25">
      <c r="A557" s="52"/>
      <c r="B557" s="53"/>
      <c r="C557" s="51"/>
      <c r="G557" s="51"/>
    </row>
    <row r="558" spans="1:7" x14ac:dyDescent="0.25">
      <c r="A558" s="52"/>
      <c r="B558" s="53"/>
      <c r="C558" s="51"/>
      <c r="G558" s="51"/>
    </row>
    <row r="559" spans="1:7" x14ac:dyDescent="0.25">
      <c r="A559" s="52"/>
      <c r="B559" s="53"/>
      <c r="C559" s="51"/>
      <c r="G559" s="51"/>
    </row>
    <row r="560" spans="1:7" x14ac:dyDescent="0.25">
      <c r="A560" s="52"/>
      <c r="B560" s="53"/>
      <c r="C560" s="51"/>
      <c r="G560" s="51"/>
    </row>
    <row r="561" spans="1:7" x14ac:dyDescent="0.25">
      <c r="A561" s="52"/>
      <c r="B561" s="53"/>
      <c r="C561" s="51"/>
      <c r="G561" s="51"/>
    </row>
    <row r="562" spans="1:7" x14ac:dyDescent="0.25">
      <c r="A562" s="52"/>
      <c r="B562" s="53"/>
      <c r="C562" s="51"/>
      <c r="G562" s="51"/>
    </row>
    <row r="563" spans="1:7" x14ac:dyDescent="0.25">
      <c r="A563" s="52"/>
      <c r="B563" s="53"/>
      <c r="C563" s="51"/>
      <c r="G563" s="51"/>
    </row>
    <row r="564" spans="1:7" x14ac:dyDescent="0.25">
      <c r="A564" s="52"/>
      <c r="B564" s="53"/>
      <c r="C564" s="51"/>
      <c r="G564" s="51"/>
    </row>
    <row r="565" spans="1:7" x14ac:dyDescent="0.25">
      <c r="A565" s="52"/>
      <c r="B565" s="53"/>
      <c r="C565" s="51"/>
      <c r="G565" s="51"/>
    </row>
    <row r="566" spans="1:7" x14ac:dyDescent="0.25">
      <c r="A566" s="52"/>
      <c r="B566" s="53"/>
      <c r="C566" s="51"/>
      <c r="G566" s="51"/>
    </row>
    <row r="567" spans="1:7" x14ac:dyDescent="0.25">
      <c r="A567" s="52"/>
      <c r="B567" s="53"/>
      <c r="C567" s="51"/>
      <c r="G567" s="51"/>
    </row>
    <row r="568" spans="1:7" x14ac:dyDescent="0.25">
      <c r="A568" s="52"/>
      <c r="B568" s="53"/>
      <c r="C568" s="51"/>
      <c r="G568" s="51"/>
    </row>
    <row r="569" spans="1:7" x14ac:dyDescent="0.25">
      <c r="A569" s="52"/>
      <c r="B569" s="53"/>
      <c r="C569" s="51"/>
      <c r="G569" s="51"/>
    </row>
    <row r="570" spans="1:7" x14ac:dyDescent="0.25">
      <c r="A570" s="52"/>
      <c r="B570" s="53"/>
      <c r="C570" s="51"/>
      <c r="G570" s="51"/>
    </row>
    <row r="571" spans="1:7" x14ac:dyDescent="0.25">
      <c r="A571" s="52"/>
      <c r="B571" s="53"/>
      <c r="C571" s="51"/>
      <c r="G571" s="51"/>
    </row>
    <row r="572" spans="1:7" x14ac:dyDescent="0.25">
      <c r="A572" s="52"/>
      <c r="B572" s="53"/>
      <c r="C572" s="51"/>
      <c r="G572" s="51"/>
    </row>
    <row r="573" spans="1:7" x14ac:dyDescent="0.25">
      <c r="A573" s="52"/>
      <c r="B573" s="53"/>
      <c r="C573" s="51"/>
      <c r="G573" s="51"/>
    </row>
    <row r="574" spans="1:7" x14ac:dyDescent="0.25">
      <c r="A574" s="52"/>
      <c r="B574" s="53"/>
      <c r="C574" s="51"/>
      <c r="G574" s="51"/>
    </row>
    <row r="575" spans="1:7" x14ac:dyDescent="0.25">
      <c r="A575" s="52"/>
      <c r="B575" s="53"/>
      <c r="C575" s="51"/>
      <c r="G575" s="51"/>
    </row>
    <row r="576" spans="1:7" x14ac:dyDescent="0.25">
      <c r="A576" s="52"/>
      <c r="B576" s="53"/>
      <c r="C576" s="51"/>
      <c r="G576" s="51"/>
    </row>
    <row r="577" spans="1:7" x14ac:dyDescent="0.25">
      <c r="A577" s="52"/>
      <c r="B577" s="53"/>
      <c r="C577" s="51"/>
      <c r="G577" s="51"/>
    </row>
    <row r="578" spans="1:7" x14ac:dyDescent="0.25">
      <c r="A578" s="52"/>
      <c r="B578" s="53"/>
      <c r="C578" s="51"/>
      <c r="G578" s="51"/>
    </row>
    <row r="579" spans="1:7" x14ac:dyDescent="0.25">
      <c r="A579" s="52"/>
      <c r="B579" s="53"/>
      <c r="C579" s="51"/>
      <c r="G579" s="51"/>
    </row>
    <row r="580" spans="1:7" x14ac:dyDescent="0.25">
      <c r="A580" s="52"/>
      <c r="B580" s="53"/>
      <c r="C580" s="51"/>
      <c r="G580" s="51"/>
    </row>
    <row r="581" spans="1:7" x14ac:dyDescent="0.25">
      <c r="A581" s="52"/>
      <c r="B581" s="53"/>
      <c r="C581" s="51"/>
      <c r="G581" s="51"/>
    </row>
    <row r="582" spans="1:7" x14ac:dyDescent="0.25">
      <c r="A582" s="52"/>
      <c r="B582" s="53"/>
      <c r="C582" s="51"/>
      <c r="G582" s="51"/>
    </row>
    <row r="583" spans="1:7" x14ac:dyDescent="0.25">
      <c r="A583" s="52"/>
      <c r="B583" s="53"/>
      <c r="C583" s="51"/>
      <c r="G583" s="51"/>
    </row>
    <row r="584" spans="1:7" x14ac:dyDescent="0.25">
      <c r="A584" s="52"/>
      <c r="B584" s="53"/>
      <c r="C584" s="51"/>
      <c r="G584" s="51"/>
    </row>
    <row r="585" spans="1:7" x14ac:dyDescent="0.25">
      <c r="A585" s="52"/>
      <c r="B585" s="53"/>
      <c r="C585" s="51"/>
      <c r="G585" s="51"/>
    </row>
    <row r="586" spans="1:7" x14ac:dyDescent="0.25">
      <c r="A586" s="52"/>
      <c r="B586" s="53"/>
      <c r="C586" s="51"/>
      <c r="G586" s="51"/>
    </row>
    <row r="587" spans="1:7" x14ac:dyDescent="0.25">
      <c r="A587" s="52"/>
      <c r="B587" s="53"/>
      <c r="C587" s="51"/>
      <c r="G587" s="51"/>
    </row>
    <row r="588" spans="1:7" x14ac:dyDescent="0.25">
      <c r="A588" s="52"/>
      <c r="B588" s="53"/>
      <c r="C588" s="51"/>
      <c r="G588" s="51"/>
    </row>
    <row r="589" spans="1:7" x14ac:dyDescent="0.25">
      <c r="A589" s="52"/>
      <c r="B589" s="53"/>
      <c r="C589" s="51"/>
      <c r="G589" s="51"/>
    </row>
    <row r="590" spans="1:7" x14ac:dyDescent="0.25">
      <c r="A590" s="52"/>
      <c r="B590" s="53"/>
      <c r="C590" s="51"/>
      <c r="G590" s="51"/>
    </row>
    <row r="591" spans="1:7" x14ac:dyDescent="0.25">
      <c r="A591" s="52"/>
      <c r="B591" s="53"/>
      <c r="C591" s="51"/>
      <c r="G591" s="51"/>
    </row>
    <row r="592" spans="1:7" x14ac:dyDescent="0.25">
      <c r="A592" s="52"/>
      <c r="B592" s="53"/>
      <c r="C592" s="51"/>
      <c r="G592" s="51"/>
    </row>
    <row r="593" spans="1:7" x14ac:dyDescent="0.25">
      <c r="A593" s="52"/>
      <c r="B593" s="53"/>
      <c r="C593" s="51"/>
      <c r="G593" s="51"/>
    </row>
    <row r="594" spans="1:7" x14ac:dyDescent="0.25">
      <c r="A594" s="52"/>
      <c r="B594" s="53"/>
      <c r="C594" s="51"/>
      <c r="G594" s="51"/>
    </row>
    <row r="595" spans="1:7" x14ac:dyDescent="0.25">
      <c r="A595" s="52"/>
      <c r="B595" s="53"/>
      <c r="C595" s="51"/>
      <c r="G595" s="51"/>
    </row>
    <row r="596" spans="1:7" x14ac:dyDescent="0.25">
      <c r="A596" s="52"/>
      <c r="B596" s="53"/>
      <c r="C596" s="51"/>
      <c r="G596" s="51"/>
    </row>
    <row r="597" spans="1:7" x14ac:dyDescent="0.25">
      <c r="A597" s="52"/>
      <c r="B597" s="53"/>
      <c r="C597" s="51"/>
      <c r="G597" s="51"/>
    </row>
    <row r="598" spans="1:7" x14ac:dyDescent="0.25">
      <c r="A598" s="52"/>
      <c r="B598" s="53"/>
      <c r="C598" s="51"/>
      <c r="G598" s="51"/>
    </row>
    <row r="599" spans="1:7" x14ac:dyDescent="0.25">
      <c r="A599" s="52"/>
      <c r="B599" s="53"/>
      <c r="C599" s="51"/>
      <c r="G599" s="51"/>
    </row>
    <row r="600" spans="1:7" x14ac:dyDescent="0.25">
      <c r="A600" s="52"/>
      <c r="B600" s="53"/>
      <c r="C600" s="51"/>
      <c r="G600" s="51"/>
    </row>
    <row r="601" spans="1:7" x14ac:dyDescent="0.25">
      <c r="A601" s="52"/>
      <c r="B601" s="53"/>
      <c r="C601" s="51"/>
      <c r="G601" s="51"/>
    </row>
    <row r="602" spans="1:7" x14ac:dyDescent="0.25">
      <c r="A602" s="52"/>
      <c r="B602" s="53"/>
      <c r="C602" s="51"/>
      <c r="G602" s="51"/>
    </row>
    <row r="603" spans="1:7" x14ac:dyDescent="0.25">
      <c r="A603" s="52"/>
      <c r="B603" s="53"/>
      <c r="C603" s="51"/>
      <c r="G603" s="51"/>
    </row>
    <row r="604" spans="1:7" x14ac:dyDescent="0.25">
      <c r="A604" s="52"/>
      <c r="B604" s="53"/>
      <c r="C604" s="51"/>
      <c r="G604" s="51"/>
    </row>
    <row r="605" spans="1:7" x14ac:dyDescent="0.25">
      <c r="A605" s="52"/>
      <c r="B605" s="53"/>
      <c r="C605" s="51"/>
      <c r="G605" s="51"/>
    </row>
    <row r="606" spans="1:7" x14ac:dyDescent="0.25">
      <c r="A606" s="52"/>
      <c r="B606" s="53"/>
      <c r="C606" s="51"/>
      <c r="G606" s="51"/>
    </row>
    <row r="607" spans="1:7" x14ac:dyDescent="0.25">
      <c r="A607" s="52"/>
      <c r="B607" s="53"/>
      <c r="C607" s="51"/>
      <c r="G607" s="51"/>
    </row>
    <row r="608" spans="1:7" x14ac:dyDescent="0.25">
      <c r="A608" s="52"/>
      <c r="B608" s="53"/>
      <c r="C608" s="51"/>
      <c r="G608" s="51"/>
    </row>
    <row r="609" spans="1:7" x14ac:dyDescent="0.25">
      <c r="A609" s="52"/>
      <c r="B609" s="53"/>
      <c r="C609" s="51"/>
      <c r="G609" s="51"/>
    </row>
    <row r="610" spans="1:7" x14ac:dyDescent="0.25">
      <c r="A610" s="52"/>
      <c r="B610" s="53"/>
      <c r="C610" s="51"/>
      <c r="G610" s="51"/>
    </row>
    <row r="611" spans="1:7" x14ac:dyDescent="0.25">
      <c r="A611" s="52"/>
      <c r="B611" s="53"/>
      <c r="C611" s="51"/>
      <c r="G611" s="51"/>
    </row>
    <row r="612" spans="1:7" x14ac:dyDescent="0.25">
      <c r="A612" s="52"/>
      <c r="B612" s="53"/>
      <c r="C612" s="51"/>
      <c r="G612" s="51"/>
    </row>
    <row r="613" spans="1:7" x14ac:dyDescent="0.25">
      <c r="A613" s="52"/>
      <c r="B613" s="53"/>
      <c r="C613" s="51"/>
      <c r="G613" s="51"/>
    </row>
    <row r="614" spans="1:7" x14ac:dyDescent="0.25">
      <c r="A614" s="52"/>
      <c r="B614" s="53"/>
      <c r="C614" s="51"/>
      <c r="G614" s="51"/>
    </row>
    <row r="615" spans="1:7" x14ac:dyDescent="0.25">
      <c r="A615" s="52"/>
      <c r="B615" s="53"/>
      <c r="C615" s="51"/>
      <c r="G615" s="51"/>
    </row>
    <row r="616" spans="1:7" x14ac:dyDescent="0.25">
      <c r="A616" s="52"/>
      <c r="B616" s="53"/>
      <c r="C616" s="51"/>
      <c r="G616" s="51"/>
    </row>
    <row r="617" spans="1:7" x14ac:dyDescent="0.25">
      <c r="A617" s="52"/>
      <c r="B617" s="53"/>
      <c r="C617" s="51"/>
      <c r="G617" s="51"/>
    </row>
    <row r="618" spans="1:7" x14ac:dyDescent="0.25">
      <c r="A618" s="52"/>
      <c r="B618" s="53"/>
      <c r="C618" s="51"/>
      <c r="G618" s="51"/>
    </row>
    <row r="619" spans="1:7" x14ac:dyDescent="0.25">
      <c r="A619" s="52"/>
      <c r="B619" s="53"/>
      <c r="C619" s="51"/>
      <c r="G619" s="51"/>
    </row>
    <row r="620" spans="1:7" x14ac:dyDescent="0.25">
      <c r="A620" s="52"/>
      <c r="B620" s="53"/>
      <c r="C620" s="51"/>
      <c r="G620" s="51"/>
    </row>
    <row r="621" spans="1:7" x14ac:dyDescent="0.25">
      <c r="A621" s="52"/>
      <c r="B621" s="53"/>
      <c r="C621" s="51"/>
      <c r="G621" s="51"/>
    </row>
    <row r="622" spans="1:7" x14ac:dyDescent="0.25">
      <c r="A622" s="52"/>
      <c r="B622" s="53"/>
      <c r="C622" s="51"/>
      <c r="G622" s="51"/>
    </row>
    <row r="623" spans="1:7" x14ac:dyDescent="0.25">
      <c r="A623" s="52"/>
      <c r="B623" s="53"/>
      <c r="C623" s="51"/>
      <c r="G623" s="51"/>
    </row>
    <row r="624" spans="1:7" x14ac:dyDescent="0.25">
      <c r="A624" s="52"/>
      <c r="B624" s="53"/>
      <c r="C624" s="51"/>
      <c r="G624" s="51"/>
    </row>
    <row r="625" spans="1:7" x14ac:dyDescent="0.25">
      <c r="A625" s="52"/>
      <c r="B625" s="53"/>
      <c r="C625" s="51"/>
      <c r="G625" s="51"/>
    </row>
    <row r="626" spans="1:7" x14ac:dyDescent="0.25">
      <c r="A626" s="52"/>
      <c r="B626" s="53"/>
      <c r="C626" s="51"/>
      <c r="G626" s="51"/>
    </row>
    <row r="627" spans="1:7" x14ac:dyDescent="0.25">
      <c r="A627" s="52"/>
      <c r="B627" s="53"/>
      <c r="C627" s="51"/>
      <c r="G627" s="51"/>
    </row>
    <row r="628" spans="1:7" x14ac:dyDescent="0.25">
      <c r="A628" s="52"/>
      <c r="B628" s="53"/>
      <c r="C628" s="51"/>
      <c r="G628" s="51"/>
    </row>
    <row r="629" spans="1:7" x14ac:dyDescent="0.25">
      <c r="A629" s="52"/>
      <c r="B629" s="53"/>
      <c r="C629" s="51"/>
      <c r="G629" s="51"/>
    </row>
    <row r="630" spans="1:7" x14ac:dyDescent="0.25">
      <c r="A630" s="52"/>
      <c r="B630" s="53"/>
      <c r="C630" s="51"/>
      <c r="G630" s="51"/>
    </row>
    <row r="631" spans="1:7" x14ac:dyDescent="0.25">
      <c r="A631" s="52"/>
      <c r="B631" s="53"/>
      <c r="C631" s="51"/>
      <c r="G631" s="51"/>
    </row>
    <row r="632" spans="1:7" x14ac:dyDescent="0.25">
      <c r="A632" s="52"/>
      <c r="B632" s="53"/>
      <c r="C632" s="51"/>
      <c r="G632" s="51"/>
    </row>
    <row r="633" spans="1:7" x14ac:dyDescent="0.25">
      <c r="A633" s="52"/>
      <c r="B633" s="53"/>
      <c r="C633" s="51"/>
      <c r="G633" s="51"/>
    </row>
    <row r="634" spans="1:7" x14ac:dyDescent="0.25">
      <c r="A634" s="52"/>
      <c r="B634" s="53"/>
      <c r="C634" s="51"/>
      <c r="G634" s="51"/>
    </row>
    <row r="635" spans="1:7" x14ac:dyDescent="0.25">
      <c r="A635" s="52"/>
      <c r="B635" s="53"/>
      <c r="C635" s="51"/>
      <c r="G635" s="51"/>
    </row>
    <row r="636" spans="1:7" x14ac:dyDescent="0.25">
      <c r="A636" s="52"/>
      <c r="B636" s="53"/>
      <c r="C636" s="51"/>
      <c r="G636" s="51"/>
    </row>
    <row r="637" spans="1:7" x14ac:dyDescent="0.25">
      <c r="A637" s="52"/>
      <c r="B637" s="53"/>
      <c r="C637" s="51"/>
      <c r="G637" s="51"/>
    </row>
    <row r="638" spans="1:7" x14ac:dyDescent="0.25">
      <c r="A638" s="52"/>
      <c r="B638" s="53"/>
      <c r="C638" s="51"/>
      <c r="G638" s="51"/>
    </row>
    <row r="639" spans="1:7" x14ac:dyDescent="0.25">
      <c r="A639" s="52"/>
      <c r="B639" s="53"/>
      <c r="C639" s="51"/>
      <c r="G639" s="51"/>
    </row>
    <row r="640" spans="1:7" x14ac:dyDescent="0.25">
      <c r="A640" s="52"/>
      <c r="B640" s="53"/>
      <c r="C640" s="51"/>
      <c r="G640" s="51"/>
    </row>
    <row r="641" spans="1:7" x14ac:dyDescent="0.25">
      <c r="A641" s="52"/>
      <c r="B641" s="53"/>
      <c r="C641" s="51"/>
      <c r="G641" s="51"/>
    </row>
    <row r="642" spans="1:7" x14ac:dyDescent="0.25">
      <c r="A642" s="52"/>
      <c r="B642" s="53"/>
      <c r="C642" s="51"/>
      <c r="G642" s="51"/>
    </row>
    <row r="643" spans="1:7" x14ac:dyDescent="0.25">
      <c r="A643" s="52"/>
      <c r="B643" s="53"/>
      <c r="C643" s="51"/>
      <c r="G643" s="51"/>
    </row>
    <row r="644" spans="1:7" x14ac:dyDescent="0.25">
      <c r="A644" s="52"/>
      <c r="B644" s="53"/>
      <c r="C644" s="51"/>
      <c r="G644" s="51"/>
    </row>
    <row r="645" spans="1:7" x14ac:dyDescent="0.25">
      <c r="A645" s="52"/>
      <c r="B645" s="53"/>
      <c r="C645" s="51"/>
      <c r="G645" s="51"/>
    </row>
    <row r="646" spans="1:7" x14ac:dyDescent="0.25">
      <c r="A646" s="52"/>
      <c r="B646" s="53"/>
      <c r="C646" s="51"/>
      <c r="G646" s="51"/>
    </row>
    <row r="647" spans="1:7" x14ac:dyDescent="0.25">
      <c r="A647" s="52"/>
      <c r="B647" s="53"/>
      <c r="C647" s="51"/>
      <c r="G647" s="51"/>
    </row>
    <row r="648" spans="1:7" x14ac:dyDescent="0.25">
      <c r="A648" s="52"/>
      <c r="B648" s="53"/>
      <c r="C648" s="51"/>
      <c r="G648" s="51"/>
    </row>
    <row r="649" spans="1:7" x14ac:dyDescent="0.25">
      <c r="A649" s="52"/>
      <c r="B649" s="53"/>
      <c r="C649" s="51"/>
      <c r="G649" s="51"/>
    </row>
    <row r="650" spans="1:7" x14ac:dyDescent="0.25">
      <c r="A650" s="52"/>
      <c r="B650" s="53"/>
      <c r="C650" s="51"/>
      <c r="G650" s="51"/>
    </row>
    <row r="651" spans="1:7" x14ac:dyDescent="0.25">
      <c r="A651" s="52"/>
      <c r="B651" s="53"/>
      <c r="C651" s="51"/>
      <c r="G651" s="51"/>
    </row>
    <row r="652" spans="1:7" x14ac:dyDescent="0.25">
      <c r="A652" s="52"/>
      <c r="B652" s="53"/>
      <c r="C652" s="51"/>
      <c r="G652" s="51"/>
    </row>
    <row r="653" spans="1:7" x14ac:dyDescent="0.25">
      <c r="A653" s="52"/>
      <c r="B653" s="53"/>
      <c r="C653" s="51"/>
      <c r="G653" s="51"/>
    </row>
    <row r="654" spans="1:7" x14ac:dyDescent="0.25">
      <c r="A654" s="52"/>
      <c r="B654" s="53"/>
      <c r="C654" s="51"/>
      <c r="G654" s="51"/>
    </row>
    <row r="655" spans="1:7" x14ac:dyDescent="0.25">
      <c r="A655" s="52"/>
      <c r="B655" s="53"/>
      <c r="C655" s="51"/>
      <c r="G655" s="51"/>
    </row>
    <row r="656" spans="1:7" x14ac:dyDescent="0.25">
      <c r="A656" s="52"/>
      <c r="B656" s="53"/>
      <c r="C656" s="51"/>
      <c r="G656" s="51"/>
    </row>
    <row r="657" spans="1:7" x14ac:dyDescent="0.25">
      <c r="A657" s="52"/>
      <c r="B657" s="53"/>
      <c r="C657" s="51"/>
      <c r="G657" s="51"/>
    </row>
    <row r="658" spans="1:7" x14ac:dyDescent="0.25">
      <c r="A658" s="52"/>
      <c r="B658" s="53"/>
      <c r="C658" s="51"/>
      <c r="G658" s="51"/>
    </row>
    <row r="659" spans="1:7" x14ac:dyDescent="0.25">
      <c r="A659" s="52"/>
      <c r="B659" s="53"/>
      <c r="C659" s="51"/>
      <c r="G659" s="51"/>
    </row>
    <row r="660" spans="1:7" x14ac:dyDescent="0.25">
      <c r="A660" s="52"/>
      <c r="B660" s="53"/>
      <c r="C660" s="51"/>
      <c r="G660" s="51"/>
    </row>
    <row r="661" spans="1:7" x14ac:dyDescent="0.25">
      <c r="A661" s="52"/>
      <c r="B661" s="53"/>
      <c r="C661" s="51"/>
      <c r="G661" s="51"/>
    </row>
    <row r="662" spans="1:7" x14ac:dyDescent="0.25">
      <c r="A662" s="52"/>
      <c r="B662" s="53"/>
      <c r="C662" s="51"/>
      <c r="G662" s="51"/>
    </row>
    <row r="663" spans="1:7" x14ac:dyDescent="0.25">
      <c r="A663" s="52"/>
      <c r="B663" s="53"/>
      <c r="C663" s="51"/>
      <c r="G663" s="51"/>
    </row>
    <row r="664" spans="1:7" x14ac:dyDescent="0.25">
      <c r="A664" s="52"/>
      <c r="B664" s="53"/>
      <c r="C664" s="51"/>
      <c r="G664" s="51"/>
    </row>
    <row r="665" spans="1:7" x14ac:dyDescent="0.25">
      <c r="A665" s="52"/>
      <c r="B665" s="53"/>
      <c r="C665" s="51"/>
      <c r="G665" s="51"/>
    </row>
    <row r="666" spans="1:7" x14ac:dyDescent="0.25">
      <c r="A666" s="52"/>
      <c r="B666" s="53"/>
      <c r="C666" s="51"/>
      <c r="G666" s="51"/>
    </row>
    <row r="667" spans="1:7" x14ac:dyDescent="0.25">
      <c r="A667" s="52"/>
      <c r="B667" s="53"/>
      <c r="C667" s="51"/>
      <c r="G667" s="51"/>
    </row>
    <row r="668" spans="1:7" x14ac:dyDescent="0.25">
      <c r="A668" s="52"/>
      <c r="B668" s="53"/>
      <c r="C668" s="51"/>
      <c r="G668" s="51"/>
    </row>
    <row r="669" spans="1:7" x14ac:dyDescent="0.25">
      <c r="A669" s="52"/>
      <c r="B669" s="53"/>
      <c r="C669" s="51"/>
      <c r="G669" s="51"/>
    </row>
    <row r="670" spans="1:7" x14ac:dyDescent="0.25">
      <c r="A670" s="52"/>
      <c r="B670" s="53"/>
      <c r="C670" s="51"/>
      <c r="G670" s="51"/>
    </row>
    <row r="671" spans="1:7" x14ac:dyDescent="0.25">
      <c r="A671" s="52"/>
      <c r="B671" s="53"/>
      <c r="C671" s="51"/>
      <c r="G671" s="51"/>
    </row>
    <row r="672" spans="1:7" x14ac:dyDescent="0.25">
      <c r="A672" s="52"/>
      <c r="B672" s="53"/>
      <c r="C672" s="51"/>
      <c r="G672" s="51"/>
    </row>
    <row r="673" spans="1:7" x14ac:dyDescent="0.25">
      <c r="A673" s="52"/>
      <c r="B673" s="53"/>
      <c r="C673" s="51"/>
      <c r="G673" s="51"/>
    </row>
    <row r="674" spans="1:7" x14ac:dyDescent="0.25">
      <c r="A674" s="52"/>
      <c r="B674" s="53"/>
      <c r="C674" s="51"/>
      <c r="G674" s="51"/>
    </row>
    <row r="675" spans="1:7" x14ac:dyDescent="0.25">
      <c r="A675" s="52"/>
      <c r="B675" s="53"/>
      <c r="C675" s="51"/>
      <c r="G675" s="51"/>
    </row>
    <row r="676" spans="1:7" x14ac:dyDescent="0.25">
      <c r="A676" s="52"/>
      <c r="B676" s="53"/>
      <c r="C676" s="51"/>
      <c r="G676" s="51"/>
    </row>
    <row r="677" spans="1:7" x14ac:dyDescent="0.25">
      <c r="A677" s="52"/>
      <c r="B677" s="53"/>
      <c r="C677" s="51"/>
      <c r="G677" s="51"/>
    </row>
    <row r="678" spans="1:7" x14ac:dyDescent="0.25">
      <c r="A678" s="52"/>
      <c r="B678" s="53"/>
      <c r="C678" s="51"/>
      <c r="G678" s="51"/>
    </row>
    <row r="679" spans="1:7" x14ac:dyDescent="0.25">
      <c r="A679" s="52"/>
      <c r="B679" s="53"/>
      <c r="C679" s="51"/>
      <c r="G679" s="51"/>
    </row>
    <row r="680" spans="1:7" x14ac:dyDescent="0.25">
      <c r="A680" s="52"/>
      <c r="B680" s="53"/>
      <c r="C680" s="51"/>
      <c r="G680" s="51"/>
    </row>
    <row r="681" spans="1:7" x14ac:dyDescent="0.25">
      <c r="A681" s="52"/>
      <c r="B681" s="53"/>
      <c r="C681" s="51"/>
      <c r="G681" s="51"/>
    </row>
    <row r="682" spans="1:7" x14ac:dyDescent="0.25">
      <c r="A682" s="52"/>
      <c r="B682" s="53"/>
      <c r="C682" s="51"/>
      <c r="G682" s="51"/>
    </row>
    <row r="683" spans="1:7" x14ac:dyDescent="0.25">
      <c r="A683" s="52"/>
      <c r="B683" s="53"/>
      <c r="C683" s="51"/>
      <c r="G683" s="51"/>
    </row>
    <row r="684" spans="1:7" x14ac:dyDescent="0.25">
      <c r="A684" s="52"/>
      <c r="B684" s="53"/>
      <c r="C684" s="51"/>
      <c r="G684" s="51"/>
    </row>
    <row r="685" spans="1:7" x14ac:dyDescent="0.25">
      <c r="A685" s="52"/>
      <c r="B685" s="53"/>
      <c r="C685" s="51"/>
      <c r="G685" s="51"/>
    </row>
    <row r="686" spans="1:7" x14ac:dyDescent="0.25">
      <c r="A686" s="52"/>
      <c r="B686" s="53"/>
      <c r="C686" s="51"/>
      <c r="G686" s="51"/>
    </row>
    <row r="687" spans="1:7" x14ac:dyDescent="0.25">
      <c r="A687" s="52"/>
      <c r="B687" s="53"/>
      <c r="C687" s="51"/>
      <c r="G687" s="51"/>
    </row>
    <row r="688" spans="1:7" x14ac:dyDescent="0.25">
      <c r="A688" s="52"/>
      <c r="B688" s="53"/>
      <c r="C688" s="51"/>
      <c r="G688" s="51"/>
    </row>
    <row r="689" spans="1:7" x14ac:dyDescent="0.25">
      <c r="A689" s="52"/>
      <c r="B689" s="53"/>
      <c r="C689" s="51"/>
      <c r="G689" s="51"/>
    </row>
    <row r="690" spans="1:7" x14ac:dyDescent="0.25">
      <c r="A690" s="52"/>
      <c r="B690" s="53"/>
      <c r="C690" s="51"/>
      <c r="G690" s="51"/>
    </row>
    <row r="691" spans="1:7" x14ac:dyDescent="0.25">
      <c r="A691" s="52"/>
      <c r="B691" s="53"/>
      <c r="C691" s="51"/>
      <c r="G691" s="51"/>
    </row>
    <row r="692" spans="1:7" x14ac:dyDescent="0.25">
      <c r="A692" s="52"/>
      <c r="B692" s="53"/>
      <c r="C692" s="51"/>
      <c r="G692" s="51"/>
    </row>
    <row r="693" spans="1:7" x14ac:dyDescent="0.25">
      <c r="A693" s="52"/>
      <c r="B693" s="53"/>
      <c r="C693" s="51"/>
      <c r="G693" s="51"/>
    </row>
    <row r="694" spans="1:7" x14ac:dyDescent="0.25">
      <c r="A694" s="52"/>
      <c r="B694" s="53"/>
      <c r="C694" s="51"/>
      <c r="G694" s="51"/>
    </row>
    <row r="695" spans="1:7" x14ac:dyDescent="0.25">
      <c r="A695" s="52"/>
      <c r="B695" s="53"/>
      <c r="C695" s="51"/>
      <c r="G695" s="51"/>
    </row>
    <row r="696" spans="1:7" x14ac:dyDescent="0.25">
      <c r="A696" s="52"/>
      <c r="B696" s="53"/>
      <c r="C696" s="51"/>
      <c r="G696" s="51"/>
    </row>
    <row r="697" spans="1:7" x14ac:dyDescent="0.25">
      <c r="A697" s="52"/>
      <c r="B697" s="53"/>
      <c r="C697" s="51"/>
      <c r="G697" s="51"/>
    </row>
    <row r="698" spans="1:7" x14ac:dyDescent="0.25">
      <c r="A698" s="52"/>
      <c r="B698" s="53"/>
      <c r="C698" s="51"/>
      <c r="G698" s="51"/>
    </row>
    <row r="699" spans="1:7" x14ac:dyDescent="0.25">
      <c r="A699" s="52"/>
      <c r="B699" s="53"/>
      <c r="C699" s="51"/>
      <c r="G699" s="51"/>
    </row>
    <row r="700" spans="1:7" x14ac:dyDescent="0.25">
      <c r="A700" s="52"/>
      <c r="B700" s="53"/>
      <c r="C700" s="51"/>
      <c r="G700" s="51"/>
    </row>
    <row r="701" spans="1:7" x14ac:dyDescent="0.25">
      <c r="A701" s="52"/>
      <c r="B701" s="53"/>
      <c r="C701" s="51"/>
      <c r="G701" s="51"/>
    </row>
    <row r="702" spans="1:7" x14ac:dyDescent="0.25">
      <c r="A702" s="52"/>
      <c r="B702" s="53"/>
      <c r="C702" s="51"/>
      <c r="G702" s="51"/>
    </row>
    <row r="703" spans="1:7" x14ac:dyDescent="0.25">
      <c r="A703" s="52"/>
      <c r="B703" s="53"/>
      <c r="C703" s="51"/>
      <c r="G703" s="51"/>
    </row>
    <row r="704" spans="1:7" x14ac:dyDescent="0.25">
      <c r="A704" s="52"/>
      <c r="B704" s="53"/>
      <c r="C704" s="51"/>
      <c r="G704" s="51"/>
    </row>
    <row r="705" spans="1:7" x14ac:dyDescent="0.25">
      <c r="A705" s="52"/>
      <c r="B705" s="53"/>
      <c r="C705" s="51"/>
      <c r="G705" s="51"/>
    </row>
    <row r="706" spans="1:7" x14ac:dyDescent="0.25">
      <c r="A706" s="52"/>
      <c r="B706" s="53"/>
      <c r="C706" s="51"/>
      <c r="G706" s="51"/>
    </row>
    <row r="707" spans="1:7" x14ac:dyDescent="0.25">
      <c r="A707" s="52"/>
      <c r="B707" s="53"/>
      <c r="C707" s="51"/>
      <c r="G707" s="51"/>
    </row>
    <row r="708" spans="1:7" x14ac:dyDescent="0.25">
      <c r="A708" s="52"/>
      <c r="B708" s="53"/>
      <c r="C708" s="51"/>
      <c r="G708" s="51"/>
    </row>
    <row r="709" spans="1:7" x14ac:dyDescent="0.25">
      <c r="A709" s="52"/>
      <c r="B709" s="53"/>
      <c r="C709" s="51"/>
      <c r="G709" s="51"/>
    </row>
    <row r="710" spans="1:7" x14ac:dyDescent="0.25">
      <c r="A710" s="52"/>
      <c r="B710" s="53"/>
      <c r="C710" s="51"/>
      <c r="G710" s="51"/>
    </row>
    <row r="711" spans="1:7" x14ac:dyDescent="0.25">
      <c r="A711" s="52"/>
      <c r="B711" s="53"/>
      <c r="C711" s="51"/>
      <c r="G711" s="51"/>
    </row>
    <row r="712" spans="1:7" x14ac:dyDescent="0.25">
      <c r="A712" s="52"/>
      <c r="B712" s="53"/>
      <c r="C712" s="51"/>
      <c r="G712" s="51"/>
    </row>
    <row r="713" spans="1:7" x14ac:dyDescent="0.25">
      <c r="A713" s="52"/>
      <c r="B713" s="53"/>
      <c r="C713" s="51"/>
      <c r="G713" s="51"/>
    </row>
    <row r="714" spans="1:7" x14ac:dyDescent="0.25">
      <c r="A714" s="52"/>
      <c r="B714" s="53"/>
      <c r="C714" s="51"/>
      <c r="G714" s="51"/>
    </row>
    <row r="715" spans="1:7" x14ac:dyDescent="0.25">
      <c r="A715" s="52"/>
      <c r="B715" s="53"/>
      <c r="C715" s="51"/>
      <c r="G715" s="51"/>
    </row>
    <row r="716" spans="1:7" x14ac:dyDescent="0.25">
      <c r="A716" s="52"/>
      <c r="B716" s="53"/>
      <c r="C716" s="51"/>
      <c r="G716" s="51"/>
    </row>
    <row r="717" spans="1:7" x14ac:dyDescent="0.25">
      <c r="A717" s="52"/>
      <c r="B717" s="53"/>
      <c r="C717" s="51"/>
      <c r="G717" s="51"/>
    </row>
    <row r="718" spans="1:7" x14ac:dyDescent="0.25">
      <c r="A718" s="52"/>
      <c r="B718" s="53"/>
      <c r="C718" s="51"/>
      <c r="G718" s="51"/>
    </row>
    <row r="719" spans="1:7" x14ac:dyDescent="0.25">
      <c r="A719" s="52"/>
      <c r="B719" s="53"/>
      <c r="C719" s="51"/>
      <c r="G719" s="51"/>
    </row>
    <row r="720" spans="1:7" x14ac:dyDescent="0.25">
      <c r="A720" s="52"/>
      <c r="B720" s="53"/>
      <c r="C720" s="51"/>
      <c r="G720" s="51"/>
    </row>
    <row r="721" spans="1:7" x14ac:dyDescent="0.25">
      <c r="A721" s="52"/>
      <c r="B721" s="53"/>
      <c r="C721" s="51"/>
      <c r="G721" s="51"/>
    </row>
    <row r="722" spans="1:7" x14ac:dyDescent="0.25">
      <c r="A722" s="52"/>
      <c r="B722" s="53"/>
      <c r="C722" s="51"/>
      <c r="G722" s="51"/>
    </row>
    <row r="723" spans="1:7" x14ac:dyDescent="0.25">
      <c r="A723" s="52"/>
      <c r="B723" s="53"/>
      <c r="C723" s="51"/>
      <c r="G723" s="51"/>
    </row>
    <row r="724" spans="1:7" x14ac:dyDescent="0.25">
      <c r="A724" s="52"/>
      <c r="B724" s="53"/>
      <c r="C724" s="51"/>
      <c r="G724" s="51"/>
    </row>
    <row r="725" spans="1:7" x14ac:dyDescent="0.25">
      <c r="A725" s="52"/>
      <c r="B725" s="53"/>
      <c r="C725" s="51"/>
      <c r="G725" s="51"/>
    </row>
    <row r="726" spans="1:7" x14ac:dyDescent="0.25">
      <c r="A726" s="52"/>
      <c r="B726" s="53"/>
      <c r="C726" s="51"/>
      <c r="G726" s="51"/>
    </row>
    <row r="727" spans="1:7" x14ac:dyDescent="0.25">
      <c r="A727" s="52"/>
      <c r="B727" s="53"/>
      <c r="C727" s="51"/>
      <c r="G727" s="51"/>
    </row>
    <row r="728" spans="1:7" x14ac:dyDescent="0.25">
      <c r="A728" s="52"/>
      <c r="B728" s="53"/>
      <c r="C728" s="51"/>
      <c r="G728" s="51"/>
    </row>
    <row r="729" spans="1:7" x14ac:dyDescent="0.25">
      <c r="A729" s="52"/>
      <c r="B729" s="53"/>
      <c r="C729" s="51"/>
      <c r="G729" s="51"/>
    </row>
    <row r="730" spans="1:7" x14ac:dyDescent="0.25">
      <c r="A730" s="52"/>
      <c r="B730" s="53"/>
      <c r="C730" s="51"/>
      <c r="G730" s="51"/>
    </row>
    <row r="731" spans="1:7" x14ac:dyDescent="0.25">
      <c r="A731" s="52"/>
      <c r="B731" s="53"/>
      <c r="C731" s="51"/>
      <c r="G731" s="51"/>
    </row>
    <row r="732" spans="1:7" x14ac:dyDescent="0.25">
      <c r="A732" s="52"/>
      <c r="B732" s="53"/>
      <c r="C732" s="51"/>
      <c r="G732" s="51"/>
    </row>
    <row r="733" spans="1:7" x14ac:dyDescent="0.25">
      <c r="A733" s="52"/>
      <c r="B733" s="53"/>
      <c r="C733" s="51"/>
      <c r="G733" s="51"/>
    </row>
    <row r="734" spans="1:7" x14ac:dyDescent="0.25">
      <c r="A734" s="52"/>
      <c r="B734" s="53"/>
      <c r="C734" s="51"/>
      <c r="G734" s="51"/>
    </row>
    <row r="735" spans="1:7" x14ac:dyDescent="0.25">
      <c r="A735" s="52"/>
      <c r="B735" s="53"/>
      <c r="C735" s="51"/>
      <c r="G735" s="51"/>
    </row>
    <row r="736" spans="1:7" x14ac:dyDescent="0.25">
      <c r="A736" s="52"/>
      <c r="B736" s="53"/>
      <c r="C736" s="51"/>
      <c r="G736" s="51"/>
    </row>
    <row r="737" spans="1:7" x14ac:dyDescent="0.25">
      <c r="A737" s="52"/>
      <c r="B737" s="53"/>
      <c r="C737" s="51"/>
      <c r="G737" s="51"/>
    </row>
    <row r="738" spans="1:7" x14ac:dyDescent="0.25">
      <c r="A738" s="52"/>
      <c r="B738" s="53"/>
      <c r="C738" s="51"/>
      <c r="G738" s="51"/>
    </row>
    <row r="739" spans="1:7" x14ac:dyDescent="0.25">
      <c r="A739" s="52"/>
      <c r="B739" s="53"/>
      <c r="C739" s="51"/>
      <c r="G739" s="51"/>
    </row>
    <row r="740" spans="1:7" x14ac:dyDescent="0.25">
      <c r="A740" s="52"/>
      <c r="B740" s="53"/>
      <c r="C740" s="51"/>
      <c r="G740" s="51"/>
    </row>
    <row r="741" spans="1:7" x14ac:dyDescent="0.25">
      <c r="A741" s="52"/>
      <c r="B741" s="53"/>
      <c r="C741" s="51"/>
      <c r="G741" s="51"/>
    </row>
    <row r="742" spans="1:7" x14ac:dyDescent="0.25">
      <c r="A742" s="52"/>
      <c r="B742" s="53"/>
      <c r="C742" s="51"/>
      <c r="G742" s="51"/>
    </row>
    <row r="743" spans="1:7" x14ac:dyDescent="0.25">
      <c r="A743" s="52"/>
      <c r="B743" s="53"/>
      <c r="C743" s="51"/>
      <c r="G743" s="51"/>
    </row>
    <row r="744" spans="1:7" x14ac:dyDescent="0.25">
      <c r="A744" s="52"/>
      <c r="B744" s="53"/>
      <c r="C744" s="51"/>
      <c r="G744" s="51"/>
    </row>
    <row r="745" spans="1:7" x14ac:dyDescent="0.25">
      <c r="A745" s="52"/>
      <c r="B745" s="53"/>
      <c r="C745" s="51"/>
      <c r="G745" s="51"/>
    </row>
    <row r="746" spans="1:7" x14ac:dyDescent="0.25">
      <c r="A746" s="52"/>
      <c r="B746" s="53"/>
      <c r="C746" s="51"/>
      <c r="G746" s="51"/>
    </row>
    <row r="747" spans="1:7" x14ac:dyDescent="0.25">
      <c r="A747" s="52"/>
      <c r="B747" s="53"/>
      <c r="C747" s="51"/>
      <c r="G747" s="51"/>
    </row>
    <row r="748" spans="1:7" x14ac:dyDescent="0.25">
      <c r="A748" s="52"/>
      <c r="B748" s="53"/>
      <c r="C748" s="51"/>
      <c r="G748" s="51"/>
    </row>
    <row r="749" spans="1:7" x14ac:dyDescent="0.25">
      <c r="A749" s="52"/>
      <c r="B749" s="53"/>
      <c r="C749" s="51"/>
      <c r="G749" s="51"/>
    </row>
    <row r="750" spans="1:7" x14ac:dyDescent="0.25">
      <c r="A750" s="52"/>
      <c r="B750" s="53"/>
      <c r="C750" s="51"/>
      <c r="G750" s="51"/>
    </row>
    <row r="751" spans="1:7" x14ac:dyDescent="0.25">
      <c r="A751" s="52"/>
      <c r="B751" s="53"/>
      <c r="C751" s="51"/>
      <c r="G751" s="51"/>
    </row>
    <row r="752" spans="1:7" x14ac:dyDescent="0.25">
      <c r="A752" s="52"/>
      <c r="B752" s="53"/>
      <c r="C752" s="51"/>
      <c r="G752" s="51"/>
    </row>
    <row r="753" spans="1:7" x14ac:dyDescent="0.25">
      <c r="A753" s="52"/>
      <c r="B753" s="53"/>
      <c r="C753" s="51"/>
      <c r="G753" s="51"/>
    </row>
    <row r="754" spans="1:7" x14ac:dyDescent="0.25">
      <c r="A754" s="52"/>
      <c r="B754" s="53"/>
      <c r="C754" s="51"/>
      <c r="G754" s="51"/>
    </row>
    <row r="755" spans="1:7" x14ac:dyDescent="0.25">
      <c r="A755" s="52"/>
      <c r="B755" s="53"/>
      <c r="C755" s="51"/>
      <c r="G755" s="51"/>
    </row>
    <row r="756" spans="1:7" x14ac:dyDescent="0.25">
      <c r="A756" s="52"/>
      <c r="B756" s="53"/>
      <c r="C756" s="51"/>
      <c r="G756" s="51"/>
    </row>
    <row r="757" spans="1:7" x14ac:dyDescent="0.25">
      <c r="A757" s="52"/>
      <c r="B757" s="53"/>
      <c r="C757" s="51"/>
      <c r="G757" s="51"/>
    </row>
    <row r="758" spans="1:7" x14ac:dyDescent="0.25">
      <c r="A758" s="52"/>
      <c r="B758" s="53"/>
      <c r="C758" s="51"/>
      <c r="G758" s="51"/>
    </row>
    <row r="759" spans="1:7" x14ac:dyDescent="0.25">
      <c r="A759" s="52"/>
      <c r="B759" s="53"/>
      <c r="C759" s="51"/>
      <c r="G759" s="51"/>
    </row>
    <row r="760" spans="1:7" x14ac:dyDescent="0.25">
      <c r="A760" s="52"/>
      <c r="B760" s="53"/>
      <c r="C760" s="51"/>
      <c r="G760" s="51"/>
    </row>
    <row r="761" spans="1:7" x14ac:dyDescent="0.25">
      <c r="A761" s="52"/>
      <c r="B761" s="53"/>
      <c r="C761" s="51"/>
      <c r="G761" s="51"/>
    </row>
    <row r="762" spans="1:7" x14ac:dyDescent="0.25">
      <c r="A762" s="52"/>
      <c r="B762" s="53"/>
      <c r="C762" s="51"/>
      <c r="G762" s="51"/>
    </row>
    <row r="763" spans="1:7" x14ac:dyDescent="0.25">
      <c r="A763" s="52"/>
      <c r="B763" s="53"/>
      <c r="C763" s="51"/>
      <c r="G763" s="51"/>
    </row>
    <row r="764" spans="1:7" x14ac:dyDescent="0.25">
      <c r="A764" s="52"/>
      <c r="B764" s="53"/>
      <c r="C764" s="51"/>
      <c r="G764" s="51"/>
    </row>
    <row r="765" spans="1:7" x14ac:dyDescent="0.25">
      <c r="A765" s="52"/>
      <c r="B765" s="53"/>
      <c r="C765" s="51"/>
      <c r="G765" s="51"/>
    </row>
    <row r="766" spans="1:7" x14ac:dyDescent="0.25">
      <c r="A766" s="52"/>
      <c r="B766" s="53"/>
      <c r="C766" s="51"/>
      <c r="G766" s="51"/>
    </row>
    <row r="767" spans="1:7" x14ac:dyDescent="0.25">
      <c r="A767" s="52"/>
      <c r="B767" s="53"/>
      <c r="C767" s="51"/>
      <c r="G767" s="51"/>
    </row>
    <row r="768" spans="1:7" x14ac:dyDescent="0.25">
      <c r="A768" s="52"/>
      <c r="B768" s="53"/>
      <c r="C768" s="51"/>
      <c r="G768" s="51"/>
    </row>
    <row r="769" spans="1:7" x14ac:dyDescent="0.25">
      <c r="A769" s="52"/>
      <c r="B769" s="53"/>
      <c r="C769" s="51"/>
      <c r="G769" s="51"/>
    </row>
    <row r="770" spans="1:7" x14ac:dyDescent="0.25">
      <c r="A770" s="52"/>
      <c r="B770" s="53"/>
      <c r="C770" s="51"/>
      <c r="G770" s="51"/>
    </row>
    <row r="771" spans="1:7" x14ac:dyDescent="0.25">
      <c r="A771" s="52"/>
      <c r="B771" s="53"/>
      <c r="C771" s="51"/>
      <c r="G771" s="51"/>
    </row>
    <row r="772" spans="1:7" x14ac:dyDescent="0.25">
      <c r="A772" s="52"/>
      <c r="B772" s="53"/>
      <c r="C772" s="51"/>
      <c r="G772" s="51"/>
    </row>
    <row r="773" spans="1:7" x14ac:dyDescent="0.25">
      <c r="A773" s="52"/>
      <c r="B773" s="53"/>
      <c r="C773" s="51"/>
      <c r="G773" s="51"/>
    </row>
    <row r="774" spans="1:7" x14ac:dyDescent="0.25">
      <c r="A774" s="52"/>
      <c r="B774" s="53"/>
      <c r="C774" s="51"/>
      <c r="G774" s="51"/>
    </row>
    <row r="775" spans="1:7" x14ac:dyDescent="0.25">
      <c r="A775" s="52"/>
      <c r="B775" s="53"/>
      <c r="C775" s="51"/>
      <c r="G775" s="51"/>
    </row>
    <row r="776" spans="1:7" x14ac:dyDescent="0.25">
      <c r="A776" s="52"/>
      <c r="B776" s="53"/>
      <c r="C776" s="51"/>
      <c r="G776" s="51"/>
    </row>
    <row r="777" spans="1:7" x14ac:dyDescent="0.25">
      <c r="A777" s="52"/>
      <c r="B777" s="53"/>
      <c r="C777" s="51"/>
      <c r="G777" s="51"/>
    </row>
    <row r="778" spans="1:7" x14ac:dyDescent="0.25">
      <c r="A778" s="52"/>
      <c r="B778" s="53"/>
      <c r="C778" s="51"/>
      <c r="G778" s="51"/>
    </row>
    <row r="779" spans="1:7" x14ac:dyDescent="0.25">
      <c r="A779" s="52"/>
      <c r="B779" s="53"/>
      <c r="C779" s="51"/>
      <c r="G779" s="51"/>
    </row>
    <row r="780" spans="1:7" x14ac:dyDescent="0.25">
      <c r="A780" s="52"/>
      <c r="B780" s="53"/>
      <c r="C780" s="51"/>
      <c r="G780" s="51"/>
    </row>
    <row r="781" spans="1:7" x14ac:dyDescent="0.25">
      <c r="A781" s="52"/>
      <c r="B781" s="53"/>
      <c r="C781" s="51"/>
      <c r="G781" s="51"/>
    </row>
    <row r="782" spans="1:7" x14ac:dyDescent="0.25">
      <c r="A782" s="52"/>
      <c r="B782" s="53"/>
      <c r="C782" s="51"/>
      <c r="G782" s="51"/>
    </row>
    <row r="783" spans="1:7" x14ac:dyDescent="0.25">
      <c r="A783" s="52"/>
      <c r="B783" s="53"/>
      <c r="C783" s="51"/>
      <c r="G783" s="51"/>
    </row>
    <row r="784" spans="1:7" x14ac:dyDescent="0.25">
      <c r="A784" s="52"/>
      <c r="B784" s="53"/>
      <c r="C784" s="51"/>
      <c r="G784" s="51"/>
    </row>
    <row r="785" spans="1:7" x14ac:dyDescent="0.25">
      <c r="A785" s="52"/>
      <c r="B785" s="53"/>
      <c r="C785" s="51"/>
      <c r="G785" s="51"/>
    </row>
    <row r="786" spans="1:7" x14ac:dyDescent="0.25">
      <c r="A786" s="52"/>
      <c r="B786" s="53"/>
      <c r="C786" s="51"/>
      <c r="G786" s="51"/>
    </row>
    <row r="787" spans="1:7" x14ac:dyDescent="0.25">
      <c r="A787" s="52"/>
      <c r="B787" s="53"/>
      <c r="C787" s="51"/>
      <c r="G787" s="51"/>
    </row>
    <row r="788" spans="1:7" x14ac:dyDescent="0.25">
      <c r="A788" s="52"/>
      <c r="B788" s="53"/>
      <c r="C788" s="51"/>
      <c r="G788" s="51"/>
    </row>
    <row r="789" spans="1:7" x14ac:dyDescent="0.25">
      <c r="A789" s="52"/>
      <c r="B789" s="53"/>
      <c r="C789" s="51"/>
      <c r="G789" s="51"/>
    </row>
    <row r="790" spans="1:7" x14ac:dyDescent="0.25">
      <c r="A790" s="52"/>
      <c r="B790" s="53"/>
      <c r="C790" s="51"/>
      <c r="G790" s="51"/>
    </row>
    <row r="791" spans="1:7" x14ac:dyDescent="0.25">
      <c r="A791" s="52"/>
      <c r="B791" s="53"/>
      <c r="C791" s="51"/>
      <c r="G791" s="51"/>
    </row>
    <row r="792" spans="1:7" x14ac:dyDescent="0.25">
      <c r="A792" s="52"/>
      <c r="B792" s="53"/>
      <c r="C792" s="51"/>
      <c r="G792" s="51"/>
    </row>
    <row r="793" spans="1:7" x14ac:dyDescent="0.25">
      <c r="A793" s="52"/>
      <c r="B793" s="53"/>
      <c r="C793" s="51"/>
      <c r="G793" s="51"/>
    </row>
    <row r="794" spans="1:7" x14ac:dyDescent="0.25">
      <c r="A794" s="52"/>
      <c r="B794" s="53"/>
      <c r="C794" s="51"/>
      <c r="G794" s="51"/>
    </row>
    <row r="795" spans="1:7" x14ac:dyDescent="0.25">
      <c r="A795" s="52"/>
      <c r="B795" s="53"/>
      <c r="C795" s="51"/>
      <c r="G795" s="51"/>
    </row>
    <row r="796" spans="1:7" x14ac:dyDescent="0.25">
      <c r="A796" s="52"/>
      <c r="B796" s="53"/>
      <c r="C796" s="51"/>
      <c r="G796" s="51"/>
    </row>
    <row r="797" spans="1:7" x14ac:dyDescent="0.25">
      <c r="A797" s="52"/>
      <c r="B797" s="53"/>
      <c r="C797" s="51"/>
      <c r="G797" s="51"/>
    </row>
    <row r="798" spans="1:7" x14ac:dyDescent="0.25">
      <c r="A798" s="52"/>
      <c r="B798" s="53"/>
      <c r="C798" s="51"/>
      <c r="G798" s="51"/>
    </row>
    <row r="799" spans="1:7" x14ac:dyDescent="0.25">
      <c r="A799" s="52"/>
      <c r="B799" s="53"/>
      <c r="C799" s="51"/>
      <c r="G799" s="51"/>
    </row>
    <row r="800" spans="1:7" x14ac:dyDescent="0.25">
      <c r="A800" s="52"/>
      <c r="B800" s="53"/>
      <c r="C800" s="51"/>
      <c r="G800" s="51"/>
    </row>
    <row r="801" spans="1:7" x14ac:dyDescent="0.25">
      <c r="A801" s="52"/>
      <c r="B801" s="53"/>
      <c r="C801" s="51"/>
      <c r="G801" s="51"/>
    </row>
    <row r="802" spans="1:7" x14ac:dyDescent="0.25">
      <c r="A802" s="52"/>
      <c r="B802" s="53"/>
      <c r="C802" s="51"/>
      <c r="G802" s="51"/>
    </row>
    <row r="803" spans="1:7" x14ac:dyDescent="0.25">
      <c r="A803" s="52"/>
      <c r="B803" s="53"/>
      <c r="C803" s="51"/>
      <c r="G803" s="51"/>
    </row>
    <row r="804" spans="1:7" x14ac:dyDescent="0.25">
      <c r="A804" s="52"/>
      <c r="B804" s="53"/>
      <c r="C804" s="51"/>
      <c r="G804" s="51"/>
    </row>
    <row r="805" spans="1:7" x14ac:dyDescent="0.25">
      <c r="A805" s="52"/>
      <c r="B805" s="53"/>
      <c r="C805" s="51"/>
      <c r="G805" s="51"/>
    </row>
    <row r="806" spans="1:7" x14ac:dyDescent="0.25">
      <c r="A806" s="52"/>
      <c r="B806" s="53"/>
      <c r="C806" s="51"/>
      <c r="G806" s="51"/>
    </row>
    <row r="807" spans="1:7" x14ac:dyDescent="0.25">
      <c r="A807" s="52"/>
      <c r="B807" s="53"/>
      <c r="C807" s="51"/>
      <c r="G807" s="51"/>
    </row>
    <row r="808" spans="1:7" x14ac:dyDescent="0.25">
      <c r="A808" s="52"/>
      <c r="B808" s="53"/>
      <c r="C808" s="51"/>
      <c r="G808" s="51"/>
    </row>
    <row r="809" spans="1:7" x14ac:dyDescent="0.25">
      <c r="A809" s="52"/>
      <c r="B809" s="53"/>
      <c r="C809" s="51"/>
      <c r="G809" s="51"/>
    </row>
    <row r="810" spans="1:7" x14ac:dyDescent="0.25">
      <c r="A810" s="52"/>
      <c r="B810" s="53"/>
      <c r="C810" s="51"/>
      <c r="G810" s="51"/>
    </row>
    <row r="811" spans="1:7" x14ac:dyDescent="0.25">
      <c r="A811" s="52"/>
      <c r="B811" s="53"/>
      <c r="C811" s="51"/>
      <c r="G811" s="51"/>
    </row>
    <row r="812" spans="1:7" x14ac:dyDescent="0.25">
      <c r="A812" s="52"/>
      <c r="B812" s="53"/>
      <c r="C812" s="51"/>
      <c r="G812" s="51"/>
    </row>
    <row r="813" spans="1:7" x14ac:dyDescent="0.25">
      <c r="A813" s="52"/>
      <c r="B813" s="53"/>
      <c r="C813" s="51"/>
      <c r="G813" s="51"/>
    </row>
    <row r="814" spans="1:7" x14ac:dyDescent="0.25">
      <c r="A814" s="52"/>
      <c r="B814" s="53"/>
      <c r="C814" s="51"/>
      <c r="G814" s="51"/>
    </row>
    <row r="815" spans="1:7" x14ac:dyDescent="0.25">
      <c r="A815" s="52"/>
      <c r="B815" s="53"/>
      <c r="C815" s="51"/>
      <c r="G815" s="51"/>
    </row>
    <row r="816" spans="1:7" x14ac:dyDescent="0.25">
      <c r="A816" s="52"/>
      <c r="B816" s="53"/>
      <c r="C816" s="51"/>
      <c r="G816" s="51"/>
    </row>
    <row r="817" spans="1:7" x14ac:dyDescent="0.25">
      <c r="A817" s="52"/>
      <c r="B817" s="53"/>
      <c r="C817" s="51"/>
      <c r="G817" s="51"/>
    </row>
    <row r="818" spans="1:7" x14ac:dyDescent="0.25">
      <c r="A818" s="52"/>
      <c r="B818" s="53"/>
      <c r="C818" s="51"/>
      <c r="G818" s="51"/>
    </row>
    <row r="819" spans="1:7" x14ac:dyDescent="0.25">
      <c r="A819" s="52"/>
      <c r="B819" s="53"/>
      <c r="C819" s="51"/>
      <c r="G819" s="51"/>
    </row>
    <row r="820" spans="1:7" x14ac:dyDescent="0.25">
      <c r="A820" s="52"/>
      <c r="B820" s="53"/>
      <c r="C820" s="51"/>
      <c r="G820" s="51"/>
    </row>
    <row r="821" spans="1:7" x14ac:dyDescent="0.25">
      <c r="A821" s="52"/>
      <c r="B821" s="53"/>
      <c r="C821" s="51"/>
      <c r="G821" s="51"/>
    </row>
    <row r="822" spans="1:7" x14ac:dyDescent="0.25">
      <c r="A822" s="52"/>
      <c r="B822" s="53"/>
      <c r="C822" s="51"/>
      <c r="G822" s="51"/>
    </row>
    <row r="823" spans="1:7" x14ac:dyDescent="0.25">
      <c r="A823" s="52"/>
      <c r="B823" s="53"/>
      <c r="C823" s="51"/>
      <c r="G823" s="51"/>
    </row>
    <row r="824" spans="1:7" x14ac:dyDescent="0.25">
      <c r="A824" s="52"/>
      <c r="B824" s="53"/>
      <c r="C824" s="51"/>
      <c r="G824" s="51"/>
    </row>
    <row r="825" spans="1:7" x14ac:dyDescent="0.25">
      <c r="A825" s="52"/>
      <c r="B825" s="53"/>
      <c r="C825" s="51"/>
      <c r="G825" s="51"/>
    </row>
    <row r="826" spans="1:7" x14ac:dyDescent="0.25">
      <c r="A826" s="52"/>
      <c r="B826" s="53"/>
      <c r="C826" s="51"/>
      <c r="G826" s="51"/>
    </row>
    <row r="827" spans="1:7" x14ac:dyDescent="0.25">
      <c r="A827" s="52"/>
      <c r="B827" s="53"/>
      <c r="C827" s="51"/>
      <c r="G827" s="51"/>
    </row>
    <row r="828" spans="1:7" x14ac:dyDescent="0.25">
      <c r="A828" s="52"/>
      <c r="B828" s="53"/>
      <c r="C828" s="51"/>
      <c r="G828" s="51"/>
    </row>
    <row r="829" spans="1:7" x14ac:dyDescent="0.25">
      <c r="A829" s="52"/>
      <c r="B829" s="53"/>
      <c r="C829" s="51"/>
      <c r="G829" s="51"/>
    </row>
    <row r="830" spans="1:7" x14ac:dyDescent="0.25">
      <c r="A830" s="52"/>
      <c r="B830" s="53"/>
      <c r="C830" s="51"/>
      <c r="G830" s="51"/>
    </row>
    <row r="831" spans="1:7" x14ac:dyDescent="0.25">
      <c r="A831" s="52"/>
      <c r="B831" s="53"/>
      <c r="C831" s="51"/>
      <c r="G831" s="51"/>
    </row>
    <row r="832" spans="1:7" x14ac:dyDescent="0.25">
      <c r="A832" s="52"/>
      <c r="B832" s="53"/>
      <c r="C832" s="51"/>
      <c r="G832" s="51"/>
    </row>
    <row r="833" spans="1:7" x14ac:dyDescent="0.25">
      <c r="A833" s="52"/>
      <c r="B833" s="53"/>
      <c r="C833" s="51"/>
      <c r="G833" s="51"/>
    </row>
    <row r="834" spans="1:7" x14ac:dyDescent="0.25">
      <c r="A834" s="52"/>
      <c r="B834" s="53"/>
      <c r="C834" s="51"/>
      <c r="G834" s="51"/>
    </row>
    <row r="835" spans="1:7" x14ac:dyDescent="0.25">
      <c r="A835" s="52"/>
      <c r="B835" s="53"/>
      <c r="C835" s="51"/>
      <c r="G835" s="51"/>
    </row>
    <row r="836" spans="1:7" x14ac:dyDescent="0.25">
      <c r="A836" s="52"/>
      <c r="B836" s="53"/>
      <c r="C836" s="51"/>
      <c r="G836" s="51"/>
    </row>
    <row r="837" spans="1:7" x14ac:dyDescent="0.25">
      <c r="A837" s="52"/>
      <c r="B837" s="53"/>
      <c r="C837" s="51"/>
      <c r="G837" s="51"/>
    </row>
    <row r="838" spans="1:7" x14ac:dyDescent="0.25">
      <c r="A838" s="52"/>
      <c r="B838" s="53"/>
      <c r="C838" s="51"/>
      <c r="G838" s="51"/>
    </row>
    <row r="839" spans="1:7" x14ac:dyDescent="0.25">
      <c r="A839" s="52"/>
      <c r="B839" s="53"/>
      <c r="C839" s="51"/>
      <c r="G839" s="51"/>
    </row>
    <row r="840" spans="1:7" x14ac:dyDescent="0.25">
      <c r="A840" s="52"/>
      <c r="B840" s="53"/>
      <c r="C840" s="51"/>
      <c r="G840" s="51"/>
    </row>
    <row r="841" spans="1:7" x14ac:dyDescent="0.25">
      <c r="A841" s="52"/>
      <c r="B841" s="53"/>
      <c r="C841" s="51"/>
      <c r="G841" s="51"/>
    </row>
    <row r="842" spans="1:7" x14ac:dyDescent="0.25">
      <c r="A842" s="52"/>
      <c r="B842" s="53"/>
      <c r="C842" s="51"/>
      <c r="G842" s="51"/>
    </row>
    <row r="843" spans="1:7" x14ac:dyDescent="0.25">
      <c r="A843" s="52"/>
      <c r="B843" s="53"/>
      <c r="C843" s="51"/>
      <c r="G843" s="51"/>
    </row>
    <row r="844" spans="1:7" x14ac:dyDescent="0.25">
      <c r="A844" s="52"/>
      <c r="B844" s="53"/>
      <c r="C844" s="51"/>
      <c r="G844" s="51"/>
    </row>
    <row r="845" spans="1:7" x14ac:dyDescent="0.25">
      <c r="A845" s="52"/>
      <c r="B845" s="53"/>
      <c r="C845" s="51"/>
      <c r="G845" s="51"/>
    </row>
    <row r="846" spans="1:7" x14ac:dyDescent="0.25">
      <c r="A846" s="52"/>
      <c r="B846" s="53"/>
      <c r="C846" s="51"/>
      <c r="G846" s="51"/>
    </row>
    <row r="847" spans="1:7" x14ac:dyDescent="0.25">
      <c r="A847" s="52"/>
      <c r="B847" s="53"/>
      <c r="C847" s="51"/>
      <c r="G847" s="51"/>
    </row>
    <row r="848" spans="1:7" x14ac:dyDescent="0.25">
      <c r="A848" s="52"/>
      <c r="B848" s="53"/>
      <c r="C848" s="51"/>
      <c r="G848" s="51"/>
    </row>
    <row r="849" spans="1:7" x14ac:dyDescent="0.25">
      <c r="A849" s="52"/>
      <c r="B849" s="53"/>
      <c r="C849" s="51"/>
      <c r="G849" s="51"/>
    </row>
    <row r="850" spans="1:7" x14ac:dyDescent="0.25">
      <c r="A850" s="52"/>
      <c r="B850" s="53"/>
      <c r="C850" s="51"/>
      <c r="G850" s="51"/>
    </row>
    <row r="851" spans="1:7" x14ac:dyDescent="0.25">
      <c r="A851" s="52"/>
      <c r="B851" s="53"/>
      <c r="C851" s="51"/>
      <c r="G851" s="51"/>
    </row>
    <row r="852" spans="1:7" x14ac:dyDescent="0.25">
      <c r="A852" s="52"/>
      <c r="B852" s="53"/>
      <c r="C852" s="51"/>
      <c r="G852" s="51"/>
    </row>
    <row r="853" spans="1:7" x14ac:dyDescent="0.25">
      <c r="A853" s="52"/>
      <c r="B853" s="53"/>
      <c r="C853" s="51"/>
      <c r="G853" s="51"/>
    </row>
    <row r="854" spans="1:7" x14ac:dyDescent="0.25">
      <c r="A854" s="52"/>
      <c r="B854" s="53"/>
      <c r="C854" s="51"/>
      <c r="G854" s="51"/>
    </row>
    <row r="855" spans="1:7" x14ac:dyDescent="0.25">
      <c r="A855" s="52"/>
      <c r="B855" s="53"/>
      <c r="C855" s="51"/>
      <c r="G855" s="51"/>
    </row>
    <row r="856" spans="1:7" x14ac:dyDescent="0.25">
      <c r="A856" s="52"/>
      <c r="B856" s="53"/>
      <c r="C856" s="51"/>
      <c r="G856" s="51"/>
    </row>
    <row r="857" spans="1:7" x14ac:dyDescent="0.25">
      <c r="A857" s="52"/>
      <c r="B857" s="53"/>
      <c r="C857" s="51"/>
      <c r="G857" s="51"/>
    </row>
    <row r="858" spans="1:7" x14ac:dyDescent="0.25">
      <c r="A858" s="52"/>
      <c r="B858" s="53"/>
      <c r="C858" s="51"/>
      <c r="G858" s="51"/>
    </row>
    <row r="859" spans="1:7" x14ac:dyDescent="0.25">
      <c r="A859" s="52"/>
      <c r="B859" s="53"/>
      <c r="C859" s="51"/>
      <c r="G859" s="51"/>
    </row>
    <row r="860" spans="1:7" x14ac:dyDescent="0.25">
      <c r="A860" s="52"/>
      <c r="B860" s="53"/>
      <c r="C860" s="51"/>
      <c r="G860" s="51"/>
    </row>
    <row r="861" spans="1:7" x14ac:dyDescent="0.25">
      <c r="A861" s="52"/>
      <c r="B861" s="53"/>
      <c r="C861" s="51"/>
      <c r="G861" s="51"/>
    </row>
    <row r="862" spans="1:7" x14ac:dyDescent="0.25">
      <c r="A862" s="52"/>
      <c r="B862" s="53"/>
      <c r="C862" s="51"/>
      <c r="G862" s="51"/>
    </row>
    <row r="863" spans="1:7" x14ac:dyDescent="0.25">
      <c r="A863" s="52"/>
      <c r="B863" s="53"/>
      <c r="C863" s="51"/>
      <c r="G863" s="51"/>
    </row>
    <row r="864" spans="1:7" x14ac:dyDescent="0.25">
      <c r="A864" s="52"/>
      <c r="B864" s="53"/>
      <c r="C864" s="51"/>
      <c r="G864" s="51"/>
    </row>
    <row r="865" spans="1:7" x14ac:dyDescent="0.25">
      <c r="A865" s="52"/>
      <c r="B865" s="53"/>
      <c r="C865" s="51"/>
      <c r="G865" s="51"/>
    </row>
    <row r="866" spans="1:7" x14ac:dyDescent="0.25">
      <c r="A866" s="52"/>
      <c r="B866" s="53"/>
      <c r="C866" s="51"/>
      <c r="G866" s="51"/>
    </row>
    <row r="867" spans="1:7" x14ac:dyDescent="0.25">
      <c r="A867" s="52"/>
      <c r="B867" s="53"/>
      <c r="C867" s="51"/>
      <c r="G867" s="51"/>
    </row>
    <row r="868" spans="1:7" x14ac:dyDescent="0.25">
      <c r="A868" s="52"/>
      <c r="B868" s="53"/>
      <c r="C868" s="51"/>
      <c r="G868" s="51"/>
    </row>
    <row r="869" spans="1:7" x14ac:dyDescent="0.25">
      <c r="A869" s="52"/>
      <c r="B869" s="53"/>
      <c r="C869" s="51"/>
      <c r="G869" s="51"/>
    </row>
    <row r="870" spans="1:7" x14ac:dyDescent="0.25">
      <c r="A870" s="52"/>
      <c r="B870" s="53"/>
      <c r="C870" s="51"/>
      <c r="G870" s="51"/>
    </row>
    <row r="871" spans="1:7" x14ac:dyDescent="0.25">
      <c r="A871" s="52"/>
      <c r="B871" s="53"/>
      <c r="C871" s="51"/>
      <c r="G871" s="51"/>
    </row>
    <row r="872" spans="1:7" x14ac:dyDescent="0.25">
      <c r="A872" s="52"/>
      <c r="B872" s="53"/>
      <c r="C872" s="51"/>
      <c r="G872" s="51"/>
    </row>
    <row r="873" spans="1:7" x14ac:dyDescent="0.25">
      <c r="A873" s="52"/>
      <c r="B873" s="53"/>
      <c r="C873" s="51"/>
      <c r="G873" s="51"/>
    </row>
    <row r="874" spans="1:7" x14ac:dyDescent="0.25">
      <c r="A874" s="52"/>
      <c r="B874" s="53"/>
      <c r="C874" s="51"/>
      <c r="G874" s="51"/>
    </row>
    <row r="875" spans="1:7" x14ac:dyDescent="0.25">
      <c r="A875" s="52"/>
      <c r="B875" s="53"/>
      <c r="C875" s="51"/>
      <c r="G875" s="51"/>
    </row>
    <row r="876" spans="1:7" x14ac:dyDescent="0.25">
      <c r="A876" s="52"/>
      <c r="B876" s="53"/>
      <c r="C876" s="51"/>
      <c r="G876" s="51"/>
    </row>
    <row r="877" spans="1:7" x14ac:dyDescent="0.25">
      <c r="A877" s="52"/>
      <c r="B877" s="53"/>
      <c r="C877" s="51"/>
      <c r="G877" s="51"/>
    </row>
    <row r="878" spans="1:7" x14ac:dyDescent="0.25">
      <c r="A878" s="52"/>
      <c r="B878" s="53"/>
      <c r="C878" s="51"/>
      <c r="G878" s="51"/>
    </row>
    <row r="879" spans="1:7" x14ac:dyDescent="0.25">
      <c r="A879" s="52"/>
      <c r="B879" s="53"/>
      <c r="C879" s="51"/>
      <c r="G879" s="51"/>
    </row>
    <row r="880" spans="1:7" x14ac:dyDescent="0.25">
      <c r="A880" s="52"/>
      <c r="B880" s="53"/>
      <c r="C880" s="51"/>
      <c r="G880" s="51"/>
    </row>
    <row r="881" spans="1:7" x14ac:dyDescent="0.25">
      <c r="A881" s="52"/>
      <c r="B881" s="53"/>
      <c r="C881" s="51"/>
      <c r="G881" s="51"/>
    </row>
    <row r="882" spans="1:7" x14ac:dyDescent="0.25">
      <c r="A882" s="52"/>
      <c r="B882" s="53"/>
      <c r="C882" s="51"/>
      <c r="G882" s="51"/>
    </row>
    <row r="883" spans="1:7" x14ac:dyDescent="0.25">
      <c r="A883" s="52"/>
      <c r="B883" s="53"/>
      <c r="C883" s="51"/>
      <c r="G883" s="51"/>
    </row>
    <row r="884" spans="1:7" x14ac:dyDescent="0.25">
      <c r="A884" s="52"/>
      <c r="B884" s="53"/>
      <c r="C884" s="51"/>
      <c r="G884" s="51"/>
    </row>
    <row r="885" spans="1:7" x14ac:dyDescent="0.25">
      <c r="A885" s="52"/>
      <c r="B885" s="53"/>
      <c r="C885" s="51"/>
      <c r="G885" s="51"/>
    </row>
    <row r="886" spans="1:7" x14ac:dyDescent="0.25">
      <c r="A886" s="52"/>
      <c r="B886" s="53"/>
      <c r="C886" s="51"/>
      <c r="G886" s="51"/>
    </row>
    <row r="887" spans="1:7" x14ac:dyDescent="0.25">
      <c r="A887" s="52"/>
      <c r="B887" s="53"/>
      <c r="C887" s="51"/>
      <c r="G887" s="51"/>
    </row>
    <row r="888" spans="1:7" x14ac:dyDescent="0.25">
      <c r="A888" s="52"/>
      <c r="B888" s="53"/>
      <c r="C888" s="51"/>
      <c r="G888" s="51"/>
    </row>
    <row r="889" spans="1:7" x14ac:dyDescent="0.25">
      <c r="A889" s="52"/>
      <c r="B889" s="53"/>
      <c r="C889" s="51"/>
      <c r="G889" s="51"/>
    </row>
    <row r="890" spans="1:7" x14ac:dyDescent="0.25">
      <c r="A890" s="52"/>
      <c r="B890" s="53"/>
      <c r="C890" s="51"/>
      <c r="G890" s="51"/>
    </row>
    <row r="891" spans="1:7" x14ac:dyDescent="0.25">
      <c r="A891" s="52"/>
      <c r="B891" s="53"/>
      <c r="C891" s="51"/>
      <c r="G891" s="51"/>
    </row>
    <row r="892" spans="1:7" x14ac:dyDescent="0.25">
      <c r="A892" s="52"/>
      <c r="B892" s="53"/>
      <c r="C892" s="51"/>
      <c r="G892" s="51"/>
    </row>
    <row r="893" spans="1:7" x14ac:dyDescent="0.25">
      <c r="A893" s="52"/>
      <c r="B893" s="53"/>
      <c r="C893" s="51"/>
      <c r="G893" s="51"/>
    </row>
    <row r="894" spans="1:7" x14ac:dyDescent="0.25">
      <c r="A894" s="52"/>
      <c r="B894" s="53"/>
      <c r="C894" s="51"/>
      <c r="G894" s="51"/>
    </row>
    <row r="895" spans="1:7" x14ac:dyDescent="0.25">
      <c r="A895" s="52"/>
      <c r="B895" s="53"/>
      <c r="C895" s="51"/>
      <c r="G895" s="51"/>
    </row>
    <row r="896" spans="1:7" x14ac:dyDescent="0.25">
      <c r="A896" s="52"/>
      <c r="B896" s="53"/>
      <c r="C896" s="51"/>
      <c r="G896" s="51"/>
    </row>
    <row r="897" spans="1:7" x14ac:dyDescent="0.25">
      <c r="A897" s="52"/>
      <c r="B897" s="53"/>
      <c r="C897" s="51"/>
      <c r="G897" s="51"/>
    </row>
    <row r="898" spans="1:7" x14ac:dyDescent="0.25">
      <c r="A898" s="52"/>
      <c r="B898" s="53"/>
      <c r="C898" s="51"/>
      <c r="G898" s="51"/>
    </row>
    <row r="899" spans="1:7" x14ac:dyDescent="0.25">
      <c r="A899" s="52"/>
      <c r="B899" s="53"/>
      <c r="C899" s="51"/>
      <c r="G899" s="51"/>
    </row>
    <row r="900" spans="1:7" x14ac:dyDescent="0.25">
      <c r="A900" s="52"/>
      <c r="B900" s="53"/>
      <c r="C900" s="51"/>
      <c r="G900" s="51"/>
    </row>
    <row r="901" spans="1:7" x14ac:dyDescent="0.25">
      <c r="A901" s="52"/>
      <c r="B901" s="53"/>
      <c r="C901" s="51"/>
      <c r="G901" s="51"/>
    </row>
    <row r="902" spans="1:7" x14ac:dyDescent="0.25">
      <c r="A902" s="52"/>
      <c r="B902" s="53"/>
      <c r="C902" s="51"/>
      <c r="G902" s="51"/>
    </row>
    <row r="903" spans="1:7" x14ac:dyDescent="0.25">
      <c r="A903" s="52"/>
      <c r="B903" s="53"/>
      <c r="C903" s="51"/>
      <c r="G903" s="51"/>
    </row>
    <row r="904" spans="1:7" x14ac:dyDescent="0.25">
      <c r="A904" s="52"/>
      <c r="B904" s="53"/>
      <c r="C904" s="51"/>
      <c r="G904" s="51"/>
    </row>
    <row r="905" spans="1:7" x14ac:dyDescent="0.25">
      <c r="A905" s="52"/>
      <c r="B905" s="53"/>
      <c r="C905" s="51"/>
      <c r="G905" s="51"/>
    </row>
    <row r="906" spans="1:7" x14ac:dyDescent="0.25">
      <c r="A906" s="52"/>
      <c r="B906" s="53"/>
      <c r="C906" s="51"/>
      <c r="G906" s="51"/>
    </row>
    <row r="907" spans="1:7" x14ac:dyDescent="0.25">
      <c r="A907" s="52"/>
      <c r="B907" s="53"/>
      <c r="C907" s="51"/>
      <c r="G907" s="51"/>
    </row>
    <row r="908" spans="1:7" x14ac:dyDescent="0.25">
      <c r="A908" s="52"/>
      <c r="B908" s="53"/>
      <c r="C908" s="51"/>
      <c r="G908" s="51"/>
    </row>
    <row r="909" spans="1:7" x14ac:dyDescent="0.25">
      <c r="A909" s="52"/>
      <c r="B909" s="53"/>
      <c r="C909" s="51"/>
      <c r="G909" s="51"/>
    </row>
    <row r="910" spans="1:7" x14ac:dyDescent="0.25">
      <c r="A910" s="52"/>
      <c r="B910" s="53"/>
      <c r="C910" s="51"/>
      <c r="G910" s="51"/>
    </row>
    <row r="911" spans="1:7" x14ac:dyDescent="0.25">
      <c r="A911" s="52"/>
      <c r="B911" s="53"/>
      <c r="C911" s="51"/>
      <c r="G911" s="51"/>
    </row>
    <row r="912" spans="1:7" x14ac:dyDescent="0.25">
      <c r="A912" s="52"/>
      <c r="B912" s="53"/>
      <c r="C912" s="51"/>
      <c r="G912" s="51"/>
    </row>
    <row r="913" spans="1:7" x14ac:dyDescent="0.25">
      <c r="A913" s="52"/>
      <c r="B913" s="53"/>
      <c r="C913" s="51"/>
      <c r="G913" s="51"/>
    </row>
    <row r="914" spans="1:7" x14ac:dyDescent="0.25">
      <c r="A914" s="52"/>
      <c r="B914" s="53"/>
      <c r="C914" s="51"/>
      <c r="G914" s="51"/>
    </row>
    <row r="915" spans="1:7" x14ac:dyDescent="0.25">
      <c r="A915" s="52"/>
      <c r="B915" s="53"/>
      <c r="C915" s="51"/>
      <c r="G915" s="51"/>
    </row>
    <row r="916" spans="1:7" x14ac:dyDescent="0.25">
      <c r="A916" s="52"/>
      <c r="B916" s="53"/>
      <c r="C916" s="51"/>
      <c r="G916" s="51"/>
    </row>
    <row r="917" spans="1:7" x14ac:dyDescent="0.25">
      <c r="A917" s="52"/>
      <c r="B917" s="53"/>
      <c r="C917" s="51"/>
      <c r="G917" s="51"/>
    </row>
    <row r="918" spans="1:7" x14ac:dyDescent="0.25">
      <c r="A918" s="52"/>
      <c r="B918" s="53"/>
      <c r="C918" s="51"/>
      <c r="G918" s="51"/>
    </row>
    <row r="919" spans="1:7" x14ac:dyDescent="0.25">
      <c r="A919" s="52"/>
      <c r="B919" s="53"/>
      <c r="C919" s="51"/>
      <c r="G919" s="51"/>
    </row>
    <row r="920" spans="1:7" x14ac:dyDescent="0.25">
      <c r="A920" s="52"/>
      <c r="B920" s="53"/>
      <c r="C920" s="51"/>
      <c r="G920" s="51"/>
    </row>
    <row r="921" spans="1:7" x14ac:dyDescent="0.25">
      <c r="A921" s="52"/>
      <c r="B921" s="53"/>
      <c r="C921" s="51"/>
      <c r="G921" s="51"/>
    </row>
    <row r="922" spans="1:7" x14ac:dyDescent="0.25">
      <c r="A922" s="52"/>
      <c r="B922" s="53"/>
      <c r="C922" s="51"/>
      <c r="G922" s="51"/>
    </row>
    <row r="923" spans="1:7" x14ac:dyDescent="0.25">
      <c r="A923" s="52"/>
      <c r="B923" s="53"/>
      <c r="C923" s="51"/>
      <c r="G923" s="51"/>
    </row>
    <row r="924" spans="1:7" x14ac:dyDescent="0.25">
      <c r="A924" s="52"/>
      <c r="B924" s="53"/>
      <c r="C924" s="51"/>
      <c r="G924" s="51"/>
    </row>
    <row r="925" spans="1:7" x14ac:dyDescent="0.25">
      <c r="A925" s="52"/>
      <c r="B925" s="53"/>
      <c r="C925" s="51"/>
      <c r="G925" s="51"/>
    </row>
    <row r="926" spans="1:7" x14ac:dyDescent="0.25">
      <c r="A926" s="52"/>
      <c r="B926" s="53"/>
      <c r="C926" s="51"/>
      <c r="G926" s="51"/>
    </row>
    <row r="927" spans="1:7" x14ac:dyDescent="0.25">
      <c r="A927" s="52"/>
      <c r="B927" s="53"/>
      <c r="C927" s="51"/>
      <c r="G927" s="51"/>
    </row>
    <row r="928" spans="1:7" x14ac:dyDescent="0.25">
      <c r="A928" s="52"/>
      <c r="B928" s="53"/>
      <c r="C928" s="51"/>
      <c r="G928" s="51"/>
    </row>
    <row r="929" spans="1:7" x14ac:dyDescent="0.25">
      <c r="A929" s="52"/>
      <c r="B929" s="53"/>
      <c r="C929" s="51"/>
      <c r="G929" s="51"/>
    </row>
    <row r="930" spans="1:7" x14ac:dyDescent="0.25">
      <c r="A930" s="52"/>
      <c r="B930" s="53"/>
      <c r="C930" s="51"/>
      <c r="G930" s="51"/>
    </row>
    <row r="931" spans="1:7" x14ac:dyDescent="0.25">
      <c r="A931" s="52"/>
      <c r="B931" s="53"/>
      <c r="C931" s="51"/>
      <c r="G931" s="51"/>
    </row>
    <row r="932" spans="1:7" x14ac:dyDescent="0.25">
      <c r="A932" s="52"/>
      <c r="B932" s="53"/>
      <c r="C932" s="51"/>
      <c r="G932" s="51"/>
    </row>
    <row r="933" spans="1:7" x14ac:dyDescent="0.25">
      <c r="A933" s="52"/>
      <c r="B933" s="53"/>
      <c r="C933" s="51"/>
      <c r="G933" s="51"/>
    </row>
    <row r="934" spans="1:7" x14ac:dyDescent="0.25">
      <c r="A934" s="52"/>
      <c r="B934" s="53"/>
      <c r="C934" s="51"/>
      <c r="G934" s="51"/>
    </row>
    <row r="935" spans="1:7" x14ac:dyDescent="0.25">
      <c r="A935" s="52"/>
      <c r="B935" s="53"/>
      <c r="C935" s="51"/>
      <c r="G935" s="51"/>
    </row>
    <row r="936" spans="1:7" x14ac:dyDescent="0.25">
      <c r="A936" s="52"/>
      <c r="B936" s="53"/>
      <c r="C936" s="51"/>
      <c r="G936" s="51"/>
    </row>
    <row r="937" spans="1:7" x14ac:dyDescent="0.25">
      <c r="A937" s="52"/>
      <c r="B937" s="53"/>
      <c r="C937" s="51"/>
      <c r="G937" s="51"/>
    </row>
    <row r="938" spans="1:7" x14ac:dyDescent="0.25">
      <c r="A938" s="52"/>
      <c r="B938" s="53"/>
      <c r="C938" s="51"/>
      <c r="G938" s="51"/>
    </row>
    <row r="939" spans="1:7" x14ac:dyDescent="0.25">
      <c r="A939" s="52"/>
      <c r="B939" s="53"/>
      <c r="C939" s="51"/>
      <c r="G939" s="51"/>
    </row>
    <row r="940" spans="1:7" x14ac:dyDescent="0.25">
      <c r="A940" s="52"/>
      <c r="B940" s="53"/>
      <c r="C940" s="51"/>
      <c r="G940" s="51"/>
    </row>
    <row r="941" spans="1:7" x14ac:dyDescent="0.25">
      <c r="A941" s="52"/>
      <c r="B941" s="53"/>
      <c r="C941" s="51"/>
      <c r="G941" s="51"/>
    </row>
    <row r="942" spans="1:7" x14ac:dyDescent="0.25">
      <c r="A942" s="52"/>
      <c r="B942" s="53"/>
      <c r="C942" s="51"/>
      <c r="G942" s="51"/>
    </row>
    <row r="943" spans="1:7" x14ac:dyDescent="0.25">
      <c r="A943" s="52"/>
      <c r="B943" s="53"/>
      <c r="C943" s="51"/>
      <c r="G943" s="51"/>
    </row>
    <row r="944" spans="1:7" x14ac:dyDescent="0.25">
      <c r="A944" s="52"/>
      <c r="B944" s="53"/>
      <c r="C944" s="51"/>
      <c r="G944" s="51"/>
    </row>
    <row r="945" spans="1:7" x14ac:dyDescent="0.25">
      <c r="A945" s="52"/>
      <c r="B945" s="53"/>
      <c r="C945" s="51"/>
      <c r="G945" s="51"/>
    </row>
    <row r="946" spans="1:7" x14ac:dyDescent="0.25">
      <c r="A946" s="52"/>
      <c r="B946" s="53"/>
      <c r="C946" s="51"/>
      <c r="G946" s="51"/>
    </row>
    <row r="947" spans="1:7" x14ac:dyDescent="0.25">
      <c r="A947" s="52"/>
      <c r="B947" s="53"/>
      <c r="C947" s="51"/>
      <c r="G947" s="51"/>
    </row>
    <row r="948" spans="1:7" x14ac:dyDescent="0.25">
      <c r="A948" s="52"/>
      <c r="B948" s="53"/>
      <c r="C948" s="51"/>
      <c r="G948" s="51"/>
    </row>
    <row r="949" spans="1:7" x14ac:dyDescent="0.25">
      <c r="A949" s="52"/>
      <c r="B949" s="53"/>
      <c r="C949" s="51"/>
      <c r="G949" s="51"/>
    </row>
    <row r="950" spans="1:7" x14ac:dyDescent="0.25">
      <c r="A950" s="52"/>
      <c r="B950" s="53"/>
      <c r="C950" s="51"/>
      <c r="G950" s="51"/>
    </row>
    <row r="951" spans="1:7" x14ac:dyDescent="0.25">
      <c r="A951" s="52"/>
      <c r="B951" s="53"/>
      <c r="C951" s="51"/>
      <c r="G951" s="51"/>
    </row>
    <row r="952" spans="1:7" x14ac:dyDescent="0.25">
      <c r="A952" s="52"/>
      <c r="B952" s="53"/>
      <c r="C952" s="51"/>
      <c r="G952" s="51"/>
    </row>
    <row r="953" spans="1:7" x14ac:dyDescent="0.25">
      <c r="A953" s="52"/>
      <c r="B953" s="53"/>
      <c r="C953" s="51"/>
      <c r="G953" s="51"/>
    </row>
    <row r="954" spans="1:7" x14ac:dyDescent="0.25">
      <c r="A954" s="52"/>
      <c r="B954" s="53"/>
      <c r="C954" s="51"/>
      <c r="G954" s="51"/>
    </row>
    <row r="955" spans="1:7" x14ac:dyDescent="0.25">
      <c r="A955" s="52"/>
      <c r="B955" s="53"/>
      <c r="C955" s="51"/>
      <c r="G955" s="51"/>
    </row>
    <row r="956" spans="1:7" x14ac:dyDescent="0.25">
      <c r="A956" s="52"/>
      <c r="B956" s="53"/>
      <c r="C956" s="51"/>
      <c r="G956" s="51"/>
    </row>
    <row r="957" spans="1:7" x14ac:dyDescent="0.25">
      <c r="A957" s="52"/>
      <c r="B957" s="53"/>
      <c r="C957" s="51"/>
      <c r="G957" s="51"/>
    </row>
    <row r="958" spans="1:7" x14ac:dyDescent="0.25">
      <c r="A958" s="52"/>
      <c r="B958" s="53"/>
      <c r="C958" s="51"/>
      <c r="G958" s="51"/>
    </row>
    <row r="959" spans="1:7" x14ac:dyDescent="0.25">
      <c r="A959" s="52"/>
      <c r="B959" s="53"/>
      <c r="C959" s="51"/>
      <c r="G959" s="51"/>
    </row>
    <row r="960" spans="1:7" x14ac:dyDescent="0.25">
      <c r="A960" s="52"/>
      <c r="B960" s="53"/>
      <c r="C960" s="51"/>
      <c r="G960" s="51"/>
    </row>
    <row r="961" spans="1:7" x14ac:dyDescent="0.25">
      <c r="A961" s="52"/>
      <c r="B961" s="53"/>
      <c r="C961" s="51"/>
      <c r="G961" s="51"/>
    </row>
    <row r="962" spans="1:7" x14ac:dyDescent="0.25">
      <c r="A962" s="52"/>
      <c r="B962" s="53"/>
      <c r="C962" s="51"/>
      <c r="G962" s="51"/>
    </row>
    <row r="963" spans="1:7" x14ac:dyDescent="0.25">
      <c r="A963" s="52"/>
      <c r="B963" s="53"/>
      <c r="C963" s="51"/>
      <c r="G963" s="51"/>
    </row>
    <row r="964" spans="1:7" x14ac:dyDescent="0.25">
      <c r="A964" s="52"/>
      <c r="B964" s="53"/>
      <c r="C964" s="51"/>
      <c r="G964" s="51"/>
    </row>
    <row r="965" spans="1:7" x14ac:dyDescent="0.25">
      <c r="A965" s="52"/>
      <c r="B965" s="53"/>
      <c r="C965" s="51"/>
      <c r="G965" s="51"/>
    </row>
    <row r="966" spans="1:7" x14ac:dyDescent="0.25">
      <c r="A966" s="52"/>
      <c r="B966" s="53"/>
      <c r="C966" s="51"/>
      <c r="G966" s="51"/>
    </row>
    <row r="967" spans="1:7" x14ac:dyDescent="0.25">
      <c r="A967" s="52"/>
      <c r="B967" s="53"/>
      <c r="C967" s="51"/>
      <c r="G967" s="51"/>
    </row>
    <row r="968" spans="1:7" x14ac:dyDescent="0.25">
      <c r="A968" s="52"/>
      <c r="B968" s="53"/>
      <c r="C968" s="51"/>
      <c r="G968" s="51"/>
    </row>
    <row r="969" spans="1:7" x14ac:dyDescent="0.25">
      <c r="A969" s="52"/>
      <c r="B969" s="53"/>
      <c r="C969" s="51"/>
      <c r="G969" s="51"/>
    </row>
    <row r="970" spans="1:7" x14ac:dyDescent="0.25">
      <c r="A970" s="52"/>
      <c r="B970" s="53"/>
      <c r="C970" s="51"/>
      <c r="G970" s="51"/>
    </row>
    <row r="971" spans="1:7" x14ac:dyDescent="0.25">
      <c r="A971" s="52"/>
      <c r="B971" s="53"/>
      <c r="C971" s="51"/>
      <c r="G971" s="51"/>
    </row>
    <row r="972" spans="1:7" x14ac:dyDescent="0.25">
      <c r="A972" s="52"/>
      <c r="B972" s="53"/>
      <c r="C972" s="51"/>
      <c r="G972" s="51"/>
    </row>
    <row r="973" spans="1:7" x14ac:dyDescent="0.25">
      <c r="A973" s="52"/>
      <c r="B973" s="53"/>
      <c r="C973" s="51"/>
      <c r="G973" s="51"/>
    </row>
    <row r="974" spans="1:7" x14ac:dyDescent="0.25">
      <c r="A974" s="52"/>
      <c r="B974" s="53"/>
      <c r="C974" s="51"/>
      <c r="G974" s="51"/>
    </row>
    <row r="975" spans="1:7" x14ac:dyDescent="0.25">
      <c r="A975" s="52"/>
      <c r="B975" s="53"/>
      <c r="C975" s="51"/>
      <c r="G975" s="51"/>
    </row>
    <row r="976" spans="1:7" x14ac:dyDescent="0.25">
      <c r="A976" s="52"/>
      <c r="B976" s="53"/>
      <c r="C976" s="51"/>
      <c r="G976" s="51"/>
    </row>
    <row r="977" spans="1:7" x14ac:dyDescent="0.25">
      <c r="A977" s="52"/>
      <c r="B977" s="53"/>
      <c r="C977" s="51"/>
      <c r="G977" s="51"/>
    </row>
    <row r="978" spans="1:7" x14ac:dyDescent="0.25">
      <c r="A978" s="52"/>
      <c r="B978" s="53"/>
      <c r="C978" s="51"/>
      <c r="G978" s="51"/>
    </row>
    <row r="979" spans="1:7" x14ac:dyDescent="0.25">
      <c r="A979" s="52"/>
      <c r="B979" s="53"/>
      <c r="C979" s="51"/>
      <c r="G979" s="51"/>
    </row>
    <row r="980" spans="1:7" x14ac:dyDescent="0.25">
      <c r="A980" s="52"/>
      <c r="B980" s="53"/>
      <c r="C980" s="51"/>
      <c r="G980" s="51"/>
    </row>
    <row r="981" spans="1:7" x14ac:dyDescent="0.25">
      <c r="A981" s="52"/>
      <c r="B981" s="53"/>
      <c r="C981" s="51"/>
      <c r="G981" s="51"/>
    </row>
    <row r="982" spans="1:7" x14ac:dyDescent="0.25">
      <c r="A982" s="52"/>
      <c r="B982" s="53"/>
      <c r="C982" s="51"/>
      <c r="G982" s="51"/>
    </row>
    <row r="983" spans="1:7" x14ac:dyDescent="0.25">
      <c r="A983" s="52"/>
      <c r="B983" s="53"/>
      <c r="C983" s="51"/>
      <c r="G983" s="51"/>
    </row>
    <row r="984" spans="1:7" x14ac:dyDescent="0.25">
      <c r="A984" s="52"/>
      <c r="B984" s="53"/>
      <c r="C984" s="51"/>
      <c r="G984" s="51"/>
    </row>
    <row r="985" spans="1:7" x14ac:dyDescent="0.25">
      <c r="A985" s="52"/>
      <c r="B985" s="53"/>
      <c r="C985" s="51"/>
      <c r="G985" s="51"/>
    </row>
    <row r="986" spans="1:7" x14ac:dyDescent="0.25">
      <c r="A986" s="52"/>
      <c r="B986" s="53"/>
      <c r="C986" s="51"/>
      <c r="G986" s="51"/>
    </row>
    <row r="987" spans="1:7" x14ac:dyDescent="0.25">
      <c r="A987" s="52"/>
      <c r="B987" s="53"/>
      <c r="C987" s="51"/>
      <c r="G987" s="51"/>
    </row>
    <row r="988" spans="1:7" x14ac:dyDescent="0.25">
      <c r="A988" s="52"/>
      <c r="B988" s="53"/>
      <c r="C988" s="51"/>
      <c r="G988" s="51"/>
    </row>
    <row r="989" spans="1:7" x14ac:dyDescent="0.25">
      <c r="A989" s="52"/>
      <c r="B989" s="53"/>
      <c r="C989" s="51"/>
      <c r="G989" s="51"/>
    </row>
    <row r="990" spans="1:7" x14ac:dyDescent="0.25">
      <c r="A990" s="52"/>
      <c r="B990" s="53"/>
      <c r="C990" s="51"/>
      <c r="G990" s="51"/>
    </row>
    <row r="991" spans="1:7" x14ac:dyDescent="0.25">
      <c r="A991" s="52"/>
      <c r="B991" s="53"/>
      <c r="C991" s="51"/>
      <c r="G991" s="51"/>
    </row>
    <row r="992" spans="1:7" x14ac:dyDescent="0.25">
      <c r="A992" s="52"/>
      <c r="B992" s="53"/>
      <c r="C992" s="51"/>
      <c r="G992" s="51"/>
    </row>
    <row r="993" spans="1:7" x14ac:dyDescent="0.25">
      <c r="A993" s="52"/>
      <c r="B993" s="53"/>
      <c r="C993" s="51"/>
      <c r="G993" s="51"/>
    </row>
    <row r="994" spans="1:7" x14ac:dyDescent="0.25">
      <c r="A994" s="52"/>
      <c r="B994" s="53"/>
      <c r="C994" s="51"/>
      <c r="G994" s="51"/>
    </row>
    <row r="995" spans="1:7" x14ac:dyDescent="0.25">
      <c r="A995" s="52"/>
      <c r="B995" s="53"/>
      <c r="C995" s="51"/>
      <c r="G995" s="51"/>
    </row>
    <row r="996" spans="1:7" x14ac:dyDescent="0.25">
      <c r="A996" s="52"/>
      <c r="B996" s="53"/>
      <c r="C996" s="51"/>
      <c r="G996" s="51"/>
    </row>
    <row r="997" spans="1:7" x14ac:dyDescent="0.25">
      <c r="A997" s="52"/>
      <c r="B997" s="53"/>
      <c r="C997" s="51"/>
      <c r="G997" s="51"/>
    </row>
    <row r="998" spans="1:7" x14ac:dyDescent="0.25">
      <c r="A998" s="52"/>
      <c r="B998" s="53"/>
      <c r="C998" s="51"/>
      <c r="G998" s="51"/>
    </row>
    <row r="999" spans="1:7" x14ac:dyDescent="0.25">
      <c r="A999" s="52"/>
      <c r="B999" s="53"/>
      <c r="C999" s="51"/>
      <c r="G999" s="51"/>
    </row>
    <row r="1000" spans="1:7" x14ac:dyDescent="0.25">
      <c r="A1000" s="52"/>
      <c r="B1000" s="53"/>
      <c r="C1000" s="51"/>
      <c r="G1000" s="51"/>
    </row>
    <row r="1001" spans="1:7" x14ac:dyDescent="0.25">
      <c r="A1001" s="52"/>
      <c r="B1001" s="53"/>
      <c r="C1001" s="51"/>
      <c r="G1001" s="51"/>
    </row>
    <row r="1002" spans="1:7" x14ac:dyDescent="0.25">
      <c r="A1002" s="52"/>
      <c r="B1002" s="53"/>
      <c r="C1002" s="51"/>
      <c r="G1002" s="51"/>
    </row>
    <row r="1003" spans="1:7" x14ac:dyDescent="0.25">
      <c r="A1003" s="52"/>
      <c r="B1003" s="53"/>
      <c r="C1003" s="51"/>
      <c r="G1003" s="51"/>
    </row>
    <row r="1004" spans="1:7" x14ac:dyDescent="0.25">
      <c r="A1004" s="52"/>
      <c r="B1004" s="53"/>
      <c r="C1004" s="51"/>
      <c r="G1004" s="51"/>
    </row>
    <row r="1005" spans="1:7" x14ac:dyDescent="0.25">
      <c r="A1005" s="52"/>
      <c r="B1005" s="53"/>
      <c r="C1005" s="51"/>
      <c r="G1005" s="51"/>
    </row>
    <row r="1006" spans="1:7" x14ac:dyDescent="0.25">
      <c r="A1006" s="52"/>
      <c r="B1006" s="53"/>
      <c r="C1006" s="51"/>
      <c r="G1006" s="51"/>
    </row>
    <row r="1007" spans="1:7" x14ac:dyDescent="0.25">
      <c r="A1007" s="52"/>
      <c r="B1007" s="53"/>
      <c r="C1007" s="51"/>
      <c r="G1007" s="51"/>
    </row>
    <row r="1008" spans="1:7" x14ac:dyDescent="0.25">
      <c r="A1008" s="52"/>
      <c r="B1008" s="53"/>
      <c r="C1008" s="51"/>
      <c r="G1008" s="51"/>
    </row>
    <row r="1009" spans="1:7" x14ac:dyDescent="0.25">
      <c r="A1009" s="52"/>
      <c r="B1009" s="53"/>
      <c r="C1009" s="51"/>
      <c r="G1009" s="51"/>
    </row>
    <row r="1010" spans="1:7" x14ac:dyDescent="0.25">
      <c r="A1010" s="52"/>
      <c r="B1010" s="53"/>
      <c r="C1010" s="51"/>
      <c r="G1010" s="51"/>
    </row>
    <row r="1011" spans="1:7" x14ac:dyDescent="0.25">
      <c r="A1011" s="52"/>
      <c r="B1011" s="53"/>
      <c r="C1011" s="51"/>
      <c r="G1011" s="51"/>
    </row>
    <row r="1012" spans="1:7" x14ac:dyDescent="0.25">
      <c r="A1012" s="52"/>
      <c r="B1012" s="53"/>
      <c r="C1012" s="51"/>
      <c r="G1012" s="51"/>
    </row>
    <row r="1013" spans="1:7" x14ac:dyDescent="0.25">
      <c r="A1013" s="52"/>
      <c r="B1013" s="53"/>
      <c r="C1013" s="51"/>
      <c r="G1013" s="51"/>
    </row>
    <row r="1014" spans="1:7" x14ac:dyDescent="0.25">
      <c r="A1014" s="52"/>
      <c r="B1014" s="53"/>
      <c r="C1014" s="51"/>
      <c r="G1014" s="51"/>
    </row>
    <row r="1015" spans="1:7" x14ac:dyDescent="0.25">
      <c r="A1015" s="52"/>
      <c r="B1015" s="53"/>
      <c r="C1015" s="51"/>
      <c r="G1015" s="51"/>
    </row>
    <row r="1016" spans="1:7" x14ac:dyDescent="0.25">
      <c r="A1016" s="52"/>
      <c r="B1016" s="53"/>
      <c r="C1016" s="51"/>
      <c r="G1016" s="51"/>
    </row>
    <row r="1017" spans="1:7" x14ac:dyDescent="0.25">
      <c r="A1017" s="52"/>
      <c r="B1017" s="53"/>
      <c r="C1017" s="51"/>
      <c r="G1017" s="51"/>
    </row>
    <row r="1018" spans="1:7" x14ac:dyDescent="0.25">
      <c r="A1018" s="52"/>
      <c r="B1018" s="53"/>
      <c r="C1018" s="51"/>
      <c r="G1018" s="51"/>
    </row>
    <row r="1019" spans="1:7" x14ac:dyDescent="0.25">
      <c r="A1019" s="52"/>
      <c r="B1019" s="53"/>
      <c r="C1019" s="51"/>
      <c r="G1019" s="51"/>
    </row>
    <row r="1020" spans="1:7" x14ac:dyDescent="0.25">
      <c r="A1020" s="52"/>
      <c r="B1020" s="53"/>
      <c r="C1020" s="51"/>
      <c r="G1020" s="51"/>
    </row>
    <row r="1021" spans="1:7" x14ac:dyDescent="0.25">
      <c r="A1021" s="52"/>
      <c r="B1021" s="53"/>
      <c r="C1021" s="51"/>
      <c r="G1021" s="51"/>
    </row>
    <row r="1022" spans="1:7" x14ac:dyDescent="0.25">
      <c r="A1022" s="52"/>
      <c r="B1022" s="53"/>
      <c r="C1022" s="51"/>
      <c r="G1022" s="51"/>
    </row>
    <row r="1023" spans="1:7" x14ac:dyDescent="0.25">
      <c r="A1023" s="52"/>
      <c r="B1023" s="53"/>
      <c r="C1023" s="51"/>
      <c r="G1023" s="51"/>
    </row>
    <row r="1024" spans="1:7" x14ac:dyDescent="0.25">
      <c r="A1024" s="52"/>
      <c r="B1024" s="53"/>
      <c r="C1024" s="51"/>
      <c r="G1024" s="51"/>
    </row>
    <row r="1025" spans="1:7" x14ac:dyDescent="0.25">
      <c r="A1025" s="52"/>
      <c r="B1025" s="53"/>
      <c r="C1025" s="51"/>
      <c r="G1025" s="51"/>
    </row>
    <row r="1026" spans="1:7" x14ac:dyDescent="0.25">
      <c r="A1026" s="52"/>
      <c r="B1026" s="53"/>
      <c r="C1026" s="51"/>
      <c r="G1026" s="51"/>
    </row>
    <row r="1027" spans="1:7" x14ac:dyDescent="0.25">
      <c r="A1027" s="52"/>
      <c r="B1027" s="53"/>
      <c r="C1027" s="51"/>
      <c r="G1027" s="51"/>
    </row>
    <row r="1028" spans="1:7" x14ac:dyDescent="0.25">
      <c r="A1028" s="52"/>
      <c r="B1028" s="53"/>
      <c r="C1028" s="51"/>
      <c r="G1028" s="51"/>
    </row>
    <row r="1029" spans="1:7" x14ac:dyDescent="0.25">
      <c r="A1029" s="52"/>
      <c r="B1029" s="53"/>
      <c r="C1029" s="51"/>
      <c r="G1029" s="51"/>
    </row>
    <row r="1030" spans="1:7" x14ac:dyDescent="0.25">
      <c r="A1030" s="52"/>
      <c r="B1030" s="53"/>
      <c r="C1030" s="51"/>
      <c r="G1030" s="51"/>
    </row>
    <row r="1031" spans="1:7" x14ac:dyDescent="0.25">
      <c r="A1031" s="52"/>
      <c r="B1031" s="53"/>
      <c r="C1031" s="51"/>
      <c r="G1031" s="51"/>
    </row>
    <row r="1032" spans="1:7" x14ac:dyDescent="0.25">
      <c r="A1032" s="52"/>
      <c r="B1032" s="53"/>
      <c r="C1032" s="51"/>
      <c r="G1032" s="51"/>
    </row>
    <row r="1033" spans="1:7" x14ac:dyDescent="0.25">
      <c r="A1033" s="52"/>
      <c r="B1033" s="53"/>
      <c r="C1033" s="51"/>
      <c r="G1033" s="51"/>
    </row>
    <row r="1034" spans="1:7" x14ac:dyDescent="0.25">
      <c r="A1034" s="52"/>
      <c r="B1034" s="53"/>
      <c r="C1034" s="51"/>
      <c r="G1034" s="51"/>
    </row>
    <row r="1035" spans="1:7" x14ac:dyDescent="0.25">
      <c r="A1035" s="52"/>
      <c r="B1035" s="53"/>
      <c r="C1035" s="51"/>
      <c r="G1035" s="51"/>
    </row>
    <row r="1036" spans="1:7" x14ac:dyDescent="0.25">
      <c r="A1036" s="52"/>
      <c r="B1036" s="53"/>
      <c r="C1036" s="51"/>
      <c r="G1036" s="51"/>
    </row>
    <row r="1037" spans="1:7" x14ac:dyDescent="0.25">
      <c r="A1037" s="52"/>
      <c r="B1037" s="53"/>
      <c r="C1037" s="51"/>
      <c r="G1037" s="51"/>
    </row>
    <row r="1038" spans="1:7" x14ac:dyDescent="0.25">
      <c r="A1038" s="52"/>
      <c r="B1038" s="53"/>
      <c r="C1038" s="51"/>
      <c r="G1038" s="51"/>
    </row>
    <row r="1039" spans="1:7" x14ac:dyDescent="0.25">
      <c r="A1039" s="52"/>
      <c r="B1039" s="53"/>
      <c r="C1039" s="51"/>
      <c r="G1039" s="51"/>
    </row>
    <row r="1040" spans="1:7" x14ac:dyDescent="0.25">
      <c r="A1040" s="52"/>
      <c r="B1040" s="53"/>
      <c r="C1040" s="51"/>
      <c r="G1040" s="51"/>
    </row>
    <row r="1041" spans="1:7" x14ac:dyDescent="0.25">
      <c r="A1041" s="52"/>
      <c r="B1041" s="53"/>
      <c r="C1041" s="51"/>
      <c r="G1041" s="51"/>
    </row>
    <row r="1042" spans="1:7" x14ac:dyDescent="0.25">
      <c r="A1042" s="52"/>
      <c r="B1042" s="53"/>
      <c r="C1042" s="51"/>
      <c r="G1042" s="51"/>
    </row>
    <row r="1043" spans="1:7" x14ac:dyDescent="0.25">
      <c r="A1043" s="52"/>
      <c r="B1043" s="53"/>
      <c r="C1043" s="51"/>
      <c r="G1043" s="51"/>
    </row>
    <row r="1044" spans="1:7" x14ac:dyDescent="0.25">
      <c r="A1044" s="52"/>
      <c r="B1044" s="53"/>
      <c r="C1044" s="51"/>
      <c r="G1044" s="51"/>
    </row>
    <row r="1045" spans="1:7" x14ac:dyDescent="0.25">
      <c r="A1045" s="52"/>
      <c r="B1045" s="53"/>
      <c r="C1045" s="51"/>
      <c r="G1045" s="51"/>
    </row>
    <row r="1046" spans="1:7" x14ac:dyDescent="0.25">
      <c r="A1046" s="52"/>
      <c r="B1046" s="53"/>
      <c r="C1046" s="51"/>
      <c r="G1046" s="51"/>
    </row>
    <row r="1047" spans="1:7" x14ac:dyDescent="0.25">
      <c r="A1047" s="52"/>
      <c r="B1047" s="53"/>
      <c r="C1047" s="51"/>
      <c r="G1047" s="51"/>
    </row>
    <row r="1048" spans="1:7" x14ac:dyDescent="0.25">
      <c r="A1048" s="52"/>
      <c r="B1048" s="53"/>
      <c r="C1048" s="51"/>
      <c r="G1048" s="51"/>
    </row>
    <row r="1049" spans="1:7" x14ac:dyDescent="0.25">
      <c r="A1049" s="52"/>
      <c r="B1049" s="53"/>
      <c r="C1049" s="51"/>
      <c r="G1049" s="51"/>
    </row>
    <row r="1050" spans="1:7" x14ac:dyDescent="0.25">
      <c r="A1050" s="52"/>
      <c r="B1050" s="53"/>
      <c r="C1050" s="51"/>
      <c r="G1050" s="51"/>
    </row>
    <row r="1051" spans="1:7" x14ac:dyDescent="0.25">
      <c r="A1051" s="52"/>
      <c r="B1051" s="53"/>
      <c r="C1051" s="51"/>
      <c r="G1051" s="51"/>
    </row>
    <row r="1052" spans="1:7" x14ac:dyDescent="0.25">
      <c r="A1052" s="52"/>
      <c r="B1052" s="53"/>
      <c r="C1052" s="51"/>
      <c r="G1052" s="51"/>
    </row>
    <row r="1053" spans="1:7" x14ac:dyDescent="0.25">
      <c r="A1053" s="52"/>
      <c r="B1053" s="53"/>
      <c r="C1053" s="51"/>
      <c r="G1053" s="51"/>
    </row>
    <row r="1054" spans="1:7" x14ac:dyDescent="0.25">
      <c r="A1054" s="52"/>
      <c r="B1054" s="53"/>
      <c r="C1054" s="51"/>
      <c r="G1054" s="51"/>
    </row>
    <row r="1055" spans="1:7" x14ac:dyDescent="0.25">
      <c r="A1055" s="52"/>
      <c r="B1055" s="53"/>
      <c r="C1055" s="51"/>
      <c r="G1055" s="51"/>
    </row>
    <row r="1056" spans="1:7" x14ac:dyDescent="0.25">
      <c r="A1056" s="52"/>
      <c r="B1056" s="53"/>
      <c r="C1056" s="51"/>
      <c r="G1056" s="51"/>
    </row>
    <row r="1057" spans="1:7" x14ac:dyDescent="0.25">
      <c r="A1057" s="52"/>
      <c r="B1057" s="53"/>
      <c r="C1057" s="51"/>
      <c r="G1057" s="51"/>
    </row>
    <row r="1058" spans="1:7" x14ac:dyDescent="0.25">
      <c r="A1058" s="52"/>
      <c r="B1058" s="53"/>
      <c r="C1058" s="51"/>
      <c r="G1058" s="51"/>
    </row>
    <row r="1059" spans="1:7" x14ac:dyDescent="0.25">
      <c r="A1059" s="52"/>
      <c r="B1059" s="53"/>
      <c r="C1059" s="51"/>
      <c r="G1059" s="51"/>
    </row>
    <row r="1060" spans="1:7" x14ac:dyDescent="0.25">
      <c r="A1060" s="52"/>
      <c r="B1060" s="53"/>
      <c r="C1060" s="51"/>
      <c r="G1060" s="51"/>
    </row>
    <row r="1061" spans="1:7" x14ac:dyDescent="0.25">
      <c r="A1061" s="52"/>
      <c r="B1061" s="53"/>
      <c r="C1061" s="51"/>
      <c r="G1061" s="51"/>
    </row>
    <row r="1062" spans="1:7" x14ac:dyDescent="0.25">
      <c r="A1062" s="52"/>
      <c r="B1062" s="53"/>
      <c r="C1062" s="51"/>
      <c r="G1062" s="51"/>
    </row>
    <row r="1063" spans="1:7" x14ac:dyDescent="0.25">
      <c r="A1063" s="52"/>
      <c r="B1063" s="53"/>
      <c r="C1063" s="51"/>
      <c r="G1063" s="51"/>
    </row>
    <row r="1064" spans="1:7" x14ac:dyDescent="0.25">
      <c r="A1064" s="52"/>
      <c r="B1064" s="53"/>
      <c r="C1064" s="51"/>
      <c r="G1064" s="51"/>
    </row>
    <row r="1065" spans="1:7" x14ac:dyDescent="0.25">
      <c r="A1065" s="52"/>
      <c r="B1065" s="53"/>
      <c r="C1065" s="51"/>
      <c r="G1065" s="51"/>
    </row>
    <row r="1066" spans="1:7" x14ac:dyDescent="0.25">
      <c r="A1066" s="52"/>
      <c r="B1066" s="53"/>
      <c r="C1066" s="51"/>
      <c r="G1066" s="51"/>
    </row>
    <row r="1067" spans="1:7" x14ac:dyDescent="0.25">
      <c r="A1067" s="52"/>
      <c r="B1067" s="53"/>
      <c r="C1067" s="51"/>
      <c r="G1067" s="51"/>
    </row>
    <row r="1068" spans="1:7" x14ac:dyDescent="0.25">
      <c r="A1068" s="52"/>
      <c r="B1068" s="53"/>
      <c r="C1068" s="51"/>
      <c r="G1068" s="51"/>
    </row>
    <row r="1069" spans="1:7" x14ac:dyDescent="0.25">
      <c r="A1069" s="52"/>
      <c r="B1069" s="53"/>
      <c r="C1069" s="51"/>
      <c r="G1069" s="51"/>
    </row>
    <row r="1070" spans="1:7" x14ac:dyDescent="0.25">
      <c r="A1070" s="52"/>
      <c r="B1070" s="53"/>
      <c r="C1070" s="51"/>
      <c r="G1070" s="51"/>
    </row>
    <row r="1071" spans="1:7" x14ac:dyDescent="0.25">
      <c r="A1071" s="52"/>
      <c r="B1071" s="53"/>
      <c r="C1071" s="51"/>
      <c r="G1071" s="51"/>
    </row>
    <row r="1072" spans="1:7" x14ac:dyDescent="0.25">
      <c r="A1072" s="52"/>
      <c r="B1072" s="53"/>
      <c r="C1072" s="51"/>
      <c r="G1072" s="51"/>
    </row>
    <row r="1073" spans="1:7" x14ac:dyDescent="0.25">
      <c r="A1073" s="52"/>
      <c r="B1073" s="53"/>
      <c r="C1073" s="51"/>
      <c r="G1073" s="51"/>
    </row>
    <row r="1074" spans="1:7" x14ac:dyDescent="0.25">
      <c r="A1074" s="52"/>
      <c r="B1074" s="53"/>
      <c r="C1074" s="51"/>
      <c r="G1074" s="51"/>
    </row>
    <row r="1075" spans="1:7" x14ac:dyDescent="0.25">
      <c r="A1075" s="52"/>
      <c r="B1075" s="53"/>
      <c r="C1075" s="51"/>
      <c r="G1075" s="51"/>
    </row>
    <row r="1076" spans="1:7" x14ac:dyDescent="0.25">
      <c r="A1076" s="52"/>
      <c r="B1076" s="53"/>
      <c r="C1076" s="51"/>
      <c r="G1076" s="51"/>
    </row>
    <row r="1077" spans="1:7" x14ac:dyDescent="0.25">
      <c r="A1077" s="52"/>
      <c r="B1077" s="53"/>
      <c r="C1077" s="51"/>
      <c r="G1077" s="51"/>
    </row>
    <row r="1078" spans="1:7" x14ac:dyDescent="0.25">
      <c r="A1078" s="52"/>
      <c r="B1078" s="53"/>
      <c r="C1078" s="51"/>
      <c r="G1078" s="51"/>
    </row>
    <row r="1079" spans="1:7" x14ac:dyDescent="0.25">
      <c r="A1079" s="52"/>
      <c r="B1079" s="53"/>
      <c r="C1079" s="51"/>
      <c r="G1079" s="51"/>
    </row>
    <row r="1080" spans="1:7" x14ac:dyDescent="0.25">
      <c r="A1080" s="52"/>
      <c r="B1080" s="53"/>
      <c r="C1080" s="51"/>
      <c r="G1080" s="51"/>
    </row>
    <row r="1081" spans="1:7" x14ac:dyDescent="0.25">
      <c r="A1081" s="52"/>
      <c r="B1081" s="53"/>
      <c r="C1081" s="51"/>
      <c r="G1081" s="51"/>
    </row>
    <row r="1082" spans="1:7" x14ac:dyDescent="0.25">
      <c r="A1082" s="52"/>
      <c r="B1082" s="53"/>
      <c r="C1082" s="51"/>
      <c r="G1082" s="51"/>
    </row>
    <row r="1083" spans="1:7" x14ac:dyDescent="0.25">
      <c r="A1083" s="52"/>
      <c r="B1083" s="53"/>
      <c r="C1083" s="51"/>
      <c r="G1083" s="51"/>
    </row>
    <row r="1084" spans="1:7" x14ac:dyDescent="0.25">
      <c r="A1084" s="52"/>
      <c r="B1084" s="53"/>
      <c r="C1084" s="51"/>
      <c r="G1084" s="51"/>
    </row>
    <row r="1085" spans="1:7" x14ac:dyDescent="0.25">
      <c r="A1085" s="52"/>
      <c r="B1085" s="53"/>
      <c r="C1085" s="51"/>
      <c r="G1085" s="51"/>
    </row>
    <row r="1086" spans="1:7" x14ac:dyDescent="0.25">
      <c r="A1086" s="52"/>
      <c r="B1086" s="53"/>
      <c r="C1086" s="51"/>
      <c r="G1086" s="51"/>
    </row>
    <row r="1087" spans="1:7" x14ac:dyDescent="0.25">
      <c r="A1087" s="52"/>
      <c r="B1087" s="53"/>
      <c r="C1087" s="51"/>
      <c r="G1087" s="51"/>
    </row>
    <row r="1088" spans="1:7" x14ac:dyDescent="0.25">
      <c r="A1088" s="52"/>
      <c r="B1088" s="53"/>
      <c r="C1088" s="51"/>
      <c r="G1088" s="51"/>
    </row>
    <row r="1089" spans="1:7" x14ac:dyDescent="0.25">
      <c r="A1089" s="52"/>
      <c r="B1089" s="53"/>
      <c r="C1089" s="51"/>
      <c r="G1089" s="51"/>
    </row>
    <row r="1090" spans="1:7" x14ac:dyDescent="0.25">
      <c r="A1090" s="52"/>
      <c r="B1090" s="53"/>
      <c r="C1090" s="51"/>
      <c r="G1090" s="51"/>
    </row>
    <row r="1091" spans="1:7" x14ac:dyDescent="0.25">
      <c r="A1091" s="52"/>
      <c r="B1091" s="53"/>
      <c r="C1091" s="51"/>
      <c r="G1091" s="51"/>
    </row>
    <row r="1092" spans="1:7" x14ac:dyDescent="0.25">
      <c r="A1092" s="52"/>
      <c r="B1092" s="53"/>
      <c r="C1092" s="51"/>
      <c r="G1092" s="51"/>
    </row>
    <row r="1093" spans="1:7" x14ac:dyDescent="0.25">
      <c r="A1093" s="52"/>
      <c r="B1093" s="53"/>
      <c r="C1093" s="51"/>
      <c r="G1093" s="51"/>
    </row>
    <row r="1094" spans="1:7" x14ac:dyDescent="0.25">
      <c r="A1094" s="52"/>
      <c r="B1094" s="53"/>
      <c r="C1094" s="51"/>
      <c r="G1094" s="51"/>
    </row>
    <row r="1095" spans="1:7" x14ac:dyDescent="0.25">
      <c r="A1095" s="52"/>
      <c r="B1095" s="53"/>
      <c r="C1095" s="51"/>
      <c r="G1095" s="51"/>
    </row>
    <row r="1096" spans="1:7" x14ac:dyDescent="0.25">
      <c r="A1096" s="52"/>
      <c r="B1096" s="53"/>
      <c r="C1096" s="51"/>
      <c r="G1096" s="51"/>
    </row>
    <row r="1097" spans="1:7" x14ac:dyDescent="0.25">
      <c r="A1097" s="52"/>
      <c r="B1097" s="53"/>
      <c r="C1097" s="51"/>
      <c r="G1097" s="51"/>
    </row>
    <row r="1098" spans="1:7" x14ac:dyDescent="0.25">
      <c r="A1098" s="52"/>
      <c r="B1098" s="53"/>
      <c r="C1098" s="51"/>
      <c r="G1098" s="51"/>
    </row>
    <row r="1099" spans="1:7" x14ac:dyDescent="0.25">
      <c r="A1099" s="52"/>
      <c r="B1099" s="53"/>
      <c r="C1099" s="51"/>
      <c r="G1099" s="51"/>
    </row>
    <row r="1100" spans="1:7" x14ac:dyDescent="0.25">
      <c r="A1100" s="52"/>
      <c r="B1100" s="53"/>
      <c r="C1100" s="51"/>
      <c r="G1100" s="51"/>
    </row>
    <row r="1101" spans="1:7" x14ac:dyDescent="0.25">
      <c r="A1101" s="52"/>
      <c r="B1101" s="53"/>
      <c r="C1101" s="51"/>
      <c r="G1101" s="51"/>
    </row>
    <row r="1102" spans="1:7" x14ac:dyDescent="0.25">
      <c r="A1102" s="52"/>
      <c r="B1102" s="53"/>
      <c r="C1102" s="51"/>
      <c r="G1102" s="51"/>
    </row>
    <row r="1103" spans="1:7" x14ac:dyDescent="0.25">
      <c r="A1103" s="52"/>
      <c r="B1103" s="53"/>
      <c r="C1103" s="51"/>
      <c r="G1103" s="51"/>
    </row>
    <row r="1104" spans="1:7" x14ac:dyDescent="0.25">
      <c r="A1104" s="52"/>
      <c r="B1104" s="53"/>
      <c r="C1104" s="51"/>
      <c r="G1104" s="51"/>
    </row>
    <row r="1105" spans="1:7" x14ac:dyDescent="0.25">
      <c r="A1105" s="52"/>
      <c r="B1105" s="53"/>
      <c r="C1105" s="51"/>
      <c r="G1105" s="51"/>
    </row>
    <row r="1106" spans="1:7" x14ac:dyDescent="0.25">
      <c r="A1106" s="52"/>
      <c r="B1106" s="53"/>
      <c r="C1106" s="51"/>
      <c r="G1106" s="51"/>
    </row>
    <row r="1107" spans="1:7" x14ac:dyDescent="0.25">
      <c r="A1107" s="52"/>
      <c r="B1107" s="53"/>
      <c r="C1107" s="51"/>
      <c r="G1107" s="51"/>
    </row>
    <row r="1108" spans="1:7" x14ac:dyDescent="0.25">
      <c r="A1108" s="52"/>
      <c r="B1108" s="53"/>
      <c r="C1108" s="51"/>
      <c r="G1108" s="51"/>
    </row>
    <row r="1109" spans="1:7" x14ac:dyDescent="0.25">
      <c r="A1109" s="52"/>
      <c r="B1109" s="53"/>
      <c r="C1109" s="51"/>
      <c r="G1109" s="51"/>
    </row>
    <row r="1110" spans="1:7" x14ac:dyDescent="0.25">
      <c r="A1110" s="52"/>
      <c r="B1110" s="53"/>
      <c r="C1110" s="51"/>
      <c r="G1110" s="51"/>
    </row>
    <row r="1111" spans="1:7" x14ac:dyDescent="0.25">
      <c r="A1111" s="52"/>
      <c r="B1111" s="53"/>
      <c r="C1111" s="51"/>
      <c r="G1111" s="51"/>
    </row>
    <row r="1112" spans="1:7" x14ac:dyDescent="0.25">
      <c r="A1112" s="52"/>
      <c r="B1112" s="53"/>
      <c r="C1112" s="51"/>
      <c r="G1112" s="51"/>
    </row>
    <row r="1113" spans="1:7" x14ac:dyDescent="0.25">
      <c r="A1113" s="52"/>
      <c r="B1113" s="53"/>
      <c r="C1113" s="51"/>
      <c r="G1113" s="51"/>
    </row>
    <row r="1114" spans="1:7" x14ac:dyDescent="0.25">
      <c r="A1114" s="52"/>
      <c r="B1114" s="53"/>
      <c r="C1114" s="51"/>
      <c r="G1114" s="51"/>
    </row>
    <row r="1115" spans="1:7" x14ac:dyDescent="0.25">
      <c r="A1115" s="52"/>
      <c r="B1115" s="53"/>
      <c r="C1115" s="51"/>
      <c r="G1115" s="51"/>
    </row>
    <row r="1116" spans="1:7" x14ac:dyDescent="0.25">
      <c r="A1116" s="52"/>
      <c r="B1116" s="53"/>
      <c r="C1116" s="51"/>
      <c r="G1116" s="51"/>
    </row>
    <row r="1117" spans="1:7" x14ac:dyDescent="0.25">
      <c r="A1117" s="52"/>
      <c r="B1117" s="53"/>
      <c r="C1117" s="51"/>
      <c r="G1117" s="51"/>
    </row>
    <row r="1118" spans="1:7" x14ac:dyDescent="0.25">
      <c r="A1118" s="52"/>
      <c r="B1118" s="53"/>
      <c r="C1118" s="51"/>
      <c r="G1118" s="51"/>
    </row>
    <row r="1119" spans="1:7" x14ac:dyDescent="0.25">
      <c r="A1119" s="52"/>
      <c r="B1119" s="53"/>
      <c r="C1119" s="51"/>
      <c r="G1119" s="51"/>
    </row>
    <row r="1120" spans="1:7" x14ac:dyDescent="0.25">
      <c r="A1120" s="52"/>
      <c r="B1120" s="53"/>
      <c r="C1120" s="51"/>
      <c r="G1120" s="51"/>
    </row>
    <row r="1121" spans="1:7" x14ac:dyDescent="0.25">
      <c r="A1121" s="52"/>
      <c r="B1121" s="53"/>
      <c r="C1121" s="51"/>
      <c r="G1121" s="51"/>
    </row>
    <row r="1122" spans="1:7" x14ac:dyDescent="0.25">
      <c r="A1122" s="52"/>
      <c r="B1122" s="53"/>
      <c r="C1122" s="51"/>
      <c r="G1122" s="51"/>
    </row>
    <row r="1123" spans="1:7" x14ac:dyDescent="0.25">
      <c r="A1123" s="52"/>
      <c r="B1123" s="53"/>
      <c r="C1123" s="51"/>
      <c r="G1123" s="51"/>
    </row>
    <row r="1124" spans="1:7" x14ac:dyDescent="0.25">
      <c r="A1124" s="52"/>
      <c r="B1124" s="53"/>
      <c r="C1124" s="51"/>
      <c r="G1124" s="51"/>
    </row>
    <row r="1125" spans="1:7" x14ac:dyDescent="0.25">
      <c r="A1125" s="52"/>
      <c r="B1125" s="53"/>
      <c r="C1125" s="51"/>
      <c r="G1125" s="51"/>
    </row>
    <row r="1126" spans="1:7" x14ac:dyDescent="0.25">
      <c r="A1126" s="52"/>
      <c r="B1126" s="53"/>
      <c r="C1126" s="51"/>
      <c r="G1126" s="51"/>
    </row>
    <row r="1127" spans="1:7" x14ac:dyDescent="0.25">
      <c r="A1127" s="52"/>
      <c r="B1127" s="53"/>
      <c r="C1127" s="51"/>
      <c r="G1127" s="51"/>
    </row>
    <row r="1128" spans="1:7" x14ac:dyDescent="0.25">
      <c r="A1128" s="52"/>
      <c r="B1128" s="53"/>
      <c r="C1128" s="51"/>
      <c r="G1128" s="51"/>
    </row>
    <row r="1129" spans="1:7" x14ac:dyDescent="0.25">
      <c r="A1129" s="52"/>
      <c r="B1129" s="53"/>
      <c r="C1129" s="51"/>
      <c r="G1129" s="51"/>
    </row>
    <row r="1130" spans="1:7" x14ac:dyDescent="0.25">
      <c r="A1130" s="52"/>
      <c r="B1130" s="53"/>
      <c r="C1130" s="51"/>
      <c r="G1130" s="51"/>
    </row>
    <row r="1131" spans="1:7" x14ac:dyDescent="0.25">
      <c r="A1131" s="52"/>
      <c r="B1131" s="53"/>
      <c r="C1131" s="51"/>
      <c r="G1131" s="51"/>
    </row>
    <row r="1132" spans="1:7" x14ac:dyDescent="0.25">
      <c r="A1132" s="52"/>
      <c r="B1132" s="53"/>
      <c r="C1132" s="51"/>
      <c r="G1132" s="51"/>
    </row>
    <row r="1133" spans="1:7" x14ac:dyDescent="0.25">
      <c r="A1133" s="52"/>
      <c r="B1133" s="53"/>
      <c r="C1133" s="51"/>
      <c r="G1133" s="51"/>
    </row>
    <row r="1134" spans="1:7" x14ac:dyDescent="0.25">
      <c r="A1134" s="52"/>
      <c r="B1134" s="53"/>
      <c r="C1134" s="51"/>
      <c r="G1134" s="51"/>
    </row>
    <row r="1135" spans="1:7" x14ac:dyDescent="0.25">
      <c r="A1135" s="52"/>
      <c r="B1135" s="53"/>
      <c r="C1135" s="51"/>
      <c r="G1135" s="51"/>
    </row>
    <row r="1136" spans="1:7" x14ac:dyDescent="0.25">
      <c r="A1136" s="52"/>
      <c r="B1136" s="53"/>
      <c r="C1136" s="51"/>
      <c r="G1136" s="51"/>
    </row>
    <row r="1137" spans="1:7" x14ac:dyDescent="0.25">
      <c r="A1137" s="52"/>
      <c r="B1137" s="53"/>
      <c r="C1137" s="51"/>
      <c r="G1137" s="51"/>
    </row>
    <row r="1138" spans="1:7" x14ac:dyDescent="0.25">
      <c r="A1138" s="52"/>
      <c r="B1138" s="53"/>
      <c r="C1138" s="51"/>
      <c r="G1138" s="51"/>
    </row>
    <row r="1139" spans="1:7" x14ac:dyDescent="0.25">
      <c r="A1139" s="52"/>
      <c r="B1139" s="53"/>
      <c r="C1139" s="51"/>
      <c r="G1139" s="51"/>
    </row>
    <row r="1140" spans="1:7" x14ac:dyDescent="0.25">
      <c r="A1140" s="52"/>
      <c r="B1140" s="53"/>
      <c r="C1140" s="51"/>
      <c r="G1140" s="51"/>
    </row>
    <row r="1141" spans="1:7" x14ac:dyDescent="0.25">
      <c r="A1141" s="52"/>
      <c r="B1141" s="53"/>
      <c r="C1141" s="51"/>
      <c r="G1141" s="51"/>
    </row>
    <row r="1142" spans="1:7" x14ac:dyDescent="0.25">
      <c r="A1142" s="52"/>
      <c r="B1142" s="53"/>
      <c r="C1142" s="51"/>
      <c r="G1142" s="51"/>
    </row>
    <row r="1143" spans="1:7" x14ac:dyDescent="0.25">
      <c r="A1143" s="52"/>
      <c r="B1143" s="53"/>
      <c r="C1143" s="51"/>
      <c r="G1143" s="51"/>
    </row>
    <row r="1144" spans="1:7" x14ac:dyDescent="0.25">
      <c r="A1144" s="52"/>
      <c r="B1144" s="53"/>
      <c r="C1144" s="51"/>
      <c r="G1144" s="51"/>
    </row>
    <row r="1145" spans="1:7" x14ac:dyDescent="0.25">
      <c r="A1145" s="52"/>
      <c r="B1145" s="53"/>
      <c r="C1145" s="51"/>
      <c r="G1145" s="51"/>
    </row>
    <row r="1146" spans="1:7" x14ac:dyDescent="0.25">
      <c r="A1146" s="52"/>
      <c r="B1146" s="53"/>
      <c r="C1146" s="51"/>
      <c r="G1146" s="51"/>
    </row>
    <row r="1147" spans="1:7" x14ac:dyDescent="0.25">
      <c r="A1147" s="52"/>
      <c r="B1147" s="53"/>
      <c r="C1147" s="51"/>
      <c r="G1147" s="51"/>
    </row>
    <row r="1148" spans="1:7" x14ac:dyDescent="0.25">
      <c r="A1148" s="52"/>
      <c r="B1148" s="53"/>
      <c r="C1148" s="51"/>
      <c r="G1148" s="51"/>
    </row>
    <row r="1149" spans="1:7" x14ac:dyDescent="0.25">
      <c r="A1149" s="52"/>
      <c r="B1149" s="53"/>
      <c r="C1149" s="51"/>
      <c r="G1149" s="51"/>
    </row>
    <row r="1150" spans="1:7" x14ac:dyDescent="0.25">
      <c r="A1150" s="52"/>
      <c r="B1150" s="53"/>
      <c r="C1150" s="51"/>
      <c r="G1150" s="51"/>
    </row>
    <row r="1151" spans="1:7" x14ac:dyDescent="0.25">
      <c r="A1151" s="52"/>
      <c r="B1151" s="53"/>
      <c r="C1151" s="51"/>
      <c r="G1151" s="51"/>
    </row>
    <row r="1152" spans="1:7" x14ac:dyDescent="0.25">
      <c r="A1152" s="52"/>
      <c r="B1152" s="53"/>
      <c r="C1152" s="51"/>
      <c r="G1152" s="51"/>
    </row>
    <row r="1153" spans="1:7" x14ac:dyDescent="0.25">
      <c r="A1153" s="52"/>
      <c r="B1153" s="53"/>
      <c r="C1153" s="51"/>
      <c r="G1153" s="51"/>
    </row>
    <row r="1154" spans="1:7" x14ac:dyDescent="0.25">
      <c r="A1154" s="52"/>
      <c r="B1154" s="53"/>
      <c r="C1154" s="51"/>
      <c r="G1154" s="51"/>
    </row>
    <row r="1155" spans="1:7" x14ac:dyDescent="0.25">
      <c r="A1155" s="52"/>
      <c r="B1155" s="53"/>
      <c r="C1155" s="51"/>
      <c r="G1155" s="51"/>
    </row>
    <row r="1156" spans="1:7" x14ac:dyDescent="0.25">
      <c r="A1156" s="52"/>
      <c r="B1156" s="53"/>
      <c r="C1156" s="51"/>
      <c r="G1156" s="51"/>
    </row>
    <row r="1157" spans="1:7" x14ac:dyDescent="0.25">
      <c r="A1157" s="52"/>
      <c r="B1157" s="53"/>
      <c r="C1157" s="51"/>
      <c r="G1157" s="51"/>
    </row>
    <row r="1158" spans="1:7" x14ac:dyDescent="0.25">
      <c r="A1158" s="52"/>
      <c r="B1158" s="53"/>
      <c r="C1158" s="51"/>
      <c r="G1158" s="51"/>
    </row>
    <row r="1159" spans="1:7" x14ac:dyDescent="0.25">
      <c r="A1159" s="52"/>
      <c r="B1159" s="53"/>
      <c r="C1159" s="51"/>
      <c r="G1159" s="51"/>
    </row>
    <row r="1160" spans="1:7" x14ac:dyDescent="0.25">
      <c r="A1160" s="52"/>
      <c r="B1160" s="53"/>
      <c r="C1160" s="51"/>
      <c r="G1160" s="51"/>
    </row>
    <row r="1161" spans="1:7" x14ac:dyDescent="0.25">
      <c r="A1161" s="52"/>
      <c r="B1161" s="53"/>
      <c r="C1161" s="51"/>
      <c r="G1161" s="51"/>
    </row>
    <row r="1162" spans="1:7" x14ac:dyDescent="0.25">
      <c r="A1162" s="52"/>
      <c r="B1162" s="53"/>
      <c r="C1162" s="51"/>
      <c r="G1162" s="51"/>
    </row>
    <row r="1163" spans="1:7" x14ac:dyDescent="0.25">
      <c r="A1163" s="52"/>
      <c r="B1163" s="53"/>
      <c r="C1163" s="51"/>
      <c r="G1163" s="51"/>
    </row>
    <row r="1164" spans="1:7" x14ac:dyDescent="0.25">
      <c r="A1164" s="52"/>
      <c r="B1164" s="53"/>
      <c r="C1164" s="51"/>
      <c r="G1164" s="51"/>
    </row>
    <row r="1165" spans="1:7" x14ac:dyDescent="0.25">
      <c r="A1165" s="52"/>
      <c r="B1165" s="53"/>
      <c r="C1165" s="51"/>
      <c r="G1165" s="51"/>
    </row>
    <row r="1166" spans="1:7" x14ac:dyDescent="0.25">
      <c r="A1166" s="52"/>
      <c r="B1166" s="53"/>
      <c r="C1166" s="51"/>
      <c r="G1166" s="51"/>
    </row>
    <row r="1167" spans="1:7" x14ac:dyDescent="0.25">
      <c r="A1167" s="52"/>
      <c r="B1167" s="53"/>
      <c r="C1167" s="51"/>
      <c r="G1167" s="51"/>
    </row>
    <row r="1168" spans="1:7" x14ac:dyDescent="0.25">
      <c r="A1168" s="52"/>
      <c r="B1168" s="53"/>
      <c r="C1168" s="51"/>
      <c r="G1168" s="51"/>
    </row>
    <row r="1169" spans="1:7" x14ac:dyDescent="0.25">
      <c r="A1169" s="52"/>
      <c r="B1169" s="53"/>
      <c r="C1169" s="51"/>
      <c r="G1169" s="51"/>
    </row>
    <row r="1170" spans="1:7" x14ac:dyDescent="0.25">
      <c r="A1170" s="52"/>
      <c r="B1170" s="53"/>
      <c r="C1170" s="51"/>
      <c r="G1170" s="51"/>
    </row>
    <row r="1171" spans="1:7" x14ac:dyDescent="0.25">
      <c r="A1171" s="52"/>
      <c r="B1171" s="53"/>
      <c r="C1171" s="51"/>
      <c r="G1171" s="51"/>
    </row>
    <row r="1172" spans="1:7" x14ac:dyDescent="0.25">
      <c r="A1172" s="52"/>
      <c r="B1172" s="53"/>
      <c r="C1172" s="51"/>
      <c r="G1172" s="51"/>
    </row>
    <row r="1173" spans="1:7" x14ac:dyDescent="0.25">
      <c r="A1173" s="52"/>
      <c r="B1173" s="53"/>
      <c r="C1173" s="51"/>
      <c r="G1173" s="51"/>
    </row>
    <row r="1174" spans="1:7" x14ac:dyDescent="0.25">
      <c r="A1174" s="52"/>
      <c r="B1174" s="53"/>
      <c r="C1174" s="51"/>
      <c r="G1174" s="51"/>
    </row>
    <row r="1175" spans="1:7" x14ac:dyDescent="0.25">
      <c r="A1175" s="52"/>
      <c r="B1175" s="53"/>
      <c r="C1175" s="51"/>
      <c r="G1175" s="51"/>
    </row>
    <row r="1176" spans="1:7" x14ac:dyDescent="0.25">
      <c r="A1176" s="52"/>
      <c r="B1176" s="53"/>
      <c r="C1176" s="51"/>
      <c r="G1176" s="51"/>
    </row>
    <row r="1177" spans="1:7" x14ac:dyDescent="0.25">
      <c r="A1177" s="52"/>
      <c r="B1177" s="53"/>
      <c r="C1177" s="51"/>
      <c r="G1177" s="51"/>
    </row>
    <row r="1178" spans="1:7" x14ac:dyDescent="0.25">
      <c r="A1178" s="52"/>
      <c r="B1178" s="53"/>
      <c r="C1178" s="51"/>
      <c r="G1178" s="51"/>
    </row>
    <row r="1179" spans="1:7" x14ac:dyDescent="0.25">
      <c r="A1179" s="52"/>
      <c r="B1179" s="53"/>
      <c r="C1179" s="51"/>
      <c r="G1179" s="51"/>
    </row>
    <row r="1180" spans="1:7" x14ac:dyDescent="0.25">
      <c r="A1180" s="52"/>
      <c r="B1180" s="53"/>
      <c r="C1180" s="51"/>
      <c r="G1180" s="51"/>
    </row>
    <row r="1181" spans="1:7" x14ac:dyDescent="0.25">
      <c r="A1181" s="52"/>
      <c r="B1181" s="53"/>
      <c r="C1181" s="51"/>
      <c r="G1181" s="51"/>
    </row>
    <row r="1182" spans="1:7" x14ac:dyDescent="0.25">
      <c r="A1182" s="52"/>
      <c r="B1182" s="53"/>
      <c r="C1182" s="51"/>
      <c r="G1182" s="51"/>
    </row>
    <row r="1183" spans="1:7" x14ac:dyDescent="0.25">
      <c r="A1183" s="52"/>
      <c r="B1183" s="53"/>
      <c r="C1183" s="51"/>
      <c r="G1183" s="51"/>
    </row>
    <row r="1184" spans="1:7" x14ac:dyDescent="0.25">
      <c r="A1184" s="52"/>
      <c r="B1184" s="53"/>
      <c r="C1184" s="51"/>
      <c r="G1184" s="51"/>
    </row>
    <row r="1185" spans="1:7" x14ac:dyDescent="0.25">
      <c r="A1185" s="52"/>
      <c r="B1185" s="53"/>
      <c r="C1185" s="51"/>
      <c r="G1185" s="51"/>
    </row>
    <row r="1186" spans="1:7" x14ac:dyDescent="0.25">
      <c r="A1186" s="52"/>
      <c r="B1186" s="53"/>
      <c r="C1186" s="51"/>
      <c r="G1186" s="51"/>
    </row>
    <row r="1187" spans="1:7" x14ac:dyDescent="0.25">
      <c r="A1187" s="52"/>
      <c r="B1187" s="53"/>
      <c r="C1187" s="51"/>
      <c r="G1187" s="51"/>
    </row>
    <row r="1188" spans="1:7" x14ac:dyDescent="0.25">
      <c r="A1188" s="52"/>
      <c r="B1188" s="53"/>
      <c r="C1188" s="51"/>
      <c r="G1188" s="51"/>
    </row>
    <row r="1189" spans="1:7" x14ac:dyDescent="0.25">
      <c r="A1189" s="52"/>
      <c r="B1189" s="53"/>
      <c r="C1189" s="51"/>
      <c r="G1189" s="51"/>
    </row>
    <row r="1190" spans="1:7" x14ac:dyDescent="0.25">
      <c r="A1190" s="52"/>
      <c r="B1190" s="53"/>
      <c r="C1190" s="51"/>
      <c r="G1190" s="51"/>
    </row>
    <row r="1191" spans="1:7" x14ac:dyDescent="0.25">
      <c r="A1191" s="52"/>
      <c r="B1191" s="53"/>
      <c r="C1191" s="51"/>
      <c r="G1191" s="51"/>
    </row>
    <row r="1192" spans="1:7" x14ac:dyDescent="0.25">
      <c r="A1192" s="52"/>
      <c r="B1192" s="53"/>
      <c r="C1192" s="51"/>
      <c r="G1192" s="51"/>
    </row>
    <row r="1193" spans="1:7" x14ac:dyDescent="0.25">
      <c r="A1193" s="52"/>
      <c r="B1193" s="53"/>
      <c r="C1193" s="51"/>
      <c r="G1193" s="51"/>
    </row>
    <row r="1194" spans="1:7" x14ac:dyDescent="0.25">
      <c r="A1194" s="52"/>
      <c r="B1194" s="53"/>
      <c r="C1194" s="51"/>
      <c r="G1194" s="51"/>
    </row>
    <row r="1195" spans="1:7" x14ac:dyDescent="0.25">
      <c r="A1195" s="52"/>
      <c r="B1195" s="53"/>
      <c r="C1195" s="51"/>
      <c r="G1195" s="51"/>
    </row>
    <row r="1196" spans="1:7" x14ac:dyDescent="0.25">
      <c r="A1196" s="52"/>
      <c r="B1196" s="53"/>
      <c r="C1196" s="51"/>
      <c r="G1196" s="51"/>
    </row>
    <row r="1197" spans="1:7" x14ac:dyDescent="0.25">
      <c r="A1197" s="52"/>
      <c r="B1197" s="53"/>
      <c r="C1197" s="51"/>
      <c r="G1197" s="51"/>
    </row>
    <row r="1198" spans="1:7" x14ac:dyDescent="0.25">
      <c r="A1198" s="52"/>
      <c r="B1198" s="53"/>
      <c r="C1198" s="51"/>
      <c r="G1198" s="51"/>
    </row>
    <row r="1199" spans="1:7" x14ac:dyDescent="0.25">
      <c r="A1199" s="52"/>
      <c r="B1199" s="53"/>
      <c r="C1199" s="51"/>
      <c r="G1199" s="51"/>
    </row>
    <row r="1200" spans="1:7" x14ac:dyDescent="0.25">
      <c r="A1200" s="52"/>
      <c r="B1200" s="53"/>
      <c r="C1200" s="51"/>
      <c r="G1200" s="51"/>
    </row>
    <row r="1201" spans="1:7" x14ac:dyDescent="0.25">
      <c r="A1201" s="52"/>
      <c r="B1201" s="53"/>
      <c r="C1201" s="51"/>
      <c r="G1201" s="51"/>
    </row>
    <row r="1202" spans="1:7" x14ac:dyDescent="0.25">
      <c r="A1202" s="52"/>
      <c r="B1202" s="53"/>
      <c r="C1202" s="51"/>
      <c r="G1202" s="51"/>
    </row>
    <row r="1203" spans="1:7" x14ac:dyDescent="0.25">
      <c r="A1203" s="52"/>
      <c r="B1203" s="53"/>
      <c r="C1203" s="51"/>
      <c r="G1203" s="51"/>
    </row>
    <row r="1204" spans="1:7" x14ac:dyDescent="0.25">
      <c r="A1204" s="52"/>
      <c r="B1204" s="53"/>
      <c r="C1204" s="51"/>
      <c r="G1204" s="51"/>
    </row>
    <row r="1205" spans="1:7" x14ac:dyDescent="0.25">
      <c r="A1205" s="52"/>
      <c r="B1205" s="53"/>
      <c r="C1205" s="51"/>
      <c r="G1205" s="51"/>
    </row>
    <row r="1206" spans="1:7" x14ac:dyDescent="0.25">
      <c r="A1206" s="52"/>
      <c r="B1206" s="53"/>
      <c r="C1206" s="51"/>
      <c r="G1206" s="51"/>
    </row>
    <row r="1207" spans="1:7" x14ac:dyDescent="0.25">
      <c r="A1207" s="52"/>
      <c r="B1207" s="53"/>
      <c r="C1207" s="51"/>
      <c r="G1207" s="51"/>
    </row>
    <row r="1208" spans="1:7" x14ac:dyDescent="0.25">
      <c r="A1208" s="52"/>
      <c r="B1208" s="53"/>
      <c r="C1208" s="51"/>
      <c r="G1208" s="51"/>
    </row>
    <row r="1209" spans="1:7" x14ac:dyDescent="0.25">
      <c r="A1209" s="52"/>
      <c r="B1209" s="53"/>
      <c r="C1209" s="51"/>
      <c r="G1209" s="51"/>
    </row>
    <row r="1210" spans="1:7" x14ac:dyDescent="0.25">
      <c r="A1210" s="52"/>
      <c r="B1210" s="53"/>
      <c r="C1210" s="51"/>
      <c r="G1210" s="51"/>
    </row>
    <row r="1211" spans="1:7" x14ac:dyDescent="0.25">
      <c r="A1211" s="52"/>
      <c r="B1211" s="53"/>
      <c r="C1211" s="51"/>
      <c r="G1211" s="51"/>
    </row>
    <row r="1212" spans="1:7" x14ac:dyDescent="0.25">
      <c r="A1212" s="52"/>
      <c r="B1212" s="53"/>
      <c r="C1212" s="51"/>
      <c r="G1212" s="51"/>
    </row>
    <row r="1213" spans="1:7" x14ac:dyDescent="0.25">
      <c r="A1213" s="52"/>
      <c r="B1213" s="53"/>
      <c r="C1213" s="51"/>
      <c r="G1213" s="51"/>
    </row>
    <row r="1214" spans="1:7" x14ac:dyDescent="0.25">
      <c r="A1214" s="52"/>
      <c r="B1214" s="53"/>
      <c r="C1214" s="51"/>
      <c r="G1214" s="51"/>
    </row>
    <row r="1215" spans="1:7" x14ac:dyDescent="0.25">
      <c r="A1215" s="52"/>
      <c r="B1215" s="53"/>
      <c r="C1215" s="51"/>
      <c r="G1215" s="51"/>
    </row>
    <row r="1216" spans="1:7" x14ac:dyDescent="0.25">
      <c r="A1216" s="52"/>
      <c r="B1216" s="53"/>
      <c r="C1216" s="51"/>
      <c r="G1216" s="51"/>
    </row>
    <row r="1217" spans="1:7" x14ac:dyDescent="0.25">
      <c r="A1217" s="52"/>
      <c r="B1217" s="53"/>
      <c r="C1217" s="51"/>
      <c r="G1217" s="51"/>
    </row>
    <row r="1218" spans="1:7" x14ac:dyDescent="0.25">
      <c r="A1218" s="52"/>
      <c r="B1218" s="53"/>
      <c r="C1218" s="51"/>
      <c r="G1218" s="51"/>
    </row>
    <row r="1219" spans="1:7" x14ac:dyDescent="0.25">
      <c r="A1219" s="52"/>
      <c r="B1219" s="53"/>
      <c r="C1219" s="51"/>
      <c r="G1219" s="51"/>
    </row>
    <row r="1220" spans="1:7" x14ac:dyDescent="0.25">
      <c r="A1220" s="52"/>
      <c r="B1220" s="53"/>
      <c r="C1220" s="51"/>
      <c r="G1220" s="51"/>
    </row>
    <row r="1221" spans="1:7" x14ac:dyDescent="0.25">
      <c r="A1221" s="52"/>
      <c r="B1221" s="53"/>
      <c r="C1221" s="51"/>
      <c r="G1221" s="51"/>
    </row>
    <row r="1222" spans="1:7" x14ac:dyDescent="0.25">
      <c r="A1222" s="52"/>
      <c r="B1222" s="53"/>
      <c r="C1222" s="51"/>
      <c r="G1222" s="51"/>
    </row>
    <row r="1223" spans="1:7" x14ac:dyDescent="0.25">
      <c r="A1223" s="52"/>
      <c r="B1223" s="53"/>
      <c r="C1223" s="51"/>
      <c r="G1223" s="51"/>
    </row>
    <row r="1224" spans="1:7" x14ac:dyDescent="0.25">
      <c r="A1224" s="52"/>
      <c r="B1224" s="53"/>
      <c r="C1224" s="51"/>
      <c r="G1224" s="51"/>
    </row>
    <row r="1225" spans="1:7" x14ac:dyDescent="0.25">
      <c r="A1225" s="52"/>
      <c r="B1225" s="53"/>
      <c r="C1225" s="51"/>
      <c r="G1225" s="51"/>
    </row>
    <row r="1226" spans="1:7" x14ac:dyDescent="0.25">
      <c r="A1226" s="52"/>
      <c r="B1226" s="53"/>
      <c r="C1226" s="51"/>
      <c r="G1226" s="51"/>
    </row>
    <row r="1227" spans="1:7" x14ac:dyDescent="0.25">
      <c r="A1227" s="52"/>
      <c r="B1227" s="53"/>
      <c r="C1227" s="51"/>
      <c r="G1227" s="51"/>
    </row>
    <row r="1228" spans="1:7" x14ac:dyDescent="0.25">
      <c r="A1228" s="52"/>
      <c r="B1228" s="53"/>
      <c r="C1228" s="51"/>
      <c r="G1228" s="51"/>
    </row>
    <row r="1229" spans="1:7" x14ac:dyDescent="0.25">
      <c r="A1229" s="52"/>
      <c r="B1229" s="53"/>
      <c r="C1229" s="51"/>
      <c r="G1229" s="51"/>
    </row>
    <row r="1230" spans="1:7" x14ac:dyDescent="0.25">
      <c r="A1230" s="52"/>
      <c r="B1230" s="53"/>
      <c r="C1230" s="51"/>
      <c r="G1230" s="51"/>
    </row>
    <row r="1231" spans="1:7" x14ac:dyDescent="0.25">
      <c r="A1231" s="52"/>
      <c r="B1231" s="53"/>
      <c r="C1231" s="51"/>
      <c r="G1231" s="51"/>
    </row>
    <row r="1232" spans="1:7" x14ac:dyDescent="0.25">
      <c r="A1232" s="52"/>
      <c r="B1232" s="53"/>
      <c r="C1232" s="51"/>
      <c r="G1232" s="51"/>
    </row>
    <row r="1233" spans="1:7" x14ac:dyDescent="0.25">
      <c r="A1233" s="52"/>
      <c r="B1233" s="53"/>
      <c r="C1233" s="51"/>
      <c r="G1233" s="51"/>
    </row>
    <row r="1234" spans="1:7" x14ac:dyDescent="0.25">
      <c r="A1234" s="52"/>
      <c r="B1234" s="53"/>
      <c r="C1234" s="51"/>
      <c r="G1234" s="51"/>
    </row>
    <row r="1235" spans="1:7" x14ac:dyDescent="0.25">
      <c r="A1235" s="52"/>
      <c r="B1235" s="53"/>
      <c r="C1235" s="51"/>
      <c r="G1235" s="51"/>
    </row>
    <row r="1236" spans="1:7" x14ac:dyDescent="0.25">
      <c r="A1236" s="52"/>
      <c r="B1236" s="53"/>
      <c r="C1236" s="51"/>
      <c r="G1236" s="51"/>
    </row>
    <row r="1237" spans="1:7" x14ac:dyDescent="0.25">
      <c r="A1237" s="52"/>
      <c r="B1237" s="53"/>
      <c r="C1237" s="51"/>
      <c r="G1237" s="51"/>
    </row>
    <row r="1238" spans="1:7" x14ac:dyDescent="0.25">
      <c r="A1238" s="52"/>
      <c r="B1238" s="53"/>
      <c r="C1238" s="51"/>
      <c r="G1238" s="51"/>
    </row>
    <row r="1239" spans="1:7" x14ac:dyDescent="0.25">
      <c r="A1239" s="52"/>
      <c r="B1239" s="53"/>
      <c r="C1239" s="51"/>
      <c r="G1239" s="51"/>
    </row>
    <row r="1240" spans="1:7" x14ac:dyDescent="0.25">
      <c r="A1240" s="52"/>
      <c r="B1240" s="53"/>
      <c r="C1240" s="51"/>
      <c r="G1240" s="51"/>
    </row>
    <row r="1241" spans="1:7" x14ac:dyDescent="0.25">
      <c r="A1241" s="52"/>
      <c r="B1241" s="53"/>
      <c r="C1241" s="51"/>
      <c r="G1241" s="51"/>
    </row>
    <row r="1242" spans="1:7" x14ac:dyDescent="0.25">
      <c r="A1242" s="52"/>
      <c r="B1242" s="53"/>
      <c r="C1242" s="51"/>
      <c r="G1242" s="51"/>
    </row>
    <row r="1243" spans="1:7" x14ac:dyDescent="0.25">
      <c r="A1243" s="52"/>
      <c r="B1243" s="53"/>
      <c r="C1243" s="51"/>
      <c r="G1243" s="51"/>
    </row>
    <row r="1244" spans="1:7" x14ac:dyDescent="0.25">
      <c r="A1244" s="52"/>
      <c r="B1244" s="53"/>
      <c r="C1244" s="51"/>
      <c r="G1244" s="51"/>
    </row>
    <row r="1245" spans="1:7" x14ac:dyDescent="0.25">
      <c r="A1245" s="52"/>
      <c r="B1245" s="53"/>
      <c r="C1245" s="51"/>
      <c r="G1245" s="51"/>
    </row>
    <row r="1246" spans="1:7" x14ac:dyDescent="0.25">
      <c r="A1246" s="52"/>
      <c r="B1246" s="53"/>
      <c r="C1246" s="51"/>
      <c r="G1246" s="51"/>
    </row>
    <row r="1247" spans="1:7" x14ac:dyDescent="0.25">
      <c r="A1247" s="52"/>
      <c r="B1247" s="53"/>
      <c r="C1247" s="51"/>
      <c r="G1247" s="51"/>
    </row>
    <row r="1248" spans="1:7" x14ac:dyDescent="0.25">
      <c r="A1248" s="52"/>
      <c r="B1248" s="53"/>
      <c r="C1248" s="51"/>
      <c r="G1248" s="51"/>
    </row>
    <row r="1249" spans="1:7" x14ac:dyDescent="0.25">
      <c r="A1249" s="52"/>
      <c r="B1249" s="53"/>
      <c r="C1249" s="51"/>
      <c r="G1249" s="51"/>
    </row>
    <row r="1250" spans="1:7" x14ac:dyDescent="0.25">
      <c r="A1250" s="52"/>
      <c r="B1250" s="53"/>
      <c r="C1250" s="51"/>
      <c r="G1250" s="51"/>
    </row>
    <row r="1251" spans="1:7" x14ac:dyDescent="0.25">
      <c r="A1251" s="52"/>
      <c r="B1251" s="53"/>
      <c r="C1251" s="51"/>
      <c r="G1251" s="51"/>
    </row>
    <row r="1252" spans="1:7" x14ac:dyDescent="0.25">
      <c r="A1252" s="52"/>
      <c r="B1252" s="53"/>
      <c r="C1252" s="51"/>
      <c r="G1252" s="51"/>
    </row>
    <row r="1253" spans="1:7" x14ac:dyDescent="0.25">
      <c r="A1253" s="52"/>
      <c r="B1253" s="53"/>
      <c r="C1253" s="51"/>
      <c r="G1253" s="51"/>
    </row>
    <row r="1254" spans="1:7" x14ac:dyDescent="0.25">
      <c r="A1254" s="52"/>
      <c r="B1254" s="53"/>
      <c r="C1254" s="51"/>
      <c r="G1254" s="51"/>
    </row>
    <row r="1255" spans="1:7" x14ac:dyDescent="0.25">
      <c r="A1255" s="52"/>
      <c r="B1255" s="53"/>
      <c r="C1255" s="51"/>
      <c r="G1255" s="51"/>
    </row>
    <row r="1256" spans="1:7" x14ac:dyDescent="0.25">
      <c r="A1256" s="52"/>
      <c r="B1256" s="53"/>
      <c r="C1256" s="51"/>
      <c r="G1256" s="51"/>
    </row>
    <row r="1257" spans="1:7" x14ac:dyDescent="0.25">
      <c r="A1257" s="52"/>
      <c r="B1257" s="53"/>
      <c r="C1257" s="51"/>
      <c r="G1257" s="51"/>
    </row>
    <row r="1258" spans="1:7" x14ac:dyDescent="0.25">
      <c r="A1258" s="52"/>
      <c r="B1258" s="53"/>
      <c r="C1258" s="51"/>
      <c r="G1258" s="51"/>
    </row>
    <row r="1259" spans="1:7" x14ac:dyDescent="0.25">
      <c r="A1259" s="52"/>
      <c r="B1259" s="53"/>
      <c r="C1259" s="51"/>
      <c r="G1259" s="51"/>
    </row>
    <row r="1260" spans="1:7" x14ac:dyDescent="0.25">
      <c r="A1260" s="52"/>
      <c r="B1260" s="53"/>
      <c r="C1260" s="51"/>
      <c r="G1260" s="51"/>
    </row>
    <row r="1261" spans="1:7" x14ac:dyDescent="0.25">
      <c r="A1261" s="52"/>
      <c r="B1261" s="53"/>
      <c r="C1261" s="51"/>
      <c r="G1261" s="51"/>
    </row>
    <row r="1262" spans="1:7" x14ac:dyDescent="0.25">
      <c r="A1262" s="52"/>
      <c r="B1262" s="53"/>
      <c r="C1262" s="51"/>
      <c r="G1262" s="51"/>
    </row>
    <row r="1263" spans="1:7" x14ac:dyDescent="0.25">
      <c r="A1263" s="52"/>
      <c r="B1263" s="53"/>
      <c r="C1263" s="51"/>
      <c r="G1263" s="51"/>
    </row>
    <row r="1264" spans="1:7" x14ac:dyDescent="0.25">
      <c r="A1264" s="52"/>
      <c r="B1264" s="53"/>
      <c r="C1264" s="51"/>
      <c r="G1264" s="51"/>
    </row>
    <row r="1265" spans="1:7" x14ac:dyDescent="0.25">
      <c r="A1265" s="52"/>
      <c r="B1265" s="53"/>
      <c r="C1265" s="51"/>
      <c r="G1265" s="51"/>
    </row>
    <row r="1266" spans="1:7" x14ac:dyDescent="0.25">
      <c r="A1266" s="52"/>
      <c r="B1266" s="53"/>
      <c r="C1266" s="51"/>
      <c r="G1266" s="51"/>
    </row>
    <row r="1267" spans="1:7" x14ac:dyDescent="0.25">
      <c r="A1267" s="52"/>
      <c r="B1267" s="53"/>
      <c r="C1267" s="51"/>
      <c r="G1267" s="51"/>
    </row>
    <row r="1268" spans="1:7" x14ac:dyDescent="0.25">
      <c r="A1268" s="52"/>
      <c r="B1268" s="53"/>
      <c r="C1268" s="51"/>
      <c r="G1268" s="51"/>
    </row>
    <row r="1269" spans="1:7" x14ac:dyDescent="0.25">
      <c r="A1269" s="52"/>
      <c r="B1269" s="53"/>
      <c r="C1269" s="51"/>
      <c r="G1269" s="51"/>
    </row>
    <row r="1270" spans="1:7" x14ac:dyDescent="0.25">
      <c r="A1270" s="52"/>
      <c r="B1270" s="53"/>
      <c r="C1270" s="51"/>
      <c r="G1270" s="51"/>
    </row>
    <row r="1271" spans="1:7" x14ac:dyDescent="0.25">
      <c r="A1271" s="52"/>
      <c r="B1271" s="53"/>
      <c r="C1271" s="51"/>
      <c r="G1271" s="51"/>
    </row>
    <row r="1272" spans="1:7" x14ac:dyDescent="0.25">
      <c r="A1272" s="52"/>
      <c r="B1272" s="53"/>
      <c r="C1272" s="51"/>
      <c r="G1272" s="51"/>
    </row>
    <row r="1273" spans="1:7" x14ac:dyDescent="0.25">
      <c r="A1273" s="52"/>
      <c r="B1273" s="53"/>
      <c r="C1273" s="51"/>
      <c r="G1273" s="51"/>
    </row>
    <row r="1274" spans="1:7" x14ac:dyDescent="0.25">
      <c r="A1274" s="52"/>
      <c r="B1274" s="53"/>
      <c r="C1274" s="51"/>
      <c r="G1274" s="51"/>
    </row>
    <row r="1275" spans="1:7" x14ac:dyDescent="0.25">
      <c r="A1275" s="52"/>
      <c r="B1275" s="53"/>
      <c r="C1275" s="51"/>
      <c r="G1275" s="51"/>
    </row>
    <row r="1276" spans="1:7" x14ac:dyDescent="0.25">
      <c r="A1276" s="52"/>
      <c r="B1276" s="53"/>
      <c r="C1276" s="51"/>
      <c r="G1276" s="51"/>
    </row>
    <row r="1277" spans="1:7" x14ac:dyDescent="0.25">
      <c r="A1277" s="52"/>
      <c r="B1277" s="53"/>
      <c r="C1277" s="51"/>
      <c r="G1277" s="51"/>
    </row>
    <row r="1278" spans="1:7" x14ac:dyDescent="0.25">
      <c r="A1278" s="52"/>
      <c r="B1278" s="53"/>
      <c r="C1278" s="51"/>
      <c r="G1278" s="51"/>
    </row>
    <row r="1279" spans="1:7" x14ac:dyDescent="0.25">
      <c r="A1279" s="52"/>
      <c r="B1279" s="53"/>
      <c r="C1279" s="51"/>
      <c r="G1279" s="51"/>
    </row>
    <row r="1280" spans="1:7" x14ac:dyDescent="0.25">
      <c r="A1280" s="52"/>
      <c r="B1280" s="53"/>
      <c r="C1280" s="51"/>
      <c r="G1280" s="51"/>
    </row>
    <row r="1281" spans="1:7" x14ac:dyDescent="0.25">
      <c r="A1281" s="52"/>
      <c r="B1281" s="53"/>
      <c r="C1281" s="51"/>
      <c r="G1281" s="51"/>
    </row>
    <row r="1282" spans="1:7" x14ac:dyDescent="0.25">
      <c r="A1282" s="52"/>
      <c r="B1282" s="53"/>
      <c r="C1282" s="51"/>
      <c r="G1282" s="51"/>
    </row>
    <row r="1283" spans="1:7" x14ac:dyDescent="0.25">
      <c r="A1283" s="52"/>
      <c r="B1283" s="53"/>
      <c r="C1283" s="51"/>
      <c r="G1283" s="51"/>
    </row>
    <row r="1284" spans="1:7" x14ac:dyDescent="0.25">
      <c r="A1284" s="52"/>
      <c r="B1284" s="53"/>
      <c r="C1284" s="51"/>
      <c r="G1284" s="51"/>
    </row>
    <row r="1285" spans="1:7" x14ac:dyDescent="0.25">
      <c r="A1285" s="52"/>
      <c r="B1285" s="53"/>
      <c r="C1285" s="51"/>
      <c r="G1285" s="51"/>
    </row>
    <row r="1286" spans="1:7" x14ac:dyDescent="0.25">
      <c r="A1286" s="52"/>
      <c r="B1286" s="53"/>
      <c r="C1286" s="51"/>
      <c r="G1286" s="51"/>
    </row>
    <row r="1287" spans="1:7" x14ac:dyDescent="0.25">
      <c r="A1287" s="52"/>
      <c r="B1287" s="53"/>
      <c r="C1287" s="51"/>
      <c r="G1287" s="51"/>
    </row>
    <row r="1288" spans="1:7" x14ac:dyDescent="0.25">
      <c r="A1288" s="52"/>
      <c r="B1288" s="53"/>
      <c r="C1288" s="51"/>
      <c r="G1288" s="51"/>
    </row>
    <row r="1289" spans="1:7" x14ac:dyDescent="0.25">
      <c r="A1289" s="52"/>
      <c r="B1289" s="53"/>
      <c r="C1289" s="51"/>
      <c r="G1289" s="51"/>
    </row>
    <row r="1290" spans="1:7" x14ac:dyDescent="0.25">
      <c r="A1290" s="52"/>
      <c r="B1290" s="53"/>
      <c r="C1290" s="51"/>
      <c r="G1290" s="51"/>
    </row>
    <row r="1291" spans="1:7" x14ac:dyDescent="0.25">
      <c r="A1291" s="52"/>
      <c r="B1291" s="53"/>
      <c r="C1291" s="51"/>
      <c r="G1291" s="51"/>
    </row>
    <row r="1292" spans="1:7" x14ac:dyDescent="0.25">
      <c r="A1292" s="52"/>
      <c r="B1292" s="53"/>
      <c r="C1292" s="51"/>
      <c r="G1292" s="51"/>
    </row>
    <row r="1293" spans="1:7" x14ac:dyDescent="0.25">
      <c r="A1293" s="52"/>
      <c r="B1293" s="53"/>
      <c r="C1293" s="51"/>
      <c r="G1293" s="51"/>
    </row>
    <row r="1294" spans="1:7" x14ac:dyDescent="0.25">
      <c r="A1294" s="52"/>
      <c r="B1294" s="53"/>
      <c r="C1294" s="51"/>
      <c r="G1294" s="51"/>
    </row>
    <row r="1295" spans="1:7" x14ac:dyDescent="0.25">
      <c r="A1295" s="52"/>
      <c r="B1295" s="53"/>
      <c r="C1295" s="51"/>
      <c r="G1295" s="51"/>
    </row>
    <row r="1296" spans="1:7" x14ac:dyDescent="0.25">
      <c r="A1296" s="52"/>
      <c r="B1296" s="53"/>
      <c r="C1296" s="51"/>
      <c r="G1296" s="51"/>
    </row>
    <row r="1297" spans="1:7" x14ac:dyDescent="0.25">
      <c r="A1297" s="52"/>
      <c r="B1297" s="53"/>
      <c r="C1297" s="51"/>
      <c r="G1297" s="51"/>
    </row>
    <row r="1298" spans="1:7" x14ac:dyDescent="0.25">
      <c r="A1298" s="52"/>
      <c r="B1298" s="53"/>
      <c r="C1298" s="51"/>
      <c r="G1298" s="51"/>
    </row>
    <row r="1299" spans="1:7" x14ac:dyDescent="0.25">
      <c r="A1299" s="52"/>
      <c r="B1299" s="53"/>
      <c r="C1299" s="51"/>
      <c r="G1299" s="51"/>
    </row>
    <row r="1300" spans="1:7" x14ac:dyDescent="0.25">
      <c r="A1300" s="52"/>
      <c r="B1300" s="53"/>
      <c r="C1300" s="51"/>
      <c r="G1300" s="51"/>
    </row>
    <row r="1301" spans="1:7" x14ac:dyDescent="0.25">
      <c r="A1301" s="52"/>
      <c r="B1301" s="53"/>
      <c r="C1301" s="51"/>
      <c r="G1301" s="51"/>
    </row>
    <row r="1302" spans="1:7" x14ac:dyDescent="0.25">
      <c r="A1302" s="52"/>
      <c r="B1302" s="53"/>
      <c r="C1302" s="51"/>
      <c r="G1302" s="51"/>
    </row>
    <row r="1303" spans="1:7" x14ac:dyDescent="0.25">
      <c r="A1303" s="52"/>
      <c r="B1303" s="53"/>
      <c r="C1303" s="51"/>
      <c r="G1303" s="51"/>
    </row>
    <row r="1304" spans="1:7" x14ac:dyDescent="0.25">
      <c r="A1304" s="52"/>
      <c r="B1304" s="53"/>
      <c r="C1304" s="51"/>
      <c r="G1304" s="51"/>
    </row>
    <row r="1305" spans="1:7" x14ac:dyDescent="0.25">
      <c r="A1305" s="52"/>
      <c r="B1305" s="53"/>
      <c r="C1305" s="51"/>
      <c r="G1305" s="51"/>
    </row>
    <row r="1306" spans="1:7" x14ac:dyDescent="0.25">
      <c r="A1306" s="52"/>
      <c r="B1306" s="53"/>
      <c r="C1306" s="51"/>
      <c r="G1306" s="51"/>
    </row>
    <row r="1307" spans="1:7" x14ac:dyDescent="0.25">
      <c r="A1307" s="52"/>
      <c r="B1307" s="53"/>
      <c r="C1307" s="51"/>
      <c r="G1307" s="51"/>
    </row>
    <row r="1308" spans="1:7" x14ac:dyDescent="0.25">
      <c r="A1308" s="52"/>
      <c r="B1308" s="53"/>
      <c r="C1308" s="51"/>
      <c r="G1308" s="51"/>
    </row>
    <row r="1309" spans="1:7" x14ac:dyDescent="0.25">
      <c r="A1309" s="52"/>
      <c r="B1309" s="53"/>
      <c r="C1309" s="51"/>
      <c r="G1309" s="51"/>
    </row>
    <row r="1310" spans="1:7" x14ac:dyDescent="0.25">
      <c r="A1310" s="52"/>
      <c r="B1310" s="53"/>
      <c r="C1310" s="51"/>
      <c r="G1310" s="51"/>
    </row>
    <row r="1311" spans="1:7" x14ac:dyDescent="0.25">
      <c r="A1311" s="52"/>
      <c r="B1311" s="53"/>
      <c r="C1311" s="51"/>
      <c r="G1311" s="51"/>
    </row>
    <row r="1312" spans="1:7" x14ac:dyDescent="0.25">
      <c r="A1312" s="52"/>
      <c r="B1312" s="53"/>
      <c r="C1312" s="51"/>
      <c r="G1312" s="51"/>
    </row>
    <row r="1313" spans="1:7" x14ac:dyDescent="0.25">
      <c r="A1313" s="52"/>
      <c r="B1313" s="53"/>
      <c r="C1313" s="51"/>
      <c r="G1313" s="51"/>
    </row>
    <row r="1314" spans="1:7" x14ac:dyDescent="0.25">
      <c r="A1314" s="52"/>
      <c r="B1314" s="53"/>
      <c r="C1314" s="51"/>
      <c r="G1314" s="51"/>
    </row>
    <row r="1315" spans="1:7" x14ac:dyDescent="0.25">
      <c r="A1315" s="52"/>
      <c r="B1315" s="53"/>
      <c r="C1315" s="51"/>
      <c r="G1315" s="51"/>
    </row>
    <row r="1316" spans="1:7" x14ac:dyDescent="0.25">
      <c r="A1316" s="52"/>
      <c r="B1316" s="53"/>
      <c r="C1316" s="51"/>
      <c r="G1316" s="51"/>
    </row>
    <row r="1317" spans="1:7" x14ac:dyDescent="0.25">
      <c r="A1317" s="52"/>
      <c r="B1317" s="53"/>
      <c r="C1317" s="51"/>
      <c r="G1317" s="51"/>
    </row>
    <row r="1318" spans="1:7" x14ac:dyDescent="0.25">
      <c r="A1318" s="52"/>
      <c r="B1318" s="53"/>
      <c r="C1318" s="51"/>
      <c r="G1318" s="51"/>
    </row>
    <row r="1319" spans="1:7" x14ac:dyDescent="0.25">
      <c r="A1319" s="52"/>
      <c r="B1319" s="53"/>
      <c r="C1319" s="51"/>
      <c r="G1319" s="51"/>
    </row>
    <row r="1320" spans="1:7" x14ac:dyDescent="0.25">
      <c r="A1320" s="52"/>
      <c r="B1320" s="53"/>
      <c r="C1320" s="51"/>
      <c r="G1320" s="51"/>
    </row>
    <row r="1321" spans="1:7" x14ac:dyDescent="0.25">
      <c r="A1321" s="52"/>
      <c r="B1321" s="53"/>
      <c r="C1321" s="51"/>
      <c r="G1321" s="51"/>
    </row>
    <row r="1322" spans="1:7" x14ac:dyDescent="0.25">
      <c r="A1322" s="52"/>
      <c r="B1322" s="53"/>
      <c r="C1322" s="51"/>
      <c r="G1322" s="51"/>
    </row>
    <row r="1323" spans="1:7" x14ac:dyDescent="0.25">
      <c r="A1323" s="52"/>
      <c r="B1323" s="53"/>
      <c r="C1323" s="51"/>
      <c r="G1323" s="51"/>
    </row>
    <row r="1324" spans="1:7" x14ac:dyDescent="0.25">
      <c r="A1324" s="52"/>
      <c r="B1324" s="53"/>
      <c r="C1324" s="51"/>
      <c r="G1324" s="51"/>
    </row>
    <row r="1325" spans="1:7" x14ac:dyDescent="0.25">
      <c r="A1325" s="52"/>
      <c r="B1325" s="53"/>
      <c r="C1325" s="51"/>
      <c r="G1325" s="51"/>
    </row>
    <row r="1326" spans="1:7" x14ac:dyDescent="0.25">
      <c r="A1326" s="52"/>
      <c r="B1326" s="53"/>
      <c r="C1326" s="51"/>
      <c r="G1326" s="51"/>
    </row>
    <row r="1327" spans="1:7" x14ac:dyDescent="0.25">
      <c r="A1327" s="52"/>
      <c r="B1327" s="53"/>
      <c r="C1327" s="51"/>
      <c r="G1327" s="51"/>
    </row>
    <row r="1328" spans="1:7" x14ac:dyDescent="0.25">
      <c r="A1328" s="52"/>
      <c r="B1328" s="53"/>
      <c r="C1328" s="51"/>
      <c r="G1328" s="51"/>
    </row>
    <row r="1329" spans="1:7" x14ac:dyDescent="0.25">
      <c r="A1329" s="52"/>
      <c r="B1329" s="53"/>
      <c r="C1329" s="51"/>
      <c r="G1329" s="51"/>
    </row>
    <row r="1330" spans="1:7" x14ac:dyDescent="0.25">
      <c r="A1330" s="52"/>
      <c r="B1330" s="53"/>
      <c r="C1330" s="51"/>
      <c r="G1330" s="51"/>
    </row>
    <row r="1331" spans="1:7" x14ac:dyDescent="0.25">
      <c r="A1331" s="52"/>
      <c r="B1331" s="53"/>
      <c r="C1331" s="51"/>
      <c r="G1331" s="51"/>
    </row>
    <row r="1332" spans="1:7" x14ac:dyDescent="0.25">
      <c r="A1332" s="52"/>
      <c r="B1332" s="53"/>
      <c r="C1332" s="51"/>
      <c r="G1332" s="51"/>
    </row>
    <row r="1333" spans="1:7" x14ac:dyDescent="0.25">
      <c r="A1333" s="52"/>
      <c r="B1333" s="53"/>
      <c r="C1333" s="51"/>
      <c r="G1333" s="51"/>
    </row>
    <row r="1334" spans="1:7" x14ac:dyDescent="0.25">
      <c r="A1334" s="52"/>
      <c r="B1334" s="53"/>
      <c r="C1334" s="51"/>
      <c r="G1334" s="51"/>
    </row>
    <row r="1335" spans="1:7" x14ac:dyDescent="0.25">
      <c r="A1335" s="52"/>
      <c r="B1335" s="53"/>
      <c r="C1335" s="51"/>
      <c r="G1335" s="51"/>
    </row>
    <row r="1336" spans="1:7" x14ac:dyDescent="0.25">
      <c r="A1336" s="52"/>
      <c r="B1336" s="53"/>
      <c r="C1336" s="51"/>
      <c r="G1336" s="51"/>
    </row>
    <row r="1337" spans="1:7" x14ac:dyDescent="0.25">
      <c r="A1337" s="52"/>
      <c r="B1337" s="53"/>
      <c r="C1337" s="51"/>
      <c r="G1337" s="51"/>
    </row>
    <row r="1338" spans="1:7" x14ac:dyDescent="0.25">
      <c r="A1338" s="52"/>
      <c r="B1338" s="53"/>
      <c r="C1338" s="51"/>
      <c r="G1338" s="51"/>
    </row>
    <row r="1339" spans="1:7" x14ac:dyDescent="0.25">
      <c r="A1339" s="52"/>
      <c r="B1339" s="53"/>
      <c r="C1339" s="51"/>
      <c r="G1339" s="51"/>
    </row>
    <row r="1340" spans="1:7" x14ac:dyDescent="0.25">
      <c r="A1340" s="52"/>
      <c r="B1340" s="53"/>
      <c r="C1340" s="51"/>
      <c r="G1340" s="51"/>
    </row>
    <row r="1341" spans="1:7" x14ac:dyDescent="0.25">
      <c r="A1341" s="52"/>
      <c r="B1341" s="53"/>
      <c r="C1341" s="51"/>
      <c r="G1341" s="51"/>
    </row>
    <row r="1342" spans="1:7" x14ac:dyDescent="0.25">
      <c r="A1342" s="52"/>
      <c r="B1342" s="53"/>
      <c r="C1342" s="51"/>
      <c r="G1342" s="51"/>
    </row>
    <row r="1343" spans="1:7" x14ac:dyDescent="0.25">
      <c r="A1343" s="52"/>
      <c r="B1343" s="53"/>
      <c r="C1343" s="51"/>
      <c r="G1343" s="51"/>
    </row>
    <row r="1344" spans="1:7" x14ac:dyDescent="0.25">
      <c r="A1344" s="52"/>
      <c r="B1344" s="53"/>
      <c r="C1344" s="51"/>
      <c r="G1344" s="51"/>
    </row>
    <row r="1345" spans="1:7" x14ac:dyDescent="0.25">
      <c r="A1345" s="52"/>
      <c r="B1345" s="53"/>
      <c r="C1345" s="51"/>
      <c r="G1345" s="51"/>
    </row>
    <row r="1346" spans="1:7" x14ac:dyDescent="0.25">
      <c r="A1346" s="52"/>
      <c r="B1346" s="53"/>
      <c r="C1346" s="51"/>
      <c r="G1346" s="51"/>
    </row>
    <row r="1347" spans="1:7" x14ac:dyDescent="0.25">
      <c r="A1347" s="52"/>
      <c r="B1347" s="53"/>
      <c r="C1347" s="51"/>
      <c r="G1347" s="51"/>
    </row>
    <row r="1348" spans="1:7" x14ac:dyDescent="0.25">
      <c r="A1348" s="52"/>
      <c r="B1348" s="53"/>
      <c r="C1348" s="51"/>
      <c r="G1348" s="51"/>
    </row>
    <row r="1349" spans="1:7" x14ac:dyDescent="0.25">
      <c r="A1349" s="52"/>
      <c r="B1349" s="53"/>
      <c r="C1349" s="51"/>
      <c r="G1349" s="51"/>
    </row>
    <row r="1350" spans="1:7" x14ac:dyDescent="0.25">
      <c r="A1350" s="52"/>
      <c r="B1350" s="53"/>
      <c r="C1350" s="51"/>
      <c r="G1350" s="51"/>
    </row>
    <row r="1351" spans="1:7" x14ac:dyDescent="0.25">
      <c r="A1351" s="52"/>
      <c r="B1351" s="53"/>
      <c r="C1351" s="51"/>
      <c r="G1351" s="51"/>
    </row>
    <row r="1352" spans="1:7" x14ac:dyDescent="0.25">
      <c r="A1352" s="52"/>
      <c r="B1352" s="53"/>
      <c r="C1352" s="51"/>
      <c r="G1352" s="51"/>
    </row>
    <row r="1353" spans="1:7" x14ac:dyDescent="0.25">
      <c r="A1353" s="52"/>
      <c r="B1353" s="53"/>
      <c r="C1353" s="51"/>
      <c r="G1353" s="51"/>
    </row>
    <row r="1354" spans="1:7" x14ac:dyDescent="0.25">
      <c r="A1354" s="52"/>
      <c r="B1354" s="53"/>
      <c r="C1354" s="51"/>
      <c r="G1354" s="51"/>
    </row>
    <row r="1355" spans="1:7" x14ac:dyDescent="0.25">
      <c r="A1355" s="52"/>
      <c r="B1355" s="53"/>
      <c r="C1355" s="51"/>
      <c r="G1355" s="51"/>
    </row>
    <row r="1356" spans="1:7" x14ac:dyDescent="0.25">
      <c r="A1356" s="52"/>
      <c r="B1356" s="53"/>
      <c r="C1356" s="51"/>
      <c r="G1356" s="51"/>
    </row>
    <row r="1357" spans="1:7" x14ac:dyDescent="0.25">
      <c r="A1357" s="52"/>
      <c r="B1357" s="53"/>
      <c r="C1357" s="51"/>
      <c r="G1357" s="51"/>
    </row>
    <row r="1358" spans="1:7" x14ac:dyDescent="0.25">
      <c r="A1358" s="52"/>
      <c r="B1358" s="53"/>
      <c r="C1358" s="51"/>
      <c r="G1358" s="51"/>
    </row>
    <row r="1359" spans="1:7" x14ac:dyDescent="0.25">
      <c r="A1359" s="52"/>
      <c r="B1359" s="53"/>
      <c r="C1359" s="51"/>
      <c r="G1359" s="51"/>
    </row>
    <row r="1360" spans="1:7" x14ac:dyDescent="0.25">
      <c r="A1360" s="52"/>
      <c r="B1360" s="53"/>
      <c r="C1360" s="51"/>
      <c r="G1360" s="51"/>
    </row>
    <row r="1361" spans="1:7" x14ac:dyDescent="0.25">
      <c r="A1361" s="52"/>
      <c r="B1361" s="53"/>
      <c r="C1361" s="51"/>
      <c r="G1361" s="51"/>
    </row>
    <row r="1362" spans="1:7" x14ac:dyDescent="0.25">
      <c r="A1362" s="52"/>
      <c r="B1362" s="53"/>
      <c r="C1362" s="51"/>
      <c r="G1362" s="51"/>
    </row>
    <row r="1363" spans="1:7" x14ac:dyDescent="0.25">
      <c r="A1363" s="52"/>
      <c r="B1363" s="53"/>
      <c r="C1363" s="51"/>
      <c r="G1363" s="51"/>
    </row>
    <row r="1364" spans="1:7" x14ac:dyDescent="0.25">
      <c r="A1364" s="52"/>
      <c r="B1364" s="53"/>
      <c r="C1364" s="51"/>
      <c r="G1364" s="51"/>
    </row>
    <row r="1365" spans="1:7" x14ac:dyDescent="0.25">
      <c r="A1365" s="52"/>
      <c r="B1365" s="53"/>
      <c r="C1365" s="51"/>
      <c r="G1365" s="51"/>
    </row>
    <row r="1366" spans="1:7" x14ac:dyDescent="0.25">
      <c r="A1366" s="52"/>
      <c r="B1366" s="53"/>
      <c r="C1366" s="51"/>
      <c r="G1366" s="51"/>
    </row>
    <row r="1367" spans="1:7" x14ac:dyDescent="0.25">
      <c r="A1367" s="52"/>
      <c r="B1367" s="53"/>
      <c r="C1367" s="51"/>
      <c r="G1367" s="51"/>
    </row>
    <row r="1368" spans="1:7" x14ac:dyDescent="0.25">
      <c r="A1368" s="52"/>
      <c r="B1368" s="53"/>
      <c r="C1368" s="51"/>
      <c r="G1368" s="51"/>
    </row>
    <row r="1369" spans="1:7" x14ac:dyDescent="0.25">
      <c r="A1369" s="52"/>
      <c r="B1369" s="53"/>
      <c r="C1369" s="51"/>
      <c r="G1369" s="51"/>
    </row>
    <row r="1370" spans="1:7" x14ac:dyDescent="0.25">
      <c r="A1370" s="52"/>
      <c r="B1370" s="53"/>
      <c r="C1370" s="51"/>
      <c r="G1370" s="51"/>
    </row>
    <row r="1371" spans="1:7" x14ac:dyDescent="0.25">
      <c r="A1371" s="52"/>
      <c r="B1371" s="53"/>
      <c r="C1371" s="51"/>
      <c r="G1371" s="51"/>
    </row>
    <row r="1372" spans="1:7" x14ac:dyDescent="0.25">
      <c r="A1372" s="52"/>
      <c r="B1372" s="53"/>
      <c r="C1372" s="51"/>
      <c r="G1372" s="51"/>
    </row>
    <row r="1373" spans="1:7" x14ac:dyDescent="0.25">
      <c r="A1373" s="52"/>
      <c r="B1373" s="53"/>
      <c r="C1373" s="51"/>
      <c r="G1373" s="51"/>
    </row>
    <row r="1374" spans="1:7" x14ac:dyDescent="0.25">
      <c r="A1374" s="52"/>
      <c r="B1374" s="53"/>
      <c r="C1374" s="51"/>
      <c r="G1374" s="51"/>
    </row>
    <row r="1375" spans="1:7" x14ac:dyDescent="0.25">
      <c r="A1375" s="52"/>
      <c r="B1375" s="53"/>
      <c r="C1375" s="51"/>
      <c r="G1375" s="51"/>
    </row>
    <row r="1376" spans="1:7" x14ac:dyDescent="0.25">
      <c r="A1376" s="52"/>
      <c r="B1376" s="53"/>
      <c r="C1376" s="51"/>
      <c r="G1376" s="51"/>
    </row>
    <row r="1377" spans="1:7" x14ac:dyDescent="0.25">
      <c r="A1377" s="52"/>
      <c r="B1377" s="53"/>
      <c r="C1377" s="51"/>
      <c r="G1377" s="51"/>
    </row>
    <row r="1378" spans="1:7" x14ac:dyDescent="0.25">
      <c r="A1378" s="52"/>
      <c r="B1378" s="53"/>
      <c r="C1378" s="51"/>
      <c r="G1378" s="51"/>
    </row>
    <row r="1379" spans="1:7" x14ac:dyDescent="0.25">
      <c r="A1379" s="52"/>
      <c r="B1379" s="53"/>
      <c r="C1379" s="51"/>
      <c r="G1379" s="51"/>
    </row>
    <row r="1380" spans="1:7" x14ac:dyDescent="0.25">
      <c r="A1380" s="52"/>
      <c r="B1380" s="53"/>
      <c r="C1380" s="51"/>
      <c r="G1380" s="51"/>
    </row>
    <row r="1381" spans="1:7" x14ac:dyDescent="0.25">
      <c r="A1381" s="52"/>
      <c r="B1381" s="53"/>
      <c r="C1381" s="51"/>
      <c r="G1381" s="51"/>
    </row>
    <row r="1382" spans="1:7" x14ac:dyDescent="0.25">
      <c r="A1382" s="52"/>
      <c r="B1382" s="53"/>
      <c r="C1382" s="51"/>
      <c r="G1382" s="51"/>
    </row>
    <row r="1383" spans="1:7" x14ac:dyDescent="0.25">
      <c r="A1383" s="52"/>
      <c r="B1383" s="53"/>
      <c r="C1383" s="51"/>
      <c r="G1383" s="51"/>
    </row>
    <row r="1384" spans="1:7" x14ac:dyDescent="0.25">
      <c r="A1384" s="52"/>
      <c r="B1384" s="53"/>
      <c r="C1384" s="51"/>
      <c r="G1384" s="51"/>
    </row>
    <row r="1385" spans="1:7" x14ac:dyDescent="0.25">
      <c r="A1385" s="52"/>
      <c r="B1385" s="53"/>
      <c r="C1385" s="51"/>
      <c r="G1385" s="51"/>
    </row>
    <row r="1386" spans="1:7" x14ac:dyDescent="0.25">
      <c r="A1386" s="52"/>
      <c r="B1386" s="53"/>
      <c r="C1386" s="51"/>
      <c r="G1386" s="51"/>
    </row>
    <row r="1387" spans="1:7" x14ac:dyDescent="0.25">
      <c r="A1387" s="52"/>
      <c r="B1387" s="53"/>
      <c r="C1387" s="51"/>
      <c r="G1387" s="51"/>
    </row>
    <row r="1388" spans="1:7" x14ac:dyDescent="0.25">
      <c r="A1388" s="52"/>
      <c r="B1388" s="53"/>
      <c r="C1388" s="51"/>
      <c r="G1388" s="51"/>
    </row>
    <row r="1389" spans="1:7" x14ac:dyDescent="0.25">
      <c r="A1389" s="52"/>
      <c r="B1389" s="53"/>
      <c r="C1389" s="51"/>
      <c r="G1389" s="51"/>
    </row>
    <row r="1390" spans="1:7" x14ac:dyDescent="0.25">
      <c r="A1390" s="52"/>
      <c r="B1390" s="53"/>
      <c r="C1390" s="51"/>
      <c r="G1390" s="51"/>
    </row>
    <row r="1391" spans="1:7" x14ac:dyDescent="0.25">
      <c r="A1391" s="52"/>
      <c r="B1391" s="53"/>
      <c r="C1391" s="51"/>
      <c r="G1391" s="51"/>
    </row>
    <row r="1392" spans="1:7" x14ac:dyDescent="0.25">
      <c r="A1392" s="52"/>
      <c r="B1392" s="53"/>
      <c r="C1392" s="51"/>
      <c r="G1392" s="51"/>
    </row>
    <row r="1393" spans="1:7" x14ac:dyDescent="0.25">
      <c r="A1393" s="52"/>
      <c r="B1393" s="53"/>
      <c r="C1393" s="51"/>
      <c r="G1393" s="51"/>
    </row>
    <row r="1394" spans="1:7" x14ac:dyDescent="0.25">
      <c r="A1394" s="52"/>
      <c r="B1394" s="53"/>
      <c r="C1394" s="51"/>
      <c r="G1394" s="51"/>
    </row>
    <row r="1395" spans="1:7" x14ac:dyDescent="0.25">
      <c r="A1395" s="52"/>
      <c r="B1395" s="53"/>
      <c r="C1395" s="51"/>
      <c r="G1395" s="51"/>
    </row>
    <row r="1396" spans="1:7" x14ac:dyDescent="0.25">
      <c r="A1396" s="52"/>
      <c r="B1396" s="53"/>
      <c r="C1396" s="51"/>
      <c r="G1396" s="51"/>
    </row>
    <row r="1397" spans="1:7" x14ac:dyDescent="0.25">
      <c r="A1397" s="52"/>
      <c r="B1397" s="53"/>
      <c r="C1397" s="51"/>
      <c r="G1397" s="51"/>
    </row>
    <row r="1398" spans="1:7" x14ac:dyDescent="0.25">
      <c r="A1398" s="52"/>
      <c r="B1398" s="53"/>
      <c r="C1398" s="51"/>
      <c r="G1398" s="51"/>
    </row>
    <row r="1399" spans="1:7" x14ac:dyDescent="0.25">
      <c r="A1399" s="52"/>
      <c r="B1399" s="53"/>
      <c r="C1399" s="51"/>
      <c r="G1399" s="51"/>
    </row>
    <row r="1400" spans="1:7" x14ac:dyDescent="0.25">
      <c r="A1400" s="52"/>
      <c r="B1400" s="53"/>
      <c r="C1400" s="51"/>
      <c r="G1400" s="51"/>
    </row>
    <row r="1401" spans="1:7" x14ac:dyDescent="0.25">
      <c r="A1401" s="52"/>
      <c r="B1401" s="53"/>
      <c r="C1401" s="51"/>
      <c r="G1401" s="51"/>
    </row>
    <row r="1402" spans="1:7" x14ac:dyDescent="0.25">
      <c r="A1402" s="52"/>
      <c r="B1402" s="53"/>
      <c r="C1402" s="51"/>
      <c r="G1402" s="51"/>
    </row>
    <row r="1403" spans="1:7" x14ac:dyDescent="0.25">
      <c r="A1403" s="52"/>
      <c r="B1403" s="53"/>
      <c r="C1403" s="51"/>
      <c r="G1403" s="51"/>
    </row>
    <row r="1404" spans="1:7" x14ac:dyDescent="0.25">
      <c r="A1404" s="52"/>
      <c r="B1404" s="53"/>
      <c r="C1404" s="51"/>
      <c r="G1404" s="51"/>
    </row>
    <row r="1405" spans="1:7" x14ac:dyDescent="0.25">
      <c r="A1405" s="52"/>
      <c r="B1405" s="53"/>
      <c r="C1405" s="51"/>
      <c r="G1405" s="51"/>
    </row>
    <row r="1406" spans="1:7" x14ac:dyDescent="0.25">
      <c r="A1406" s="52"/>
      <c r="B1406" s="53"/>
      <c r="C1406" s="51"/>
      <c r="G1406" s="51"/>
    </row>
    <row r="1407" spans="1:7" x14ac:dyDescent="0.25">
      <c r="A1407" s="52"/>
      <c r="B1407" s="53"/>
      <c r="C1407" s="51"/>
      <c r="G1407" s="51"/>
    </row>
    <row r="1408" spans="1:7" x14ac:dyDescent="0.25">
      <c r="A1408" s="52"/>
      <c r="B1408" s="53"/>
      <c r="C1408" s="51"/>
      <c r="G1408" s="51"/>
    </row>
    <row r="1409" spans="1:7" x14ac:dyDescent="0.25">
      <c r="A1409" s="52"/>
      <c r="B1409" s="53"/>
      <c r="C1409" s="51"/>
      <c r="G1409" s="51"/>
    </row>
    <row r="1410" spans="1:7" x14ac:dyDescent="0.25">
      <c r="A1410" s="52"/>
      <c r="B1410" s="53"/>
      <c r="C1410" s="51"/>
      <c r="G1410" s="51"/>
    </row>
    <row r="1411" spans="1:7" x14ac:dyDescent="0.25">
      <c r="A1411" s="52"/>
      <c r="B1411" s="53"/>
      <c r="C1411" s="51"/>
      <c r="G1411" s="51"/>
    </row>
    <row r="1412" spans="1:7" x14ac:dyDescent="0.25">
      <c r="A1412" s="52"/>
      <c r="B1412" s="53"/>
      <c r="C1412" s="51"/>
      <c r="G1412" s="51"/>
    </row>
    <row r="1413" spans="1:7" x14ac:dyDescent="0.25">
      <c r="A1413" s="52"/>
      <c r="B1413" s="53"/>
      <c r="C1413" s="51"/>
      <c r="G1413" s="51"/>
    </row>
    <row r="1414" spans="1:7" x14ac:dyDescent="0.25">
      <c r="A1414" s="52"/>
      <c r="B1414" s="53"/>
      <c r="C1414" s="51"/>
      <c r="G1414" s="51"/>
    </row>
    <row r="1415" spans="1:7" x14ac:dyDescent="0.25">
      <c r="A1415" s="52"/>
      <c r="B1415" s="53"/>
      <c r="C1415" s="51"/>
      <c r="G1415" s="51"/>
    </row>
    <row r="1416" spans="1:7" x14ac:dyDescent="0.25">
      <c r="A1416" s="52"/>
      <c r="B1416" s="53"/>
      <c r="C1416" s="51"/>
      <c r="G1416" s="51"/>
    </row>
    <row r="1417" spans="1:7" x14ac:dyDescent="0.25">
      <c r="A1417" s="52"/>
      <c r="B1417" s="53"/>
      <c r="C1417" s="51"/>
      <c r="G1417" s="51"/>
    </row>
    <row r="1418" spans="1:7" x14ac:dyDescent="0.25">
      <c r="A1418" s="52"/>
      <c r="B1418" s="53"/>
      <c r="C1418" s="51"/>
      <c r="G1418" s="51"/>
    </row>
    <row r="1419" spans="1:7" x14ac:dyDescent="0.25">
      <c r="A1419" s="52"/>
      <c r="B1419" s="53"/>
      <c r="C1419" s="51"/>
      <c r="G1419" s="51"/>
    </row>
    <row r="1420" spans="1:7" x14ac:dyDescent="0.25">
      <c r="A1420" s="52"/>
      <c r="B1420" s="53"/>
      <c r="C1420" s="51"/>
      <c r="G1420" s="51"/>
    </row>
    <row r="1421" spans="1:7" x14ac:dyDescent="0.25">
      <c r="A1421" s="52"/>
      <c r="B1421" s="53"/>
      <c r="C1421" s="51"/>
      <c r="G1421" s="51"/>
    </row>
    <row r="1422" spans="1:7" x14ac:dyDescent="0.25">
      <c r="A1422" s="52"/>
      <c r="B1422" s="53"/>
      <c r="C1422" s="51"/>
      <c r="G1422" s="51"/>
    </row>
    <row r="1423" spans="1:7" x14ac:dyDescent="0.25">
      <c r="A1423" s="52"/>
      <c r="B1423" s="53"/>
      <c r="C1423" s="51"/>
      <c r="G1423" s="51"/>
    </row>
    <row r="1424" spans="1:7" x14ac:dyDescent="0.25">
      <c r="A1424" s="52"/>
      <c r="B1424" s="53"/>
      <c r="C1424" s="51"/>
      <c r="G1424" s="51"/>
    </row>
    <row r="1425" spans="1:7" x14ac:dyDescent="0.25">
      <c r="A1425" s="52"/>
      <c r="B1425" s="53"/>
      <c r="C1425" s="51"/>
      <c r="G1425" s="51"/>
    </row>
    <row r="1426" spans="1:7" x14ac:dyDescent="0.25">
      <c r="A1426" s="52"/>
      <c r="B1426" s="53"/>
      <c r="C1426" s="51"/>
      <c r="G1426" s="51"/>
    </row>
    <row r="1427" spans="1:7" x14ac:dyDescent="0.25">
      <c r="A1427" s="52"/>
      <c r="B1427" s="53"/>
      <c r="C1427" s="51"/>
      <c r="G1427" s="51"/>
    </row>
    <row r="1428" spans="1:7" x14ac:dyDescent="0.25">
      <c r="A1428" s="52"/>
      <c r="B1428" s="53"/>
      <c r="C1428" s="51"/>
      <c r="G1428" s="51"/>
    </row>
    <row r="1429" spans="1:7" x14ac:dyDescent="0.25">
      <c r="A1429" s="52"/>
      <c r="B1429" s="53"/>
      <c r="C1429" s="51"/>
      <c r="G1429" s="51"/>
    </row>
    <row r="1430" spans="1:7" x14ac:dyDescent="0.25">
      <c r="A1430" s="52"/>
      <c r="B1430" s="53"/>
      <c r="C1430" s="51"/>
      <c r="G1430" s="51"/>
    </row>
    <row r="1431" spans="1:7" x14ac:dyDescent="0.25">
      <c r="A1431" s="52"/>
      <c r="B1431" s="53"/>
      <c r="C1431" s="51"/>
      <c r="G1431" s="51"/>
    </row>
    <row r="1432" spans="1:7" x14ac:dyDescent="0.25">
      <c r="A1432" s="52"/>
      <c r="B1432" s="53"/>
      <c r="C1432" s="51"/>
      <c r="G1432" s="51"/>
    </row>
    <row r="1433" spans="1:7" x14ac:dyDescent="0.25">
      <c r="A1433" s="52"/>
      <c r="B1433" s="53"/>
      <c r="C1433" s="51"/>
      <c r="G1433" s="51"/>
    </row>
    <row r="1434" spans="1:7" x14ac:dyDescent="0.25">
      <c r="A1434" s="52"/>
      <c r="B1434" s="53"/>
      <c r="C1434" s="51"/>
      <c r="G1434" s="51"/>
    </row>
    <row r="1435" spans="1:7" x14ac:dyDescent="0.25">
      <c r="A1435" s="52"/>
      <c r="B1435" s="53"/>
      <c r="C1435" s="51"/>
      <c r="G1435" s="51"/>
    </row>
    <row r="1436" spans="1:7" x14ac:dyDescent="0.25">
      <c r="A1436" s="52"/>
      <c r="B1436" s="53"/>
      <c r="C1436" s="51"/>
      <c r="G1436" s="51"/>
    </row>
    <row r="1437" spans="1:7" x14ac:dyDescent="0.25">
      <c r="A1437" s="52"/>
      <c r="B1437" s="53"/>
      <c r="C1437" s="51"/>
      <c r="G1437" s="51"/>
    </row>
    <row r="1438" spans="1:7" x14ac:dyDescent="0.25">
      <c r="A1438" s="52"/>
      <c r="B1438" s="53"/>
      <c r="C1438" s="51"/>
      <c r="G1438" s="51"/>
    </row>
    <row r="1439" spans="1:7" x14ac:dyDescent="0.25">
      <c r="A1439" s="52"/>
      <c r="B1439" s="53"/>
      <c r="C1439" s="51"/>
      <c r="G1439" s="51"/>
    </row>
    <row r="1440" spans="1:7" x14ac:dyDescent="0.25">
      <c r="A1440" s="52"/>
      <c r="B1440" s="53"/>
      <c r="C1440" s="51"/>
      <c r="G1440" s="51"/>
    </row>
    <row r="1441" spans="1:7" x14ac:dyDescent="0.25">
      <c r="A1441" s="52"/>
      <c r="B1441" s="53"/>
      <c r="C1441" s="51"/>
      <c r="G1441" s="51"/>
    </row>
    <row r="1442" spans="1:7" x14ac:dyDescent="0.25">
      <c r="A1442" s="52"/>
      <c r="B1442" s="53"/>
      <c r="C1442" s="51"/>
      <c r="G1442" s="51"/>
    </row>
    <row r="1443" spans="1:7" x14ac:dyDescent="0.25">
      <c r="A1443" s="52"/>
      <c r="B1443" s="53"/>
      <c r="C1443" s="51"/>
      <c r="G1443" s="51"/>
    </row>
    <row r="1444" spans="1:7" x14ac:dyDescent="0.25">
      <c r="A1444" s="52"/>
      <c r="B1444" s="53"/>
      <c r="C1444" s="51"/>
      <c r="G1444" s="51"/>
    </row>
    <row r="1445" spans="1:7" x14ac:dyDescent="0.25">
      <c r="A1445" s="52"/>
      <c r="B1445" s="53"/>
      <c r="C1445" s="51"/>
      <c r="G1445" s="51"/>
    </row>
    <row r="1446" spans="1:7" x14ac:dyDescent="0.25">
      <c r="A1446" s="52"/>
      <c r="B1446" s="53"/>
      <c r="C1446" s="51"/>
      <c r="G1446" s="51"/>
    </row>
    <row r="1447" spans="1:7" x14ac:dyDescent="0.25">
      <c r="A1447" s="52"/>
      <c r="B1447" s="53"/>
      <c r="C1447" s="51"/>
      <c r="G1447" s="51"/>
    </row>
    <row r="1448" spans="1:7" x14ac:dyDescent="0.25">
      <c r="A1448" s="52"/>
      <c r="B1448" s="53"/>
      <c r="C1448" s="51"/>
      <c r="G1448" s="51"/>
    </row>
    <row r="1449" spans="1:7" x14ac:dyDescent="0.25">
      <c r="A1449" s="52"/>
      <c r="B1449" s="53"/>
      <c r="C1449" s="51"/>
      <c r="G1449" s="51"/>
    </row>
    <row r="1450" spans="1:7" x14ac:dyDescent="0.25">
      <c r="A1450" s="52"/>
      <c r="B1450" s="53"/>
      <c r="C1450" s="51"/>
      <c r="G1450" s="51"/>
    </row>
    <row r="1451" spans="1:7" x14ac:dyDescent="0.25">
      <c r="A1451" s="52"/>
      <c r="B1451" s="53"/>
      <c r="C1451" s="51"/>
      <c r="G1451" s="51"/>
    </row>
    <row r="1452" spans="1:7" x14ac:dyDescent="0.25">
      <c r="A1452" s="52"/>
      <c r="B1452" s="53"/>
      <c r="C1452" s="51"/>
      <c r="G1452" s="51"/>
    </row>
    <row r="1453" spans="1:7" x14ac:dyDescent="0.25">
      <c r="A1453" s="52"/>
      <c r="B1453" s="53"/>
      <c r="C1453" s="51"/>
      <c r="G1453" s="51"/>
    </row>
    <row r="1454" spans="1:7" x14ac:dyDescent="0.25">
      <c r="A1454" s="52"/>
      <c r="B1454" s="53"/>
      <c r="C1454" s="51"/>
      <c r="G1454" s="51"/>
    </row>
    <row r="1455" spans="1:7" x14ac:dyDescent="0.25">
      <c r="A1455" s="52"/>
      <c r="B1455" s="53"/>
      <c r="C1455" s="51"/>
      <c r="G1455" s="51"/>
    </row>
    <row r="1456" spans="1:7" x14ac:dyDescent="0.25">
      <c r="A1456" s="52"/>
      <c r="B1456" s="53"/>
      <c r="C1456" s="51"/>
      <c r="G1456" s="51"/>
    </row>
    <row r="1457" spans="1:7" x14ac:dyDescent="0.25">
      <c r="A1457" s="52"/>
      <c r="B1457" s="53"/>
      <c r="C1457" s="51"/>
      <c r="G1457" s="51"/>
    </row>
    <row r="1458" spans="1:7" x14ac:dyDescent="0.25">
      <c r="A1458" s="52"/>
      <c r="B1458" s="53"/>
      <c r="C1458" s="51"/>
      <c r="G1458" s="51"/>
    </row>
    <row r="1459" spans="1:7" x14ac:dyDescent="0.25">
      <c r="A1459" s="52"/>
      <c r="B1459" s="53"/>
      <c r="C1459" s="51"/>
      <c r="G1459" s="51"/>
    </row>
    <row r="1460" spans="1:7" x14ac:dyDescent="0.25">
      <c r="A1460" s="52"/>
      <c r="B1460" s="53"/>
      <c r="C1460" s="51"/>
      <c r="G1460" s="51"/>
    </row>
    <row r="1461" spans="1:7" x14ac:dyDescent="0.25">
      <c r="A1461" s="52"/>
      <c r="B1461" s="53"/>
      <c r="C1461" s="51"/>
      <c r="G1461" s="51"/>
    </row>
    <row r="1462" spans="1:7" x14ac:dyDescent="0.25">
      <c r="A1462" s="52"/>
      <c r="B1462" s="53"/>
      <c r="C1462" s="51"/>
      <c r="G1462" s="51"/>
    </row>
    <row r="1463" spans="1:7" x14ac:dyDescent="0.25">
      <c r="A1463" s="52"/>
      <c r="B1463" s="53"/>
      <c r="C1463" s="51"/>
      <c r="G1463" s="51"/>
    </row>
    <row r="1464" spans="1:7" x14ac:dyDescent="0.25">
      <c r="A1464" s="52"/>
      <c r="B1464" s="53"/>
      <c r="C1464" s="51"/>
      <c r="G1464" s="51"/>
    </row>
    <row r="1465" spans="1:7" x14ac:dyDescent="0.25">
      <c r="A1465" s="52"/>
      <c r="B1465" s="53"/>
      <c r="C1465" s="51"/>
      <c r="G1465" s="51"/>
    </row>
    <row r="1466" spans="1:7" x14ac:dyDescent="0.25">
      <c r="A1466" s="52"/>
      <c r="B1466" s="53"/>
      <c r="C1466" s="51"/>
      <c r="G1466" s="51"/>
    </row>
    <row r="1467" spans="1:7" x14ac:dyDescent="0.25">
      <c r="A1467" s="52"/>
      <c r="B1467" s="53"/>
      <c r="C1467" s="51"/>
      <c r="G1467" s="51"/>
    </row>
    <row r="1468" spans="1:7" x14ac:dyDescent="0.25">
      <c r="A1468" s="52"/>
      <c r="B1468" s="53"/>
      <c r="C1468" s="51"/>
      <c r="G1468" s="51"/>
    </row>
    <row r="1469" spans="1:7" x14ac:dyDescent="0.25">
      <c r="A1469" s="52"/>
      <c r="B1469" s="53"/>
      <c r="C1469" s="51"/>
      <c r="G1469" s="51"/>
    </row>
    <row r="1470" spans="1:7" x14ac:dyDescent="0.25">
      <c r="A1470" s="52"/>
      <c r="B1470" s="53"/>
      <c r="C1470" s="51"/>
      <c r="G1470" s="51"/>
    </row>
    <row r="1471" spans="1:7" x14ac:dyDescent="0.25">
      <c r="A1471" s="52"/>
      <c r="B1471" s="53"/>
      <c r="C1471" s="51"/>
      <c r="G1471" s="51"/>
    </row>
    <row r="1472" spans="1:7" x14ac:dyDescent="0.25">
      <c r="A1472" s="52"/>
      <c r="B1472" s="53"/>
      <c r="C1472" s="51"/>
      <c r="G1472" s="51"/>
    </row>
    <row r="1473" spans="1:7" x14ac:dyDescent="0.25">
      <c r="A1473" s="52"/>
      <c r="B1473" s="53"/>
      <c r="C1473" s="51"/>
      <c r="G1473" s="51"/>
    </row>
    <row r="1474" spans="1:7" x14ac:dyDescent="0.25">
      <c r="A1474" s="52"/>
      <c r="B1474" s="53"/>
      <c r="C1474" s="51"/>
      <c r="G1474" s="51"/>
    </row>
    <row r="1475" spans="1:7" x14ac:dyDescent="0.25">
      <c r="A1475" s="52"/>
      <c r="B1475" s="53"/>
      <c r="C1475" s="51"/>
      <c r="G1475" s="51"/>
    </row>
    <row r="1476" spans="1:7" x14ac:dyDescent="0.25">
      <c r="A1476" s="52"/>
      <c r="B1476" s="53"/>
      <c r="C1476" s="51"/>
      <c r="G1476" s="51"/>
    </row>
    <row r="1477" spans="1:7" x14ac:dyDescent="0.25">
      <c r="A1477" s="52"/>
      <c r="B1477" s="53"/>
      <c r="C1477" s="51"/>
      <c r="G1477" s="51"/>
    </row>
    <row r="1478" spans="1:7" x14ac:dyDescent="0.25">
      <c r="A1478" s="52"/>
      <c r="B1478" s="53"/>
      <c r="C1478" s="51"/>
      <c r="G1478" s="51"/>
    </row>
    <row r="1479" spans="1:7" x14ac:dyDescent="0.25">
      <c r="A1479" s="52"/>
      <c r="B1479" s="53"/>
      <c r="C1479" s="51"/>
      <c r="G1479" s="51"/>
    </row>
    <row r="1480" spans="1:7" x14ac:dyDescent="0.25">
      <c r="A1480" s="52"/>
      <c r="B1480" s="53"/>
      <c r="C1480" s="51"/>
      <c r="G1480" s="51"/>
    </row>
    <row r="1481" spans="1:7" x14ac:dyDescent="0.25">
      <c r="A1481" s="52"/>
      <c r="B1481" s="53"/>
      <c r="C1481" s="51"/>
      <c r="G1481" s="51"/>
    </row>
    <row r="1482" spans="1:7" x14ac:dyDescent="0.25">
      <c r="A1482" s="52"/>
      <c r="B1482" s="53"/>
      <c r="C1482" s="51"/>
      <c r="G1482" s="51"/>
    </row>
    <row r="1483" spans="1:7" x14ac:dyDescent="0.25">
      <c r="A1483" s="52"/>
      <c r="B1483" s="53"/>
      <c r="C1483" s="51"/>
      <c r="G1483" s="51"/>
    </row>
    <row r="1484" spans="1:7" x14ac:dyDescent="0.25">
      <c r="A1484" s="52"/>
      <c r="B1484" s="53"/>
      <c r="C1484" s="51"/>
      <c r="G1484" s="51"/>
    </row>
    <row r="1485" spans="1:7" x14ac:dyDescent="0.25">
      <c r="A1485" s="52"/>
      <c r="B1485" s="53"/>
      <c r="C1485" s="51"/>
      <c r="G1485" s="51"/>
    </row>
    <row r="1486" spans="1:7" x14ac:dyDescent="0.25">
      <c r="A1486" s="52"/>
      <c r="B1486" s="53"/>
      <c r="C1486" s="51"/>
      <c r="G1486" s="51"/>
    </row>
    <row r="1487" spans="1:7" x14ac:dyDescent="0.25">
      <c r="A1487" s="52"/>
      <c r="B1487" s="53"/>
      <c r="C1487" s="51"/>
      <c r="G1487" s="51"/>
    </row>
    <row r="1488" spans="1:7" x14ac:dyDescent="0.25">
      <c r="A1488" s="52"/>
      <c r="B1488" s="53"/>
      <c r="C1488" s="51"/>
      <c r="G1488" s="51"/>
    </row>
    <row r="1489" spans="1:7" x14ac:dyDescent="0.25">
      <c r="A1489" s="52"/>
      <c r="B1489" s="53"/>
      <c r="C1489" s="51"/>
      <c r="G1489" s="51"/>
    </row>
    <row r="1490" spans="1:7" x14ac:dyDescent="0.25">
      <c r="A1490" s="52"/>
      <c r="B1490" s="53"/>
      <c r="C1490" s="51"/>
      <c r="G1490" s="51"/>
    </row>
    <row r="1491" spans="1:7" x14ac:dyDescent="0.25">
      <c r="A1491" s="52"/>
      <c r="B1491" s="53"/>
      <c r="C1491" s="51"/>
      <c r="G1491" s="51"/>
    </row>
    <row r="1492" spans="1:7" x14ac:dyDescent="0.25">
      <c r="A1492" s="52"/>
      <c r="B1492" s="53"/>
      <c r="C1492" s="51"/>
      <c r="G1492" s="51"/>
    </row>
    <row r="1493" spans="1:7" x14ac:dyDescent="0.25">
      <c r="A1493" s="52"/>
      <c r="B1493" s="53"/>
      <c r="C1493" s="51"/>
      <c r="G1493" s="51"/>
    </row>
    <row r="1494" spans="1:7" x14ac:dyDescent="0.25">
      <c r="A1494" s="52"/>
      <c r="B1494" s="53"/>
      <c r="C1494" s="51"/>
      <c r="G1494" s="51"/>
    </row>
    <row r="1495" spans="1:7" x14ac:dyDescent="0.25">
      <c r="A1495" s="52"/>
      <c r="B1495" s="53"/>
      <c r="C1495" s="51"/>
      <c r="G1495" s="51"/>
    </row>
    <row r="1496" spans="1:7" x14ac:dyDescent="0.25">
      <c r="A1496" s="52"/>
      <c r="B1496" s="53"/>
      <c r="C1496" s="51"/>
      <c r="G1496" s="51"/>
    </row>
    <row r="1497" spans="1:7" x14ac:dyDescent="0.25">
      <c r="A1497" s="52"/>
      <c r="B1497" s="53"/>
      <c r="C1497" s="51"/>
      <c r="G1497" s="51"/>
    </row>
    <row r="1498" spans="1:7" x14ac:dyDescent="0.25">
      <c r="A1498" s="52"/>
      <c r="B1498" s="53"/>
      <c r="C1498" s="51"/>
      <c r="G1498" s="51"/>
    </row>
    <row r="1499" spans="1:7" x14ac:dyDescent="0.25">
      <c r="A1499" s="52"/>
      <c r="B1499" s="53"/>
      <c r="C1499" s="51"/>
      <c r="G1499" s="51"/>
    </row>
    <row r="1500" spans="1:7" x14ac:dyDescent="0.25">
      <c r="A1500" s="52"/>
      <c r="B1500" s="53"/>
      <c r="C1500" s="51"/>
      <c r="G1500" s="51"/>
    </row>
    <row r="1501" spans="1:7" x14ac:dyDescent="0.25">
      <c r="A1501" s="52"/>
      <c r="B1501" s="53"/>
      <c r="C1501" s="51"/>
      <c r="G1501" s="51"/>
    </row>
    <row r="1502" spans="1:7" x14ac:dyDescent="0.25">
      <c r="A1502" s="52"/>
      <c r="B1502" s="53"/>
      <c r="C1502" s="51"/>
      <c r="G1502" s="51"/>
    </row>
    <row r="1503" spans="1:7" x14ac:dyDescent="0.25">
      <c r="A1503" s="52"/>
      <c r="B1503" s="53"/>
      <c r="C1503" s="51"/>
      <c r="G1503" s="51"/>
    </row>
    <row r="1504" spans="1:7" x14ac:dyDescent="0.25">
      <c r="A1504" s="52"/>
      <c r="B1504" s="53"/>
      <c r="C1504" s="51"/>
      <c r="G1504" s="51"/>
    </row>
    <row r="1505" spans="1:7" x14ac:dyDescent="0.25">
      <c r="A1505" s="52"/>
      <c r="B1505" s="53"/>
      <c r="C1505" s="51"/>
      <c r="G1505" s="51"/>
    </row>
    <row r="1506" spans="1:7" x14ac:dyDescent="0.25">
      <c r="A1506" s="52"/>
      <c r="B1506" s="53"/>
      <c r="C1506" s="51"/>
      <c r="G1506" s="51"/>
    </row>
    <row r="1507" spans="1:7" x14ac:dyDescent="0.25">
      <c r="A1507" s="52"/>
      <c r="B1507" s="53"/>
      <c r="C1507" s="51"/>
      <c r="G1507" s="51"/>
    </row>
    <row r="1508" spans="1:7" x14ac:dyDescent="0.25">
      <c r="A1508" s="52"/>
      <c r="B1508" s="53"/>
      <c r="C1508" s="51"/>
      <c r="G1508" s="51"/>
    </row>
    <row r="1509" spans="1:7" x14ac:dyDescent="0.25">
      <c r="A1509" s="52"/>
      <c r="B1509" s="53"/>
      <c r="C1509" s="51"/>
      <c r="G1509" s="51"/>
    </row>
    <row r="1510" spans="1:7" x14ac:dyDescent="0.25">
      <c r="A1510" s="52"/>
      <c r="B1510" s="53"/>
      <c r="C1510" s="51"/>
      <c r="G1510" s="51"/>
    </row>
    <row r="1511" spans="1:7" x14ac:dyDescent="0.25">
      <c r="A1511" s="52"/>
      <c r="B1511" s="53"/>
      <c r="C1511" s="51"/>
      <c r="G1511" s="51"/>
    </row>
    <row r="1512" spans="1:7" x14ac:dyDescent="0.25">
      <c r="A1512" s="52"/>
      <c r="B1512" s="53"/>
      <c r="C1512" s="51"/>
      <c r="G1512" s="51"/>
    </row>
    <row r="1513" spans="1:7" x14ac:dyDescent="0.25">
      <c r="A1513" s="52"/>
      <c r="B1513" s="53"/>
      <c r="C1513" s="51"/>
      <c r="G1513" s="51"/>
    </row>
    <row r="1514" spans="1:7" x14ac:dyDescent="0.25">
      <c r="A1514" s="52"/>
      <c r="B1514" s="53"/>
      <c r="C1514" s="51"/>
      <c r="G1514" s="51"/>
    </row>
    <row r="1515" spans="1:7" x14ac:dyDescent="0.25">
      <c r="A1515" s="52"/>
      <c r="B1515" s="53"/>
      <c r="C1515" s="51"/>
      <c r="G1515" s="51"/>
    </row>
    <row r="1516" spans="1:7" x14ac:dyDescent="0.25">
      <c r="A1516" s="52"/>
      <c r="B1516" s="53"/>
      <c r="C1516" s="51"/>
      <c r="G1516" s="51"/>
    </row>
    <row r="1517" spans="1:7" x14ac:dyDescent="0.25">
      <c r="A1517" s="52"/>
      <c r="B1517" s="53"/>
      <c r="C1517" s="51"/>
      <c r="G1517" s="51"/>
    </row>
    <row r="1518" spans="1:7" x14ac:dyDescent="0.25">
      <c r="A1518" s="52"/>
      <c r="B1518" s="53"/>
      <c r="C1518" s="51"/>
      <c r="G1518" s="51"/>
    </row>
    <row r="1519" spans="1:7" x14ac:dyDescent="0.25">
      <c r="A1519" s="52"/>
      <c r="B1519" s="53"/>
      <c r="C1519" s="51"/>
      <c r="G1519" s="51"/>
    </row>
    <row r="1520" spans="1:7" x14ac:dyDescent="0.25">
      <c r="A1520" s="52"/>
      <c r="B1520" s="53"/>
      <c r="C1520" s="51"/>
      <c r="G1520" s="51"/>
    </row>
    <row r="1521" spans="1:7" x14ac:dyDescent="0.25">
      <c r="A1521" s="52"/>
      <c r="B1521" s="53"/>
      <c r="C1521" s="51"/>
      <c r="G1521" s="51"/>
    </row>
    <row r="1522" spans="1:7" x14ac:dyDescent="0.25">
      <c r="A1522" s="52"/>
      <c r="B1522" s="53"/>
      <c r="C1522" s="51"/>
      <c r="G1522" s="51"/>
    </row>
    <row r="1523" spans="1:7" x14ac:dyDescent="0.25">
      <c r="A1523" s="52"/>
      <c r="B1523" s="53"/>
      <c r="C1523" s="51"/>
      <c r="G1523" s="51"/>
    </row>
    <row r="1524" spans="1:7" x14ac:dyDescent="0.25">
      <c r="A1524" s="52"/>
      <c r="B1524" s="53"/>
      <c r="C1524" s="51"/>
      <c r="G1524" s="51"/>
    </row>
    <row r="1525" spans="1:7" x14ac:dyDescent="0.25">
      <c r="A1525" s="52"/>
      <c r="B1525" s="53"/>
      <c r="C1525" s="51"/>
      <c r="G1525" s="51"/>
    </row>
    <row r="1526" spans="1:7" x14ac:dyDescent="0.25">
      <c r="A1526" s="52"/>
      <c r="B1526" s="53"/>
      <c r="C1526" s="51"/>
      <c r="G1526" s="51"/>
    </row>
    <row r="1527" spans="1:7" x14ac:dyDescent="0.25">
      <c r="A1527" s="52"/>
      <c r="B1527" s="53"/>
      <c r="C1527" s="51"/>
      <c r="G1527" s="51"/>
    </row>
    <row r="1528" spans="1:7" x14ac:dyDescent="0.25">
      <c r="A1528" s="52"/>
      <c r="B1528" s="53"/>
      <c r="C1528" s="51"/>
      <c r="G1528" s="51"/>
    </row>
    <row r="1529" spans="1:7" x14ac:dyDescent="0.25">
      <c r="A1529" s="52"/>
      <c r="B1529" s="53"/>
      <c r="C1529" s="51"/>
      <c r="G1529" s="51"/>
    </row>
    <row r="1530" spans="1:7" x14ac:dyDescent="0.25">
      <c r="A1530" s="52"/>
      <c r="B1530" s="53"/>
      <c r="C1530" s="51"/>
      <c r="G1530" s="51"/>
    </row>
    <row r="1531" spans="1:7" x14ac:dyDescent="0.25">
      <c r="A1531" s="52"/>
      <c r="B1531" s="53"/>
      <c r="C1531" s="51"/>
      <c r="G1531" s="51"/>
    </row>
    <row r="1532" spans="1:7" x14ac:dyDescent="0.25">
      <c r="A1532" s="52"/>
      <c r="B1532" s="53"/>
      <c r="C1532" s="51"/>
      <c r="G1532" s="51"/>
    </row>
    <row r="1533" spans="1:7" x14ac:dyDescent="0.25">
      <c r="A1533" s="52"/>
      <c r="B1533" s="53"/>
      <c r="C1533" s="51"/>
      <c r="G1533" s="51"/>
    </row>
    <row r="1534" spans="1:7" x14ac:dyDescent="0.25">
      <c r="A1534" s="52"/>
      <c r="B1534" s="53"/>
      <c r="C1534" s="51"/>
      <c r="G1534" s="51"/>
    </row>
    <row r="1535" spans="1:7" x14ac:dyDescent="0.25">
      <c r="A1535" s="52"/>
      <c r="B1535" s="53"/>
      <c r="C1535" s="51"/>
      <c r="G1535" s="51"/>
    </row>
    <row r="1536" spans="1:7" x14ac:dyDescent="0.25">
      <c r="A1536" s="52"/>
      <c r="B1536" s="53"/>
      <c r="C1536" s="51"/>
      <c r="G1536" s="51"/>
    </row>
    <row r="1537" spans="1:7" x14ac:dyDescent="0.25">
      <c r="A1537" s="52"/>
      <c r="B1537" s="53"/>
      <c r="C1537" s="51"/>
      <c r="G1537" s="51"/>
    </row>
    <row r="1538" spans="1:7" x14ac:dyDescent="0.25">
      <c r="A1538" s="52"/>
      <c r="B1538" s="53"/>
      <c r="C1538" s="51"/>
      <c r="G1538" s="51"/>
    </row>
    <row r="1539" spans="1:7" x14ac:dyDescent="0.25">
      <c r="A1539" s="52"/>
      <c r="B1539" s="53"/>
      <c r="C1539" s="51"/>
      <c r="G1539" s="51"/>
    </row>
    <row r="1540" spans="1:7" x14ac:dyDescent="0.25">
      <c r="A1540" s="52"/>
      <c r="B1540" s="53"/>
      <c r="C1540" s="51"/>
      <c r="G1540" s="51"/>
    </row>
    <row r="1541" spans="1:7" x14ac:dyDescent="0.25">
      <c r="A1541" s="52"/>
      <c r="B1541" s="53"/>
      <c r="C1541" s="51"/>
      <c r="G1541" s="51"/>
    </row>
    <row r="1542" spans="1:7" x14ac:dyDescent="0.25">
      <c r="A1542" s="52"/>
      <c r="B1542" s="53"/>
      <c r="C1542" s="51"/>
      <c r="G1542" s="51"/>
    </row>
    <row r="1543" spans="1:7" x14ac:dyDescent="0.25">
      <c r="A1543" s="52"/>
      <c r="B1543" s="53"/>
      <c r="C1543" s="51"/>
      <c r="G1543" s="51"/>
    </row>
    <row r="1544" spans="1:7" x14ac:dyDescent="0.25">
      <c r="A1544" s="52"/>
      <c r="B1544" s="53"/>
      <c r="C1544" s="51"/>
      <c r="G1544" s="51"/>
    </row>
    <row r="1545" spans="1:7" x14ac:dyDescent="0.25">
      <c r="A1545" s="52"/>
      <c r="B1545" s="53"/>
      <c r="C1545" s="51"/>
      <c r="G1545" s="51"/>
    </row>
    <row r="1546" spans="1:7" x14ac:dyDescent="0.25">
      <c r="A1546" s="52"/>
      <c r="B1546" s="53"/>
      <c r="C1546" s="51"/>
      <c r="G1546" s="51"/>
    </row>
    <row r="1547" spans="1:7" x14ac:dyDescent="0.25">
      <c r="A1547" s="52"/>
      <c r="B1547" s="53"/>
      <c r="C1547" s="51"/>
      <c r="G1547" s="51"/>
    </row>
    <row r="1548" spans="1:7" x14ac:dyDescent="0.25">
      <c r="A1548" s="52"/>
      <c r="B1548" s="53"/>
      <c r="C1548" s="51"/>
      <c r="G1548" s="51"/>
    </row>
    <row r="1549" spans="1:7" x14ac:dyDescent="0.25">
      <c r="A1549" s="52"/>
      <c r="B1549" s="53"/>
      <c r="C1549" s="51"/>
      <c r="G1549" s="51"/>
    </row>
    <row r="1550" spans="1:7" x14ac:dyDescent="0.25">
      <c r="A1550" s="52"/>
      <c r="B1550" s="53"/>
      <c r="C1550" s="51"/>
      <c r="G1550" s="51"/>
    </row>
    <row r="1551" spans="1:7" x14ac:dyDescent="0.25">
      <c r="A1551" s="52"/>
      <c r="B1551" s="53"/>
      <c r="C1551" s="51"/>
      <c r="G1551" s="51"/>
    </row>
    <row r="1552" spans="1:7" x14ac:dyDescent="0.25">
      <c r="A1552" s="52"/>
      <c r="B1552" s="53"/>
      <c r="C1552" s="51"/>
      <c r="G1552" s="51"/>
    </row>
    <row r="1553" spans="1:7" x14ac:dyDescent="0.25">
      <c r="A1553" s="52"/>
      <c r="B1553" s="53"/>
      <c r="C1553" s="51"/>
      <c r="G1553" s="51"/>
    </row>
    <row r="1554" spans="1:7" x14ac:dyDescent="0.25">
      <c r="A1554" s="52"/>
      <c r="B1554" s="53"/>
      <c r="C1554" s="51"/>
      <c r="G1554" s="51"/>
    </row>
    <row r="1555" spans="1:7" x14ac:dyDescent="0.25">
      <c r="A1555" s="52"/>
      <c r="B1555" s="53"/>
      <c r="C1555" s="51"/>
      <c r="G1555" s="51"/>
    </row>
    <row r="1556" spans="1:7" x14ac:dyDescent="0.25">
      <c r="A1556" s="52"/>
      <c r="B1556" s="53"/>
      <c r="C1556" s="51"/>
      <c r="G1556" s="51"/>
    </row>
    <row r="1557" spans="1:7" x14ac:dyDescent="0.25">
      <c r="A1557" s="52"/>
      <c r="B1557" s="53"/>
      <c r="C1557" s="51"/>
      <c r="G1557" s="51"/>
    </row>
    <row r="1558" spans="1:7" x14ac:dyDescent="0.25">
      <c r="A1558" s="52"/>
      <c r="B1558" s="53"/>
      <c r="C1558" s="51"/>
      <c r="G1558" s="51"/>
    </row>
    <row r="1559" spans="1:7" x14ac:dyDescent="0.25">
      <c r="A1559" s="52"/>
      <c r="B1559" s="53"/>
      <c r="C1559" s="51"/>
      <c r="G1559" s="51"/>
    </row>
    <row r="1560" spans="1:7" x14ac:dyDescent="0.25">
      <c r="A1560" s="52"/>
      <c r="B1560" s="53"/>
      <c r="C1560" s="51"/>
      <c r="G1560" s="51"/>
    </row>
    <row r="1561" spans="1:7" x14ac:dyDescent="0.25">
      <c r="A1561" s="52"/>
      <c r="B1561" s="53"/>
      <c r="C1561" s="51"/>
      <c r="G1561" s="51"/>
    </row>
    <row r="1562" spans="1:7" x14ac:dyDescent="0.25">
      <c r="A1562" s="52"/>
      <c r="B1562" s="53"/>
      <c r="C1562" s="51"/>
      <c r="G1562" s="51"/>
    </row>
    <row r="1563" spans="1:7" x14ac:dyDescent="0.25">
      <c r="A1563" s="52"/>
      <c r="B1563" s="53"/>
      <c r="C1563" s="51"/>
      <c r="G1563" s="51"/>
    </row>
    <row r="1564" spans="1:7" x14ac:dyDescent="0.25">
      <c r="A1564" s="52"/>
      <c r="B1564" s="53"/>
      <c r="C1564" s="51"/>
      <c r="G1564" s="51"/>
    </row>
    <row r="1565" spans="1:7" x14ac:dyDescent="0.25">
      <c r="A1565" s="52"/>
      <c r="B1565" s="53"/>
      <c r="C1565" s="51"/>
      <c r="G1565" s="51"/>
    </row>
    <row r="1566" spans="1:7" x14ac:dyDescent="0.25">
      <c r="A1566" s="52"/>
      <c r="B1566" s="53"/>
      <c r="C1566" s="51"/>
      <c r="G1566" s="51"/>
    </row>
    <row r="1567" spans="1:7" x14ac:dyDescent="0.25">
      <c r="A1567" s="52"/>
      <c r="B1567" s="53"/>
      <c r="C1567" s="51"/>
      <c r="G1567" s="51"/>
    </row>
    <row r="1568" spans="1:7" x14ac:dyDescent="0.25">
      <c r="A1568" s="52"/>
      <c r="B1568" s="53"/>
      <c r="C1568" s="51"/>
      <c r="G1568" s="51"/>
    </row>
    <row r="1569" spans="1:7" x14ac:dyDescent="0.25">
      <c r="A1569" s="52"/>
      <c r="B1569" s="53"/>
      <c r="C1569" s="51"/>
      <c r="G1569" s="51"/>
    </row>
    <row r="1570" spans="1:7" x14ac:dyDescent="0.25">
      <c r="A1570" s="52"/>
      <c r="B1570" s="53"/>
      <c r="C1570" s="51"/>
      <c r="G1570" s="51"/>
    </row>
    <row r="1571" spans="1:7" x14ac:dyDescent="0.25">
      <c r="A1571" s="52"/>
      <c r="B1571" s="53"/>
      <c r="C1571" s="51"/>
      <c r="G1571" s="51"/>
    </row>
    <row r="1572" spans="1:7" x14ac:dyDescent="0.25">
      <c r="A1572" s="52"/>
      <c r="B1572" s="53"/>
      <c r="C1572" s="51"/>
      <c r="G1572" s="51"/>
    </row>
    <row r="1573" spans="1:7" x14ac:dyDescent="0.25">
      <c r="A1573" s="52"/>
      <c r="B1573" s="53"/>
      <c r="C1573" s="51"/>
      <c r="G1573" s="51"/>
    </row>
    <row r="1574" spans="1:7" x14ac:dyDescent="0.25">
      <c r="A1574" s="52"/>
      <c r="B1574" s="53"/>
      <c r="C1574" s="51"/>
      <c r="G1574" s="51"/>
    </row>
    <row r="1575" spans="1:7" x14ac:dyDescent="0.25">
      <c r="A1575" s="52"/>
      <c r="B1575" s="53"/>
      <c r="C1575" s="51"/>
      <c r="G1575" s="51"/>
    </row>
    <row r="1576" spans="1:7" x14ac:dyDescent="0.25">
      <c r="A1576" s="52"/>
      <c r="B1576" s="53"/>
      <c r="C1576" s="51"/>
      <c r="G1576" s="51"/>
    </row>
    <row r="1577" spans="1:7" x14ac:dyDescent="0.25">
      <c r="A1577" s="52"/>
      <c r="B1577" s="53"/>
      <c r="C1577" s="51"/>
      <c r="G1577" s="51"/>
    </row>
    <row r="1578" spans="1:7" x14ac:dyDescent="0.25">
      <c r="A1578" s="52"/>
      <c r="B1578" s="53"/>
      <c r="C1578" s="51"/>
      <c r="G1578" s="51"/>
    </row>
    <row r="1579" spans="1:7" x14ac:dyDescent="0.25">
      <c r="A1579" s="52"/>
      <c r="B1579" s="53"/>
      <c r="C1579" s="51"/>
      <c r="G1579" s="51"/>
    </row>
    <row r="1580" spans="1:7" x14ac:dyDescent="0.25">
      <c r="A1580" s="52"/>
      <c r="B1580" s="53"/>
      <c r="C1580" s="51"/>
      <c r="G1580" s="51"/>
    </row>
    <row r="1581" spans="1:7" x14ac:dyDescent="0.25">
      <c r="A1581" s="52"/>
      <c r="B1581" s="53"/>
      <c r="C1581" s="51"/>
      <c r="G1581" s="51"/>
    </row>
    <row r="1582" spans="1:7" x14ac:dyDescent="0.25">
      <c r="A1582" s="52"/>
      <c r="B1582" s="53"/>
      <c r="C1582" s="51"/>
      <c r="G1582" s="51"/>
    </row>
    <row r="1583" spans="1:7" x14ac:dyDescent="0.25">
      <c r="A1583" s="52"/>
      <c r="B1583" s="53"/>
      <c r="C1583" s="51"/>
      <c r="G1583" s="51"/>
    </row>
    <row r="1584" spans="1:7" x14ac:dyDescent="0.25">
      <c r="A1584" s="52"/>
      <c r="B1584" s="53"/>
      <c r="C1584" s="51"/>
      <c r="G1584" s="51"/>
    </row>
    <row r="1585" spans="1:7" x14ac:dyDescent="0.25">
      <c r="A1585" s="52"/>
      <c r="B1585" s="53"/>
      <c r="C1585" s="51"/>
      <c r="G1585" s="51"/>
    </row>
    <row r="1586" spans="1:7" x14ac:dyDescent="0.25">
      <c r="A1586" s="52"/>
      <c r="B1586" s="53"/>
      <c r="C1586" s="51"/>
      <c r="G1586" s="51"/>
    </row>
    <row r="1587" spans="1:7" x14ac:dyDescent="0.25">
      <c r="A1587" s="52"/>
      <c r="B1587" s="53"/>
      <c r="C1587" s="51"/>
      <c r="G1587" s="51"/>
    </row>
    <row r="1588" spans="1:7" x14ac:dyDescent="0.25">
      <c r="A1588" s="52"/>
      <c r="B1588" s="53"/>
      <c r="C1588" s="51"/>
      <c r="G1588" s="51"/>
    </row>
    <row r="1589" spans="1:7" x14ac:dyDescent="0.25">
      <c r="A1589" s="52"/>
      <c r="B1589" s="53"/>
      <c r="C1589" s="51"/>
      <c r="G1589" s="51"/>
    </row>
    <row r="1590" spans="1:7" x14ac:dyDescent="0.25">
      <c r="A1590" s="52"/>
      <c r="B1590" s="53"/>
      <c r="C1590" s="51"/>
      <c r="G1590" s="51"/>
    </row>
    <row r="1591" spans="1:7" x14ac:dyDescent="0.25">
      <c r="A1591" s="52"/>
      <c r="B1591" s="53"/>
      <c r="C1591" s="51"/>
      <c r="G1591" s="51"/>
    </row>
    <row r="1592" spans="1:7" x14ac:dyDescent="0.25">
      <c r="A1592" s="52"/>
      <c r="B1592" s="53"/>
      <c r="C1592" s="51"/>
      <c r="G1592" s="51"/>
    </row>
    <row r="1593" spans="1:7" x14ac:dyDescent="0.25">
      <c r="A1593" s="52"/>
      <c r="B1593" s="53"/>
      <c r="C1593" s="51"/>
      <c r="G1593" s="51"/>
    </row>
    <row r="1594" spans="1:7" x14ac:dyDescent="0.25">
      <c r="A1594" s="52"/>
      <c r="B1594" s="53"/>
      <c r="C1594" s="51"/>
      <c r="G1594" s="51"/>
    </row>
    <row r="1595" spans="1:7" x14ac:dyDescent="0.25">
      <c r="A1595" s="52"/>
      <c r="B1595" s="53"/>
      <c r="C1595" s="51"/>
      <c r="G1595" s="51"/>
    </row>
    <row r="1596" spans="1:7" x14ac:dyDescent="0.25">
      <c r="A1596" s="52"/>
      <c r="B1596" s="53"/>
      <c r="C1596" s="51"/>
      <c r="G1596" s="51"/>
    </row>
    <row r="1597" spans="1:7" x14ac:dyDescent="0.25">
      <c r="A1597" s="52"/>
      <c r="B1597" s="53"/>
      <c r="C1597" s="51"/>
      <c r="G1597" s="51"/>
    </row>
    <row r="1598" spans="1:7" x14ac:dyDescent="0.25">
      <c r="A1598" s="52"/>
      <c r="B1598" s="53"/>
      <c r="C1598" s="51"/>
      <c r="G1598" s="51"/>
    </row>
    <row r="1599" spans="1:7" x14ac:dyDescent="0.25">
      <c r="A1599" s="52"/>
      <c r="B1599" s="53"/>
      <c r="C1599" s="51"/>
      <c r="G1599" s="51"/>
    </row>
    <row r="1600" spans="1:7" x14ac:dyDescent="0.25">
      <c r="A1600" s="52"/>
      <c r="B1600" s="53"/>
      <c r="C1600" s="51"/>
      <c r="G1600" s="51"/>
    </row>
    <row r="1601" spans="1:7" x14ac:dyDescent="0.25">
      <c r="A1601" s="52"/>
      <c r="B1601" s="53"/>
      <c r="C1601" s="51"/>
      <c r="G1601" s="51"/>
    </row>
    <row r="1602" spans="1:7" x14ac:dyDescent="0.25">
      <c r="A1602" s="52"/>
      <c r="B1602" s="53"/>
      <c r="C1602" s="51"/>
      <c r="G1602" s="51"/>
    </row>
    <row r="1603" spans="1:7" x14ac:dyDescent="0.25">
      <c r="A1603" s="52"/>
      <c r="B1603" s="53"/>
      <c r="C1603" s="51"/>
      <c r="G1603" s="51"/>
    </row>
    <row r="1604" spans="1:7" x14ac:dyDescent="0.25">
      <c r="A1604" s="52"/>
      <c r="B1604" s="53"/>
      <c r="C1604" s="51"/>
      <c r="G1604" s="51"/>
    </row>
    <row r="1605" spans="1:7" x14ac:dyDescent="0.25">
      <c r="A1605" s="52"/>
      <c r="B1605" s="53"/>
      <c r="C1605" s="51"/>
      <c r="G1605" s="51"/>
    </row>
    <row r="1606" spans="1:7" x14ac:dyDescent="0.25">
      <c r="A1606" s="52"/>
      <c r="B1606" s="53"/>
      <c r="C1606" s="51"/>
      <c r="G1606" s="51"/>
    </row>
    <row r="1607" spans="1:7" x14ac:dyDescent="0.25">
      <c r="A1607" s="52"/>
      <c r="B1607" s="53"/>
      <c r="C1607" s="51"/>
      <c r="G1607" s="51"/>
    </row>
    <row r="1608" spans="1:7" x14ac:dyDescent="0.25">
      <c r="A1608" s="52"/>
      <c r="B1608" s="53"/>
      <c r="C1608" s="51"/>
      <c r="G1608" s="51"/>
    </row>
    <row r="1609" spans="1:7" x14ac:dyDescent="0.25">
      <c r="A1609" s="52"/>
      <c r="B1609" s="53"/>
      <c r="C1609" s="51"/>
      <c r="G1609" s="51"/>
    </row>
    <row r="1610" spans="1:7" x14ac:dyDescent="0.25">
      <c r="A1610" s="52"/>
      <c r="B1610" s="53"/>
      <c r="C1610" s="51"/>
      <c r="G1610" s="51"/>
    </row>
    <row r="1611" spans="1:7" x14ac:dyDescent="0.25">
      <c r="A1611" s="52"/>
      <c r="B1611" s="53"/>
      <c r="C1611" s="51"/>
      <c r="G1611" s="51"/>
    </row>
    <row r="1612" spans="1:7" x14ac:dyDescent="0.25">
      <c r="A1612" s="52"/>
      <c r="B1612" s="53"/>
      <c r="C1612" s="51"/>
      <c r="G1612" s="51"/>
    </row>
    <row r="1613" spans="1:7" x14ac:dyDescent="0.25">
      <c r="A1613" s="52"/>
      <c r="B1613" s="53"/>
      <c r="C1613" s="51"/>
      <c r="G1613" s="51"/>
    </row>
    <row r="1614" spans="1:7" x14ac:dyDescent="0.25">
      <c r="A1614" s="52"/>
      <c r="B1614" s="53"/>
      <c r="C1614" s="51"/>
      <c r="G1614" s="51"/>
    </row>
    <row r="1615" spans="1:7" x14ac:dyDescent="0.25">
      <c r="A1615" s="52"/>
      <c r="B1615" s="53"/>
      <c r="C1615" s="51"/>
      <c r="G1615" s="51"/>
    </row>
    <row r="1616" spans="1:7" x14ac:dyDescent="0.25">
      <c r="A1616" s="52"/>
      <c r="B1616" s="53"/>
      <c r="C1616" s="51"/>
      <c r="G1616" s="51"/>
    </row>
    <row r="1617" spans="1:7" x14ac:dyDescent="0.25">
      <c r="A1617" s="52"/>
      <c r="B1617" s="53"/>
      <c r="C1617" s="51"/>
      <c r="G1617" s="51"/>
    </row>
    <row r="1618" spans="1:7" x14ac:dyDescent="0.25">
      <c r="A1618" s="52"/>
      <c r="B1618" s="53"/>
      <c r="C1618" s="51"/>
      <c r="G1618" s="51"/>
    </row>
    <row r="1619" spans="1:7" x14ac:dyDescent="0.25">
      <c r="A1619" s="52"/>
      <c r="B1619" s="53"/>
      <c r="C1619" s="51"/>
      <c r="G1619" s="51"/>
    </row>
    <row r="1620" spans="1:7" x14ac:dyDescent="0.25">
      <c r="A1620" s="52"/>
      <c r="B1620" s="53"/>
      <c r="C1620" s="51"/>
      <c r="G1620" s="51"/>
    </row>
    <row r="1621" spans="1:7" x14ac:dyDescent="0.25">
      <c r="A1621" s="52"/>
      <c r="B1621" s="53"/>
      <c r="C1621" s="51"/>
      <c r="G1621" s="51"/>
    </row>
    <row r="1622" spans="1:7" x14ac:dyDescent="0.25">
      <c r="A1622" s="52"/>
      <c r="B1622" s="53"/>
      <c r="C1622" s="51"/>
      <c r="G1622" s="51"/>
    </row>
    <row r="1623" spans="1:7" x14ac:dyDescent="0.25">
      <c r="A1623" s="52"/>
      <c r="B1623" s="53"/>
      <c r="C1623" s="51"/>
      <c r="G1623" s="51"/>
    </row>
    <row r="1624" spans="1:7" x14ac:dyDescent="0.25">
      <c r="A1624" s="52"/>
      <c r="B1624" s="53"/>
      <c r="C1624" s="51"/>
      <c r="G1624" s="51"/>
    </row>
    <row r="1625" spans="1:7" x14ac:dyDescent="0.25">
      <c r="A1625" s="52"/>
      <c r="B1625" s="53"/>
      <c r="C1625" s="51"/>
      <c r="G1625" s="51"/>
    </row>
    <row r="1626" spans="1:7" x14ac:dyDescent="0.25">
      <c r="A1626" s="52"/>
      <c r="B1626" s="53"/>
      <c r="C1626" s="51"/>
      <c r="G1626" s="51"/>
    </row>
    <row r="1627" spans="1:7" x14ac:dyDescent="0.25">
      <c r="A1627" s="52"/>
      <c r="B1627" s="53"/>
      <c r="C1627" s="51"/>
      <c r="G1627" s="51"/>
    </row>
    <row r="1628" spans="1:7" x14ac:dyDescent="0.25">
      <c r="A1628" s="52"/>
      <c r="B1628" s="53"/>
      <c r="C1628" s="51"/>
      <c r="G1628" s="51"/>
    </row>
    <row r="1629" spans="1:7" x14ac:dyDescent="0.25">
      <c r="A1629" s="52"/>
      <c r="B1629" s="53"/>
      <c r="C1629" s="51"/>
      <c r="G1629" s="51"/>
    </row>
    <row r="1630" spans="1:7" x14ac:dyDescent="0.25">
      <c r="A1630" s="52"/>
      <c r="B1630" s="53"/>
      <c r="C1630" s="51"/>
      <c r="G1630" s="51"/>
    </row>
    <row r="1631" spans="1:7" x14ac:dyDescent="0.25">
      <c r="A1631" s="52"/>
      <c r="B1631" s="53"/>
      <c r="C1631" s="51"/>
      <c r="G1631" s="51"/>
    </row>
    <row r="1632" spans="1:7" x14ac:dyDescent="0.25">
      <c r="A1632" s="52"/>
      <c r="B1632" s="53"/>
      <c r="C1632" s="51"/>
      <c r="G1632" s="51"/>
    </row>
    <row r="1633" spans="1:7" x14ac:dyDescent="0.25">
      <c r="A1633" s="52"/>
      <c r="B1633" s="53"/>
      <c r="C1633" s="51"/>
      <c r="G1633" s="51"/>
    </row>
    <row r="1634" spans="1:7" x14ac:dyDescent="0.25">
      <c r="A1634" s="52"/>
      <c r="B1634" s="53"/>
      <c r="C1634" s="51"/>
      <c r="G1634" s="51"/>
    </row>
    <row r="1635" spans="1:7" x14ac:dyDescent="0.25">
      <c r="A1635" s="52"/>
      <c r="B1635" s="53"/>
      <c r="C1635" s="51"/>
      <c r="G1635" s="51"/>
    </row>
    <row r="1636" spans="1:7" x14ac:dyDescent="0.25">
      <c r="A1636" s="52"/>
      <c r="B1636" s="53"/>
      <c r="C1636" s="51"/>
      <c r="G1636" s="51"/>
    </row>
    <row r="1637" spans="1:7" x14ac:dyDescent="0.25">
      <c r="A1637" s="52"/>
      <c r="B1637" s="53"/>
      <c r="C1637" s="51"/>
      <c r="G1637" s="51"/>
    </row>
    <row r="1638" spans="1:7" x14ac:dyDescent="0.25">
      <c r="A1638" s="52"/>
      <c r="B1638" s="53"/>
      <c r="C1638" s="51"/>
      <c r="G1638" s="51"/>
    </row>
    <row r="1639" spans="1:7" x14ac:dyDescent="0.25">
      <c r="A1639" s="52"/>
      <c r="B1639" s="53"/>
      <c r="C1639" s="51"/>
      <c r="G1639" s="51"/>
    </row>
    <row r="1640" spans="1:7" x14ac:dyDescent="0.25">
      <c r="A1640" s="52"/>
      <c r="B1640" s="53"/>
      <c r="C1640" s="51"/>
      <c r="G1640" s="51"/>
    </row>
    <row r="1641" spans="1:7" x14ac:dyDescent="0.25">
      <c r="A1641" s="52"/>
      <c r="B1641" s="53"/>
      <c r="C1641" s="51"/>
      <c r="G1641" s="51"/>
    </row>
    <row r="1642" spans="1:7" x14ac:dyDescent="0.25">
      <c r="A1642" s="52"/>
      <c r="B1642" s="53"/>
      <c r="C1642" s="51"/>
      <c r="G1642" s="51"/>
    </row>
    <row r="1643" spans="1:7" x14ac:dyDescent="0.25">
      <c r="A1643" s="52"/>
      <c r="B1643" s="53"/>
      <c r="C1643" s="51"/>
      <c r="G1643" s="51"/>
    </row>
    <row r="1644" spans="1:7" x14ac:dyDescent="0.25">
      <c r="A1644" s="52"/>
      <c r="B1644" s="53"/>
      <c r="C1644" s="51"/>
      <c r="G1644" s="51"/>
    </row>
    <row r="1645" spans="1:7" x14ac:dyDescent="0.25">
      <c r="A1645" s="52"/>
      <c r="B1645" s="53"/>
      <c r="C1645" s="51"/>
      <c r="G1645" s="51"/>
    </row>
    <row r="1646" spans="1:7" x14ac:dyDescent="0.25">
      <c r="A1646" s="52"/>
      <c r="B1646" s="53"/>
      <c r="C1646" s="51"/>
      <c r="G1646" s="51"/>
    </row>
    <row r="1647" spans="1:7" x14ac:dyDescent="0.25">
      <c r="A1647" s="52"/>
      <c r="B1647" s="53"/>
      <c r="C1647" s="51"/>
      <c r="G1647" s="51"/>
    </row>
    <row r="1648" spans="1:7" x14ac:dyDescent="0.25">
      <c r="A1648" s="52"/>
      <c r="B1648" s="53"/>
      <c r="C1648" s="51"/>
      <c r="G1648" s="51"/>
    </row>
    <row r="1649" spans="1:7" x14ac:dyDescent="0.25">
      <c r="A1649" s="52"/>
      <c r="B1649" s="53"/>
      <c r="C1649" s="51"/>
      <c r="G1649" s="51"/>
    </row>
    <row r="1650" spans="1:7" x14ac:dyDescent="0.25">
      <c r="A1650" s="52"/>
      <c r="B1650" s="53"/>
      <c r="C1650" s="51"/>
      <c r="G1650" s="51"/>
    </row>
    <row r="1651" spans="1:7" x14ac:dyDescent="0.25">
      <c r="A1651" s="52"/>
      <c r="B1651" s="53"/>
      <c r="C1651" s="51"/>
      <c r="G1651" s="51"/>
    </row>
    <row r="1652" spans="1:7" x14ac:dyDescent="0.25">
      <c r="A1652" s="52"/>
      <c r="B1652" s="53"/>
      <c r="C1652" s="51"/>
      <c r="G1652" s="51"/>
    </row>
    <row r="1653" spans="1:7" x14ac:dyDescent="0.25">
      <c r="A1653" s="52"/>
      <c r="B1653" s="53"/>
      <c r="C1653" s="51"/>
      <c r="G1653" s="51"/>
    </row>
    <row r="1654" spans="1:7" x14ac:dyDescent="0.25">
      <c r="A1654" s="52"/>
      <c r="B1654" s="53"/>
      <c r="C1654" s="51"/>
      <c r="G1654" s="51"/>
    </row>
    <row r="1655" spans="1:7" x14ac:dyDescent="0.25">
      <c r="A1655" s="52"/>
      <c r="B1655" s="53"/>
      <c r="C1655" s="51"/>
      <c r="G1655" s="51"/>
    </row>
    <row r="1656" spans="1:7" x14ac:dyDescent="0.25">
      <c r="A1656" s="52"/>
      <c r="B1656" s="53"/>
      <c r="C1656" s="51"/>
      <c r="G1656" s="51"/>
    </row>
    <row r="1657" spans="1:7" x14ac:dyDescent="0.25">
      <c r="A1657" s="52"/>
      <c r="B1657" s="53"/>
      <c r="C1657" s="51"/>
      <c r="G1657" s="51"/>
    </row>
    <row r="1658" spans="1:7" x14ac:dyDescent="0.25">
      <c r="A1658" s="52"/>
      <c r="B1658" s="53"/>
      <c r="C1658" s="51"/>
      <c r="G1658" s="51"/>
    </row>
    <row r="1659" spans="1:7" x14ac:dyDescent="0.25">
      <c r="A1659" s="52"/>
      <c r="B1659" s="53"/>
      <c r="C1659" s="51"/>
      <c r="G1659" s="51"/>
    </row>
    <row r="1660" spans="1:7" x14ac:dyDescent="0.25">
      <c r="A1660" s="52"/>
      <c r="B1660" s="53"/>
      <c r="C1660" s="51"/>
      <c r="G1660" s="51"/>
    </row>
    <row r="1661" spans="1:7" x14ac:dyDescent="0.25">
      <c r="A1661" s="52"/>
      <c r="B1661" s="53"/>
      <c r="C1661" s="51"/>
      <c r="G1661" s="51"/>
    </row>
    <row r="1662" spans="1:7" x14ac:dyDescent="0.25">
      <c r="A1662" s="52"/>
      <c r="B1662" s="53"/>
      <c r="C1662" s="51"/>
      <c r="G1662" s="51"/>
    </row>
    <row r="1663" spans="1:7" x14ac:dyDescent="0.25">
      <c r="A1663" s="52"/>
      <c r="B1663" s="53"/>
      <c r="C1663" s="51"/>
      <c r="G1663" s="51"/>
    </row>
    <row r="1664" spans="1:7" x14ac:dyDescent="0.25">
      <c r="A1664" s="52"/>
      <c r="B1664" s="53"/>
      <c r="C1664" s="51"/>
      <c r="G1664" s="51"/>
    </row>
    <row r="1665" spans="1:7" x14ac:dyDescent="0.25">
      <c r="A1665" s="52"/>
      <c r="B1665" s="53"/>
      <c r="C1665" s="51"/>
      <c r="G1665" s="51"/>
    </row>
    <row r="1666" spans="1:7" x14ac:dyDescent="0.25">
      <c r="A1666" s="52"/>
      <c r="B1666" s="53"/>
      <c r="C1666" s="51"/>
      <c r="G1666" s="51"/>
    </row>
    <row r="1667" spans="1:7" x14ac:dyDescent="0.25">
      <c r="A1667" s="52"/>
      <c r="B1667" s="53"/>
      <c r="C1667" s="51"/>
      <c r="G1667" s="51"/>
    </row>
    <row r="1668" spans="1:7" x14ac:dyDescent="0.25">
      <c r="A1668" s="52"/>
      <c r="B1668" s="53"/>
      <c r="C1668" s="51"/>
      <c r="G1668" s="51"/>
    </row>
    <row r="1669" spans="1:7" x14ac:dyDescent="0.25">
      <c r="A1669" s="52"/>
      <c r="B1669" s="53"/>
      <c r="C1669" s="51"/>
      <c r="G1669" s="51"/>
    </row>
    <row r="1670" spans="1:7" x14ac:dyDescent="0.25">
      <c r="A1670" s="52"/>
      <c r="B1670" s="53"/>
      <c r="C1670" s="51"/>
      <c r="G1670" s="51"/>
    </row>
    <row r="1671" spans="1:7" x14ac:dyDescent="0.25">
      <c r="A1671" s="52"/>
      <c r="B1671" s="53"/>
      <c r="C1671" s="51"/>
      <c r="G1671" s="51"/>
    </row>
    <row r="1672" spans="1:7" x14ac:dyDescent="0.25">
      <c r="A1672" s="52"/>
      <c r="B1672" s="53"/>
      <c r="C1672" s="51"/>
      <c r="G1672" s="51"/>
    </row>
    <row r="1673" spans="1:7" x14ac:dyDescent="0.25">
      <c r="A1673" s="52"/>
      <c r="B1673" s="53"/>
      <c r="C1673" s="51"/>
      <c r="G1673" s="51"/>
    </row>
    <row r="1674" spans="1:7" x14ac:dyDescent="0.25">
      <c r="A1674" s="52"/>
      <c r="B1674" s="53"/>
      <c r="C1674" s="51"/>
      <c r="G1674" s="51"/>
    </row>
    <row r="1675" spans="1:7" x14ac:dyDescent="0.25">
      <c r="A1675" s="52"/>
      <c r="B1675" s="53"/>
      <c r="C1675" s="51"/>
      <c r="G1675" s="51"/>
    </row>
    <row r="1676" spans="1:7" x14ac:dyDescent="0.25">
      <c r="A1676" s="52"/>
      <c r="B1676" s="53"/>
      <c r="C1676" s="51"/>
      <c r="G1676" s="51"/>
    </row>
    <row r="1677" spans="1:7" x14ac:dyDescent="0.25">
      <c r="A1677" s="52"/>
      <c r="B1677" s="53"/>
      <c r="C1677" s="51"/>
      <c r="G1677" s="51"/>
    </row>
    <row r="1678" spans="1:7" x14ac:dyDescent="0.25">
      <c r="A1678" s="52"/>
      <c r="B1678" s="53"/>
      <c r="C1678" s="51"/>
      <c r="G1678" s="51"/>
    </row>
    <row r="1679" spans="1:7" x14ac:dyDescent="0.25">
      <c r="A1679" s="52"/>
      <c r="B1679" s="53"/>
      <c r="C1679" s="51"/>
      <c r="G1679" s="51"/>
    </row>
    <row r="1680" spans="1:7" x14ac:dyDescent="0.25">
      <c r="A1680" s="52"/>
      <c r="B1680" s="53"/>
      <c r="C1680" s="51"/>
      <c r="G1680" s="51"/>
    </row>
    <row r="1681" spans="1:7" x14ac:dyDescent="0.25">
      <c r="A1681" s="52"/>
      <c r="B1681" s="53"/>
      <c r="C1681" s="51"/>
      <c r="G1681" s="51"/>
    </row>
    <row r="1682" spans="1:7" x14ac:dyDescent="0.25">
      <c r="A1682" s="52"/>
      <c r="B1682" s="53"/>
      <c r="C1682" s="51"/>
      <c r="G1682" s="51"/>
    </row>
    <row r="1683" spans="1:7" x14ac:dyDescent="0.25">
      <c r="A1683" s="52"/>
      <c r="B1683" s="53"/>
      <c r="C1683" s="51"/>
      <c r="G1683" s="51"/>
    </row>
    <row r="1684" spans="1:7" x14ac:dyDescent="0.25">
      <c r="A1684" s="52"/>
      <c r="B1684" s="53"/>
      <c r="C1684" s="51"/>
      <c r="G1684" s="51"/>
    </row>
    <row r="1685" spans="1:7" x14ac:dyDescent="0.25">
      <c r="A1685" s="52"/>
      <c r="B1685" s="53"/>
      <c r="C1685" s="51"/>
      <c r="G1685" s="51"/>
    </row>
    <row r="1686" spans="1:7" x14ac:dyDescent="0.25">
      <c r="A1686" s="52"/>
      <c r="B1686" s="53"/>
      <c r="C1686" s="51"/>
      <c r="G1686" s="51"/>
    </row>
    <row r="1687" spans="1:7" x14ac:dyDescent="0.25">
      <c r="A1687" s="52"/>
      <c r="B1687" s="53"/>
      <c r="C1687" s="51"/>
      <c r="G1687" s="51"/>
    </row>
    <row r="1688" spans="1:7" x14ac:dyDescent="0.25">
      <c r="A1688" s="52"/>
      <c r="B1688" s="53"/>
      <c r="C1688" s="51"/>
      <c r="G1688" s="51"/>
    </row>
    <row r="1689" spans="1:7" x14ac:dyDescent="0.25">
      <c r="A1689" s="52"/>
      <c r="B1689" s="53"/>
      <c r="C1689" s="51"/>
      <c r="G1689" s="51"/>
    </row>
    <row r="1690" spans="1:7" x14ac:dyDescent="0.25">
      <c r="A1690" s="52"/>
      <c r="B1690" s="53"/>
      <c r="C1690" s="51"/>
      <c r="G1690" s="51"/>
    </row>
    <row r="1691" spans="1:7" x14ac:dyDescent="0.25">
      <c r="A1691" s="52"/>
      <c r="B1691" s="53"/>
      <c r="C1691" s="51"/>
      <c r="G1691" s="51"/>
    </row>
    <row r="1692" spans="1:7" x14ac:dyDescent="0.25">
      <c r="A1692" s="52"/>
      <c r="B1692" s="53"/>
      <c r="C1692" s="51"/>
      <c r="G1692" s="51"/>
    </row>
    <row r="1693" spans="1:7" x14ac:dyDescent="0.25">
      <c r="A1693" s="52"/>
      <c r="B1693" s="53"/>
      <c r="C1693" s="51"/>
      <c r="G1693" s="51"/>
    </row>
    <row r="1694" spans="1:7" x14ac:dyDescent="0.25">
      <c r="A1694" s="52"/>
      <c r="B1694" s="53"/>
      <c r="C1694" s="51"/>
      <c r="G1694" s="51"/>
    </row>
    <row r="1695" spans="1:7" x14ac:dyDescent="0.25">
      <c r="A1695" s="52"/>
      <c r="B1695" s="53"/>
      <c r="C1695" s="51"/>
      <c r="G1695" s="51"/>
    </row>
    <row r="1696" spans="1:7" x14ac:dyDescent="0.25">
      <c r="A1696" s="52"/>
      <c r="B1696" s="53"/>
      <c r="C1696" s="51"/>
      <c r="G1696" s="51"/>
    </row>
    <row r="1697" spans="1:7" x14ac:dyDescent="0.25">
      <c r="A1697" s="52"/>
      <c r="B1697" s="53"/>
      <c r="C1697" s="51"/>
      <c r="G1697" s="51"/>
    </row>
    <row r="1698" spans="1:7" x14ac:dyDescent="0.25">
      <c r="A1698" s="52"/>
      <c r="B1698" s="53"/>
      <c r="C1698" s="51"/>
      <c r="G1698" s="51"/>
    </row>
    <row r="1699" spans="1:7" x14ac:dyDescent="0.25">
      <c r="A1699" s="52"/>
      <c r="B1699" s="53"/>
      <c r="C1699" s="51"/>
      <c r="G1699" s="51"/>
    </row>
    <row r="1700" spans="1:7" x14ac:dyDescent="0.25">
      <c r="A1700" s="52"/>
      <c r="B1700" s="53"/>
      <c r="C1700" s="51"/>
      <c r="G1700" s="51"/>
    </row>
    <row r="1701" spans="1:7" x14ac:dyDescent="0.25">
      <c r="A1701" s="52"/>
      <c r="B1701" s="53"/>
      <c r="C1701" s="51"/>
      <c r="G1701" s="51"/>
    </row>
    <row r="1702" spans="1:7" x14ac:dyDescent="0.25">
      <c r="A1702" s="52"/>
      <c r="B1702" s="53"/>
      <c r="C1702" s="51"/>
      <c r="G1702" s="51"/>
    </row>
    <row r="1703" spans="1:7" x14ac:dyDescent="0.25">
      <c r="A1703" s="52"/>
      <c r="B1703" s="53"/>
      <c r="C1703" s="51"/>
      <c r="G1703" s="51"/>
    </row>
    <row r="1704" spans="1:7" x14ac:dyDescent="0.25">
      <c r="A1704" s="52"/>
      <c r="B1704" s="53"/>
      <c r="C1704" s="51"/>
      <c r="G1704" s="51"/>
    </row>
    <row r="1705" spans="1:7" x14ac:dyDescent="0.25">
      <c r="A1705" s="52"/>
      <c r="B1705" s="53"/>
      <c r="C1705" s="51"/>
      <c r="G1705" s="51"/>
    </row>
    <row r="1706" spans="1:7" x14ac:dyDescent="0.25">
      <c r="A1706" s="52"/>
      <c r="B1706" s="53"/>
      <c r="C1706" s="51"/>
      <c r="G1706" s="51"/>
    </row>
    <row r="1707" spans="1:7" x14ac:dyDescent="0.25">
      <c r="A1707" s="52"/>
      <c r="B1707" s="53"/>
      <c r="C1707" s="51"/>
      <c r="G1707" s="51"/>
    </row>
    <row r="1708" spans="1:7" x14ac:dyDescent="0.25">
      <c r="A1708" s="52"/>
      <c r="B1708" s="53"/>
      <c r="C1708" s="51"/>
      <c r="G1708" s="51"/>
    </row>
    <row r="1709" spans="1:7" x14ac:dyDescent="0.25">
      <c r="A1709" s="52"/>
      <c r="B1709" s="53"/>
      <c r="C1709" s="51"/>
      <c r="G1709" s="51"/>
    </row>
    <row r="1710" spans="1:7" x14ac:dyDescent="0.25">
      <c r="A1710" s="52"/>
      <c r="B1710" s="53"/>
      <c r="C1710" s="51"/>
      <c r="G1710" s="51"/>
    </row>
    <row r="1711" spans="1:7" x14ac:dyDescent="0.25">
      <c r="A1711" s="52"/>
      <c r="B1711" s="53"/>
      <c r="C1711" s="51"/>
      <c r="G1711" s="51"/>
    </row>
    <row r="1712" spans="1:7" x14ac:dyDescent="0.25">
      <c r="A1712" s="52"/>
      <c r="B1712" s="53"/>
      <c r="C1712" s="51"/>
      <c r="G1712" s="51"/>
    </row>
    <row r="1713" spans="1:7" x14ac:dyDescent="0.25">
      <c r="A1713" s="52"/>
      <c r="B1713" s="53"/>
      <c r="C1713" s="51"/>
      <c r="G1713" s="51"/>
    </row>
    <row r="1714" spans="1:7" x14ac:dyDescent="0.25">
      <c r="A1714" s="52"/>
      <c r="B1714" s="53"/>
      <c r="C1714" s="51"/>
      <c r="G1714" s="51"/>
    </row>
    <row r="1715" spans="1:7" x14ac:dyDescent="0.25">
      <c r="A1715" s="52"/>
      <c r="B1715" s="53"/>
      <c r="C1715" s="51"/>
      <c r="G1715" s="51"/>
    </row>
    <row r="1716" spans="1:7" x14ac:dyDescent="0.25">
      <c r="A1716" s="52"/>
      <c r="B1716" s="53"/>
      <c r="C1716" s="51"/>
      <c r="G1716" s="51"/>
    </row>
    <row r="1717" spans="1:7" x14ac:dyDescent="0.25">
      <c r="A1717" s="52"/>
      <c r="B1717" s="53"/>
      <c r="C1717" s="51"/>
      <c r="G1717" s="51"/>
    </row>
    <row r="1718" spans="1:7" x14ac:dyDescent="0.25">
      <c r="A1718" s="52"/>
      <c r="B1718" s="53"/>
      <c r="C1718" s="51"/>
      <c r="G1718" s="51"/>
    </row>
    <row r="1719" spans="1:7" x14ac:dyDescent="0.25">
      <c r="A1719" s="52"/>
      <c r="B1719" s="53"/>
      <c r="C1719" s="51"/>
      <c r="G1719" s="51"/>
    </row>
    <row r="1720" spans="1:7" x14ac:dyDescent="0.25">
      <c r="A1720" s="52"/>
      <c r="B1720" s="53"/>
      <c r="C1720" s="51"/>
      <c r="G1720" s="51"/>
    </row>
    <row r="1721" spans="1:7" x14ac:dyDescent="0.25">
      <c r="A1721" s="52"/>
      <c r="B1721" s="53"/>
      <c r="C1721" s="51"/>
      <c r="G1721" s="51"/>
    </row>
    <row r="1722" spans="1:7" x14ac:dyDescent="0.25">
      <c r="A1722" s="52"/>
      <c r="B1722" s="53"/>
      <c r="C1722" s="51"/>
      <c r="G1722" s="51"/>
    </row>
    <row r="1723" spans="1:7" x14ac:dyDescent="0.25">
      <c r="A1723" s="52"/>
      <c r="B1723" s="53"/>
      <c r="C1723" s="51"/>
      <c r="G1723" s="51"/>
    </row>
    <row r="1724" spans="1:7" x14ac:dyDescent="0.25">
      <c r="A1724" s="52"/>
      <c r="B1724" s="53"/>
      <c r="C1724" s="51"/>
      <c r="G1724" s="51"/>
    </row>
    <row r="1725" spans="1:7" x14ac:dyDescent="0.25">
      <c r="A1725" s="52"/>
      <c r="B1725" s="53"/>
      <c r="C1725" s="51"/>
      <c r="G1725" s="51"/>
    </row>
    <row r="1726" spans="1:7" x14ac:dyDescent="0.25">
      <c r="A1726" s="52"/>
      <c r="B1726" s="53"/>
      <c r="C1726" s="51"/>
      <c r="G1726" s="51"/>
    </row>
    <row r="1727" spans="1:7" x14ac:dyDescent="0.25">
      <c r="A1727" s="52"/>
      <c r="B1727" s="53"/>
      <c r="C1727" s="51"/>
      <c r="G1727" s="51"/>
    </row>
    <row r="1728" spans="1:7" x14ac:dyDescent="0.25">
      <c r="A1728" s="52"/>
      <c r="B1728" s="53"/>
      <c r="C1728" s="51"/>
      <c r="G1728" s="51"/>
    </row>
    <row r="1729" spans="1:7" x14ac:dyDescent="0.25">
      <c r="A1729" s="52"/>
      <c r="B1729" s="53"/>
      <c r="C1729" s="51"/>
      <c r="G1729" s="51"/>
    </row>
    <row r="1730" spans="1:7" x14ac:dyDescent="0.25">
      <c r="A1730" s="52"/>
      <c r="B1730" s="53"/>
      <c r="C1730" s="51"/>
      <c r="G1730" s="51"/>
    </row>
    <row r="1731" spans="1:7" x14ac:dyDescent="0.25">
      <c r="A1731" s="52"/>
      <c r="B1731" s="53"/>
      <c r="C1731" s="51"/>
      <c r="G1731" s="51"/>
    </row>
    <row r="1732" spans="1:7" x14ac:dyDescent="0.25">
      <c r="A1732" s="52"/>
      <c r="B1732" s="53"/>
      <c r="C1732" s="51"/>
      <c r="G1732" s="51"/>
    </row>
    <row r="1733" spans="1:7" x14ac:dyDescent="0.25">
      <c r="A1733" s="52"/>
      <c r="B1733" s="53"/>
      <c r="C1733" s="51"/>
      <c r="G1733" s="51"/>
    </row>
    <row r="1734" spans="1:7" x14ac:dyDescent="0.25">
      <c r="A1734" s="52"/>
      <c r="B1734" s="53"/>
      <c r="C1734" s="51"/>
      <c r="G1734" s="51"/>
    </row>
    <row r="1735" spans="1:7" x14ac:dyDescent="0.25">
      <c r="A1735" s="52"/>
      <c r="B1735" s="53"/>
      <c r="C1735" s="51"/>
      <c r="G1735" s="51"/>
    </row>
    <row r="1736" spans="1:7" x14ac:dyDescent="0.25">
      <c r="A1736" s="52"/>
      <c r="B1736" s="53"/>
      <c r="C1736" s="51"/>
      <c r="G1736" s="51"/>
    </row>
    <row r="1737" spans="1:7" x14ac:dyDescent="0.25">
      <c r="A1737" s="52"/>
      <c r="B1737" s="53"/>
      <c r="C1737" s="51"/>
      <c r="G1737" s="51"/>
    </row>
    <row r="1738" spans="1:7" x14ac:dyDescent="0.25">
      <c r="A1738" s="52"/>
      <c r="B1738" s="53"/>
      <c r="C1738" s="51"/>
      <c r="G1738" s="51"/>
    </row>
    <row r="1739" spans="1:7" x14ac:dyDescent="0.25">
      <c r="A1739" s="52"/>
      <c r="B1739" s="53"/>
      <c r="C1739" s="51"/>
      <c r="G1739" s="51"/>
    </row>
    <row r="1740" spans="1:7" x14ac:dyDescent="0.25">
      <c r="A1740" s="52"/>
      <c r="B1740" s="53"/>
      <c r="C1740" s="51"/>
      <c r="G1740" s="51"/>
    </row>
    <row r="1741" spans="1:7" x14ac:dyDescent="0.25">
      <c r="A1741" s="52"/>
      <c r="B1741" s="53"/>
      <c r="C1741" s="51"/>
      <c r="G1741" s="51"/>
    </row>
    <row r="1742" spans="1:7" x14ac:dyDescent="0.25">
      <c r="A1742" s="52"/>
      <c r="B1742" s="53"/>
      <c r="C1742" s="51"/>
      <c r="G1742" s="51"/>
    </row>
    <row r="1743" spans="1:7" x14ac:dyDescent="0.25">
      <c r="A1743" s="52"/>
      <c r="B1743" s="53"/>
      <c r="C1743" s="51"/>
      <c r="G1743" s="51"/>
    </row>
    <row r="1744" spans="1:7" x14ac:dyDescent="0.25">
      <c r="A1744" s="52"/>
      <c r="B1744" s="53"/>
      <c r="C1744" s="51"/>
      <c r="G1744" s="51"/>
    </row>
    <row r="1745" spans="1:7" x14ac:dyDescent="0.25">
      <c r="A1745" s="52"/>
      <c r="B1745" s="53"/>
      <c r="C1745" s="51"/>
      <c r="G1745" s="51"/>
    </row>
    <row r="1746" spans="1:7" x14ac:dyDescent="0.25">
      <c r="A1746" s="52"/>
      <c r="B1746" s="53"/>
      <c r="C1746" s="51"/>
      <c r="G1746" s="51"/>
    </row>
    <row r="1747" spans="1:7" x14ac:dyDescent="0.25">
      <c r="A1747" s="52"/>
      <c r="B1747" s="53"/>
      <c r="C1747" s="51"/>
      <c r="G1747" s="51"/>
    </row>
    <row r="1748" spans="1:7" x14ac:dyDescent="0.25">
      <c r="A1748" s="52"/>
      <c r="B1748" s="53"/>
      <c r="C1748" s="51"/>
      <c r="G1748" s="51"/>
    </row>
    <row r="1749" spans="1:7" x14ac:dyDescent="0.25">
      <c r="A1749" s="52"/>
      <c r="B1749" s="53"/>
      <c r="C1749" s="51"/>
      <c r="G1749" s="51"/>
    </row>
    <row r="1750" spans="1:7" x14ac:dyDescent="0.25">
      <c r="A1750" s="52"/>
      <c r="B1750" s="53"/>
      <c r="C1750" s="51"/>
      <c r="G1750" s="51"/>
    </row>
    <row r="1751" spans="1:7" x14ac:dyDescent="0.25">
      <c r="A1751" s="52"/>
      <c r="B1751" s="53"/>
      <c r="C1751" s="51"/>
      <c r="G1751" s="51"/>
    </row>
    <row r="1752" spans="1:7" x14ac:dyDescent="0.25">
      <c r="A1752" s="52"/>
      <c r="B1752" s="53"/>
      <c r="C1752" s="51"/>
      <c r="G1752" s="51"/>
    </row>
    <row r="1753" spans="1:7" x14ac:dyDescent="0.25">
      <c r="A1753" s="52"/>
      <c r="B1753" s="53"/>
      <c r="C1753" s="51"/>
      <c r="G1753" s="51"/>
    </row>
    <row r="1754" spans="1:7" x14ac:dyDescent="0.25">
      <c r="A1754" s="52"/>
      <c r="B1754" s="53"/>
      <c r="C1754" s="51"/>
      <c r="G1754" s="51"/>
    </row>
    <row r="1755" spans="1:7" x14ac:dyDescent="0.25">
      <c r="A1755" s="52"/>
      <c r="B1755" s="53"/>
      <c r="C1755" s="51"/>
      <c r="G1755" s="51"/>
    </row>
    <row r="1756" spans="1:7" x14ac:dyDescent="0.25">
      <c r="A1756" s="52"/>
      <c r="B1756" s="53"/>
      <c r="C1756" s="51"/>
      <c r="G1756" s="51"/>
    </row>
    <row r="1757" spans="1:7" x14ac:dyDescent="0.25">
      <c r="A1757" s="52"/>
      <c r="B1757" s="53"/>
      <c r="C1757" s="51"/>
      <c r="G1757" s="51"/>
    </row>
    <row r="1758" spans="1:7" x14ac:dyDescent="0.25">
      <c r="A1758" s="52"/>
      <c r="B1758" s="53"/>
      <c r="C1758" s="51"/>
      <c r="G1758" s="51"/>
    </row>
    <row r="1759" spans="1:7" x14ac:dyDescent="0.25">
      <c r="A1759" s="52"/>
      <c r="B1759" s="53"/>
      <c r="C1759" s="51"/>
      <c r="G1759" s="51"/>
    </row>
    <row r="1760" spans="1:7" x14ac:dyDescent="0.25">
      <c r="A1760" s="52"/>
      <c r="B1760" s="53"/>
      <c r="C1760" s="51"/>
      <c r="G1760" s="51"/>
    </row>
    <row r="1761" spans="1:7" x14ac:dyDescent="0.25">
      <c r="A1761" s="52"/>
      <c r="B1761" s="53"/>
      <c r="C1761" s="51"/>
      <c r="G1761" s="51"/>
    </row>
    <row r="1762" spans="1:7" x14ac:dyDescent="0.25">
      <c r="A1762" s="52"/>
      <c r="B1762" s="53"/>
      <c r="C1762" s="51"/>
      <c r="G1762" s="51"/>
    </row>
    <row r="1763" spans="1:7" x14ac:dyDescent="0.25">
      <c r="A1763" s="52"/>
      <c r="B1763" s="53"/>
      <c r="C1763" s="51"/>
      <c r="G1763" s="51"/>
    </row>
    <row r="1764" spans="1:7" x14ac:dyDescent="0.25">
      <c r="A1764" s="52"/>
      <c r="B1764" s="53"/>
      <c r="C1764" s="51"/>
      <c r="G1764" s="51"/>
    </row>
    <row r="1765" spans="1:7" x14ac:dyDescent="0.25">
      <c r="A1765" s="52"/>
      <c r="B1765" s="53"/>
      <c r="C1765" s="51"/>
      <c r="G1765" s="51"/>
    </row>
    <row r="1766" spans="1:7" x14ac:dyDescent="0.25">
      <c r="A1766" s="52"/>
      <c r="B1766" s="53"/>
      <c r="C1766" s="51"/>
      <c r="G1766" s="51"/>
    </row>
    <row r="1767" spans="1:7" x14ac:dyDescent="0.25">
      <c r="A1767" s="52"/>
      <c r="B1767" s="53"/>
      <c r="C1767" s="51"/>
      <c r="G1767" s="51"/>
    </row>
    <row r="1768" spans="1:7" x14ac:dyDescent="0.25">
      <c r="A1768" s="52"/>
      <c r="B1768" s="53"/>
      <c r="C1768" s="51"/>
      <c r="G1768" s="51"/>
    </row>
    <row r="1769" spans="1:7" x14ac:dyDescent="0.25">
      <c r="A1769" s="52"/>
      <c r="B1769" s="53"/>
      <c r="C1769" s="51"/>
      <c r="G1769" s="51"/>
    </row>
    <row r="1770" spans="1:7" x14ac:dyDescent="0.25">
      <c r="A1770" s="52"/>
      <c r="B1770" s="53"/>
      <c r="C1770" s="51"/>
      <c r="G1770" s="51"/>
    </row>
    <row r="1771" spans="1:7" x14ac:dyDescent="0.25">
      <c r="A1771" s="52"/>
      <c r="B1771" s="53"/>
      <c r="C1771" s="51"/>
      <c r="G1771" s="51"/>
    </row>
    <row r="1772" spans="1:7" x14ac:dyDescent="0.25">
      <c r="A1772" s="52"/>
      <c r="B1772" s="53"/>
      <c r="C1772" s="51"/>
      <c r="G1772" s="51"/>
    </row>
    <row r="1773" spans="1:7" x14ac:dyDescent="0.25">
      <c r="A1773" s="52"/>
      <c r="B1773" s="53"/>
      <c r="C1773" s="51"/>
      <c r="G1773" s="51"/>
    </row>
    <row r="1774" spans="1:7" x14ac:dyDescent="0.25">
      <c r="A1774" s="52"/>
      <c r="B1774" s="53"/>
      <c r="C1774" s="51"/>
      <c r="G1774" s="51"/>
    </row>
    <row r="1775" spans="1:7" x14ac:dyDescent="0.25">
      <c r="A1775" s="52"/>
      <c r="B1775" s="53"/>
      <c r="C1775" s="51"/>
      <c r="G1775" s="51"/>
    </row>
    <row r="1776" spans="1:7" x14ac:dyDescent="0.25">
      <c r="A1776" s="52"/>
      <c r="B1776" s="53"/>
      <c r="C1776" s="51"/>
      <c r="G1776" s="51"/>
    </row>
    <row r="1777" spans="1:7" x14ac:dyDescent="0.25">
      <c r="A1777" s="52"/>
      <c r="B1777" s="53"/>
      <c r="C1777" s="51"/>
      <c r="G1777" s="51"/>
    </row>
    <row r="1778" spans="1:7" x14ac:dyDescent="0.25">
      <c r="A1778" s="52"/>
      <c r="B1778" s="53"/>
      <c r="C1778" s="51"/>
      <c r="G1778" s="51"/>
    </row>
    <row r="1779" spans="1:7" x14ac:dyDescent="0.25">
      <c r="A1779" s="52"/>
      <c r="B1779" s="53"/>
      <c r="C1779" s="51"/>
      <c r="G1779" s="51"/>
    </row>
    <row r="1780" spans="1:7" x14ac:dyDescent="0.25">
      <c r="A1780" s="52"/>
      <c r="B1780" s="53"/>
      <c r="C1780" s="51"/>
      <c r="G1780" s="51"/>
    </row>
    <row r="1781" spans="1:7" x14ac:dyDescent="0.25">
      <c r="A1781" s="52"/>
      <c r="B1781" s="53"/>
      <c r="C1781" s="51"/>
      <c r="G1781" s="51"/>
    </row>
    <row r="1782" spans="1:7" x14ac:dyDescent="0.25">
      <c r="A1782" s="52"/>
      <c r="B1782" s="53"/>
      <c r="C1782" s="51"/>
      <c r="G1782" s="51"/>
    </row>
    <row r="1783" spans="1:7" x14ac:dyDescent="0.25">
      <c r="A1783" s="52"/>
      <c r="B1783" s="53"/>
      <c r="C1783" s="51"/>
      <c r="G1783" s="51"/>
    </row>
    <row r="1784" spans="1:7" x14ac:dyDescent="0.25">
      <c r="A1784" s="52"/>
      <c r="B1784" s="53"/>
      <c r="C1784" s="51"/>
      <c r="G1784" s="51"/>
    </row>
    <row r="1785" spans="1:7" x14ac:dyDescent="0.25">
      <c r="A1785" s="52"/>
      <c r="B1785" s="53"/>
      <c r="C1785" s="51"/>
      <c r="G1785" s="51"/>
    </row>
    <row r="1786" spans="1:7" x14ac:dyDescent="0.25">
      <c r="A1786" s="52"/>
      <c r="B1786" s="53"/>
      <c r="C1786" s="51"/>
      <c r="G1786" s="51"/>
    </row>
    <row r="1787" spans="1:7" x14ac:dyDescent="0.25">
      <c r="A1787" s="52"/>
      <c r="B1787" s="53"/>
      <c r="C1787" s="51"/>
      <c r="G1787" s="51"/>
    </row>
    <row r="1788" spans="1:7" x14ac:dyDescent="0.25">
      <c r="A1788" s="52"/>
      <c r="B1788" s="53"/>
      <c r="C1788" s="51"/>
      <c r="G1788" s="51"/>
    </row>
    <row r="1789" spans="1:7" x14ac:dyDescent="0.25">
      <c r="A1789" s="52"/>
      <c r="B1789" s="53"/>
      <c r="C1789" s="51"/>
      <c r="G1789" s="51"/>
    </row>
    <row r="1790" spans="1:7" x14ac:dyDescent="0.25">
      <c r="A1790" s="52"/>
      <c r="B1790" s="53"/>
      <c r="C1790" s="51"/>
      <c r="G1790" s="51"/>
    </row>
    <row r="1791" spans="1:7" x14ac:dyDescent="0.25">
      <c r="A1791" s="52"/>
      <c r="B1791" s="53"/>
      <c r="C1791" s="51"/>
      <c r="G1791" s="51"/>
    </row>
    <row r="1792" spans="1:7" x14ac:dyDescent="0.25">
      <c r="A1792" s="52"/>
      <c r="B1792" s="53"/>
      <c r="C1792" s="51"/>
      <c r="G1792" s="51"/>
    </row>
    <row r="1793" spans="1:7" x14ac:dyDescent="0.25">
      <c r="A1793" s="52"/>
      <c r="B1793" s="53"/>
      <c r="C1793" s="51"/>
      <c r="G1793" s="51"/>
    </row>
    <row r="1794" spans="1:7" x14ac:dyDescent="0.25">
      <c r="A1794" s="52"/>
      <c r="B1794" s="53"/>
      <c r="C1794" s="51"/>
      <c r="G1794" s="51"/>
    </row>
    <row r="1795" spans="1:7" x14ac:dyDescent="0.25">
      <c r="A1795" s="52"/>
      <c r="B1795" s="53"/>
      <c r="C1795" s="51"/>
      <c r="G1795" s="51"/>
    </row>
    <row r="1796" spans="1:7" x14ac:dyDescent="0.25">
      <c r="A1796" s="52"/>
      <c r="B1796" s="53"/>
      <c r="C1796" s="51"/>
      <c r="G1796" s="51"/>
    </row>
    <row r="1797" spans="1:7" x14ac:dyDescent="0.25">
      <c r="A1797" s="52"/>
      <c r="B1797" s="53"/>
      <c r="C1797" s="51"/>
      <c r="G1797" s="51"/>
    </row>
    <row r="1798" spans="1:7" x14ac:dyDescent="0.25">
      <c r="A1798" s="52"/>
      <c r="B1798" s="53"/>
      <c r="C1798" s="51"/>
      <c r="G1798" s="51"/>
    </row>
    <row r="1799" spans="1:7" x14ac:dyDescent="0.25">
      <c r="A1799" s="52"/>
      <c r="B1799" s="53"/>
      <c r="C1799" s="51"/>
      <c r="G1799" s="51"/>
    </row>
    <row r="1800" spans="1:7" x14ac:dyDescent="0.25">
      <c r="A1800" s="52"/>
      <c r="B1800" s="53"/>
      <c r="C1800" s="51"/>
      <c r="G1800" s="51"/>
    </row>
    <row r="1801" spans="1:7" x14ac:dyDescent="0.25">
      <c r="A1801" s="52"/>
      <c r="B1801" s="53"/>
      <c r="C1801" s="51"/>
      <c r="G1801" s="51"/>
    </row>
    <row r="1802" spans="1:7" x14ac:dyDescent="0.25">
      <c r="A1802" s="52"/>
      <c r="B1802" s="53"/>
      <c r="C1802" s="51"/>
      <c r="G1802" s="51"/>
    </row>
    <row r="1803" spans="1:7" x14ac:dyDescent="0.25">
      <c r="A1803" s="52"/>
      <c r="B1803" s="53"/>
      <c r="C1803" s="51"/>
      <c r="G1803" s="51"/>
    </row>
    <row r="1804" spans="1:7" x14ac:dyDescent="0.25">
      <c r="A1804" s="52"/>
      <c r="B1804" s="53"/>
      <c r="C1804" s="51"/>
      <c r="G1804" s="51"/>
    </row>
    <row r="1805" spans="1:7" x14ac:dyDescent="0.25">
      <c r="A1805" s="52"/>
      <c r="B1805" s="53"/>
      <c r="C1805" s="51"/>
      <c r="G1805" s="51"/>
    </row>
    <row r="1806" spans="1:7" x14ac:dyDescent="0.25">
      <c r="A1806" s="52"/>
      <c r="B1806" s="53"/>
      <c r="C1806" s="51"/>
      <c r="G1806" s="51"/>
    </row>
    <row r="1807" spans="1:7" x14ac:dyDescent="0.25">
      <c r="A1807" s="52"/>
      <c r="B1807" s="53"/>
      <c r="C1807" s="51"/>
      <c r="G1807" s="51"/>
    </row>
    <row r="1808" spans="1:7" x14ac:dyDescent="0.25">
      <c r="A1808" s="52"/>
      <c r="B1808" s="53"/>
      <c r="C1808" s="51"/>
      <c r="G1808" s="51"/>
    </row>
    <row r="1809" spans="1:7" x14ac:dyDescent="0.25">
      <c r="A1809" s="52"/>
      <c r="B1809" s="53"/>
      <c r="C1809" s="51"/>
      <c r="G1809" s="51"/>
    </row>
    <row r="1810" spans="1:7" x14ac:dyDescent="0.25">
      <c r="A1810" s="52"/>
      <c r="B1810" s="53"/>
      <c r="C1810" s="51"/>
      <c r="G1810" s="51"/>
    </row>
    <row r="1811" spans="1:7" x14ac:dyDescent="0.25">
      <c r="A1811" s="52"/>
      <c r="B1811" s="53"/>
      <c r="C1811" s="51"/>
      <c r="G1811" s="51"/>
    </row>
    <row r="1812" spans="1:7" x14ac:dyDescent="0.25">
      <c r="A1812" s="52"/>
      <c r="B1812" s="53"/>
      <c r="C1812" s="51"/>
      <c r="G1812" s="51"/>
    </row>
    <row r="1813" spans="1:7" x14ac:dyDescent="0.25">
      <c r="A1813" s="52"/>
      <c r="B1813" s="53"/>
      <c r="C1813" s="51"/>
      <c r="G1813" s="51"/>
    </row>
    <row r="1814" spans="1:7" x14ac:dyDescent="0.25">
      <c r="A1814" s="52"/>
      <c r="B1814" s="53"/>
      <c r="C1814" s="51"/>
      <c r="G1814" s="51"/>
    </row>
    <row r="1815" spans="1:7" x14ac:dyDescent="0.25">
      <c r="A1815" s="52"/>
      <c r="B1815" s="53"/>
      <c r="C1815" s="51"/>
      <c r="G1815" s="51"/>
    </row>
    <row r="1816" spans="1:7" x14ac:dyDescent="0.25">
      <c r="A1816" s="52"/>
      <c r="B1816" s="53"/>
      <c r="C1816" s="51"/>
      <c r="G1816" s="51"/>
    </row>
    <row r="1817" spans="1:7" x14ac:dyDescent="0.25">
      <c r="A1817" s="52"/>
      <c r="B1817" s="53"/>
      <c r="C1817" s="51"/>
      <c r="G1817" s="51"/>
    </row>
    <row r="1818" spans="1:7" x14ac:dyDescent="0.25">
      <c r="A1818" s="52"/>
      <c r="B1818" s="53"/>
      <c r="C1818" s="51"/>
      <c r="G1818" s="51"/>
    </row>
    <row r="1819" spans="1:7" x14ac:dyDescent="0.25">
      <c r="A1819" s="52"/>
      <c r="B1819" s="53"/>
      <c r="C1819" s="51"/>
      <c r="G1819" s="51"/>
    </row>
    <row r="1820" spans="1:7" x14ac:dyDescent="0.25">
      <c r="A1820" s="52"/>
      <c r="B1820" s="53"/>
      <c r="C1820" s="51"/>
      <c r="G1820" s="51"/>
    </row>
    <row r="1821" spans="1:7" x14ac:dyDescent="0.25">
      <c r="A1821" s="52"/>
      <c r="B1821" s="53"/>
      <c r="C1821" s="51"/>
      <c r="G1821" s="51"/>
    </row>
    <row r="1822" spans="1:7" x14ac:dyDescent="0.25">
      <c r="A1822" s="52"/>
      <c r="B1822" s="53"/>
      <c r="C1822" s="51"/>
      <c r="G1822" s="51"/>
    </row>
    <row r="1823" spans="1:7" x14ac:dyDescent="0.25">
      <c r="A1823" s="52"/>
      <c r="B1823" s="53"/>
      <c r="C1823" s="51"/>
      <c r="G1823" s="51"/>
    </row>
    <row r="1824" spans="1:7" x14ac:dyDescent="0.25">
      <c r="A1824" s="52"/>
      <c r="B1824" s="53"/>
      <c r="C1824" s="51"/>
      <c r="G1824" s="51"/>
    </row>
    <row r="1825" spans="1:7" x14ac:dyDescent="0.25">
      <c r="A1825" s="52"/>
      <c r="B1825" s="53"/>
      <c r="C1825" s="51"/>
      <c r="G1825" s="51"/>
    </row>
    <row r="1826" spans="1:7" x14ac:dyDescent="0.25">
      <c r="A1826" s="52"/>
      <c r="B1826" s="53"/>
      <c r="C1826" s="51"/>
      <c r="G1826" s="51"/>
    </row>
    <row r="1827" spans="1:7" x14ac:dyDescent="0.25">
      <c r="A1827" s="52"/>
      <c r="B1827" s="53"/>
      <c r="C1827" s="51"/>
      <c r="G1827" s="51"/>
    </row>
    <row r="1828" spans="1:7" x14ac:dyDescent="0.25">
      <c r="A1828" s="52"/>
      <c r="B1828" s="53"/>
      <c r="C1828" s="51"/>
      <c r="G1828" s="51"/>
    </row>
    <row r="1829" spans="1:7" x14ac:dyDescent="0.25">
      <c r="A1829" s="52"/>
      <c r="B1829" s="53"/>
      <c r="C1829" s="51"/>
      <c r="G1829" s="51"/>
    </row>
    <row r="1830" spans="1:7" x14ac:dyDescent="0.25">
      <c r="A1830" s="52"/>
      <c r="B1830" s="53"/>
      <c r="C1830" s="51"/>
      <c r="G1830" s="51"/>
    </row>
    <row r="1831" spans="1:7" x14ac:dyDescent="0.25">
      <c r="A1831" s="52"/>
      <c r="B1831" s="53"/>
      <c r="C1831" s="51"/>
      <c r="G1831" s="51"/>
    </row>
    <row r="1832" spans="1:7" x14ac:dyDescent="0.25">
      <c r="A1832" s="52"/>
      <c r="B1832" s="53"/>
      <c r="C1832" s="51"/>
      <c r="G1832" s="51"/>
    </row>
    <row r="1833" spans="1:7" x14ac:dyDescent="0.25">
      <c r="A1833" s="52"/>
      <c r="B1833" s="53"/>
      <c r="C1833" s="51"/>
      <c r="G1833" s="51"/>
    </row>
    <row r="1834" spans="1:7" x14ac:dyDescent="0.25">
      <c r="A1834" s="52"/>
      <c r="B1834" s="53"/>
      <c r="C1834" s="51"/>
      <c r="G1834" s="51"/>
    </row>
    <row r="1835" spans="1:7" x14ac:dyDescent="0.25">
      <c r="A1835" s="52"/>
      <c r="B1835" s="53"/>
      <c r="C1835" s="51"/>
      <c r="G1835" s="51"/>
    </row>
    <row r="1836" spans="1:7" x14ac:dyDescent="0.25">
      <c r="A1836" s="52"/>
      <c r="B1836" s="53"/>
      <c r="C1836" s="51"/>
      <c r="G1836" s="51"/>
    </row>
    <row r="1837" spans="1:7" x14ac:dyDescent="0.25">
      <c r="A1837" s="52"/>
      <c r="B1837" s="53"/>
      <c r="C1837" s="51"/>
      <c r="G1837" s="51"/>
    </row>
    <row r="1838" spans="1:7" x14ac:dyDescent="0.25">
      <c r="A1838" s="52"/>
      <c r="B1838" s="53"/>
      <c r="C1838" s="51"/>
      <c r="G1838" s="51"/>
    </row>
    <row r="1839" spans="1:7" x14ac:dyDescent="0.25">
      <c r="A1839" s="52"/>
      <c r="B1839" s="53"/>
      <c r="C1839" s="51"/>
      <c r="G1839" s="51"/>
    </row>
    <row r="1840" spans="1:7" x14ac:dyDescent="0.25">
      <c r="A1840" s="52"/>
      <c r="B1840" s="53"/>
      <c r="C1840" s="51"/>
      <c r="G1840" s="51"/>
    </row>
    <row r="1841" spans="1:7" x14ac:dyDescent="0.25">
      <c r="A1841" s="52"/>
      <c r="B1841" s="53"/>
      <c r="C1841" s="51"/>
      <c r="G1841" s="51"/>
    </row>
    <row r="1842" spans="1:7" x14ac:dyDescent="0.25">
      <c r="A1842" s="52"/>
      <c r="B1842" s="53"/>
      <c r="C1842" s="51"/>
      <c r="G1842" s="51"/>
    </row>
    <row r="1843" spans="1:7" x14ac:dyDescent="0.25">
      <c r="A1843" s="52"/>
      <c r="B1843" s="53"/>
      <c r="C1843" s="51"/>
      <c r="G1843" s="51"/>
    </row>
    <row r="1844" spans="1:7" x14ac:dyDescent="0.25">
      <c r="A1844" s="52"/>
      <c r="B1844" s="53"/>
      <c r="C1844" s="51"/>
      <c r="G1844" s="51"/>
    </row>
    <row r="1845" spans="1:7" x14ac:dyDescent="0.25">
      <c r="A1845" s="52"/>
      <c r="B1845" s="53"/>
      <c r="C1845" s="51"/>
      <c r="G1845" s="51"/>
    </row>
    <row r="1846" spans="1:7" x14ac:dyDescent="0.25">
      <c r="A1846" s="52"/>
      <c r="B1846" s="53"/>
      <c r="C1846" s="51"/>
      <c r="G1846" s="51"/>
    </row>
    <row r="1847" spans="1:7" x14ac:dyDescent="0.25">
      <c r="A1847" s="52"/>
      <c r="B1847" s="53"/>
      <c r="C1847" s="51"/>
      <c r="G1847" s="51"/>
    </row>
    <row r="1848" spans="1:7" x14ac:dyDescent="0.25">
      <c r="A1848" s="52"/>
      <c r="B1848" s="53"/>
      <c r="C1848" s="51"/>
      <c r="G1848" s="51"/>
    </row>
    <row r="1849" spans="1:7" x14ac:dyDescent="0.25">
      <c r="A1849" s="52"/>
      <c r="B1849" s="53"/>
      <c r="C1849" s="51"/>
      <c r="G1849" s="51"/>
    </row>
    <row r="1850" spans="1:7" x14ac:dyDescent="0.25">
      <c r="A1850" s="52"/>
      <c r="B1850" s="53"/>
      <c r="C1850" s="51"/>
      <c r="G1850" s="51"/>
    </row>
    <row r="1851" spans="1:7" x14ac:dyDescent="0.25">
      <c r="A1851" s="52"/>
      <c r="B1851" s="53"/>
      <c r="C1851" s="51"/>
      <c r="G1851" s="51"/>
    </row>
    <row r="1852" spans="1:7" x14ac:dyDescent="0.25">
      <c r="A1852" s="52"/>
      <c r="B1852" s="53"/>
      <c r="C1852" s="51"/>
      <c r="G1852" s="51"/>
    </row>
    <row r="1853" spans="1:7" x14ac:dyDescent="0.25">
      <c r="A1853" s="52"/>
      <c r="B1853" s="53"/>
      <c r="C1853" s="51"/>
      <c r="G1853" s="51"/>
    </row>
    <row r="1854" spans="1:7" x14ac:dyDescent="0.25">
      <c r="A1854" s="52"/>
      <c r="B1854" s="53"/>
      <c r="C1854" s="51"/>
      <c r="G1854" s="51"/>
    </row>
    <row r="1855" spans="1:7" x14ac:dyDescent="0.25">
      <c r="A1855" s="52"/>
      <c r="B1855" s="53"/>
      <c r="C1855" s="51"/>
      <c r="G1855" s="51"/>
    </row>
    <row r="1856" spans="1:7" x14ac:dyDescent="0.25">
      <c r="A1856" s="52"/>
      <c r="B1856" s="53"/>
      <c r="C1856" s="51"/>
      <c r="G1856" s="51"/>
    </row>
    <row r="1857" spans="1:7" x14ac:dyDescent="0.25">
      <c r="A1857" s="52"/>
      <c r="B1857" s="53"/>
      <c r="C1857" s="51"/>
      <c r="G1857" s="51"/>
    </row>
    <row r="1858" spans="1:7" x14ac:dyDescent="0.25">
      <c r="A1858" s="52"/>
      <c r="B1858" s="53"/>
      <c r="C1858" s="51"/>
      <c r="G1858" s="51"/>
    </row>
    <row r="1859" spans="1:7" x14ac:dyDescent="0.25">
      <c r="A1859" s="52"/>
      <c r="B1859" s="53"/>
      <c r="C1859" s="51"/>
      <c r="G1859" s="51"/>
    </row>
    <row r="1860" spans="1:7" x14ac:dyDescent="0.25">
      <c r="A1860" s="52"/>
      <c r="B1860" s="53"/>
      <c r="C1860" s="51"/>
      <c r="G1860" s="51"/>
    </row>
    <row r="1861" spans="1:7" x14ac:dyDescent="0.25">
      <c r="A1861" s="52"/>
      <c r="B1861" s="53"/>
      <c r="C1861" s="51"/>
      <c r="G1861" s="51"/>
    </row>
    <row r="1862" spans="1:7" x14ac:dyDescent="0.25">
      <c r="A1862" s="52"/>
      <c r="B1862" s="53"/>
      <c r="C1862" s="51"/>
      <c r="G1862" s="51"/>
    </row>
    <row r="1863" spans="1:7" x14ac:dyDescent="0.25">
      <c r="A1863" s="52"/>
      <c r="B1863" s="53"/>
      <c r="C1863" s="51"/>
      <c r="G1863" s="51"/>
    </row>
    <row r="1864" spans="1:7" x14ac:dyDescent="0.25">
      <c r="A1864" s="52"/>
      <c r="B1864" s="53"/>
      <c r="C1864" s="51"/>
      <c r="G1864" s="51"/>
    </row>
    <row r="1865" spans="1:7" x14ac:dyDescent="0.25">
      <c r="A1865" s="52"/>
      <c r="B1865" s="53"/>
      <c r="C1865" s="51"/>
      <c r="G1865" s="51"/>
    </row>
    <row r="1866" spans="1:7" x14ac:dyDescent="0.25">
      <c r="A1866" s="52"/>
      <c r="B1866" s="53"/>
      <c r="C1866" s="51"/>
      <c r="G1866" s="51"/>
    </row>
    <row r="1867" spans="1:7" x14ac:dyDescent="0.25">
      <c r="A1867" s="52"/>
      <c r="B1867" s="53"/>
      <c r="C1867" s="51"/>
      <c r="G1867" s="51"/>
    </row>
    <row r="1868" spans="1:7" x14ac:dyDescent="0.25">
      <c r="A1868" s="52"/>
      <c r="B1868" s="53"/>
      <c r="C1868" s="51"/>
      <c r="G1868" s="51"/>
    </row>
    <row r="1869" spans="1:7" x14ac:dyDescent="0.25">
      <c r="A1869" s="52"/>
      <c r="B1869" s="53"/>
      <c r="C1869" s="51"/>
      <c r="G1869" s="51"/>
    </row>
    <row r="1870" spans="1:7" x14ac:dyDescent="0.25">
      <c r="A1870" s="52"/>
      <c r="B1870" s="53"/>
      <c r="C1870" s="51"/>
      <c r="G1870" s="51"/>
    </row>
    <row r="1871" spans="1:7" x14ac:dyDescent="0.25">
      <c r="A1871" s="52"/>
      <c r="B1871" s="53"/>
      <c r="C1871" s="51"/>
      <c r="G1871" s="51"/>
    </row>
    <row r="1872" spans="1:7" x14ac:dyDescent="0.25">
      <c r="A1872" s="52"/>
      <c r="B1872" s="53"/>
      <c r="C1872" s="51"/>
      <c r="G1872" s="51"/>
    </row>
    <row r="1873" spans="1:7" x14ac:dyDescent="0.25">
      <c r="A1873" s="52"/>
      <c r="B1873" s="53"/>
      <c r="C1873" s="51"/>
      <c r="G1873" s="51"/>
    </row>
    <row r="1874" spans="1:7" x14ac:dyDescent="0.25">
      <c r="A1874" s="52"/>
      <c r="B1874" s="53"/>
      <c r="C1874" s="51"/>
      <c r="G1874" s="51"/>
    </row>
    <row r="1875" spans="1:7" x14ac:dyDescent="0.25">
      <c r="A1875" s="52"/>
      <c r="B1875" s="53"/>
      <c r="C1875" s="51"/>
      <c r="G1875" s="51"/>
    </row>
    <row r="1876" spans="1:7" x14ac:dyDescent="0.25">
      <c r="A1876" s="52"/>
      <c r="B1876" s="53"/>
      <c r="C1876" s="51"/>
      <c r="G1876" s="51"/>
    </row>
    <row r="1877" spans="1:7" x14ac:dyDescent="0.25">
      <c r="A1877" s="52"/>
      <c r="B1877" s="53"/>
      <c r="C1877" s="51"/>
      <c r="G1877" s="51"/>
    </row>
    <row r="1878" spans="1:7" x14ac:dyDescent="0.25">
      <c r="A1878" s="52"/>
      <c r="B1878" s="53"/>
      <c r="C1878" s="51"/>
      <c r="G1878" s="51"/>
    </row>
    <row r="1879" spans="1:7" x14ac:dyDescent="0.25">
      <c r="A1879" s="52"/>
      <c r="B1879" s="53"/>
      <c r="C1879" s="51"/>
      <c r="G1879" s="51"/>
    </row>
    <row r="1880" spans="1:7" x14ac:dyDescent="0.25">
      <c r="A1880" s="52"/>
      <c r="B1880" s="53"/>
      <c r="C1880" s="51"/>
      <c r="G1880" s="51"/>
    </row>
    <row r="1881" spans="1:7" x14ac:dyDescent="0.25">
      <c r="A1881" s="52"/>
      <c r="B1881" s="53"/>
      <c r="C1881" s="51"/>
      <c r="G1881" s="51"/>
    </row>
    <row r="1882" spans="1:7" x14ac:dyDescent="0.25">
      <c r="A1882" s="52"/>
      <c r="B1882" s="53"/>
      <c r="C1882" s="51"/>
      <c r="G1882" s="51"/>
    </row>
    <row r="1883" spans="1:7" x14ac:dyDescent="0.25">
      <c r="A1883" s="52"/>
      <c r="B1883" s="53"/>
      <c r="C1883" s="51"/>
      <c r="G1883" s="51"/>
    </row>
    <row r="1884" spans="1:7" x14ac:dyDescent="0.25">
      <c r="A1884" s="52"/>
      <c r="B1884" s="53"/>
      <c r="C1884" s="51"/>
      <c r="G1884" s="51"/>
    </row>
    <row r="1885" spans="1:7" x14ac:dyDescent="0.25">
      <c r="A1885" s="52"/>
      <c r="B1885" s="53"/>
      <c r="C1885" s="51"/>
      <c r="G1885" s="51"/>
    </row>
    <row r="1886" spans="1:7" x14ac:dyDescent="0.25">
      <c r="A1886" s="52"/>
      <c r="B1886" s="53"/>
      <c r="C1886" s="51"/>
      <c r="G1886" s="51"/>
    </row>
    <row r="1887" spans="1:7" x14ac:dyDescent="0.25">
      <c r="A1887" s="52"/>
      <c r="B1887" s="53"/>
      <c r="C1887" s="51"/>
      <c r="G1887" s="51"/>
    </row>
    <row r="1888" spans="1:7" x14ac:dyDescent="0.25">
      <c r="A1888" s="52"/>
      <c r="B1888" s="53"/>
      <c r="C1888" s="51"/>
      <c r="G1888" s="51"/>
    </row>
    <row r="1889" spans="1:7" x14ac:dyDescent="0.25">
      <c r="A1889" s="52"/>
      <c r="B1889" s="53"/>
      <c r="C1889" s="51"/>
      <c r="G1889" s="51"/>
    </row>
    <row r="1890" spans="1:7" x14ac:dyDescent="0.25">
      <c r="A1890" s="52"/>
      <c r="B1890" s="53"/>
      <c r="C1890" s="51"/>
      <c r="G1890" s="51"/>
    </row>
    <row r="1891" spans="1:7" x14ac:dyDescent="0.25">
      <c r="A1891" s="52"/>
      <c r="B1891" s="53"/>
      <c r="C1891" s="51"/>
      <c r="G1891" s="51"/>
    </row>
    <row r="1892" spans="1:7" x14ac:dyDescent="0.25">
      <c r="A1892" s="52"/>
      <c r="B1892" s="53"/>
      <c r="C1892" s="51"/>
      <c r="G1892" s="51"/>
    </row>
    <row r="1893" spans="1:7" x14ac:dyDescent="0.25">
      <c r="A1893" s="52"/>
      <c r="B1893" s="53"/>
      <c r="C1893" s="51"/>
      <c r="G1893" s="51"/>
    </row>
    <row r="1894" spans="1:7" x14ac:dyDescent="0.25">
      <c r="A1894" s="52"/>
      <c r="B1894" s="53"/>
      <c r="C1894" s="51"/>
      <c r="G1894" s="51"/>
    </row>
    <row r="1895" spans="1:7" x14ac:dyDescent="0.25">
      <c r="A1895" s="52"/>
      <c r="B1895" s="53"/>
      <c r="C1895" s="51"/>
      <c r="G1895" s="51"/>
    </row>
    <row r="1896" spans="1:7" x14ac:dyDescent="0.25">
      <c r="A1896" s="52"/>
      <c r="B1896" s="53"/>
      <c r="C1896" s="51"/>
      <c r="G1896" s="51"/>
    </row>
    <row r="1897" spans="1:7" x14ac:dyDescent="0.25">
      <c r="A1897" s="52"/>
      <c r="B1897" s="53"/>
      <c r="C1897" s="51"/>
      <c r="G1897" s="51"/>
    </row>
    <row r="1898" spans="1:7" x14ac:dyDescent="0.25">
      <c r="A1898" s="52"/>
      <c r="B1898" s="53"/>
      <c r="C1898" s="51"/>
      <c r="G1898" s="51"/>
    </row>
    <row r="1899" spans="1:7" x14ac:dyDescent="0.25">
      <c r="A1899" s="52"/>
      <c r="B1899" s="53"/>
      <c r="C1899" s="51"/>
      <c r="G1899" s="51"/>
    </row>
    <row r="1900" spans="1:7" x14ac:dyDescent="0.25">
      <c r="A1900" s="52"/>
      <c r="B1900" s="53"/>
      <c r="C1900" s="51"/>
      <c r="G1900" s="51"/>
    </row>
    <row r="1901" spans="1:7" x14ac:dyDescent="0.25">
      <c r="A1901" s="52"/>
      <c r="B1901" s="53"/>
      <c r="C1901" s="51"/>
      <c r="G1901" s="51"/>
    </row>
    <row r="1902" spans="1:7" x14ac:dyDescent="0.25">
      <c r="A1902" s="52"/>
      <c r="B1902" s="53"/>
      <c r="C1902" s="51"/>
      <c r="G1902" s="51"/>
    </row>
    <row r="1903" spans="1:7" x14ac:dyDescent="0.25">
      <c r="A1903" s="52"/>
      <c r="B1903" s="53"/>
      <c r="C1903" s="51"/>
      <c r="G1903" s="51"/>
    </row>
    <row r="1904" spans="1:7" x14ac:dyDescent="0.25">
      <c r="A1904" s="52"/>
      <c r="B1904" s="53"/>
      <c r="C1904" s="51"/>
      <c r="G1904" s="51"/>
    </row>
    <row r="1905" spans="1:7" x14ac:dyDescent="0.25">
      <c r="A1905" s="52"/>
      <c r="B1905" s="53"/>
      <c r="C1905" s="51"/>
      <c r="G1905" s="51"/>
    </row>
    <row r="1906" spans="1:7" x14ac:dyDescent="0.25">
      <c r="A1906" s="52"/>
      <c r="B1906" s="53"/>
      <c r="C1906" s="51"/>
      <c r="G1906" s="51"/>
    </row>
    <row r="1907" spans="1:7" x14ac:dyDescent="0.25">
      <c r="A1907" s="52"/>
      <c r="B1907" s="53"/>
      <c r="C1907" s="51"/>
      <c r="G1907" s="51"/>
    </row>
    <row r="1908" spans="1:7" x14ac:dyDescent="0.25">
      <c r="A1908" s="52"/>
      <c r="B1908" s="53"/>
      <c r="C1908" s="51"/>
      <c r="G1908" s="51"/>
    </row>
    <row r="1909" spans="1:7" x14ac:dyDescent="0.25">
      <c r="A1909" s="52"/>
      <c r="B1909" s="53"/>
      <c r="C1909" s="51"/>
      <c r="G1909" s="51"/>
    </row>
    <row r="1910" spans="1:7" x14ac:dyDescent="0.25">
      <c r="A1910" s="52"/>
      <c r="B1910" s="53"/>
      <c r="C1910" s="51"/>
      <c r="G1910" s="51"/>
    </row>
    <row r="1911" spans="1:7" x14ac:dyDescent="0.25">
      <c r="A1911" s="52"/>
      <c r="B1911" s="53"/>
      <c r="C1911" s="51"/>
      <c r="G1911" s="51"/>
    </row>
    <row r="1912" spans="1:7" x14ac:dyDescent="0.25">
      <c r="A1912" s="52"/>
      <c r="B1912" s="53"/>
      <c r="C1912" s="51"/>
      <c r="G1912" s="51"/>
    </row>
    <row r="1913" spans="1:7" x14ac:dyDescent="0.25">
      <c r="A1913" s="52"/>
      <c r="B1913" s="53"/>
      <c r="C1913" s="51"/>
      <c r="G1913" s="51"/>
    </row>
    <row r="1914" spans="1:7" x14ac:dyDescent="0.25">
      <c r="A1914" s="52"/>
      <c r="B1914" s="53"/>
      <c r="C1914" s="51"/>
      <c r="G1914" s="51"/>
    </row>
    <row r="1915" spans="1:7" x14ac:dyDescent="0.25">
      <c r="A1915" s="52"/>
      <c r="B1915" s="53"/>
      <c r="C1915" s="51"/>
      <c r="G1915" s="51"/>
    </row>
    <row r="1916" spans="1:7" x14ac:dyDescent="0.25">
      <c r="A1916" s="52"/>
      <c r="B1916" s="53"/>
      <c r="C1916" s="51"/>
      <c r="G1916" s="51"/>
    </row>
    <row r="1917" spans="1:7" x14ac:dyDescent="0.25">
      <c r="A1917" s="52"/>
      <c r="B1917" s="53"/>
      <c r="C1917" s="51"/>
      <c r="G1917" s="51"/>
    </row>
    <row r="1918" spans="1:7" x14ac:dyDescent="0.25">
      <c r="A1918" s="52"/>
      <c r="B1918" s="53"/>
      <c r="C1918" s="51"/>
      <c r="G1918" s="51"/>
    </row>
    <row r="1919" spans="1:7" x14ac:dyDescent="0.25">
      <c r="A1919" s="52"/>
      <c r="B1919" s="53"/>
      <c r="C1919" s="51"/>
      <c r="G1919" s="51"/>
    </row>
    <row r="1920" spans="1:7" x14ac:dyDescent="0.25">
      <c r="A1920" s="52"/>
      <c r="B1920" s="53"/>
      <c r="C1920" s="51"/>
      <c r="G1920" s="51"/>
    </row>
    <row r="1921" spans="1:7" x14ac:dyDescent="0.25">
      <c r="A1921" s="52"/>
      <c r="B1921" s="53"/>
      <c r="C1921" s="51"/>
      <c r="G1921" s="51"/>
    </row>
    <row r="1922" spans="1:7" x14ac:dyDescent="0.25">
      <c r="A1922" s="52"/>
      <c r="B1922" s="53"/>
      <c r="C1922" s="51"/>
      <c r="G1922" s="51"/>
    </row>
    <row r="1923" spans="1:7" x14ac:dyDescent="0.25">
      <c r="A1923" s="52"/>
      <c r="B1923" s="53"/>
      <c r="C1923" s="51"/>
      <c r="G1923" s="51"/>
    </row>
    <row r="1924" spans="1:7" x14ac:dyDescent="0.25">
      <c r="A1924" s="52"/>
      <c r="B1924" s="53"/>
      <c r="C1924" s="51"/>
      <c r="G1924" s="51"/>
    </row>
    <row r="1925" spans="1:7" x14ac:dyDescent="0.25">
      <c r="A1925" s="52"/>
      <c r="B1925" s="53"/>
      <c r="C1925" s="51"/>
      <c r="G1925" s="51"/>
    </row>
    <row r="1926" spans="1:7" x14ac:dyDescent="0.25">
      <c r="A1926" s="52"/>
      <c r="B1926" s="53"/>
      <c r="C1926" s="51"/>
      <c r="G1926" s="51"/>
    </row>
    <row r="1927" spans="1:7" x14ac:dyDescent="0.25">
      <c r="A1927" s="52"/>
      <c r="B1927" s="53"/>
      <c r="C1927" s="51"/>
      <c r="G1927" s="51"/>
    </row>
    <row r="1928" spans="1:7" x14ac:dyDescent="0.25">
      <c r="A1928" s="52"/>
      <c r="B1928" s="53"/>
      <c r="C1928" s="51"/>
      <c r="G1928" s="51"/>
    </row>
    <row r="1929" spans="1:7" x14ac:dyDescent="0.25">
      <c r="A1929" s="52"/>
      <c r="B1929" s="53"/>
      <c r="C1929" s="51"/>
      <c r="G1929" s="51"/>
    </row>
    <row r="1930" spans="1:7" x14ac:dyDescent="0.25">
      <c r="A1930" s="52"/>
      <c r="B1930" s="53"/>
      <c r="C1930" s="51"/>
      <c r="G1930" s="51"/>
    </row>
    <row r="1931" spans="1:7" x14ac:dyDescent="0.25">
      <c r="A1931" s="52"/>
      <c r="B1931" s="53"/>
      <c r="C1931" s="51"/>
      <c r="G1931" s="51"/>
    </row>
    <row r="1932" spans="1:7" x14ac:dyDescent="0.25">
      <c r="A1932" s="52"/>
      <c r="B1932" s="53"/>
      <c r="C1932" s="51"/>
      <c r="G1932" s="51"/>
    </row>
    <row r="1933" spans="1:7" x14ac:dyDescent="0.25">
      <c r="A1933" s="52"/>
      <c r="B1933" s="53"/>
      <c r="C1933" s="51"/>
      <c r="G1933" s="51"/>
    </row>
    <row r="1934" spans="1:7" x14ac:dyDescent="0.25">
      <c r="A1934" s="52"/>
      <c r="B1934" s="53"/>
      <c r="C1934" s="51"/>
      <c r="G1934" s="51"/>
    </row>
    <row r="1935" spans="1:7" x14ac:dyDescent="0.25">
      <c r="A1935" s="52"/>
      <c r="B1935" s="53"/>
      <c r="C1935" s="51"/>
      <c r="G1935" s="51"/>
    </row>
    <row r="1936" spans="1:7" x14ac:dyDescent="0.25">
      <c r="A1936" s="52"/>
      <c r="B1936" s="53"/>
      <c r="C1936" s="51"/>
      <c r="G1936" s="51"/>
    </row>
    <row r="1937" spans="1:7" x14ac:dyDescent="0.25">
      <c r="A1937" s="52"/>
      <c r="B1937" s="53"/>
      <c r="C1937" s="51"/>
      <c r="G1937" s="51"/>
    </row>
    <row r="1938" spans="1:7" x14ac:dyDescent="0.25">
      <c r="A1938" s="52"/>
      <c r="B1938" s="53"/>
      <c r="C1938" s="51"/>
      <c r="G1938" s="51"/>
    </row>
    <row r="1939" spans="1:7" x14ac:dyDescent="0.25">
      <c r="A1939" s="52"/>
      <c r="B1939" s="53"/>
      <c r="C1939" s="51"/>
      <c r="G1939" s="51"/>
    </row>
    <row r="1940" spans="1:7" x14ac:dyDescent="0.25">
      <c r="A1940" s="52"/>
      <c r="B1940" s="53"/>
      <c r="C1940" s="51"/>
      <c r="G1940" s="51"/>
    </row>
    <row r="1941" spans="1:7" x14ac:dyDescent="0.25">
      <c r="A1941" s="52"/>
      <c r="B1941" s="53"/>
      <c r="C1941" s="51"/>
      <c r="G1941" s="51"/>
    </row>
    <row r="1942" spans="1:7" x14ac:dyDescent="0.25">
      <c r="A1942" s="52"/>
      <c r="B1942" s="53"/>
      <c r="C1942" s="51"/>
      <c r="G1942" s="51"/>
    </row>
    <row r="1943" spans="1:7" x14ac:dyDescent="0.25">
      <c r="A1943" s="52"/>
      <c r="B1943" s="53"/>
      <c r="C1943" s="51"/>
      <c r="G1943" s="51"/>
    </row>
    <row r="1944" spans="1:7" x14ac:dyDescent="0.25">
      <c r="A1944" s="52"/>
      <c r="B1944" s="53"/>
      <c r="C1944" s="51"/>
      <c r="G1944" s="51"/>
    </row>
    <row r="1945" spans="1:7" x14ac:dyDescent="0.25">
      <c r="A1945" s="52"/>
      <c r="B1945" s="53"/>
      <c r="C1945" s="51"/>
      <c r="G1945" s="51"/>
    </row>
    <row r="1946" spans="1:7" x14ac:dyDescent="0.25">
      <c r="A1946" s="52"/>
      <c r="B1946" s="53"/>
      <c r="C1946" s="51"/>
      <c r="G1946" s="51"/>
    </row>
    <row r="1947" spans="1:7" x14ac:dyDescent="0.25">
      <c r="A1947" s="52"/>
      <c r="B1947" s="53"/>
      <c r="C1947" s="51"/>
      <c r="G1947" s="51"/>
    </row>
    <row r="1948" spans="1:7" x14ac:dyDescent="0.25">
      <c r="A1948" s="52"/>
      <c r="B1948" s="53"/>
      <c r="C1948" s="51"/>
      <c r="G1948" s="51"/>
    </row>
    <row r="1949" spans="1:7" x14ac:dyDescent="0.25">
      <c r="A1949" s="52"/>
      <c r="B1949" s="53"/>
      <c r="C1949" s="51"/>
      <c r="G1949" s="51"/>
    </row>
    <row r="1950" spans="1:7" x14ac:dyDescent="0.25">
      <c r="A1950" s="52"/>
      <c r="B1950" s="53"/>
      <c r="C1950" s="51"/>
      <c r="G1950" s="51"/>
    </row>
    <row r="1951" spans="1:7" x14ac:dyDescent="0.25">
      <c r="A1951" s="52"/>
      <c r="B1951" s="53"/>
      <c r="C1951" s="51"/>
      <c r="G1951" s="51"/>
    </row>
    <row r="1952" spans="1:7" x14ac:dyDescent="0.25">
      <c r="A1952" s="52"/>
      <c r="B1952" s="53"/>
      <c r="C1952" s="51"/>
      <c r="G1952" s="51"/>
    </row>
    <row r="1953" spans="1:7" x14ac:dyDescent="0.25">
      <c r="A1953" s="52"/>
      <c r="B1953" s="53"/>
      <c r="C1953" s="51"/>
      <c r="G1953" s="51"/>
    </row>
    <row r="1954" spans="1:7" x14ac:dyDescent="0.25">
      <c r="A1954" s="52"/>
      <c r="B1954" s="53"/>
      <c r="C1954" s="51"/>
      <c r="G1954" s="51"/>
    </row>
    <row r="1955" spans="1:7" x14ac:dyDescent="0.25">
      <c r="A1955" s="52"/>
      <c r="B1955" s="53"/>
      <c r="C1955" s="51"/>
      <c r="G1955" s="51"/>
    </row>
    <row r="1956" spans="1:7" x14ac:dyDescent="0.25">
      <c r="A1956" s="52"/>
      <c r="B1956" s="53"/>
      <c r="C1956" s="51"/>
      <c r="G1956" s="51"/>
    </row>
    <row r="1957" spans="1:7" x14ac:dyDescent="0.25">
      <c r="A1957" s="52"/>
      <c r="B1957" s="53"/>
      <c r="C1957" s="51"/>
      <c r="G1957" s="51"/>
    </row>
    <row r="1958" spans="1:7" x14ac:dyDescent="0.25">
      <c r="A1958" s="52"/>
      <c r="B1958" s="53"/>
      <c r="C1958" s="51"/>
      <c r="G1958" s="51"/>
    </row>
    <row r="1959" spans="1:7" x14ac:dyDescent="0.25">
      <c r="A1959" s="52"/>
      <c r="B1959" s="53"/>
      <c r="C1959" s="51"/>
      <c r="G1959" s="51"/>
    </row>
    <row r="1960" spans="1:7" x14ac:dyDescent="0.25">
      <c r="A1960" s="52"/>
      <c r="B1960" s="53"/>
      <c r="C1960" s="51"/>
      <c r="G1960" s="51"/>
    </row>
    <row r="1961" spans="1:7" x14ac:dyDescent="0.25">
      <c r="A1961" s="52"/>
      <c r="B1961" s="53"/>
      <c r="C1961" s="51"/>
      <c r="G1961" s="51"/>
    </row>
    <row r="1962" spans="1:7" x14ac:dyDescent="0.25">
      <c r="A1962" s="52"/>
      <c r="B1962" s="53"/>
      <c r="C1962" s="51"/>
      <c r="G1962" s="51"/>
    </row>
    <row r="1963" spans="1:7" x14ac:dyDescent="0.25">
      <c r="A1963" s="52"/>
      <c r="B1963" s="53"/>
      <c r="C1963" s="51"/>
      <c r="G1963" s="51"/>
    </row>
    <row r="1964" spans="1:7" x14ac:dyDescent="0.25">
      <c r="A1964" s="52"/>
      <c r="B1964" s="53"/>
      <c r="C1964" s="51"/>
      <c r="G1964" s="51"/>
    </row>
    <row r="1965" spans="1:7" x14ac:dyDescent="0.25">
      <c r="A1965" s="52"/>
      <c r="B1965" s="53"/>
      <c r="C1965" s="51"/>
      <c r="G1965" s="51"/>
    </row>
    <row r="1966" spans="1:7" x14ac:dyDescent="0.25">
      <c r="A1966" s="52"/>
      <c r="B1966" s="53"/>
      <c r="C1966" s="51"/>
      <c r="G1966" s="51"/>
    </row>
    <row r="1967" spans="1:7" x14ac:dyDescent="0.25">
      <c r="A1967" s="52"/>
      <c r="B1967" s="53"/>
      <c r="C1967" s="51"/>
      <c r="G1967" s="51"/>
    </row>
    <row r="1968" spans="1:7" x14ac:dyDescent="0.25">
      <c r="A1968" s="52"/>
      <c r="B1968" s="53"/>
      <c r="C1968" s="51"/>
      <c r="G1968" s="51"/>
    </row>
    <row r="1969" spans="1:7" x14ac:dyDescent="0.25">
      <c r="A1969" s="52"/>
      <c r="B1969" s="53"/>
      <c r="C1969" s="51"/>
      <c r="G1969" s="51"/>
    </row>
    <row r="1970" spans="1:7" x14ac:dyDescent="0.25">
      <c r="A1970" s="52"/>
      <c r="B1970" s="53"/>
      <c r="C1970" s="51"/>
      <c r="G1970" s="51"/>
    </row>
    <row r="1971" spans="1:7" x14ac:dyDescent="0.25">
      <c r="A1971" s="52"/>
      <c r="B1971" s="53"/>
      <c r="C1971" s="51"/>
      <c r="G1971" s="51"/>
    </row>
    <row r="1972" spans="1:7" x14ac:dyDescent="0.25">
      <c r="A1972" s="52"/>
      <c r="B1972" s="53"/>
      <c r="C1972" s="51"/>
      <c r="G1972" s="51"/>
    </row>
    <row r="1973" spans="1:7" x14ac:dyDescent="0.25">
      <c r="A1973" s="52"/>
      <c r="B1973" s="53"/>
      <c r="C1973" s="51"/>
      <c r="G1973" s="51"/>
    </row>
    <row r="1974" spans="1:7" x14ac:dyDescent="0.25">
      <c r="A1974" s="52"/>
      <c r="B1974" s="53"/>
      <c r="C1974" s="51"/>
      <c r="G1974" s="51"/>
    </row>
    <row r="1975" spans="1:7" x14ac:dyDescent="0.25">
      <c r="A1975" s="52"/>
      <c r="B1975" s="53"/>
      <c r="C1975" s="51"/>
      <c r="G1975" s="51"/>
    </row>
    <row r="1976" spans="1:7" x14ac:dyDescent="0.25">
      <c r="A1976" s="52"/>
      <c r="B1976" s="53"/>
      <c r="C1976" s="51"/>
      <c r="G1976" s="51"/>
    </row>
    <row r="1977" spans="1:7" x14ac:dyDescent="0.25">
      <c r="A1977" s="52"/>
      <c r="B1977" s="53"/>
      <c r="C1977" s="51"/>
      <c r="G1977" s="51"/>
    </row>
    <row r="1978" spans="1:7" x14ac:dyDescent="0.25">
      <c r="A1978" s="52"/>
      <c r="B1978" s="53"/>
      <c r="C1978" s="51"/>
      <c r="G1978" s="51"/>
    </row>
    <row r="1979" spans="1:7" x14ac:dyDescent="0.25">
      <c r="A1979" s="52"/>
      <c r="B1979" s="53"/>
      <c r="C1979" s="51"/>
      <c r="G1979" s="51"/>
    </row>
    <row r="1980" spans="1:7" x14ac:dyDescent="0.25">
      <c r="A1980" s="52"/>
      <c r="B1980" s="53"/>
      <c r="C1980" s="51"/>
      <c r="G1980" s="51"/>
    </row>
    <row r="1981" spans="1:7" x14ac:dyDescent="0.25">
      <c r="A1981" s="52"/>
      <c r="B1981" s="53"/>
      <c r="C1981" s="51"/>
      <c r="G1981" s="51"/>
    </row>
    <row r="1982" spans="1:7" x14ac:dyDescent="0.25">
      <c r="A1982" s="52"/>
      <c r="B1982" s="53"/>
      <c r="C1982" s="51"/>
      <c r="G1982" s="51"/>
    </row>
    <row r="1983" spans="1:7" x14ac:dyDescent="0.25">
      <c r="A1983" s="52"/>
      <c r="B1983" s="53"/>
      <c r="C1983" s="51"/>
      <c r="G1983" s="51"/>
    </row>
    <row r="1984" spans="1:7" x14ac:dyDescent="0.25">
      <c r="A1984" s="52"/>
      <c r="B1984" s="53"/>
      <c r="C1984" s="51"/>
      <c r="G1984" s="51"/>
    </row>
    <row r="1985" spans="1:7" x14ac:dyDescent="0.25">
      <c r="A1985" s="52"/>
      <c r="B1985" s="53"/>
      <c r="C1985" s="51"/>
      <c r="G1985" s="51"/>
    </row>
    <row r="1986" spans="1:7" x14ac:dyDescent="0.25">
      <c r="A1986" s="52"/>
      <c r="B1986" s="53"/>
      <c r="C1986" s="51"/>
      <c r="G1986" s="51"/>
    </row>
    <row r="1987" spans="1:7" x14ac:dyDescent="0.25">
      <c r="A1987" s="52"/>
      <c r="B1987" s="53"/>
      <c r="C1987" s="51"/>
      <c r="G1987" s="51"/>
    </row>
    <row r="1988" spans="1:7" x14ac:dyDescent="0.25">
      <c r="A1988" s="52"/>
      <c r="B1988" s="53"/>
      <c r="C1988" s="51"/>
      <c r="G1988" s="51"/>
    </row>
    <row r="1989" spans="1:7" x14ac:dyDescent="0.25">
      <c r="A1989" s="52"/>
      <c r="B1989" s="53"/>
      <c r="C1989" s="51"/>
      <c r="G1989" s="51"/>
    </row>
    <row r="1990" spans="1:7" x14ac:dyDescent="0.25">
      <c r="A1990" s="52"/>
      <c r="B1990" s="53"/>
      <c r="C1990" s="51"/>
      <c r="G1990" s="51"/>
    </row>
    <row r="1991" spans="1:7" x14ac:dyDescent="0.25">
      <c r="A1991" s="52"/>
      <c r="B1991" s="53"/>
      <c r="C1991" s="51"/>
      <c r="G1991" s="51"/>
    </row>
    <row r="1992" spans="1:7" x14ac:dyDescent="0.25">
      <c r="A1992" s="52"/>
      <c r="B1992" s="53"/>
      <c r="C1992" s="51"/>
      <c r="G1992" s="51"/>
    </row>
    <row r="1993" spans="1:7" x14ac:dyDescent="0.25">
      <c r="A1993" s="52"/>
      <c r="B1993" s="53"/>
      <c r="C1993" s="51"/>
      <c r="G1993" s="51"/>
    </row>
    <row r="1994" spans="1:7" x14ac:dyDescent="0.25">
      <c r="A1994" s="52"/>
      <c r="B1994" s="53"/>
      <c r="C1994" s="51"/>
      <c r="G1994" s="51"/>
    </row>
    <row r="1995" spans="1:7" x14ac:dyDescent="0.25">
      <c r="A1995" s="52"/>
      <c r="B1995" s="53"/>
      <c r="C1995" s="51"/>
      <c r="G1995" s="51"/>
    </row>
    <row r="1996" spans="1:7" x14ac:dyDescent="0.25">
      <c r="A1996" s="52"/>
      <c r="B1996" s="53"/>
      <c r="C1996" s="51"/>
      <c r="G1996" s="51"/>
    </row>
    <row r="1997" spans="1:7" x14ac:dyDescent="0.25">
      <c r="A1997" s="52"/>
      <c r="B1997" s="53"/>
      <c r="C1997" s="51"/>
      <c r="G1997" s="51"/>
    </row>
    <row r="1998" spans="1:7" x14ac:dyDescent="0.25">
      <c r="A1998" s="52"/>
      <c r="B1998" s="53"/>
      <c r="C1998" s="51"/>
      <c r="G1998" s="51"/>
    </row>
    <row r="1999" spans="1:7" x14ac:dyDescent="0.25">
      <c r="A1999" s="52"/>
      <c r="B1999" s="53"/>
      <c r="C1999" s="51"/>
      <c r="G1999" s="51"/>
    </row>
    <row r="2000" spans="1:7" x14ac:dyDescent="0.25">
      <c r="A2000" s="52"/>
      <c r="B2000" s="53"/>
      <c r="C2000" s="51"/>
      <c r="G2000" s="51"/>
    </row>
    <row r="2001" spans="1:7" x14ac:dyDescent="0.25">
      <c r="A2001" s="52"/>
      <c r="B2001" s="53"/>
      <c r="C2001" s="51"/>
      <c r="G2001" s="51"/>
    </row>
    <row r="2002" spans="1:7" x14ac:dyDescent="0.25">
      <c r="A2002" s="52"/>
      <c r="B2002" s="53"/>
      <c r="C2002" s="51"/>
      <c r="G2002" s="51"/>
    </row>
    <row r="2003" spans="1:7" x14ac:dyDescent="0.25">
      <c r="A2003" s="52"/>
      <c r="B2003" s="53"/>
      <c r="C2003" s="51"/>
      <c r="G2003" s="51"/>
    </row>
    <row r="2004" spans="1:7" x14ac:dyDescent="0.25">
      <c r="A2004" s="52"/>
      <c r="B2004" s="53"/>
      <c r="C2004" s="51"/>
      <c r="G2004" s="51"/>
    </row>
    <row r="2005" spans="1:7" x14ac:dyDescent="0.25">
      <c r="A2005" s="52"/>
      <c r="B2005" s="53"/>
      <c r="C2005" s="51"/>
      <c r="G2005" s="51"/>
    </row>
    <row r="2006" spans="1:7" x14ac:dyDescent="0.25">
      <c r="A2006" s="52"/>
      <c r="B2006" s="53"/>
      <c r="C2006" s="51"/>
      <c r="G2006" s="51"/>
    </row>
    <row r="2007" spans="1:7" x14ac:dyDescent="0.25">
      <c r="A2007" s="52"/>
      <c r="B2007" s="53"/>
      <c r="C2007" s="51"/>
      <c r="G2007" s="51"/>
    </row>
    <row r="2008" spans="1:7" x14ac:dyDescent="0.25">
      <c r="A2008" s="52"/>
      <c r="B2008" s="53"/>
      <c r="C2008" s="51"/>
      <c r="G2008" s="51"/>
    </row>
    <row r="2009" spans="1:7" x14ac:dyDescent="0.25">
      <c r="A2009" s="52"/>
      <c r="B2009" s="53"/>
      <c r="C2009" s="51"/>
      <c r="G2009" s="51"/>
    </row>
    <row r="2010" spans="1:7" x14ac:dyDescent="0.25">
      <c r="A2010" s="52"/>
      <c r="B2010" s="53"/>
      <c r="C2010" s="51"/>
      <c r="G2010" s="51"/>
    </row>
    <row r="2011" spans="1:7" x14ac:dyDescent="0.25">
      <c r="A2011" s="52"/>
      <c r="B2011" s="53"/>
      <c r="C2011" s="51"/>
      <c r="G2011" s="51"/>
    </row>
    <row r="2012" spans="1:7" x14ac:dyDescent="0.25">
      <c r="A2012" s="52"/>
      <c r="B2012" s="53"/>
      <c r="C2012" s="51"/>
      <c r="G2012" s="51"/>
    </row>
    <row r="2013" spans="1:7" x14ac:dyDescent="0.25">
      <c r="A2013" s="52"/>
      <c r="B2013" s="53"/>
      <c r="C2013" s="51"/>
      <c r="G2013" s="51"/>
    </row>
    <row r="2014" spans="1:7" x14ac:dyDescent="0.25">
      <c r="A2014" s="52"/>
      <c r="B2014" s="53"/>
      <c r="C2014" s="51"/>
      <c r="G2014" s="51"/>
    </row>
    <row r="2015" spans="1:7" x14ac:dyDescent="0.25">
      <c r="A2015" s="52"/>
      <c r="B2015" s="53"/>
      <c r="C2015" s="51"/>
      <c r="G2015" s="51"/>
    </row>
    <row r="2016" spans="1:7" x14ac:dyDescent="0.25">
      <c r="A2016" s="52"/>
      <c r="B2016" s="53"/>
      <c r="C2016" s="51"/>
      <c r="G2016" s="51"/>
    </row>
    <row r="2017" spans="1:7" x14ac:dyDescent="0.25">
      <c r="A2017" s="52"/>
      <c r="B2017" s="53"/>
      <c r="C2017" s="51"/>
      <c r="G2017" s="51"/>
    </row>
    <row r="2018" spans="1:7" x14ac:dyDescent="0.25">
      <c r="A2018" s="52"/>
      <c r="B2018" s="53"/>
      <c r="C2018" s="51"/>
      <c r="G2018" s="51"/>
    </row>
    <row r="2019" spans="1:7" x14ac:dyDescent="0.25">
      <c r="A2019" s="52"/>
      <c r="B2019" s="53"/>
      <c r="C2019" s="51"/>
      <c r="G2019" s="51"/>
    </row>
    <row r="2020" spans="1:7" x14ac:dyDescent="0.25">
      <c r="A2020" s="52"/>
      <c r="B2020" s="53"/>
      <c r="C2020" s="51"/>
      <c r="G2020" s="51"/>
    </row>
    <row r="2021" spans="1:7" x14ac:dyDescent="0.25">
      <c r="A2021" s="52"/>
      <c r="B2021" s="53"/>
      <c r="C2021" s="51"/>
      <c r="G2021" s="51"/>
    </row>
    <row r="2022" spans="1:7" x14ac:dyDescent="0.25">
      <c r="A2022" s="52"/>
      <c r="B2022" s="53"/>
      <c r="C2022" s="51"/>
      <c r="G2022" s="51"/>
    </row>
    <row r="2023" spans="1:7" x14ac:dyDescent="0.25">
      <c r="A2023" s="52"/>
      <c r="B2023" s="53"/>
      <c r="C2023" s="51"/>
      <c r="G2023" s="51"/>
    </row>
    <row r="2024" spans="1:7" x14ac:dyDescent="0.25">
      <c r="A2024" s="52"/>
      <c r="B2024" s="53"/>
      <c r="C2024" s="51"/>
      <c r="G2024" s="51"/>
    </row>
    <row r="2025" spans="1:7" x14ac:dyDescent="0.25">
      <c r="A2025" s="52"/>
      <c r="B2025" s="53"/>
      <c r="C2025" s="51"/>
      <c r="G2025" s="51"/>
    </row>
    <row r="2026" spans="1:7" x14ac:dyDescent="0.25">
      <c r="A2026" s="52"/>
      <c r="B2026" s="53"/>
      <c r="C2026" s="51"/>
      <c r="G2026" s="51"/>
    </row>
    <row r="2027" spans="1:7" x14ac:dyDescent="0.25">
      <c r="A2027" s="52"/>
      <c r="B2027" s="53"/>
      <c r="C2027" s="51"/>
      <c r="G2027" s="51"/>
    </row>
    <row r="2028" spans="1:7" x14ac:dyDescent="0.25">
      <c r="A2028" s="52"/>
      <c r="B2028" s="53"/>
      <c r="C2028" s="51"/>
      <c r="G2028" s="51"/>
    </row>
    <row r="2029" spans="1:7" x14ac:dyDescent="0.25">
      <c r="A2029" s="52"/>
      <c r="B2029" s="53"/>
      <c r="C2029" s="51"/>
      <c r="G2029" s="51"/>
    </row>
    <row r="2030" spans="1:7" x14ac:dyDescent="0.25">
      <c r="A2030" s="52"/>
      <c r="B2030" s="53"/>
      <c r="C2030" s="51"/>
      <c r="G2030" s="51"/>
    </row>
    <row r="2031" spans="1:7" x14ac:dyDescent="0.25">
      <c r="A2031" s="52"/>
      <c r="B2031" s="53"/>
      <c r="C2031" s="51"/>
      <c r="G2031" s="51"/>
    </row>
    <row r="2032" spans="1:7" x14ac:dyDescent="0.25">
      <c r="A2032" s="52"/>
      <c r="B2032" s="53"/>
      <c r="C2032" s="51"/>
      <c r="G2032" s="51"/>
    </row>
    <row r="2033" spans="1:7" x14ac:dyDescent="0.25">
      <c r="A2033" s="52"/>
      <c r="B2033" s="53"/>
      <c r="C2033" s="51"/>
      <c r="G2033" s="51"/>
    </row>
    <row r="2034" spans="1:7" x14ac:dyDescent="0.25">
      <c r="A2034" s="52"/>
      <c r="B2034" s="53"/>
      <c r="C2034" s="51"/>
      <c r="G2034" s="51"/>
    </row>
    <row r="2035" spans="1:7" x14ac:dyDescent="0.25">
      <c r="A2035" s="52"/>
      <c r="B2035" s="53"/>
      <c r="C2035" s="51"/>
      <c r="G2035" s="51"/>
    </row>
    <row r="2036" spans="1:7" x14ac:dyDescent="0.25">
      <c r="A2036" s="52"/>
      <c r="B2036" s="53"/>
      <c r="C2036" s="51"/>
      <c r="G2036" s="51"/>
    </row>
    <row r="2037" spans="1:7" x14ac:dyDescent="0.25">
      <c r="A2037" s="52"/>
      <c r="B2037" s="53"/>
      <c r="C2037" s="51"/>
      <c r="G2037" s="51"/>
    </row>
    <row r="2038" spans="1:7" x14ac:dyDescent="0.25">
      <c r="A2038" s="52"/>
      <c r="B2038" s="53"/>
      <c r="C2038" s="51"/>
      <c r="G2038" s="51"/>
    </row>
    <row r="2039" spans="1:7" x14ac:dyDescent="0.25">
      <c r="A2039" s="52"/>
      <c r="B2039" s="53"/>
      <c r="C2039" s="51"/>
      <c r="G2039" s="51"/>
    </row>
    <row r="2040" spans="1:7" x14ac:dyDescent="0.25">
      <c r="A2040" s="52"/>
      <c r="B2040" s="53"/>
      <c r="C2040" s="51"/>
      <c r="G2040" s="51"/>
    </row>
    <row r="2041" spans="1:7" x14ac:dyDescent="0.25">
      <c r="A2041" s="52"/>
      <c r="B2041" s="53"/>
      <c r="C2041" s="51"/>
      <c r="G2041" s="51"/>
    </row>
    <row r="2042" spans="1:7" x14ac:dyDescent="0.25">
      <c r="A2042" s="52"/>
      <c r="B2042" s="53"/>
      <c r="C2042" s="51"/>
      <c r="G2042" s="51"/>
    </row>
    <row r="2043" spans="1:7" x14ac:dyDescent="0.25">
      <c r="A2043" s="52"/>
      <c r="B2043" s="53"/>
      <c r="C2043" s="51"/>
      <c r="G2043" s="51"/>
    </row>
    <row r="2044" spans="1:7" x14ac:dyDescent="0.25">
      <c r="A2044" s="52"/>
      <c r="B2044" s="53"/>
      <c r="C2044" s="51"/>
      <c r="G2044" s="51"/>
    </row>
    <row r="2045" spans="1:7" x14ac:dyDescent="0.25">
      <c r="A2045" s="52"/>
      <c r="B2045" s="53"/>
      <c r="C2045" s="51"/>
      <c r="G2045" s="51"/>
    </row>
    <row r="2046" spans="1:7" x14ac:dyDescent="0.25">
      <c r="A2046" s="52"/>
      <c r="B2046" s="53"/>
      <c r="C2046" s="51"/>
      <c r="G2046" s="51"/>
    </row>
    <row r="2047" spans="1:7" x14ac:dyDescent="0.25">
      <c r="A2047" s="52"/>
      <c r="B2047" s="53"/>
      <c r="C2047" s="51"/>
      <c r="G2047" s="51"/>
    </row>
    <row r="2048" spans="1:7" x14ac:dyDescent="0.25">
      <c r="A2048" s="52"/>
      <c r="B2048" s="53"/>
      <c r="C2048" s="51"/>
      <c r="G2048" s="51"/>
    </row>
    <row r="2049" spans="1:7" x14ac:dyDescent="0.25">
      <c r="A2049" s="52"/>
      <c r="B2049" s="53"/>
      <c r="C2049" s="51"/>
      <c r="G2049" s="51"/>
    </row>
    <row r="2050" spans="1:7" x14ac:dyDescent="0.25">
      <c r="A2050" s="52"/>
      <c r="B2050" s="53"/>
      <c r="C2050" s="51"/>
      <c r="G2050" s="51"/>
    </row>
    <row r="2051" spans="1:7" x14ac:dyDescent="0.25">
      <c r="A2051" s="52"/>
      <c r="B2051" s="53"/>
      <c r="C2051" s="51"/>
      <c r="G2051" s="51"/>
    </row>
    <row r="2052" spans="1:7" x14ac:dyDescent="0.25">
      <c r="A2052" s="52"/>
      <c r="B2052" s="53"/>
      <c r="C2052" s="51"/>
      <c r="G2052" s="51"/>
    </row>
    <row r="2053" spans="1:7" x14ac:dyDescent="0.25">
      <c r="A2053" s="52"/>
      <c r="B2053" s="53"/>
      <c r="C2053" s="51"/>
      <c r="G2053" s="51"/>
    </row>
    <row r="2054" spans="1:7" x14ac:dyDescent="0.25">
      <c r="A2054" s="52"/>
      <c r="B2054" s="53"/>
      <c r="C2054" s="51"/>
      <c r="G2054" s="51"/>
    </row>
    <row r="2055" spans="1:7" x14ac:dyDescent="0.25">
      <c r="A2055" s="52"/>
      <c r="B2055" s="53"/>
      <c r="C2055" s="51"/>
      <c r="G2055" s="51"/>
    </row>
    <row r="2056" spans="1:7" x14ac:dyDescent="0.25">
      <c r="A2056" s="52"/>
      <c r="B2056" s="53"/>
      <c r="C2056" s="51"/>
      <c r="G2056" s="51"/>
    </row>
    <row r="2057" spans="1:7" x14ac:dyDescent="0.25">
      <c r="A2057" s="52"/>
      <c r="B2057" s="53"/>
      <c r="C2057" s="51"/>
      <c r="G2057" s="51"/>
    </row>
    <row r="2058" spans="1:7" x14ac:dyDescent="0.25">
      <c r="A2058" s="52"/>
      <c r="B2058" s="53"/>
      <c r="C2058" s="51"/>
      <c r="G2058" s="51"/>
    </row>
    <row r="2059" spans="1:7" x14ac:dyDescent="0.25">
      <c r="A2059" s="52"/>
      <c r="B2059" s="53"/>
      <c r="C2059" s="51"/>
      <c r="G2059" s="51"/>
    </row>
    <row r="2060" spans="1:7" x14ac:dyDescent="0.25">
      <c r="A2060" s="52"/>
      <c r="B2060" s="53"/>
      <c r="C2060" s="51"/>
      <c r="G2060" s="51"/>
    </row>
    <row r="2061" spans="1:7" x14ac:dyDescent="0.25">
      <c r="A2061" s="52"/>
      <c r="B2061" s="53"/>
      <c r="C2061" s="51"/>
      <c r="G2061" s="51"/>
    </row>
    <row r="2062" spans="1:7" x14ac:dyDescent="0.25">
      <c r="A2062" s="52"/>
      <c r="B2062" s="53"/>
      <c r="C2062" s="51"/>
      <c r="G2062" s="51"/>
    </row>
    <row r="2063" spans="1:7" x14ac:dyDescent="0.25">
      <c r="A2063" s="52"/>
      <c r="B2063" s="53"/>
      <c r="C2063" s="51"/>
      <c r="G2063" s="51"/>
    </row>
    <row r="2064" spans="1:7" x14ac:dyDescent="0.25">
      <c r="A2064" s="52"/>
      <c r="B2064" s="53"/>
      <c r="C2064" s="51"/>
      <c r="G2064" s="51"/>
    </row>
    <row r="2065" spans="1:7" x14ac:dyDescent="0.25">
      <c r="A2065" s="52"/>
      <c r="B2065" s="53"/>
      <c r="C2065" s="51"/>
      <c r="G2065" s="51"/>
    </row>
    <row r="2066" spans="1:7" x14ac:dyDescent="0.25">
      <c r="A2066" s="52"/>
      <c r="B2066" s="53"/>
      <c r="C2066" s="51"/>
      <c r="G2066" s="51"/>
    </row>
    <row r="2067" spans="1:7" x14ac:dyDescent="0.25">
      <c r="A2067" s="52"/>
      <c r="B2067" s="53"/>
      <c r="C2067" s="51"/>
      <c r="G2067" s="51"/>
    </row>
    <row r="2068" spans="1:7" x14ac:dyDescent="0.25">
      <c r="A2068" s="52"/>
      <c r="B2068" s="53"/>
      <c r="C2068" s="51"/>
      <c r="G2068" s="51"/>
    </row>
    <row r="2069" spans="1:7" x14ac:dyDescent="0.25">
      <c r="A2069" s="52"/>
      <c r="B2069" s="53"/>
      <c r="C2069" s="51"/>
      <c r="G2069" s="51"/>
    </row>
    <row r="2070" spans="1:7" x14ac:dyDescent="0.25">
      <c r="A2070" s="52"/>
      <c r="B2070" s="53"/>
      <c r="C2070" s="51"/>
      <c r="G2070" s="51"/>
    </row>
    <row r="2071" spans="1:7" x14ac:dyDescent="0.25">
      <c r="A2071" s="52"/>
      <c r="B2071" s="53"/>
      <c r="C2071" s="51"/>
      <c r="G2071" s="51"/>
    </row>
    <row r="2072" spans="1:7" x14ac:dyDescent="0.25">
      <c r="A2072" s="52"/>
      <c r="B2072" s="53"/>
      <c r="C2072" s="51"/>
      <c r="G2072" s="51"/>
    </row>
    <row r="2073" spans="1:7" x14ac:dyDescent="0.25">
      <c r="A2073" s="52"/>
      <c r="B2073" s="53"/>
      <c r="C2073" s="51"/>
      <c r="G2073" s="51"/>
    </row>
    <row r="2074" spans="1:7" x14ac:dyDescent="0.25">
      <c r="A2074" s="52"/>
      <c r="B2074" s="53"/>
      <c r="C2074" s="51"/>
      <c r="G2074" s="51"/>
    </row>
    <row r="2075" spans="1:7" x14ac:dyDescent="0.25">
      <c r="A2075" s="52"/>
      <c r="B2075" s="53"/>
      <c r="C2075" s="51"/>
      <c r="G2075" s="51"/>
    </row>
    <row r="2076" spans="1:7" x14ac:dyDescent="0.25">
      <c r="A2076" s="52"/>
      <c r="B2076" s="53"/>
      <c r="C2076" s="51"/>
      <c r="G2076" s="51"/>
    </row>
    <row r="2077" spans="1:7" x14ac:dyDescent="0.25">
      <c r="A2077" s="52"/>
      <c r="B2077" s="53"/>
      <c r="C2077" s="51"/>
      <c r="G2077" s="51"/>
    </row>
    <row r="2078" spans="1:7" x14ac:dyDescent="0.25">
      <c r="A2078" s="52"/>
      <c r="B2078" s="53"/>
      <c r="C2078" s="51"/>
      <c r="G2078" s="51"/>
    </row>
    <row r="2079" spans="1:7" x14ac:dyDescent="0.25">
      <c r="A2079" s="52"/>
      <c r="B2079" s="53"/>
      <c r="C2079" s="51"/>
      <c r="G2079" s="51"/>
    </row>
    <row r="2080" spans="1:7" x14ac:dyDescent="0.25">
      <c r="A2080" s="52"/>
      <c r="B2080" s="53"/>
      <c r="C2080" s="51"/>
      <c r="G2080" s="51"/>
    </row>
    <row r="2081" spans="1:7" x14ac:dyDescent="0.25">
      <c r="A2081" s="52"/>
      <c r="B2081" s="53"/>
      <c r="C2081" s="51"/>
      <c r="G2081" s="51"/>
    </row>
    <row r="2082" spans="1:7" x14ac:dyDescent="0.25">
      <c r="A2082" s="52"/>
      <c r="B2082" s="53"/>
      <c r="C2082" s="51"/>
      <c r="G2082" s="51"/>
    </row>
    <row r="2083" spans="1:7" x14ac:dyDescent="0.25">
      <c r="A2083" s="52"/>
      <c r="B2083" s="53"/>
      <c r="C2083" s="51"/>
      <c r="G2083" s="51"/>
    </row>
    <row r="2084" spans="1:7" x14ac:dyDescent="0.25">
      <c r="A2084" s="52"/>
      <c r="B2084" s="53"/>
      <c r="C2084" s="51"/>
      <c r="G2084" s="51"/>
    </row>
    <row r="2085" spans="1:7" x14ac:dyDescent="0.25">
      <c r="A2085" s="52"/>
      <c r="B2085" s="53"/>
      <c r="C2085" s="51"/>
      <c r="G2085" s="51"/>
    </row>
    <row r="2086" spans="1:7" x14ac:dyDescent="0.25">
      <c r="A2086" s="52"/>
      <c r="B2086" s="53"/>
      <c r="C2086" s="51"/>
      <c r="G2086" s="51"/>
    </row>
    <row r="2087" spans="1:7" x14ac:dyDescent="0.25">
      <c r="A2087" s="52"/>
      <c r="B2087" s="53"/>
      <c r="C2087" s="51"/>
      <c r="G2087" s="51"/>
    </row>
    <row r="2088" spans="1:7" x14ac:dyDescent="0.25">
      <c r="A2088" s="52"/>
      <c r="B2088" s="53"/>
      <c r="C2088" s="51"/>
      <c r="G2088" s="51"/>
    </row>
    <row r="2089" spans="1:7" x14ac:dyDescent="0.25">
      <c r="A2089" s="52"/>
      <c r="B2089" s="53"/>
      <c r="C2089" s="51"/>
      <c r="G2089" s="51"/>
    </row>
    <row r="2090" spans="1:7" x14ac:dyDescent="0.25">
      <c r="A2090" s="52"/>
      <c r="B2090" s="53"/>
      <c r="C2090" s="51"/>
      <c r="G2090" s="51"/>
    </row>
    <row r="2091" spans="1:7" x14ac:dyDescent="0.25">
      <c r="A2091" s="52"/>
      <c r="B2091" s="53"/>
      <c r="C2091" s="51"/>
      <c r="G2091" s="51"/>
    </row>
    <row r="2092" spans="1:7" x14ac:dyDescent="0.25">
      <c r="A2092" s="52"/>
      <c r="B2092" s="53"/>
      <c r="C2092" s="51"/>
      <c r="G2092" s="51"/>
    </row>
    <row r="2093" spans="1:7" x14ac:dyDescent="0.25">
      <c r="A2093" s="52"/>
      <c r="B2093" s="53"/>
      <c r="C2093" s="51"/>
      <c r="G2093" s="51"/>
    </row>
    <row r="2094" spans="1:7" x14ac:dyDescent="0.25">
      <c r="A2094" s="52"/>
      <c r="B2094" s="53"/>
      <c r="C2094" s="51"/>
      <c r="G2094" s="51"/>
    </row>
    <row r="2095" spans="1:7" x14ac:dyDescent="0.25">
      <c r="A2095" s="52"/>
      <c r="B2095" s="53"/>
      <c r="C2095" s="51"/>
      <c r="G2095" s="51"/>
    </row>
    <row r="2096" spans="1:7" x14ac:dyDescent="0.25">
      <c r="A2096" s="52"/>
      <c r="B2096" s="53"/>
      <c r="C2096" s="51"/>
      <c r="G2096" s="51"/>
    </row>
    <row r="2097" spans="1:7" x14ac:dyDescent="0.25">
      <c r="A2097" s="52"/>
      <c r="B2097" s="53"/>
      <c r="C2097" s="51"/>
      <c r="G2097" s="51"/>
    </row>
    <row r="2098" spans="1:7" x14ac:dyDescent="0.25">
      <c r="A2098" s="52"/>
      <c r="B2098" s="53"/>
      <c r="C2098" s="51"/>
      <c r="G2098" s="51"/>
    </row>
    <row r="2099" spans="1:7" x14ac:dyDescent="0.25">
      <c r="A2099" s="52"/>
      <c r="B2099" s="53"/>
      <c r="C2099" s="51"/>
      <c r="G2099" s="51"/>
    </row>
    <row r="2100" spans="1:7" x14ac:dyDescent="0.25">
      <c r="A2100" s="52"/>
      <c r="B2100" s="53"/>
      <c r="C2100" s="51"/>
      <c r="G2100" s="51"/>
    </row>
    <row r="2101" spans="1:7" x14ac:dyDescent="0.25">
      <c r="A2101" s="52"/>
      <c r="B2101" s="53"/>
      <c r="C2101" s="51"/>
      <c r="G2101" s="51"/>
    </row>
    <row r="2102" spans="1:7" x14ac:dyDescent="0.25">
      <c r="A2102" s="52"/>
      <c r="B2102" s="53"/>
      <c r="C2102" s="51"/>
      <c r="G2102" s="51"/>
    </row>
    <row r="2103" spans="1:7" x14ac:dyDescent="0.25">
      <c r="A2103" s="52"/>
      <c r="B2103" s="53"/>
      <c r="C2103" s="51"/>
      <c r="G2103" s="51"/>
    </row>
    <row r="2104" spans="1:7" x14ac:dyDescent="0.25">
      <c r="A2104" s="52"/>
      <c r="B2104" s="53"/>
      <c r="C2104" s="51"/>
      <c r="G2104" s="51"/>
    </row>
    <row r="2105" spans="1:7" x14ac:dyDescent="0.25">
      <c r="A2105" s="52"/>
      <c r="B2105" s="53"/>
      <c r="C2105" s="51"/>
      <c r="G2105" s="51"/>
    </row>
    <row r="2106" spans="1:7" x14ac:dyDescent="0.25">
      <c r="A2106" s="52"/>
      <c r="B2106" s="53"/>
      <c r="C2106" s="51"/>
      <c r="G2106" s="51"/>
    </row>
    <row r="2107" spans="1:7" x14ac:dyDescent="0.25">
      <c r="A2107" s="52"/>
      <c r="B2107" s="53"/>
      <c r="C2107" s="51"/>
      <c r="G2107" s="51"/>
    </row>
    <row r="2108" spans="1:7" x14ac:dyDescent="0.25">
      <c r="A2108" s="52"/>
      <c r="B2108" s="53"/>
      <c r="C2108" s="51"/>
      <c r="G2108" s="51"/>
    </row>
    <row r="2109" spans="1:7" x14ac:dyDescent="0.25">
      <c r="A2109" s="52"/>
      <c r="B2109" s="53"/>
      <c r="C2109" s="51"/>
      <c r="G2109" s="51"/>
    </row>
    <row r="2110" spans="1:7" x14ac:dyDescent="0.25">
      <c r="A2110" s="52"/>
      <c r="B2110" s="53"/>
      <c r="C2110" s="51"/>
      <c r="G2110" s="51"/>
    </row>
    <row r="2111" spans="1:7" x14ac:dyDescent="0.25">
      <c r="A2111" s="52"/>
      <c r="B2111" s="53"/>
      <c r="C2111" s="51"/>
      <c r="G2111" s="51"/>
    </row>
    <row r="2112" spans="1:7" x14ac:dyDescent="0.25">
      <c r="A2112" s="52"/>
      <c r="B2112" s="53"/>
      <c r="C2112" s="51"/>
      <c r="G2112" s="51"/>
    </row>
    <row r="2113" spans="1:7" x14ac:dyDescent="0.25">
      <c r="A2113" s="52"/>
      <c r="B2113" s="53"/>
      <c r="C2113" s="51"/>
      <c r="G2113" s="51"/>
    </row>
    <row r="2114" spans="1:7" x14ac:dyDescent="0.25">
      <c r="A2114" s="52"/>
      <c r="B2114" s="53"/>
      <c r="C2114" s="51"/>
      <c r="G2114" s="51"/>
    </row>
    <row r="2115" spans="1:7" x14ac:dyDescent="0.25">
      <c r="A2115" s="52"/>
      <c r="B2115" s="53"/>
      <c r="C2115" s="51"/>
      <c r="G2115" s="51"/>
    </row>
    <row r="2116" spans="1:7" x14ac:dyDescent="0.25">
      <c r="A2116" s="52"/>
      <c r="B2116" s="53"/>
      <c r="C2116" s="51"/>
      <c r="G2116" s="51"/>
    </row>
    <row r="2117" spans="1:7" x14ac:dyDescent="0.25">
      <c r="A2117" s="52"/>
      <c r="B2117" s="53"/>
      <c r="C2117" s="51"/>
      <c r="G2117" s="51"/>
    </row>
    <row r="2118" spans="1:7" x14ac:dyDescent="0.25">
      <c r="A2118" s="52"/>
      <c r="B2118" s="53"/>
      <c r="C2118" s="51"/>
      <c r="G2118" s="51"/>
    </row>
    <row r="2119" spans="1:7" x14ac:dyDescent="0.25">
      <c r="A2119" s="52"/>
      <c r="B2119" s="53"/>
      <c r="C2119" s="51"/>
      <c r="G2119" s="51"/>
    </row>
    <row r="2120" spans="1:7" x14ac:dyDescent="0.25">
      <c r="A2120" s="52"/>
      <c r="B2120" s="53"/>
      <c r="C2120" s="51"/>
      <c r="G2120" s="51"/>
    </row>
    <row r="2121" spans="1:7" x14ac:dyDescent="0.25">
      <c r="A2121" s="52"/>
      <c r="B2121" s="53"/>
      <c r="C2121" s="51"/>
      <c r="G2121" s="51"/>
    </row>
    <row r="2122" spans="1:7" x14ac:dyDescent="0.25">
      <c r="A2122" s="52"/>
      <c r="B2122" s="53"/>
      <c r="C2122" s="51"/>
      <c r="G2122" s="51"/>
    </row>
    <row r="2123" spans="1:7" x14ac:dyDescent="0.25">
      <c r="A2123" s="52"/>
      <c r="B2123" s="53"/>
      <c r="C2123" s="51"/>
      <c r="G2123" s="51"/>
    </row>
    <row r="2124" spans="1:7" x14ac:dyDescent="0.25">
      <c r="A2124" s="52"/>
      <c r="B2124" s="53"/>
      <c r="C2124" s="51"/>
      <c r="G2124" s="51"/>
    </row>
    <row r="2125" spans="1:7" x14ac:dyDescent="0.25">
      <c r="A2125" s="52"/>
      <c r="B2125" s="53"/>
      <c r="C2125" s="51"/>
      <c r="G2125" s="51"/>
    </row>
    <row r="2126" spans="1:7" x14ac:dyDescent="0.25">
      <c r="A2126" s="52"/>
      <c r="B2126" s="53"/>
      <c r="C2126" s="51"/>
      <c r="G2126" s="51"/>
    </row>
    <row r="2127" spans="1:7" x14ac:dyDescent="0.25">
      <c r="A2127" s="52"/>
      <c r="B2127" s="53"/>
      <c r="C2127" s="51"/>
      <c r="G2127" s="51"/>
    </row>
    <row r="2128" spans="1:7" x14ac:dyDescent="0.25">
      <c r="A2128" s="52"/>
      <c r="B2128" s="53"/>
      <c r="C2128" s="51"/>
      <c r="G2128" s="51"/>
    </row>
    <row r="2129" spans="1:7" x14ac:dyDescent="0.25">
      <c r="A2129" s="52"/>
      <c r="B2129" s="53"/>
      <c r="C2129" s="51"/>
      <c r="G2129" s="51"/>
    </row>
    <row r="2130" spans="1:7" x14ac:dyDescent="0.25">
      <c r="A2130" s="52"/>
      <c r="B2130" s="53"/>
      <c r="C2130" s="51"/>
      <c r="G2130" s="51"/>
    </row>
    <row r="2131" spans="1:7" x14ac:dyDescent="0.25">
      <c r="A2131" s="52"/>
      <c r="B2131" s="53"/>
      <c r="C2131" s="51"/>
      <c r="G2131" s="51"/>
    </row>
    <row r="2132" spans="1:7" x14ac:dyDescent="0.25">
      <c r="A2132" s="52"/>
      <c r="B2132" s="53"/>
      <c r="C2132" s="51"/>
      <c r="G2132" s="51"/>
    </row>
    <row r="2133" spans="1:7" x14ac:dyDescent="0.25">
      <c r="A2133" s="52"/>
      <c r="B2133" s="53"/>
      <c r="C2133" s="51"/>
      <c r="G2133" s="51"/>
    </row>
    <row r="2134" spans="1:7" x14ac:dyDescent="0.25">
      <c r="A2134" s="52"/>
      <c r="B2134" s="53"/>
      <c r="C2134" s="51"/>
      <c r="G2134" s="51"/>
    </row>
    <row r="2135" spans="1:7" x14ac:dyDescent="0.25">
      <c r="A2135" s="52"/>
      <c r="B2135" s="53"/>
      <c r="C2135" s="51"/>
      <c r="G2135" s="51"/>
    </row>
    <row r="2136" spans="1:7" x14ac:dyDescent="0.25">
      <c r="A2136" s="52"/>
      <c r="B2136" s="53"/>
      <c r="C2136" s="51"/>
      <c r="G2136" s="51"/>
    </row>
    <row r="2137" spans="1:7" x14ac:dyDescent="0.25">
      <c r="A2137" s="52"/>
      <c r="B2137" s="53"/>
      <c r="C2137" s="51"/>
      <c r="G2137" s="51"/>
    </row>
    <row r="2138" spans="1:7" x14ac:dyDescent="0.25">
      <c r="A2138" s="52"/>
      <c r="B2138" s="53"/>
      <c r="C2138" s="51"/>
      <c r="G2138" s="51"/>
    </row>
    <row r="2139" spans="1:7" x14ac:dyDescent="0.25">
      <c r="A2139" s="52"/>
      <c r="B2139" s="53"/>
      <c r="C2139" s="51"/>
      <c r="G2139" s="51"/>
    </row>
    <row r="2140" spans="1:7" x14ac:dyDescent="0.25">
      <c r="A2140" s="52"/>
      <c r="B2140" s="53"/>
      <c r="C2140" s="51"/>
      <c r="G2140" s="51"/>
    </row>
    <row r="2141" spans="1:7" x14ac:dyDescent="0.25">
      <c r="A2141" s="52"/>
      <c r="B2141" s="53"/>
      <c r="C2141" s="51"/>
      <c r="G2141" s="51"/>
    </row>
    <row r="2142" spans="1:7" x14ac:dyDescent="0.25">
      <c r="A2142" s="52"/>
      <c r="B2142" s="53"/>
      <c r="C2142" s="51"/>
      <c r="G2142" s="51"/>
    </row>
    <row r="2143" spans="1:7" x14ac:dyDescent="0.25">
      <c r="A2143" s="52"/>
      <c r="B2143" s="53"/>
      <c r="C2143" s="51"/>
      <c r="G2143" s="51"/>
    </row>
    <row r="2144" spans="1:7" x14ac:dyDescent="0.25">
      <c r="A2144" s="52"/>
      <c r="B2144" s="53"/>
      <c r="C2144" s="51"/>
      <c r="G2144" s="51"/>
    </row>
    <row r="2145" spans="1:7" x14ac:dyDescent="0.25">
      <c r="A2145" s="52"/>
      <c r="B2145" s="53"/>
      <c r="C2145" s="51"/>
      <c r="G2145" s="51"/>
    </row>
    <row r="2146" spans="1:7" x14ac:dyDescent="0.25">
      <c r="A2146" s="52"/>
      <c r="B2146" s="53"/>
      <c r="C2146" s="51"/>
      <c r="G2146" s="51"/>
    </row>
    <row r="2147" spans="1:7" x14ac:dyDescent="0.25">
      <c r="A2147" s="52"/>
      <c r="B2147" s="53"/>
      <c r="C2147" s="51"/>
      <c r="G2147" s="51"/>
    </row>
    <row r="2148" spans="1:7" x14ac:dyDescent="0.25">
      <c r="A2148" s="52"/>
      <c r="B2148" s="53"/>
      <c r="C2148" s="51"/>
      <c r="G2148" s="51"/>
    </row>
    <row r="2149" spans="1:7" x14ac:dyDescent="0.25">
      <c r="A2149" s="52"/>
      <c r="B2149" s="53"/>
      <c r="C2149" s="51"/>
      <c r="G2149" s="51"/>
    </row>
    <row r="2150" spans="1:7" x14ac:dyDescent="0.25">
      <c r="A2150" s="52"/>
      <c r="B2150" s="53"/>
      <c r="C2150" s="51"/>
      <c r="G2150" s="51"/>
    </row>
    <row r="2151" spans="1:7" x14ac:dyDescent="0.25">
      <c r="A2151" s="52"/>
      <c r="B2151" s="53"/>
      <c r="C2151" s="51"/>
      <c r="G2151" s="51"/>
    </row>
    <row r="2152" spans="1:7" x14ac:dyDescent="0.25">
      <c r="A2152" s="52"/>
      <c r="B2152" s="53"/>
      <c r="C2152" s="51"/>
      <c r="G2152" s="51"/>
    </row>
    <row r="2153" spans="1:7" x14ac:dyDescent="0.25">
      <c r="A2153" s="52"/>
      <c r="B2153" s="53"/>
      <c r="C2153" s="51"/>
      <c r="G2153" s="51"/>
    </row>
    <row r="2154" spans="1:7" x14ac:dyDescent="0.25">
      <c r="A2154" s="52"/>
      <c r="B2154" s="53"/>
      <c r="C2154" s="51"/>
      <c r="G2154" s="51"/>
    </row>
    <row r="2155" spans="1:7" x14ac:dyDescent="0.25">
      <c r="A2155" s="52"/>
      <c r="B2155" s="53"/>
      <c r="C2155" s="51"/>
      <c r="G2155" s="51"/>
    </row>
    <row r="2156" spans="1:7" x14ac:dyDescent="0.25">
      <c r="A2156" s="52"/>
      <c r="B2156" s="53"/>
      <c r="C2156" s="51"/>
      <c r="G2156" s="51"/>
    </row>
    <row r="2157" spans="1:7" x14ac:dyDescent="0.25">
      <c r="A2157" s="52"/>
      <c r="B2157" s="53"/>
      <c r="C2157" s="51"/>
      <c r="G2157" s="51"/>
    </row>
    <row r="2158" spans="1:7" x14ac:dyDescent="0.25">
      <c r="A2158" s="52"/>
      <c r="B2158" s="53"/>
      <c r="C2158" s="51"/>
      <c r="G2158" s="51"/>
    </row>
    <row r="2159" spans="1:7" x14ac:dyDescent="0.25">
      <c r="A2159" s="52"/>
      <c r="B2159" s="53"/>
      <c r="C2159" s="51"/>
      <c r="G2159" s="51"/>
    </row>
    <row r="2160" spans="1:7" x14ac:dyDescent="0.25">
      <c r="A2160" s="52"/>
      <c r="B2160" s="53"/>
      <c r="C2160" s="51"/>
      <c r="G2160" s="51"/>
    </row>
    <row r="2161" spans="1:7" x14ac:dyDescent="0.25">
      <c r="A2161" s="52"/>
      <c r="B2161" s="53"/>
      <c r="C2161" s="51"/>
      <c r="G2161" s="51"/>
    </row>
    <row r="2162" spans="1:7" x14ac:dyDescent="0.25">
      <c r="A2162" s="52"/>
      <c r="B2162" s="53"/>
      <c r="C2162" s="51"/>
      <c r="G2162" s="51"/>
    </row>
    <row r="2163" spans="1:7" x14ac:dyDescent="0.25">
      <c r="A2163" s="52"/>
      <c r="B2163" s="53"/>
      <c r="C2163" s="51"/>
      <c r="G2163" s="51"/>
    </row>
    <row r="2164" spans="1:7" x14ac:dyDescent="0.25">
      <c r="A2164" s="52"/>
      <c r="B2164" s="53"/>
      <c r="C2164" s="51"/>
      <c r="G2164" s="51"/>
    </row>
    <row r="2165" spans="1:7" x14ac:dyDescent="0.25">
      <c r="A2165" s="52"/>
      <c r="B2165" s="53"/>
      <c r="C2165" s="51"/>
      <c r="G2165" s="51"/>
    </row>
    <row r="2166" spans="1:7" x14ac:dyDescent="0.25">
      <c r="A2166" s="52"/>
      <c r="B2166" s="53"/>
      <c r="C2166" s="51"/>
      <c r="G2166" s="51"/>
    </row>
    <row r="2167" spans="1:7" x14ac:dyDescent="0.25">
      <c r="A2167" s="52"/>
      <c r="B2167" s="53"/>
      <c r="C2167" s="51"/>
      <c r="G2167" s="51"/>
    </row>
    <row r="2168" spans="1:7" x14ac:dyDescent="0.25">
      <c r="A2168" s="52"/>
      <c r="B2168" s="53"/>
      <c r="C2168" s="51"/>
      <c r="G2168" s="51"/>
    </row>
    <row r="2169" spans="1:7" x14ac:dyDescent="0.25">
      <c r="A2169" s="52"/>
      <c r="B2169" s="53"/>
      <c r="C2169" s="51"/>
      <c r="G2169" s="51"/>
    </row>
    <row r="2170" spans="1:7" x14ac:dyDescent="0.25">
      <c r="A2170" s="52"/>
      <c r="B2170" s="53"/>
      <c r="C2170" s="51"/>
      <c r="G2170" s="51"/>
    </row>
    <row r="2171" spans="1:7" x14ac:dyDescent="0.25">
      <c r="A2171" s="52"/>
      <c r="B2171" s="53"/>
      <c r="C2171" s="51"/>
      <c r="G2171" s="51"/>
    </row>
    <row r="2172" spans="1:7" x14ac:dyDescent="0.25">
      <c r="A2172" s="52"/>
      <c r="B2172" s="53"/>
      <c r="C2172" s="51"/>
      <c r="G2172" s="51"/>
    </row>
    <row r="2173" spans="1:7" x14ac:dyDescent="0.25">
      <c r="A2173" s="52"/>
      <c r="B2173" s="53"/>
      <c r="C2173" s="51"/>
      <c r="G2173" s="51"/>
    </row>
    <row r="2174" spans="1:7" x14ac:dyDescent="0.25">
      <c r="A2174" s="52"/>
      <c r="B2174" s="53"/>
      <c r="C2174" s="51"/>
      <c r="G2174" s="51"/>
    </row>
    <row r="2175" spans="1:7" x14ac:dyDescent="0.25">
      <c r="A2175" s="52"/>
      <c r="B2175" s="53"/>
      <c r="C2175" s="51"/>
      <c r="G2175" s="51"/>
    </row>
    <row r="2176" spans="1:7" x14ac:dyDescent="0.25">
      <c r="A2176" s="52"/>
      <c r="B2176" s="53"/>
      <c r="C2176" s="51"/>
      <c r="G2176" s="51"/>
    </row>
    <row r="2177" spans="1:7" x14ac:dyDescent="0.25">
      <c r="A2177" s="52"/>
      <c r="B2177" s="53"/>
      <c r="C2177" s="51"/>
      <c r="G2177" s="51"/>
    </row>
    <row r="2178" spans="1:7" x14ac:dyDescent="0.25">
      <c r="A2178" s="52"/>
      <c r="B2178" s="53"/>
      <c r="C2178" s="51"/>
      <c r="G2178" s="51"/>
    </row>
    <row r="2179" spans="1:7" x14ac:dyDescent="0.25">
      <c r="A2179" s="52"/>
      <c r="B2179" s="53"/>
      <c r="C2179" s="51"/>
      <c r="G2179" s="51"/>
    </row>
    <row r="2180" spans="1:7" x14ac:dyDescent="0.25">
      <c r="A2180" s="52"/>
      <c r="B2180" s="53"/>
      <c r="C2180" s="51"/>
      <c r="G2180" s="51"/>
    </row>
    <row r="2181" spans="1:7" x14ac:dyDescent="0.25">
      <c r="A2181" s="52"/>
      <c r="B2181" s="53"/>
      <c r="C2181" s="51"/>
      <c r="G2181" s="51"/>
    </row>
    <row r="2182" spans="1:7" x14ac:dyDescent="0.25">
      <c r="A2182" s="52"/>
      <c r="B2182" s="53"/>
      <c r="C2182" s="51"/>
      <c r="G2182" s="51"/>
    </row>
    <row r="2183" spans="1:7" x14ac:dyDescent="0.25">
      <c r="A2183" s="52"/>
      <c r="B2183" s="53"/>
      <c r="C2183" s="51"/>
      <c r="G2183" s="51"/>
    </row>
    <row r="2184" spans="1:7" x14ac:dyDescent="0.25">
      <c r="A2184" s="52"/>
      <c r="B2184" s="53"/>
      <c r="C2184" s="51"/>
      <c r="G2184" s="51"/>
    </row>
    <row r="2185" spans="1:7" x14ac:dyDescent="0.25">
      <c r="A2185" s="52"/>
      <c r="B2185" s="53"/>
      <c r="C2185" s="51"/>
      <c r="G2185" s="51"/>
    </row>
    <row r="2186" spans="1:7" x14ac:dyDescent="0.25">
      <c r="A2186" s="52"/>
      <c r="B2186" s="53"/>
      <c r="C2186" s="51"/>
      <c r="G2186" s="51"/>
    </row>
    <row r="2187" spans="1:7" x14ac:dyDescent="0.25">
      <c r="A2187" s="52"/>
      <c r="B2187" s="53"/>
      <c r="C2187" s="51"/>
      <c r="G2187" s="51"/>
    </row>
    <row r="2188" spans="1:7" x14ac:dyDescent="0.25">
      <c r="A2188" s="52"/>
      <c r="B2188" s="53"/>
      <c r="C2188" s="51"/>
      <c r="G2188" s="51"/>
    </row>
    <row r="2189" spans="1:7" x14ac:dyDescent="0.25">
      <c r="A2189" s="52"/>
      <c r="B2189" s="53"/>
      <c r="C2189" s="51"/>
      <c r="G2189" s="51"/>
    </row>
    <row r="2190" spans="1:7" x14ac:dyDescent="0.25">
      <c r="A2190" s="52"/>
      <c r="B2190" s="53"/>
      <c r="C2190" s="51"/>
      <c r="G2190" s="51"/>
    </row>
    <row r="2191" spans="1:7" x14ac:dyDescent="0.25">
      <c r="A2191" s="52"/>
      <c r="B2191" s="53"/>
      <c r="C2191" s="51"/>
      <c r="G2191" s="51"/>
    </row>
    <row r="2192" spans="1:7" x14ac:dyDescent="0.25">
      <c r="A2192" s="52"/>
      <c r="B2192" s="53"/>
      <c r="C2192" s="51"/>
      <c r="G2192" s="51"/>
    </row>
    <row r="2193" spans="1:7" x14ac:dyDescent="0.25">
      <c r="A2193" s="52"/>
      <c r="B2193" s="53"/>
      <c r="C2193" s="51"/>
      <c r="G2193" s="51"/>
    </row>
    <row r="2194" spans="1:7" x14ac:dyDescent="0.25">
      <c r="A2194" s="52"/>
      <c r="B2194" s="53"/>
      <c r="C2194" s="51"/>
      <c r="G2194" s="51"/>
    </row>
    <row r="2195" spans="1:7" x14ac:dyDescent="0.25">
      <c r="A2195" s="52"/>
      <c r="B2195" s="53"/>
      <c r="C2195" s="51"/>
      <c r="G2195" s="51"/>
    </row>
    <row r="2196" spans="1:7" x14ac:dyDescent="0.25">
      <c r="A2196" s="52"/>
      <c r="B2196" s="53"/>
      <c r="C2196" s="51"/>
      <c r="G2196" s="51"/>
    </row>
    <row r="2197" spans="1:7" x14ac:dyDescent="0.25">
      <c r="A2197" s="52"/>
      <c r="B2197" s="53"/>
      <c r="C2197" s="51"/>
      <c r="G2197" s="51"/>
    </row>
    <row r="2198" spans="1:7" x14ac:dyDescent="0.25">
      <c r="A2198" s="52"/>
      <c r="B2198" s="53"/>
      <c r="C2198" s="51"/>
      <c r="G2198" s="51"/>
    </row>
    <row r="2199" spans="1:7" x14ac:dyDescent="0.25">
      <c r="A2199" s="52"/>
      <c r="B2199" s="53"/>
      <c r="C2199" s="51"/>
      <c r="G2199" s="51"/>
    </row>
    <row r="2200" spans="1:7" x14ac:dyDescent="0.25">
      <c r="A2200" s="52"/>
      <c r="B2200" s="53"/>
      <c r="C2200" s="51"/>
      <c r="G2200" s="51"/>
    </row>
    <row r="2201" spans="1:7" x14ac:dyDescent="0.25">
      <c r="A2201" s="52"/>
      <c r="B2201" s="53"/>
      <c r="C2201" s="51"/>
      <c r="G2201" s="51"/>
    </row>
    <row r="2202" spans="1:7" x14ac:dyDescent="0.25">
      <c r="A2202" s="52"/>
      <c r="B2202" s="53"/>
      <c r="C2202" s="51"/>
      <c r="G2202" s="51"/>
    </row>
    <row r="2203" spans="1:7" x14ac:dyDescent="0.25">
      <c r="A2203" s="52"/>
      <c r="B2203" s="53"/>
      <c r="C2203" s="51"/>
      <c r="G2203" s="51"/>
    </row>
    <row r="2204" spans="1:7" x14ac:dyDescent="0.25">
      <c r="A2204" s="52"/>
      <c r="B2204" s="53"/>
      <c r="C2204" s="51"/>
      <c r="G2204" s="51"/>
    </row>
    <row r="2205" spans="1:7" x14ac:dyDescent="0.25">
      <c r="A2205" s="52"/>
      <c r="B2205" s="53"/>
      <c r="C2205" s="51"/>
      <c r="G2205" s="51"/>
    </row>
    <row r="2206" spans="1:7" x14ac:dyDescent="0.25">
      <c r="A2206" s="52"/>
      <c r="B2206" s="53"/>
      <c r="C2206" s="51"/>
      <c r="G2206" s="51"/>
    </row>
    <row r="2207" spans="1:7" x14ac:dyDescent="0.25">
      <c r="A2207" s="52"/>
      <c r="B2207" s="53"/>
      <c r="C2207" s="51"/>
      <c r="G2207" s="51"/>
    </row>
    <row r="2208" spans="1:7" x14ac:dyDescent="0.25">
      <c r="A2208" s="52"/>
      <c r="B2208" s="53"/>
      <c r="C2208" s="51"/>
      <c r="G2208" s="51"/>
    </row>
    <row r="2209" spans="1:7" x14ac:dyDescent="0.25">
      <c r="A2209" s="52"/>
      <c r="B2209" s="53"/>
      <c r="C2209" s="51"/>
      <c r="G2209" s="51"/>
    </row>
    <row r="2210" spans="1:7" x14ac:dyDescent="0.25">
      <c r="A2210" s="52"/>
      <c r="B2210" s="53"/>
      <c r="C2210" s="51"/>
      <c r="G2210" s="51"/>
    </row>
    <row r="2211" spans="1:7" x14ac:dyDescent="0.25">
      <c r="A2211" s="52"/>
      <c r="B2211" s="53"/>
      <c r="C2211" s="51"/>
      <c r="G2211" s="51"/>
    </row>
    <row r="2212" spans="1:7" x14ac:dyDescent="0.25">
      <c r="A2212" s="52"/>
      <c r="B2212" s="53"/>
      <c r="C2212" s="51"/>
      <c r="G2212" s="51"/>
    </row>
    <row r="2213" spans="1:7" x14ac:dyDescent="0.25">
      <c r="A2213" s="52"/>
      <c r="B2213" s="53"/>
      <c r="C2213" s="51"/>
      <c r="G2213" s="51"/>
    </row>
    <row r="2214" spans="1:7" x14ac:dyDescent="0.25">
      <c r="A2214" s="52"/>
      <c r="B2214" s="53"/>
      <c r="C2214" s="51"/>
      <c r="G2214" s="51"/>
    </row>
    <row r="2215" spans="1:7" x14ac:dyDescent="0.25">
      <c r="A2215" s="52"/>
      <c r="B2215" s="53"/>
      <c r="C2215" s="51"/>
      <c r="G2215" s="51"/>
    </row>
    <row r="2216" spans="1:7" x14ac:dyDescent="0.25">
      <c r="A2216" s="52"/>
      <c r="B2216" s="53"/>
      <c r="C2216" s="51"/>
      <c r="G2216" s="51"/>
    </row>
    <row r="2217" spans="1:7" x14ac:dyDescent="0.25">
      <c r="A2217" s="52"/>
      <c r="B2217" s="53"/>
      <c r="C2217" s="51"/>
      <c r="G2217" s="51"/>
    </row>
    <row r="2218" spans="1:7" x14ac:dyDescent="0.25">
      <c r="A2218" s="52"/>
      <c r="B2218" s="53"/>
      <c r="C2218" s="51"/>
      <c r="G2218" s="51"/>
    </row>
    <row r="2219" spans="1:7" x14ac:dyDescent="0.25">
      <c r="A2219" s="52"/>
      <c r="B2219" s="53"/>
      <c r="C2219" s="51"/>
      <c r="G2219" s="51"/>
    </row>
    <row r="2220" spans="1:7" x14ac:dyDescent="0.25">
      <c r="A2220" s="52"/>
      <c r="B2220" s="53"/>
      <c r="C2220" s="51"/>
      <c r="G2220" s="51"/>
    </row>
    <row r="2221" spans="1:7" x14ac:dyDescent="0.25">
      <c r="A2221" s="52"/>
      <c r="B2221" s="53"/>
      <c r="C2221" s="51"/>
      <c r="G2221" s="51"/>
    </row>
    <row r="2222" spans="1:7" x14ac:dyDescent="0.25">
      <c r="A2222" s="52"/>
      <c r="B2222" s="53"/>
      <c r="C2222" s="51"/>
      <c r="G2222" s="51"/>
    </row>
    <row r="2223" spans="1:7" x14ac:dyDescent="0.25">
      <c r="A2223" s="52"/>
      <c r="B2223" s="53"/>
      <c r="C2223" s="51"/>
      <c r="G2223" s="51"/>
    </row>
    <row r="2224" spans="1:7" x14ac:dyDescent="0.25">
      <c r="A2224" s="52"/>
      <c r="B2224" s="53"/>
      <c r="C2224" s="51"/>
      <c r="G2224" s="51"/>
    </row>
    <row r="2225" spans="1:7" x14ac:dyDescent="0.25">
      <c r="A2225" s="52"/>
      <c r="B2225" s="53"/>
      <c r="C2225" s="51"/>
      <c r="G2225" s="51"/>
    </row>
    <row r="2226" spans="1:7" x14ac:dyDescent="0.25">
      <c r="A2226" s="52"/>
      <c r="B2226" s="53"/>
      <c r="C2226" s="51"/>
      <c r="G2226" s="51"/>
    </row>
    <row r="2227" spans="1:7" x14ac:dyDescent="0.25">
      <c r="A2227" s="52"/>
      <c r="B2227" s="53"/>
      <c r="C2227" s="51"/>
      <c r="G2227" s="51"/>
    </row>
    <row r="2228" spans="1:7" x14ac:dyDescent="0.25">
      <c r="A2228" s="52"/>
      <c r="B2228" s="53"/>
      <c r="C2228" s="51"/>
      <c r="G2228" s="51"/>
    </row>
    <row r="2229" spans="1:7" x14ac:dyDescent="0.25">
      <c r="A2229" s="52"/>
      <c r="B2229" s="53"/>
      <c r="C2229" s="51"/>
      <c r="G2229" s="51"/>
    </row>
    <row r="2230" spans="1:7" x14ac:dyDescent="0.25">
      <c r="A2230" s="52"/>
      <c r="B2230" s="53"/>
      <c r="C2230" s="51"/>
      <c r="G2230" s="51"/>
    </row>
    <row r="2231" spans="1:7" x14ac:dyDescent="0.25">
      <c r="A2231" s="52"/>
      <c r="B2231" s="53"/>
      <c r="C2231" s="51"/>
      <c r="G2231" s="51"/>
    </row>
    <row r="2232" spans="1:7" x14ac:dyDescent="0.25">
      <c r="A2232" s="52"/>
      <c r="B2232" s="53"/>
      <c r="C2232" s="51"/>
      <c r="G2232" s="51"/>
    </row>
    <row r="2233" spans="1:7" x14ac:dyDescent="0.25">
      <c r="A2233" s="52"/>
      <c r="B2233" s="53"/>
      <c r="C2233" s="51"/>
      <c r="G2233" s="51"/>
    </row>
    <row r="2234" spans="1:7" x14ac:dyDescent="0.25">
      <c r="A2234" s="52"/>
      <c r="B2234" s="53"/>
      <c r="C2234" s="51"/>
      <c r="G2234" s="51"/>
    </row>
    <row r="2235" spans="1:7" x14ac:dyDescent="0.25">
      <c r="A2235" s="52"/>
      <c r="B2235" s="53"/>
      <c r="C2235" s="51"/>
      <c r="G2235" s="51"/>
    </row>
    <row r="2236" spans="1:7" x14ac:dyDescent="0.25">
      <c r="A2236" s="52"/>
      <c r="B2236" s="53"/>
      <c r="C2236" s="51"/>
      <c r="G2236" s="51"/>
    </row>
    <row r="2237" spans="1:7" x14ac:dyDescent="0.25">
      <c r="A2237" s="52"/>
      <c r="B2237" s="53"/>
      <c r="C2237" s="51"/>
      <c r="G2237" s="51"/>
    </row>
    <row r="2238" spans="1:7" x14ac:dyDescent="0.25">
      <c r="A2238" s="52"/>
      <c r="B2238" s="53"/>
      <c r="C2238" s="51"/>
      <c r="G2238" s="51"/>
    </row>
    <row r="2239" spans="1:7" x14ac:dyDescent="0.25">
      <c r="A2239" s="52"/>
      <c r="B2239" s="53"/>
      <c r="C2239" s="51"/>
      <c r="G2239" s="51"/>
    </row>
    <row r="2240" spans="1:7" x14ac:dyDescent="0.25">
      <c r="A2240" s="52"/>
      <c r="B2240" s="53"/>
      <c r="C2240" s="51"/>
      <c r="G2240" s="51"/>
    </row>
    <row r="2241" spans="1:7" x14ac:dyDescent="0.25">
      <c r="A2241" s="52"/>
      <c r="B2241" s="53"/>
      <c r="C2241" s="51"/>
      <c r="G2241" s="51"/>
    </row>
    <row r="2242" spans="1:7" x14ac:dyDescent="0.25">
      <c r="A2242" s="52"/>
      <c r="B2242" s="53"/>
      <c r="C2242" s="51"/>
      <c r="G2242" s="51"/>
    </row>
    <row r="2243" spans="1:7" x14ac:dyDescent="0.25">
      <c r="A2243" s="52"/>
      <c r="B2243" s="53"/>
      <c r="C2243" s="51"/>
      <c r="G2243" s="51"/>
    </row>
    <row r="2244" spans="1:7" x14ac:dyDescent="0.25">
      <c r="A2244" s="52"/>
      <c r="B2244" s="53"/>
      <c r="C2244" s="51"/>
      <c r="G2244" s="51"/>
    </row>
    <row r="2245" spans="1:7" x14ac:dyDescent="0.25">
      <c r="A2245" s="52"/>
      <c r="B2245" s="53"/>
      <c r="C2245" s="51"/>
      <c r="G2245" s="51"/>
    </row>
    <row r="2246" spans="1:7" x14ac:dyDescent="0.25">
      <c r="A2246" s="52"/>
      <c r="B2246" s="53"/>
      <c r="C2246" s="51"/>
      <c r="G2246" s="51"/>
    </row>
    <row r="2247" spans="1:7" x14ac:dyDescent="0.25">
      <c r="A2247" s="52"/>
      <c r="B2247" s="53"/>
      <c r="C2247" s="51"/>
      <c r="G2247" s="51"/>
    </row>
    <row r="2248" spans="1:7" x14ac:dyDescent="0.25">
      <c r="A2248" s="52"/>
      <c r="B2248" s="53"/>
      <c r="C2248" s="51"/>
      <c r="G2248" s="51"/>
    </row>
    <row r="2249" spans="1:7" x14ac:dyDescent="0.25">
      <c r="A2249" s="52"/>
      <c r="B2249" s="53"/>
      <c r="C2249" s="51"/>
      <c r="G2249" s="51"/>
    </row>
    <row r="2250" spans="1:7" x14ac:dyDescent="0.25">
      <c r="A2250" s="52"/>
      <c r="B2250" s="53"/>
      <c r="C2250" s="51"/>
      <c r="G2250" s="51"/>
    </row>
    <row r="2251" spans="1:7" x14ac:dyDescent="0.25">
      <c r="A2251" s="52"/>
      <c r="B2251" s="53"/>
      <c r="C2251" s="51"/>
      <c r="G2251" s="51"/>
    </row>
    <row r="2252" spans="1:7" x14ac:dyDescent="0.25">
      <c r="A2252" s="52"/>
      <c r="B2252" s="53"/>
      <c r="C2252" s="51"/>
      <c r="G2252" s="51"/>
    </row>
    <row r="2253" spans="1:7" x14ac:dyDescent="0.25">
      <c r="A2253" s="52"/>
      <c r="B2253" s="53"/>
      <c r="C2253" s="51"/>
      <c r="G2253" s="51"/>
    </row>
    <row r="2254" spans="1:7" x14ac:dyDescent="0.25">
      <c r="A2254" s="52"/>
      <c r="B2254" s="53"/>
      <c r="C2254" s="51"/>
      <c r="G2254" s="51"/>
    </row>
    <row r="2255" spans="1:7" x14ac:dyDescent="0.25">
      <c r="A2255" s="52"/>
      <c r="B2255" s="53"/>
      <c r="C2255" s="51"/>
      <c r="G2255" s="51"/>
    </row>
    <row r="2256" spans="1:7" x14ac:dyDescent="0.25">
      <c r="A2256" s="52"/>
      <c r="B2256" s="53"/>
      <c r="C2256" s="51"/>
      <c r="G2256" s="51"/>
    </row>
    <row r="2257" spans="1:7" x14ac:dyDescent="0.25">
      <c r="A2257" s="52"/>
      <c r="B2257" s="53"/>
      <c r="C2257" s="51"/>
      <c r="G2257" s="51"/>
    </row>
    <row r="2258" spans="1:7" x14ac:dyDescent="0.25">
      <c r="A2258" s="52"/>
      <c r="B2258" s="53"/>
      <c r="C2258" s="51"/>
      <c r="G2258" s="51"/>
    </row>
    <row r="2259" spans="1:7" x14ac:dyDescent="0.25">
      <c r="A2259" s="52"/>
      <c r="B2259" s="53"/>
      <c r="C2259" s="51"/>
      <c r="G2259" s="51"/>
    </row>
    <row r="2260" spans="1:7" x14ac:dyDescent="0.25">
      <c r="A2260" s="52"/>
      <c r="B2260" s="53"/>
      <c r="C2260" s="51"/>
      <c r="G2260" s="51"/>
    </row>
    <row r="2261" spans="1:7" x14ac:dyDescent="0.25">
      <c r="A2261" s="52"/>
      <c r="B2261" s="53"/>
      <c r="C2261" s="51"/>
      <c r="G2261" s="51"/>
    </row>
    <row r="2262" spans="1:7" x14ac:dyDescent="0.25">
      <c r="A2262" s="52"/>
      <c r="B2262" s="53"/>
      <c r="C2262" s="51"/>
      <c r="G2262" s="51"/>
    </row>
    <row r="2263" spans="1:7" x14ac:dyDescent="0.25">
      <c r="A2263" s="52"/>
      <c r="B2263" s="53"/>
      <c r="C2263" s="51"/>
      <c r="G2263" s="51"/>
    </row>
    <row r="2264" spans="1:7" x14ac:dyDescent="0.25">
      <c r="A2264" s="52"/>
      <c r="B2264" s="53"/>
      <c r="C2264" s="51"/>
      <c r="G2264" s="51"/>
    </row>
    <row r="2265" spans="1:7" x14ac:dyDescent="0.25">
      <c r="A2265" s="52"/>
      <c r="B2265" s="53"/>
      <c r="C2265" s="51"/>
      <c r="G2265" s="51"/>
    </row>
    <row r="2266" spans="1:7" x14ac:dyDescent="0.25">
      <c r="A2266" s="52"/>
      <c r="B2266" s="53"/>
      <c r="C2266" s="51"/>
      <c r="G2266" s="51"/>
    </row>
    <row r="2267" spans="1:7" x14ac:dyDescent="0.25">
      <c r="A2267" s="52"/>
      <c r="B2267" s="53"/>
      <c r="C2267" s="51"/>
      <c r="G2267" s="51"/>
    </row>
    <row r="2268" spans="1:7" x14ac:dyDescent="0.25">
      <c r="A2268" s="52"/>
      <c r="B2268" s="53"/>
      <c r="C2268" s="51"/>
      <c r="G2268" s="51"/>
    </row>
    <row r="2269" spans="1:7" x14ac:dyDescent="0.25">
      <c r="A2269" s="52"/>
      <c r="B2269" s="53"/>
      <c r="C2269" s="51"/>
      <c r="G2269" s="51"/>
    </row>
    <row r="2270" spans="1:7" x14ac:dyDescent="0.25">
      <c r="A2270" s="52"/>
      <c r="B2270" s="53"/>
      <c r="C2270" s="51"/>
      <c r="G2270" s="51"/>
    </row>
    <row r="2271" spans="1:7" x14ac:dyDescent="0.25">
      <c r="A2271" s="52"/>
      <c r="B2271" s="53"/>
      <c r="C2271" s="51"/>
      <c r="G2271" s="51"/>
    </row>
    <row r="2272" spans="1:7" x14ac:dyDescent="0.25">
      <c r="A2272" s="52"/>
      <c r="B2272" s="53"/>
      <c r="C2272" s="51"/>
      <c r="G2272" s="51"/>
    </row>
    <row r="2273" spans="1:7" x14ac:dyDescent="0.25">
      <c r="A2273" s="52"/>
      <c r="B2273" s="53"/>
      <c r="C2273" s="51"/>
      <c r="G2273" s="51"/>
    </row>
    <row r="2274" spans="1:7" x14ac:dyDescent="0.25">
      <c r="A2274" s="52"/>
      <c r="B2274" s="53"/>
      <c r="C2274" s="51"/>
      <c r="G2274" s="51"/>
    </row>
    <row r="2275" spans="1:7" x14ac:dyDescent="0.25">
      <c r="A2275" s="52"/>
      <c r="B2275" s="53"/>
      <c r="C2275" s="51"/>
      <c r="G2275" s="51"/>
    </row>
    <row r="2276" spans="1:7" x14ac:dyDescent="0.25">
      <c r="A2276" s="52"/>
      <c r="B2276" s="53"/>
      <c r="C2276" s="51"/>
      <c r="G2276" s="51"/>
    </row>
    <row r="2277" spans="1:7" x14ac:dyDescent="0.25">
      <c r="A2277" s="52"/>
      <c r="B2277" s="53"/>
      <c r="C2277" s="51"/>
      <c r="G2277" s="51"/>
    </row>
    <row r="2278" spans="1:7" x14ac:dyDescent="0.25">
      <c r="A2278" s="52"/>
      <c r="B2278" s="53"/>
      <c r="C2278" s="51"/>
      <c r="G2278" s="51"/>
    </row>
    <row r="2279" spans="1:7" x14ac:dyDescent="0.25">
      <c r="A2279" s="52"/>
      <c r="B2279" s="53"/>
      <c r="C2279" s="51"/>
      <c r="G2279" s="51"/>
    </row>
    <row r="2280" spans="1:7" x14ac:dyDescent="0.25">
      <c r="A2280" s="52"/>
      <c r="B2280" s="53"/>
      <c r="C2280" s="51"/>
      <c r="G2280" s="51"/>
    </row>
    <row r="2281" spans="1:7" x14ac:dyDescent="0.25">
      <c r="A2281" s="52"/>
      <c r="B2281" s="53"/>
      <c r="C2281" s="51"/>
      <c r="G2281" s="51"/>
    </row>
    <row r="2282" spans="1:7" x14ac:dyDescent="0.25">
      <c r="A2282" s="52"/>
      <c r="B2282" s="53"/>
      <c r="C2282" s="51"/>
      <c r="G2282" s="51"/>
    </row>
    <row r="2283" spans="1:7" x14ac:dyDescent="0.25">
      <c r="A2283" s="52"/>
      <c r="B2283" s="53"/>
      <c r="C2283" s="51"/>
      <c r="G2283" s="51"/>
    </row>
    <row r="2284" spans="1:7" x14ac:dyDescent="0.25">
      <c r="A2284" s="52"/>
      <c r="B2284" s="53"/>
      <c r="C2284" s="51"/>
      <c r="G2284" s="51"/>
    </row>
    <row r="2285" spans="1:7" x14ac:dyDescent="0.25">
      <c r="A2285" s="52"/>
      <c r="B2285" s="53"/>
      <c r="C2285" s="51"/>
      <c r="G2285" s="51"/>
    </row>
    <row r="2286" spans="1:7" x14ac:dyDescent="0.25">
      <c r="A2286" s="52"/>
      <c r="B2286" s="53"/>
      <c r="C2286" s="51"/>
      <c r="G2286" s="51"/>
    </row>
    <row r="2287" spans="1:7" x14ac:dyDescent="0.25">
      <c r="A2287" s="52"/>
      <c r="B2287" s="53"/>
      <c r="C2287" s="51"/>
      <c r="G2287" s="51"/>
    </row>
    <row r="2288" spans="1:7" x14ac:dyDescent="0.25">
      <c r="A2288" s="52"/>
      <c r="B2288" s="53"/>
      <c r="C2288" s="51"/>
      <c r="G2288" s="51"/>
    </row>
    <row r="2289" spans="1:7" x14ac:dyDescent="0.25">
      <c r="A2289" s="52"/>
      <c r="B2289" s="53"/>
      <c r="C2289" s="51"/>
      <c r="G2289" s="51"/>
    </row>
    <row r="2290" spans="1:7" x14ac:dyDescent="0.25">
      <c r="A2290" s="52"/>
      <c r="B2290" s="53"/>
      <c r="C2290" s="51"/>
      <c r="G2290" s="51"/>
    </row>
    <row r="2291" spans="1:7" x14ac:dyDescent="0.25">
      <c r="A2291" s="52"/>
      <c r="B2291" s="53"/>
      <c r="C2291" s="51"/>
      <c r="G2291" s="51"/>
    </row>
    <row r="2292" spans="1:7" x14ac:dyDescent="0.25">
      <c r="A2292" s="52"/>
      <c r="B2292" s="53"/>
      <c r="C2292" s="51"/>
      <c r="G2292" s="51"/>
    </row>
    <row r="2293" spans="1:7" x14ac:dyDescent="0.25">
      <c r="A2293" s="52"/>
      <c r="B2293" s="53"/>
      <c r="C2293" s="51"/>
      <c r="G2293" s="51"/>
    </row>
    <row r="2294" spans="1:7" x14ac:dyDescent="0.25">
      <c r="A2294" s="52"/>
      <c r="B2294" s="53"/>
      <c r="C2294" s="51"/>
      <c r="G2294" s="51"/>
    </row>
    <row r="2295" spans="1:7" x14ac:dyDescent="0.25">
      <c r="A2295" s="52"/>
      <c r="B2295" s="53"/>
      <c r="C2295" s="51"/>
      <c r="G2295" s="51"/>
    </row>
    <row r="2296" spans="1:7" x14ac:dyDescent="0.25">
      <c r="A2296" s="52"/>
      <c r="B2296" s="53"/>
      <c r="C2296" s="51"/>
      <c r="G2296" s="51"/>
    </row>
    <row r="2297" spans="1:7" x14ac:dyDescent="0.25">
      <c r="A2297" s="52"/>
      <c r="B2297" s="53"/>
      <c r="C2297" s="51"/>
      <c r="G2297" s="51"/>
    </row>
    <row r="2298" spans="1:7" x14ac:dyDescent="0.25">
      <c r="A2298" s="52"/>
      <c r="B2298" s="53"/>
      <c r="C2298" s="51"/>
      <c r="G2298" s="51"/>
    </row>
    <row r="2299" spans="1:7" x14ac:dyDescent="0.25">
      <c r="A2299" s="52"/>
      <c r="B2299" s="53"/>
      <c r="C2299" s="51"/>
      <c r="G2299" s="51"/>
    </row>
    <row r="2300" spans="1:7" x14ac:dyDescent="0.25">
      <c r="A2300" s="52"/>
      <c r="B2300" s="53"/>
      <c r="C2300" s="51"/>
      <c r="G2300" s="51"/>
    </row>
    <row r="2301" spans="1:7" x14ac:dyDescent="0.25">
      <c r="A2301" s="52"/>
      <c r="B2301" s="53"/>
      <c r="C2301" s="51"/>
      <c r="G2301" s="51"/>
    </row>
    <row r="2302" spans="1:7" x14ac:dyDescent="0.25">
      <c r="A2302" s="52"/>
      <c r="B2302" s="53"/>
      <c r="C2302" s="51"/>
      <c r="G2302" s="51"/>
    </row>
    <row r="2303" spans="1:7" x14ac:dyDescent="0.25">
      <c r="A2303" s="52"/>
      <c r="B2303" s="53"/>
      <c r="C2303" s="51"/>
      <c r="G2303" s="51"/>
    </row>
    <row r="2304" spans="1:7" x14ac:dyDescent="0.25">
      <c r="A2304" s="52"/>
      <c r="B2304" s="53"/>
      <c r="C2304" s="51"/>
      <c r="G2304" s="51"/>
    </row>
    <row r="2305" spans="1:7" x14ac:dyDescent="0.25">
      <c r="A2305" s="52"/>
      <c r="B2305" s="53"/>
      <c r="C2305" s="51"/>
      <c r="G2305" s="51"/>
    </row>
    <row r="2306" spans="1:7" x14ac:dyDescent="0.25">
      <c r="A2306" s="52"/>
      <c r="B2306" s="53"/>
      <c r="C2306" s="51"/>
      <c r="G2306" s="51"/>
    </row>
    <row r="2307" spans="1:7" x14ac:dyDescent="0.25">
      <c r="A2307" s="52"/>
      <c r="B2307" s="53"/>
      <c r="C2307" s="51"/>
      <c r="G2307" s="51"/>
    </row>
    <row r="2308" spans="1:7" x14ac:dyDescent="0.25">
      <c r="A2308" s="52"/>
      <c r="B2308" s="53"/>
      <c r="C2308" s="51"/>
      <c r="G2308" s="51"/>
    </row>
    <row r="2309" spans="1:7" x14ac:dyDescent="0.25">
      <c r="A2309" s="52"/>
      <c r="B2309" s="53"/>
      <c r="C2309" s="51"/>
      <c r="G2309" s="51"/>
    </row>
    <row r="2310" spans="1:7" x14ac:dyDescent="0.25">
      <c r="A2310" s="52"/>
      <c r="B2310" s="53"/>
      <c r="C2310" s="51"/>
      <c r="G2310" s="51"/>
    </row>
    <row r="2311" spans="1:7" x14ac:dyDescent="0.25">
      <c r="A2311" s="52"/>
      <c r="B2311" s="53"/>
      <c r="C2311" s="51"/>
      <c r="G2311" s="51"/>
    </row>
    <row r="2312" spans="1:7" x14ac:dyDescent="0.25">
      <c r="A2312" s="52"/>
      <c r="B2312" s="53"/>
      <c r="C2312" s="51"/>
      <c r="G2312" s="51"/>
    </row>
    <row r="2313" spans="1:7" x14ac:dyDescent="0.25">
      <c r="A2313" s="52"/>
      <c r="B2313" s="53"/>
      <c r="C2313" s="51"/>
      <c r="G2313" s="51"/>
    </row>
    <row r="2314" spans="1:7" x14ac:dyDescent="0.25">
      <c r="A2314" s="52"/>
      <c r="B2314" s="53"/>
      <c r="C2314" s="51"/>
      <c r="G2314" s="51"/>
    </row>
    <row r="2315" spans="1:7" x14ac:dyDescent="0.25">
      <c r="A2315" s="52"/>
      <c r="B2315" s="53"/>
      <c r="C2315" s="51"/>
      <c r="G2315" s="51"/>
    </row>
    <row r="2316" spans="1:7" x14ac:dyDescent="0.25">
      <c r="A2316" s="52"/>
      <c r="B2316" s="53"/>
      <c r="C2316" s="51"/>
      <c r="G2316" s="51"/>
    </row>
    <row r="2317" spans="1:7" x14ac:dyDescent="0.25">
      <c r="A2317" s="52"/>
      <c r="B2317" s="53"/>
      <c r="C2317" s="51"/>
      <c r="G2317" s="51"/>
    </row>
    <row r="2318" spans="1:7" x14ac:dyDescent="0.25">
      <c r="A2318" s="52"/>
      <c r="B2318" s="53"/>
      <c r="C2318" s="51"/>
      <c r="G2318" s="51"/>
    </row>
    <row r="2319" spans="1:7" x14ac:dyDescent="0.25">
      <c r="A2319" s="52"/>
      <c r="B2319" s="53"/>
      <c r="C2319" s="51"/>
      <c r="G2319" s="51"/>
    </row>
    <row r="2320" spans="1:7" x14ac:dyDescent="0.25">
      <c r="A2320" s="52"/>
      <c r="B2320" s="53"/>
      <c r="C2320" s="51"/>
      <c r="G2320" s="51"/>
    </row>
    <row r="2321" spans="1:7" x14ac:dyDescent="0.25">
      <c r="A2321" s="52"/>
      <c r="B2321" s="53"/>
      <c r="C2321" s="51"/>
      <c r="G2321" s="51"/>
    </row>
    <row r="2322" spans="1:7" x14ac:dyDescent="0.25">
      <c r="A2322" s="52"/>
      <c r="B2322" s="53"/>
      <c r="C2322" s="51"/>
      <c r="G2322" s="51"/>
    </row>
    <row r="2323" spans="1:7" x14ac:dyDescent="0.25">
      <c r="A2323" s="52"/>
      <c r="B2323" s="53"/>
      <c r="C2323" s="51"/>
      <c r="G2323" s="51"/>
    </row>
    <row r="2324" spans="1:7" x14ac:dyDescent="0.25">
      <c r="A2324" s="52"/>
      <c r="B2324" s="53"/>
      <c r="C2324" s="51"/>
      <c r="G2324" s="51"/>
    </row>
    <row r="2325" spans="1:7" x14ac:dyDescent="0.25">
      <c r="A2325" s="52"/>
      <c r="B2325" s="53"/>
      <c r="C2325" s="51"/>
      <c r="G2325" s="51"/>
    </row>
    <row r="2326" spans="1:7" x14ac:dyDescent="0.25">
      <c r="A2326" s="52"/>
      <c r="B2326" s="53"/>
      <c r="C2326" s="51"/>
      <c r="G2326" s="51"/>
    </row>
    <row r="2327" spans="1:7" x14ac:dyDescent="0.25">
      <c r="A2327" s="52"/>
      <c r="B2327" s="53"/>
      <c r="C2327" s="51"/>
      <c r="G2327" s="51"/>
    </row>
    <row r="2328" spans="1:7" x14ac:dyDescent="0.25">
      <c r="A2328" s="52"/>
      <c r="B2328" s="53"/>
      <c r="C2328" s="51"/>
      <c r="G2328" s="51"/>
    </row>
    <row r="2329" spans="1:7" x14ac:dyDescent="0.25">
      <c r="A2329" s="52"/>
      <c r="B2329" s="53"/>
      <c r="C2329" s="51"/>
      <c r="G2329" s="51"/>
    </row>
    <row r="2330" spans="1:7" x14ac:dyDescent="0.25">
      <c r="A2330" s="52"/>
      <c r="B2330" s="53"/>
      <c r="C2330" s="51"/>
      <c r="G2330" s="51"/>
    </row>
    <row r="2331" spans="1:7" x14ac:dyDescent="0.25">
      <c r="A2331" s="52"/>
      <c r="B2331" s="53"/>
      <c r="C2331" s="51"/>
      <c r="G2331" s="51"/>
    </row>
    <row r="2332" spans="1:7" x14ac:dyDescent="0.25">
      <c r="A2332" s="52"/>
      <c r="B2332" s="53"/>
      <c r="C2332" s="51"/>
      <c r="G2332" s="51"/>
    </row>
    <row r="2333" spans="1:7" x14ac:dyDescent="0.25">
      <c r="A2333" s="52"/>
      <c r="B2333" s="53"/>
      <c r="C2333" s="51"/>
      <c r="G2333" s="51"/>
    </row>
    <row r="2334" spans="1:7" x14ac:dyDescent="0.25">
      <c r="A2334" s="52"/>
      <c r="B2334" s="53"/>
      <c r="C2334" s="51"/>
      <c r="G2334" s="51"/>
    </row>
    <row r="2335" spans="1:7" x14ac:dyDescent="0.25">
      <c r="A2335" s="52"/>
      <c r="B2335" s="53"/>
      <c r="C2335" s="51"/>
      <c r="G2335" s="51"/>
    </row>
    <row r="2336" spans="1:7" x14ac:dyDescent="0.25">
      <c r="A2336" s="52"/>
      <c r="B2336" s="53"/>
      <c r="C2336" s="51"/>
      <c r="G2336" s="51"/>
    </row>
    <row r="2337" spans="1:7" x14ac:dyDescent="0.25">
      <c r="A2337" s="52"/>
      <c r="B2337" s="53"/>
      <c r="C2337" s="51"/>
      <c r="G2337" s="51"/>
    </row>
    <row r="2338" spans="1:7" x14ac:dyDescent="0.25">
      <c r="A2338" s="52"/>
      <c r="B2338" s="53"/>
      <c r="C2338" s="51"/>
      <c r="G2338" s="51"/>
    </row>
    <row r="2339" spans="1:7" x14ac:dyDescent="0.25">
      <c r="A2339" s="52"/>
      <c r="B2339" s="53"/>
      <c r="C2339" s="51"/>
      <c r="G2339" s="51"/>
    </row>
    <row r="2340" spans="1:7" x14ac:dyDescent="0.25">
      <c r="A2340" s="52"/>
      <c r="B2340" s="53"/>
      <c r="C2340" s="51"/>
      <c r="G2340" s="51"/>
    </row>
    <row r="2341" spans="1:7" x14ac:dyDescent="0.25">
      <c r="A2341" s="52"/>
      <c r="B2341" s="53"/>
      <c r="C2341" s="51"/>
      <c r="G2341" s="51"/>
    </row>
    <row r="2342" spans="1:7" x14ac:dyDescent="0.25">
      <c r="A2342" s="52"/>
      <c r="B2342" s="53"/>
      <c r="C2342" s="51"/>
      <c r="G2342" s="51"/>
    </row>
    <row r="2343" spans="1:7" x14ac:dyDescent="0.25">
      <c r="A2343" s="52"/>
      <c r="B2343" s="53"/>
      <c r="C2343" s="51"/>
      <c r="G2343" s="51"/>
    </row>
    <row r="2344" spans="1:7" x14ac:dyDescent="0.25">
      <c r="A2344" s="52"/>
      <c r="B2344" s="53"/>
      <c r="C2344" s="51"/>
      <c r="G2344" s="51"/>
    </row>
    <row r="2345" spans="1:7" x14ac:dyDescent="0.25">
      <c r="A2345" s="52"/>
      <c r="B2345" s="53"/>
      <c r="C2345" s="51"/>
      <c r="G2345" s="51"/>
    </row>
    <row r="2346" spans="1:7" x14ac:dyDescent="0.25">
      <c r="A2346" s="52"/>
      <c r="B2346" s="53"/>
      <c r="C2346" s="51"/>
      <c r="G2346" s="51"/>
    </row>
    <row r="2347" spans="1:7" x14ac:dyDescent="0.25">
      <c r="A2347" s="52"/>
      <c r="B2347" s="53"/>
      <c r="C2347" s="51"/>
      <c r="G2347" s="51"/>
    </row>
    <row r="2348" spans="1:7" x14ac:dyDescent="0.25">
      <c r="A2348" s="52"/>
      <c r="B2348" s="53"/>
      <c r="C2348" s="51"/>
      <c r="G2348" s="51"/>
    </row>
    <row r="2349" spans="1:7" x14ac:dyDescent="0.25">
      <c r="A2349" s="52"/>
      <c r="B2349" s="53"/>
      <c r="C2349" s="51"/>
      <c r="G2349" s="51"/>
    </row>
    <row r="2350" spans="1:7" x14ac:dyDescent="0.25">
      <c r="A2350" s="52"/>
      <c r="B2350" s="53"/>
      <c r="C2350" s="51"/>
      <c r="G2350" s="51"/>
    </row>
    <row r="2351" spans="1:7" x14ac:dyDescent="0.25">
      <c r="A2351" s="52"/>
      <c r="B2351" s="53"/>
      <c r="C2351" s="51"/>
      <c r="G2351" s="51"/>
    </row>
    <row r="2352" spans="1:7" x14ac:dyDescent="0.25">
      <c r="A2352" s="52"/>
      <c r="B2352" s="53"/>
      <c r="C2352" s="51"/>
      <c r="G2352" s="51"/>
    </row>
    <row r="2353" spans="1:7" x14ac:dyDescent="0.25">
      <c r="A2353" s="52"/>
      <c r="B2353" s="53"/>
      <c r="C2353" s="51"/>
      <c r="G2353" s="51"/>
    </row>
    <row r="2354" spans="1:7" x14ac:dyDescent="0.25">
      <c r="A2354" s="52"/>
      <c r="B2354" s="53"/>
      <c r="C2354" s="51"/>
      <c r="G2354" s="51"/>
    </row>
    <row r="2355" spans="1:7" x14ac:dyDescent="0.25">
      <c r="A2355" s="52"/>
      <c r="B2355" s="53"/>
      <c r="C2355" s="51"/>
      <c r="G2355" s="51"/>
    </row>
    <row r="2356" spans="1:7" x14ac:dyDescent="0.25">
      <c r="A2356" s="52"/>
      <c r="B2356" s="53"/>
      <c r="C2356" s="51"/>
      <c r="G2356" s="51"/>
    </row>
    <row r="2357" spans="1:7" x14ac:dyDescent="0.25">
      <c r="A2357" s="52"/>
      <c r="B2357" s="53"/>
      <c r="C2357" s="51"/>
      <c r="G2357" s="51"/>
    </row>
    <row r="2358" spans="1:7" x14ac:dyDescent="0.25">
      <c r="A2358" s="52"/>
      <c r="B2358" s="53"/>
      <c r="C2358" s="51"/>
      <c r="G2358" s="51"/>
    </row>
    <row r="2359" spans="1:7" x14ac:dyDescent="0.25">
      <c r="A2359" s="52"/>
      <c r="B2359" s="53"/>
      <c r="C2359" s="51"/>
      <c r="G2359" s="51"/>
    </row>
    <row r="2360" spans="1:7" x14ac:dyDescent="0.25">
      <c r="A2360" s="52"/>
      <c r="B2360" s="53"/>
      <c r="C2360" s="51"/>
      <c r="G2360" s="51"/>
    </row>
    <row r="2361" spans="1:7" x14ac:dyDescent="0.25">
      <c r="A2361" s="52"/>
      <c r="B2361" s="53"/>
      <c r="C2361" s="51"/>
      <c r="G2361" s="51"/>
    </row>
    <row r="2362" spans="1:7" x14ac:dyDescent="0.25">
      <c r="A2362" s="52"/>
      <c r="B2362" s="53"/>
      <c r="C2362" s="51"/>
      <c r="G2362" s="51"/>
    </row>
    <row r="2363" spans="1:7" x14ac:dyDescent="0.25">
      <c r="A2363" s="52"/>
      <c r="B2363" s="53"/>
      <c r="C2363" s="51"/>
      <c r="G2363" s="51"/>
    </row>
    <row r="2364" spans="1:7" x14ac:dyDescent="0.25">
      <c r="A2364" s="52"/>
      <c r="B2364" s="53"/>
      <c r="C2364" s="51"/>
      <c r="G2364" s="51"/>
    </row>
    <row r="2365" spans="1:7" x14ac:dyDescent="0.25">
      <c r="A2365" s="52"/>
      <c r="B2365" s="53"/>
      <c r="C2365" s="51"/>
      <c r="G2365" s="51"/>
    </row>
    <row r="2366" spans="1:7" x14ac:dyDescent="0.25">
      <c r="A2366" s="52"/>
      <c r="B2366" s="53"/>
      <c r="C2366" s="51"/>
      <c r="G2366" s="51"/>
    </row>
    <row r="2367" spans="1:7" x14ac:dyDescent="0.25">
      <c r="A2367" s="52"/>
      <c r="B2367" s="53"/>
      <c r="C2367" s="51"/>
      <c r="G2367" s="51"/>
    </row>
    <row r="2368" spans="1:7" x14ac:dyDescent="0.25">
      <c r="A2368" s="52"/>
      <c r="B2368" s="53"/>
      <c r="C2368" s="51"/>
      <c r="G2368" s="51"/>
    </row>
    <row r="2369" spans="1:7" x14ac:dyDescent="0.25">
      <c r="A2369" s="52"/>
      <c r="B2369" s="53"/>
      <c r="C2369" s="51"/>
      <c r="G2369" s="51"/>
    </row>
    <row r="2370" spans="1:7" x14ac:dyDescent="0.25">
      <c r="A2370" s="52"/>
      <c r="B2370" s="53"/>
      <c r="C2370" s="51"/>
      <c r="G2370" s="51"/>
    </row>
    <row r="2371" spans="1:7" x14ac:dyDescent="0.25">
      <c r="A2371" s="52"/>
      <c r="B2371" s="53"/>
      <c r="C2371" s="51"/>
      <c r="G2371" s="51"/>
    </row>
    <row r="2372" spans="1:7" x14ac:dyDescent="0.25">
      <c r="A2372" s="52"/>
      <c r="B2372" s="53"/>
      <c r="C2372" s="51"/>
      <c r="G2372" s="51"/>
    </row>
    <row r="2373" spans="1:7" x14ac:dyDescent="0.25">
      <c r="A2373" s="52"/>
      <c r="B2373" s="53"/>
      <c r="C2373" s="51"/>
      <c r="G2373" s="51"/>
    </row>
    <row r="2374" spans="1:7" x14ac:dyDescent="0.25">
      <c r="A2374" s="52"/>
      <c r="B2374" s="53"/>
      <c r="C2374" s="51"/>
      <c r="G2374" s="51"/>
    </row>
    <row r="2375" spans="1:7" x14ac:dyDescent="0.25">
      <c r="A2375" s="52"/>
      <c r="B2375" s="53"/>
      <c r="C2375" s="51"/>
      <c r="G2375" s="51"/>
    </row>
    <row r="2376" spans="1:7" x14ac:dyDescent="0.25">
      <c r="A2376" s="52"/>
      <c r="B2376" s="53"/>
      <c r="C2376" s="51"/>
      <c r="G2376" s="51"/>
    </row>
    <row r="2377" spans="1:7" x14ac:dyDescent="0.25">
      <c r="A2377" s="52"/>
      <c r="B2377" s="53"/>
      <c r="C2377" s="51"/>
      <c r="G2377" s="51"/>
    </row>
    <row r="2378" spans="1:7" x14ac:dyDescent="0.25">
      <c r="A2378" s="52"/>
      <c r="B2378" s="53"/>
      <c r="C2378" s="51"/>
      <c r="G2378" s="51"/>
    </row>
    <row r="2379" spans="1:7" x14ac:dyDescent="0.25">
      <c r="A2379" s="52"/>
      <c r="B2379" s="53"/>
      <c r="C2379" s="51"/>
      <c r="G2379" s="51"/>
    </row>
    <row r="2380" spans="1:7" x14ac:dyDescent="0.25">
      <c r="A2380" s="52"/>
      <c r="B2380" s="53"/>
      <c r="C2380" s="51"/>
      <c r="G2380" s="51"/>
    </row>
    <row r="2381" spans="1:7" x14ac:dyDescent="0.25">
      <c r="A2381" s="52"/>
      <c r="B2381" s="53"/>
      <c r="C2381" s="51"/>
      <c r="G2381" s="51"/>
    </row>
    <row r="2382" spans="1:7" x14ac:dyDescent="0.25">
      <c r="A2382" s="52"/>
      <c r="B2382" s="53"/>
      <c r="C2382" s="51"/>
      <c r="G2382" s="51"/>
    </row>
    <row r="2383" spans="1:7" x14ac:dyDescent="0.25">
      <c r="A2383" s="52"/>
      <c r="B2383" s="53"/>
      <c r="C2383" s="51"/>
      <c r="G2383" s="51"/>
    </row>
    <row r="2384" spans="1:7" x14ac:dyDescent="0.25">
      <c r="A2384" s="52"/>
      <c r="B2384" s="53"/>
      <c r="C2384" s="51"/>
      <c r="G2384" s="51"/>
    </row>
    <row r="2385" spans="1:7" x14ac:dyDescent="0.25">
      <c r="A2385" s="52"/>
      <c r="B2385" s="53"/>
      <c r="C2385" s="51"/>
      <c r="G2385" s="51"/>
    </row>
    <row r="2386" spans="1:7" x14ac:dyDescent="0.25">
      <c r="A2386" s="52"/>
      <c r="B2386" s="53"/>
      <c r="C2386" s="51"/>
      <c r="G2386" s="51"/>
    </row>
    <row r="2387" spans="1:7" x14ac:dyDescent="0.25">
      <c r="A2387" s="52"/>
      <c r="B2387" s="53"/>
      <c r="C2387" s="51"/>
      <c r="G2387" s="51"/>
    </row>
    <row r="2388" spans="1:7" x14ac:dyDescent="0.25">
      <c r="A2388" s="52"/>
      <c r="B2388" s="53"/>
      <c r="C2388" s="51"/>
      <c r="G2388" s="51"/>
    </row>
    <row r="2389" spans="1:7" x14ac:dyDescent="0.25">
      <c r="A2389" s="52"/>
      <c r="B2389" s="53"/>
      <c r="C2389" s="51"/>
      <c r="G2389" s="51"/>
    </row>
    <row r="2390" spans="1:7" x14ac:dyDescent="0.25">
      <c r="A2390" s="52"/>
      <c r="B2390" s="53"/>
      <c r="C2390" s="51"/>
      <c r="G2390" s="51"/>
    </row>
    <row r="2391" spans="1:7" x14ac:dyDescent="0.25">
      <c r="A2391" s="52"/>
      <c r="B2391" s="53"/>
      <c r="C2391" s="51"/>
      <c r="G2391" s="51"/>
    </row>
    <row r="2392" spans="1:7" x14ac:dyDescent="0.25">
      <c r="A2392" s="52"/>
      <c r="B2392" s="53"/>
      <c r="C2392" s="51"/>
      <c r="G2392" s="51"/>
    </row>
    <row r="2393" spans="1:7" x14ac:dyDescent="0.25">
      <c r="A2393" s="52"/>
      <c r="B2393" s="53"/>
      <c r="C2393" s="51"/>
      <c r="G2393" s="51"/>
    </row>
    <row r="2394" spans="1:7" x14ac:dyDescent="0.25">
      <c r="A2394" s="52"/>
      <c r="B2394" s="53"/>
      <c r="C2394" s="51"/>
      <c r="G2394" s="51"/>
    </row>
    <row r="2395" spans="1:7" x14ac:dyDescent="0.25">
      <c r="A2395" s="52"/>
      <c r="B2395" s="53"/>
      <c r="C2395" s="51"/>
      <c r="G2395" s="51"/>
    </row>
    <row r="2396" spans="1:7" x14ac:dyDescent="0.25">
      <c r="A2396" s="52"/>
      <c r="B2396" s="53"/>
      <c r="C2396" s="51"/>
      <c r="G2396" s="51"/>
    </row>
    <row r="2397" spans="1:7" x14ac:dyDescent="0.25">
      <c r="A2397" s="52"/>
      <c r="B2397" s="53"/>
      <c r="C2397" s="51"/>
      <c r="G2397" s="51"/>
    </row>
    <row r="2398" spans="1:7" x14ac:dyDescent="0.25">
      <c r="A2398" s="52"/>
      <c r="B2398" s="53"/>
      <c r="C2398" s="51"/>
      <c r="G2398" s="51"/>
    </row>
    <row r="2399" spans="1:7" x14ac:dyDescent="0.25">
      <c r="A2399" s="52"/>
      <c r="B2399" s="53"/>
      <c r="C2399" s="51"/>
      <c r="G2399" s="51"/>
    </row>
    <row r="2400" spans="1:7" x14ac:dyDescent="0.25">
      <c r="A2400" s="52"/>
      <c r="B2400" s="53"/>
      <c r="C2400" s="51"/>
      <c r="G2400" s="51"/>
    </row>
    <row r="2401" spans="1:7" x14ac:dyDescent="0.25">
      <c r="A2401" s="52"/>
      <c r="B2401" s="53"/>
      <c r="C2401" s="51"/>
      <c r="G2401" s="51"/>
    </row>
    <row r="2402" spans="1:7" x14ac:dyDescent="0.25">
      <c r="A2402" s="52"/>
      <c r="B2402" s="53"/>
      <c r="C2402" s="51"/>
      <c r="G2402" s="51"/>
    </row>
    <row r="2403" spans="1:7" x14ac:dyDescent="0.25">
      <c r="A2403" s="52"/>
      <c r="B2403" s="53"/>
      <c r="C2403" s="51"/>
      <c r="G2403" s="51"/>
    </row>
    <row r="2404" spans="1:7" x14ac:dyDescent="0.25">
      <c r="A2404" s="52"/>
      <c r="B2404" s="53"/>
      <c r="C2404" s="51"/>
      <c r="G2404" s="51"/>
    </row>
    <row r="2405" spans="1:7" x14ac:dyDescent="0.25">
      <c r="A2405" s="52"/>
      <c r="B2405" s="53"/>
      <c r="C2405" s="51"/>
      <c r="G2405" s="51"/>
    </row>
    <row r="2406" spans="1:7" x14ac:dyDescent="0.25">
      <c r="A2406" s="52"/>
      <c r="B2406" s="53"/>
      <c r="C2406" s="51"/>
      <c r="G2406" s="51"/>
    </row>
    <row r="2407" spans="1:7" x14ac:dyDescent="0.25">
      <c r="A2407" s="52"/>
      <c r="B2407" s="53"/>
      <c r="C2407" s="51"/>
      <c r="G2407" s="51"/>
    </row>
    <row r="2408" spans="1:7" x14ac:dyDescent="0.25">
      <c r="A2408" s="52"/>
      <c r="B2408" s="53"/>
      <c r="C2408" s="51"/>
      <c r="G2408" s="51"/>
    </row>
    <row r="2409" spans="1:7" x14ac:dyDescent="0.25">
      <c r="A2409" s="52"/>
      <c r="B2409" s="53"/>
      <c r="C2409" s="51"/>
      <c r="G2409" s="51"/>
    </row>
    <row r="2410" spans="1:7" x14ac:dyDescent="0.25">
      <c r="A2410" s="52"/>
      <c r="B2410" s="53"/>
      <c r="C2410" s="51"/>
      <c r="G2410" s="51"/>
    </row>
    <row r="2411" spans="1:7" x14ac:dyDescent="0.25">
      <c r="A2411" s="52"/>
      <c r="B2411" s="53"/>
      <c r="C2411" s="51"/>
      <c r="G2411" s="51"/>
    </row>
    <row r="2412" spans="1:7" x14ac:dyDescent="0.25">
      <c r="A2412" s="52"/>
      <c r="B2412" s="53"/>
      <c r="C2412" s="51"/>
      <c r="G2412" s="51"/>
    </row>
    <row r="2413" spans="1:7" x14ac:dyDescent="0.25">
      <c r="A2413" s="52"/>
      <c r="B2413" s="53"/>
      <c r="C2413" s="51"/>
      <c r="G2413" s="51"/>
    </row>
    <row r="2414" spans="1:7" x14ac:dyDescent="0.25">
      <c r="A2414" s="52"/>
      <c r="B2414" s="53"/>
      <c r="C2414" s="51"/>
      <c r="G2414" s="51"/>
    </row>
    <row r="2415" spans="1:7" x14ac:dyDescent="0.25">
      <c r="A2415" s="52"/>
      <c r="B2415" s="53"/>
      <c r="C2415" s="51"/>
      <c r="G2415" s="51"/>
    </row>
    <row r="2416" spans="1:7" x14ac:dyDescent="0.25">
      <c r="A2416" s="52"/>
      <c r="B2416" s="53"/>
      <c r="C2416" s="51"/>
      <c r="G2416" s="51"/>
    </row>
    <row r="2417" spans="1:7" x14ac:dyDescent="0.25">
      <c r="A2417" s="52"/>
      <c r="B2417" s="53"/>
      <c r="C2417" s="51"/>
      <c r="G2417" s="51"/>
    </row>
    <row r="2418" spans="1:7" x14ac:dyDescent="0.25">
      <c r="A2418" s="52"/>
      <c r="B2418" s="53"/>
      <c r="C2418" s="51"/>
      <c r="G2418" s="51"/>
    </row>
    <row r="2419" spans="1:7" x14ac:dyDescent="0.25">
      <c r="A2419" s="52"/>
      <c r="B2419" s="53"/>
      <c r="C2419" s="51"/>
      <c r="G2419" s="51"/>
    </row>
    <row r="2420" spans="1:7" x14ac:dyDescent="0.25">
      <c r="A2420" s="52"/>
      <c r="B2420" s="53"/>
      <c r="C2420" s="51"/>
      <c r="G2420" s="51"/>
    </row>
    <row r="2421" spans="1:7" x14ac:dyDescent="0.25">
      <c r="A2421" s="52"/>
      <c r="B2421" s="53"/>
      <c r="C2421" s="51"/>
      <c r="G2421" s="51"/>
    </row>
    <row r="2422" spans="1:7" x14ac:dyDescent="0.25">
      <c r="A2422" s="52"/>
      <c r="B2422" s="53"/>
      <c r="C2422" s="51"/>
      <c r="G2422" s="51"/>
    </row>
    <row r="2423" spans="1:7" x14ac:dyDescent="0.25">
      <c r="A2423" s="52"/>
      <c r="B2423" s="53"/>
      <c r="C2423" s="51"/>
      <c r="G2423" s="51"/>
    </row>
    <row r="2424" spans="1:7" x14ac:dyDescent="0.25">
      <c r="A2424" s="52"/>
      <c r="B2424" s="53"/>
      <c r="C2424" s="51"/>
      <c r="G2424" s="51"/>
    </row>
    <row r="2425" spans="1:7" x14ac:dyDescent="0.25">
      <c r="A2425" s="52"/>
      <c r="B2425" s="53"/>
      <c r="C2425" s="51"/>
      <c r="G2425" s="51"/>
    </row>
    <row r="2426" spans="1:7" x14ac:dyDescent="0.25">
      <c r="A2426" s="52"/>
      <c r="B2426" s="53"/>
      <c r="C2426" s="51"/>
      <c r="G2426" s="51"/>
    </row>
    <row r="2427" spans="1:7" x14ac:dyDescent="0.25">
      <c r="A2427" s="52"/>
      <c r="B2427" s="53"/>
      <c r="C2427" s="51"/>
      <c r="G2427" s="51"/>
    </row>
    <row r="2428" spans="1:7" x14ac:dyDescent="0.25">
      <c r="A2428" s="52"/>
      <c r="B2428" s="53"/>
      <c r="C2428" s="51"/>
      <c r="G2428" s="51"/>
    </row>
    <row r="2429" spans="1:7" x14ac:dyDescent="0.25">
      <c r="A2429" s="52"/>
      <c r="B2429" s="53"/>
      <c r="C2429" s="51"/>
      <c r="G2429" s="51"/>
    </row>
    <row r="2430" spans="1:7" x14ac:dyDescent="0.25">
      <c r="A2430" s="52"/>
      <c r="B2430" s="53"/>
      <c r="C2430" s="51"/>
      <c r="G2430" s="51"/>
    </row>
    <row r="2431" spans="1:7" x14ac:dyDescent="0.25">
      <c r="A2431" s="52"/>
      <c r="B2431" s="53"/>
      <c r="C2431" s="51"/>
      <c r="G2431" s="51"/>
    </row>
    <row r="2432" spans="1:7" x14ac:dyDescent="0.25">
      <c r="A2432" s="52"/>
      <c r="B2432" s="53"/>
      <c r="C2432" s="51"/>
      <c r="G2432" s="51"/>
    </row>
    <row r="2433" spans="1:7" x14ac:dyDescent="0.25">
      <c r="A2433" s="52"/>
      <c r="B2433" s="53"/>
      <c r="C2433" s="51"/>
      <c r="G2433" s="51"/>
    </row>
    <row r="2434" spans="1:7" x14ac:dyDescent="0.25">
      <c r="A2434" s="52"/>
      <c r="B2434" s="53"/>
      <c r="C2434" s="51"/>
      <c r="G2434" s="51"/>
    </row>
    <row r="2435" spans="1:7" x14ac:dyDescent="0.25">
      <c r="A2435" s="52"/>
      <c r="B2435" s="53"/>
      <c r="C2435" s="51"/>
      <c r="G2435" s="51"/>
    </row>
    <row r="2436" spans="1:7" x14ac:dyDescent="0.25">
      <c r="A2436" s="52"/>
      <c r="B2436" s="53"/>
      <c r="C2436" s="51"/>
      <c r="G2436" s="51"/>
    </row>
    <row r="2437" spans="1:7" x14ac:dyDescent="0.25">
      <c r="A2437" s="52"/>
      <c r="B2437" s="53"/>
      <c r="C2437" s="51"/>
      <c r="G2437" s="51"/>
    </row>
    <row r="2438" spans="1:7" x14ac:dyDescent="0.25">
      <c r="A2438" s="52"/>
      <c r="B2438" s="53"/>
      <c r="C2438" s="51"/>
      <c r="G2438" s="51"/>
    </row>
    <row r="2439" spans="1:7" x14ac:dyDescent="0.25">
      <c r="A2439" s="52"/>
      <c r="B2439" s="53"/>
      <c r="C2439" s="51"/>
      <c r="G2439" s="51"/>
    </row>
    <row r="2440" spans="1:7" x14ac:dyDescent="0.25">
      <c r="A2440" s="52"/>
      <c r="B2440" s="53"/>
      <c r="C2440" s="51"/>
      <c r="G2440" s="51"/>
    </row>
    <row r="2441" spans="1:7" x14ac:dyDescent="0.25">
      <c r="A2441" s="52"/>
      <c r="B2441" s="53"/>
      <c r="C2441" s="51"/>
      <c r="G2441" s="51"/>
    </row>
    <row r="2442" spans="1:7" x14ac:dyDescent="0.25">
      <c r="A2442" s="52"/>
      <c r="B2442" s="53"/>
      <c r="C2442" s="51"/>
      <c r="G2442" s="51"/>
    </row>
    <row r="2443" spans="1:7" x14ac:dyDescent="0.25">
      <c r="A2443" s="52"/>
      <c r="B2443" s="53"/>
      <c r="C2443" s="51"/>
      <c r="G2443" s="51"/>
    </row>
    <row r="2444" spans="1:7" x14ac:dyDescent="0.25">
      <c r="A2444" s="52"/>
      <c r="B2444" s="53"/>
      <c r="C2444" s="51"/>
      <c r="G2444" s="51"/>
    </row>
    <row r="2445" spans="1:7" x14ac:dyDescent="0.25">
      <c r="A2445" s="52"/>
      <c r="B2445" s="53"/>
      <c r="C2445" s="51"/>
      <c r="G2445" s="51"/>
    </row>
    <row r="2446" spans="1:7" x14ac:dyDescent="0.25">
      <c r="A2446" s="52"/>
      <c r="B2446" s="53"/>
      <c r="C2446" s="51"/>
      <c r="G2446" s="51"/>
    </row>
    <row r="2447" spans="1:7" x14ac:dyDescent="0.25">
      <c r="A2447" s="52"/>
      <c r="B2447" s="53"/>
      <c r="C2447" s="51"/>
      <c r="G2447" s="51"/>
    </row>
    <row r="2448" spans="1:7" x14ac:dyDescent="0.25">
      <c r="A2448" s="52"/>
      <c r="B2448" s="53"/>
      <c r="C2448" s="51"/>
      <c r="G2448" s="51"/>
    </row>
    <row r="2449" spans="1:7" x14ac:dyDescent="0.25">
      <c r="A2449" s="52"/>
      <c r="B2449" s="53"/>
      <c r="C2449" s="51"/>
      <c r="G2449" s="51"/>
    </row>
    <row r="2450" spans="1:7" x14ac:dyDescent="0.25">
      <c r="A2450" s="52"/>
      <c r="B2450" s="53"/>
      <c r="C2450" s="51"/>
      <c r="G2450" s="51"/>
    </row>
    <row r="2451" spans="1:7" x14ac:dyDescent="0.25">
      <c r="A2451" s="52"/>
      <c r="B2451" s="53"/>
      <c r="C2451" s="51"/>
      <c r="G2451" s="51"/>
    </row>
    <row r="2452" spans="1:7" x14ac:dyDescent="0.25">
      <c r="A2452" s="52"/>
      <c r="B2452" s="53"/>
      <c r="C2452" s="51"/>
      <c r="G2452" s="51"/>
    </row>
    <row r="2453" spans="1:7" x14ac:dyDescent="0.25">
      <c r="A2453" s="52"/>
      <c r="B2453" s="53"/>
      <c r="C2453" s="51"/>
      <c r="G2453" s="51"/>
    </row>
    <row r="2454" spans="1:7" x14ac:dyDescent="0.25">
      <c r="A2454" s="52"/>
      <c r="B2454" s="53"/>
      <c r="C2454" s="51"/>
      <c r="G2454" s="51"/>
    </row>
    <row r="2455" spans="1:7" x14ac:dyDescent="0.25">
      <c r="A2455" s="52"/>
      <c r="B2455" s="53"/>
      <c r="C2455" s="51"/>
      <c r="G2455" s="51"/>
    </row>
    <row r="2456" spans="1:7" x14ac:dyDescent="0.25">
      <c r="A2456" s="52"/>
      <c r="B2456" s="53"/>
      <c r="C2456" s="51"/>
      <c r="G2456" s="51"/>
    </row>
    <row r="2457" spans="1:7" x14ac:dyDescent="0.25">
      <c r="A2457" s="52"/>
      <c r="B2457" s="53"/>
      <c r="C2457" s="51"/>
      <c r="G2457" s="51"/>
    </row>
    <row r="2458" spans="1:7" x14ac:dyDescent="0.25">
      <c r="A2458" s="52"/>
      <c r="B2458" s="53"/>
      <c r="C2458" s="51"/>
      <c r="G2458" s="51"/>
    </row>
    <row r="2459" spans="1:7" x14ac:dyDescent="0.25">
      <c r="A2459" s="52"/>
      <c r="B2459" s="53"/>
      <c r="C2459" s="51"/>
      <c r="G2459" s="51"/>
    </row>
    <row r="2460" spans="1:7" x14ac:dyDescent="0.25">
      <c r="A2460" s="52"/>
      <c r="B2460" s="53"/>
      <c r="C2460" s="51"/>
      <c r="G2460" s="51"/>
    </row>
    <row r="2461" spans="1:7" x14ac:dyDescent="0.25">
      <c r="A2461" s="52"/>
      <c r="B2461" s="53"/>
      <c r="C2461" s="51"/>
      <c r="G2461" s="51"/>
    </row>
    <row r="2462" spans="1:7" x14ac:dyDescent="0.25">
      <c r="A2462" s="52"/>
      <c r="B2462" s="53"/>
      <c r="C2462" s="51"/>
      <c r="G2462" s="51"/>
    </row>
    <row r="2463" spans="1:7" x14ac:dyDescent="0.25">
      <c r="A2463" s="52"/>
      <c r="B2463" s="53"/>
      <c r="C2463" s="51"/>
      <c r="G2463" s="51"/>
    </row>
    <row r="2464" spans="1:7" x14ac:dyDescent="0.25">
      <c r="A2464" s="52"/>
      <c r="B2464" s="53"/>
      <c r="C2464" s="51"/>
      <c r="G2464" s="51"/>
    </row>
    <row r="2465" spans="1:7" x14ac:dyDescent="0.25">
      <c r="A2465" s="52"/>
      <c r="B2465" s="53"/>
      <c r="C2465" s="51"/>
      <c r="G2465" s="51"/>
    </row>
    <row r="2466" spans="1:7" x14ac:dyDescent="0.25">
      <c r="A2466" s="52"/>
      <c r="B2466" s="53"/>
      <c r="C2466" s="51"/>
      <c r="G2466" s="51"/>
    </row>
    <row r="2467" spans="1:7" x14ac:dyDescent="0.25">
      <c r="A2467" s="52"/>
      <c r="B2467" s="53"/>
      <c r="C2467" s="51"/>
      <c r="G2467" s="51"/>
    </row>
    <row r="2468" spans="1:7" x14ac:dyDescent="0.25">
      <c r="A2468" s="52"/>
      <c r="B2468" s="53"/>
      <c r="C2468" s="51"/>
      <c r="G2468" s="51"/>
    </row>
    <row r="2469" spans="1:7" x14ac:dyDescent="0.25">
      <c r="A2469" s="52"/>
      <c r="B2469" s="53"/>
      <c r="C2469" s="51"/>
      <c r="G2469" s="51"/>
    </row>
    <row r="2470" spans="1:7" x14ac:dyDescent="0.25">
      <c r="A2470" s="52"/>
      <c r="B2470" s="53"/>
      <c r="C2470" s="51"/>
      <c r="G2470" s="51"/>
    </row>
    <row r="2471" spans="1:7" x14ac:dyDescent="0.25">
      <c r="A2471" s="52"/>
      <c r="B2471" s="53"/>
      <c r="C2471" s="51"/>
      <c r="G2471" s="51"/>
    </row>
    <row r="2472" spans="1:7" x14ac:dyDescent="0.25">
      <c r="A2472" s="52"/>
      <c r="B2472" s="53"/>
      <c r="C2472" s="51"/>
      <c r="G2472" s="51"/>
    </row>
    <row r="2473" spans="1:7" x14ac:dyDescent="0.25">
      <c r="A2473" s="52"/>
      <c r="B2473" s="53"/>
      <c r="C2473" s="51"/>
      <c r="G2473" s="51"/>
    </row>
    <row r="2474" spans="1:7" x14ac:dyDescent="0.25">
      <c r="A2474" s="52"/>
      <c r="B2474" s="53"/>
      <c r="C2474" s="51"/>
      <c r="G2474" s="51"/>
    </row>
    <row r="2475" spans="1:7" x14ac:dyDescent="0.25">
      <c r="A2475" s="52"/>
      <c r="B2475" s="53"/>
      <c r="C2475" s="51"/>
      <c r="G2475" s="51"/>
    </row>
    <row r="2476" spans="1:7" x14ac:dyDescent="0.25">
      <c r="A2476" s="52"/>
      <c r="B2476" s="53"/>
      <c r="C2476" s="51"/>
      <c r="G2476" s="51"/>
    </row>
    <row r="2477" spans="1:7" x14ac:dyDescent="0.25">
      <c r="A2477" s="52"/>
      <c r="B2477" s="53"/>
      <c r="C2477" s="51"/>
      <c r="G2477" s="51"/>
    </row>
    <row r="2478" spans="1:7" x14ac:dyDescent="0.25">
      <c r="A2478" s="52"/>
      <c r="B2478" s="53"/>
      <c r="C2478" s="51"/>
      <c r="G2478" s="51"/>
    </row>
    <row r="2479" spans="1:7" x14ac:dyDescent="0.25">
      <c r="A2479" s="52"/>
      <c r="B2479" s="53"/>
      <c r="C2479" s="51"/>
      <c r="G2479" s="51"/>
    </row>
    <row r="2480" spans="1:7" x14ac:dyDescent="0.25">
      <c r="A2480" s="52"/>
      <c r="B2480" s="53"/>
      <c r="C2480" s="51"/>
      <c r="G2480" s="51"/>
    </row>
    <row r="2481" spans="1:7" x14ac:dyDescent="0.25">
      <c r="A2481" s="52"/>
      <c r="B2481" s="53"/>
      <c r="C2481" s="51"/>
      <c r="G2481" s="51"/>
    </row>
    <row r="2482" spans="1:7" x14ac:dyDescent="0.25">
      <c r="A2482" s="52"/>
      <c r="B2482" s="53"/>
      <c r="C2482" s="51"/>
      <c r="G2482" s="51"/>
    </row>
    <row r="2483" spans="1:7" x14ac:dyDescent="0.25">
      <c r="A2483" s="52"/>
      <c r="B2483" s="53"/>
      <c r="C2483" s="51"/>
      <c r="G2483" s="51"/>
    </row>
    <row r="2484" spans="1:7" x14ac:dyDescent="0.25">
      <c r="A2484" s="52"/>
      <c r="B2484" s="53"/>
      <c r="C2484" s="51"/>
      <c r="G2484" s="51"/>
    </row>
    <row r="2485" spans="1:7" x14ac:dyDescent="0.25">
      <c r="A2485" s="52"/>
      <c r="B2485" s="53"/>
      <c r="C2485" s="51"/>
      <c r="G2485" s="51"/>
    </row>
    <row r="2486" spans="1:7" x14ac:dyDescent="0.25">
      <c r="A2486" s="52"/>
      <c r="B2486" s="53"/>
      <c r="C2486" s="51"/>
      <c r="G2486" s="51"/>
    </row>
    <row r="2487" spans="1:7" x14ac:dyDescent="0.25">
      <c r="A2487" s="52"/>
      <c r="B2487" s="53"/>
      <c r="C2487" s="51"/>
      <c r="G2487" s="51"/>
    </row>
    <row r="2488" spans="1:7" x14ac:dyDescent="0.25">
      <c r="A2488" s="52"/>
      <c r="B2488" s="53"/>
      <c r="C2488" s="51"/>
      <c r="G2488" s="51"/>
    </row>
    <row r="2489" spans="1:7" x14ac:dyDescent="0.25">
      <c r="A2489" s="52"/>
      <c r="B2489" s="53"/>
      <c r="C2489" s="51"/>
      <c r="G2489" s="51"/>
    </row>
    <row r="2490" spans="1:7" x14ac:dyDescent="0.25">
      <c r="A2490" s="52"/>
      <c r="B2490" s="53"/>
      <c r="C2490" s="51"/>
      <c r="G2490" s="51"/>
    </row>
    <row r="2491" spans="1:7" x14ac:dyDescent="0.25">
      <c r="A2491" s="52"/>
      <c r="B2491" s="53"/>
      <c r="C2491" s="51"/>
      <c r="G2491" s="51"/>
    </row>
    <row r="2492" spans="1:7" x14ac:dyDescent="0.25">
      <c r="A2492" s="52"/>
      <c r="B2492" s="53"/>
      <c r="C2492" s="51"/>
      <c r="G2492" s="51"/>
    </row>
    <row r="2493" spans="1:7" x14ac:dyDescent="0.25">
      <c r="A2493" s="52"/>
      <c r="B2493" s="53"/>
      <c r="C2493" s="51"/>
      <c r="G2493" s="51"/>
    </row>
    <row r="2494" spans="1:7" x14ac:dyDescent="0.25">
      <c r="A2494" s="52"/>
      <c r="B2494" s="53"/>
      <c r="C2494" s="51"/>
      <c r="G2494" s="51"/>
    </row>
    <row r="2495" spans="1:7" x14ac:dyDescent="0.25">
      <c r="A2495" s="52"/>
      <c r="B2495" s="53"/>
      <c r="C2495" s="51"/>
      <c r="G2495" s="51"/>
    </row>
    <row r="2496" spans="1:7" x14ac:dyDescent="0.25">
      <c r="A2496" s="52"/>
      <c r="B2496" s="53"/>
      <c r="C2496" s="51"/>
      <c r="G2496" s="51"/>
    </row>
    <row r="2497" spans="1:7" x14ac:dyDescent="0.25">
      <c r="A2497" s="52"/>
      <c r="B2497" s="53"/>
      <c r="C2497" s="51"/>
      <c r="G2497" s="51"/>
    </row>
    <row r="2498" spans="1:7" x14ac:dyDescent="0.25">
      <c r="A2498" s="52"/>
      <c r="B2498" s="53"/>
      <c r="C2498" s="51"/>
      <c r="G2498" s="51"/>
    </row>
    <row r="2499" spans="1:7" x14ac:dyDescent="0.25">
      <c r="A2499" s="52"/>
      <c r="B2499" s="53"/>
      <c r="C2499" s="51"/>
      <c r="G2499" s="51"/>
    </row>
    <row r="2500" spans="1:7" x14ac:dyDescent="0.25">
      <c r="A2500" s="52"/>
      <c r="B2500" s="53"/>
      <c r="C2500" s="51"/>
      <c r="G2500" s="51"/>
    </row>
    <row r="2501" spans="1:7" x14ac:dyDescent="0.25">
      <c r="A2501" s="52"/>
      <c r="B2501" s="53"/>
      <c r="C2501" s="51"/>
      <c r="G2501" s="51"/>
    </row>
    <row r="2502" spans="1:7" x14ac:dyDescent="0.25">
      <c r="A2502" s="52"/>
      <c r="B2502" s="53"/>
      <c r="C2502" s="51"/>
      <c r="G2502" s="51"/>
    </row>
    <row r="2503" spans="1:7" x14ac:dyDescent="0.25">
      <c r="A2503" s="52"/>
      <c r="B2503" s="53"/>
      <c r="C2503" s="51"/>
      <c r="G2503" s="51"/>
    </row>
    <row r="2504" spans="1:7" x14ac:dyDescent="0.25">
      <c r="A2504" s="52"/>
      <c r="B2504" s="53"/>
      <c r="C2504" s="51"/>
      <c r="G2504" s="51"/>
    </row>
    <row r="2505" spans="1:7" x14ac:dyDescent="0.25">
      <c r="A2505" s="52"/>
      <c r="B2505" s="53"/>
      <c r="C2505" s="51"/>
      <c r="G2505" s="51"/>
    </row>
    <row r="2506" spans="1:7" x14ac:dyDescent="0.25">
      <c r="A2506" s="52"/>
      <c r="B2506" s="53"/>
      <c r="C2506" s="51"/>
      <c r="G2506" s="51"/>
    </row>
    <row r="2507" spans="1:7" x14ac:dyDescent="0.25">
      <c r="A2507" s="52"/>
      <c r="B2507" s="53"/>
      <c r="C2507" s="51"/>
      <c r="G2507" s="51"/>
    </row>
    <row r="2508" spans="1:7" x14ac:dyDescent="0.25">
      <c r="A2508" s="52"/>
      <c r="B2508" s="53"/>
      <c r="C2508" s="51"/>
      <c r="G2508" s="51"/>
    </row>
    <row r="2509" spans="1:7" x14ac:dyDescent="0.25">
      <c r="A2509" s="52"/>
      <c r="B2509" s="53"/>
      <c r="C2509" s="51"/>
      <c r="G2509" s="51"/>
    </row>
    <row r="2510" spans="1:7" x14ac:dyDescent="0.25">
      <c r="A2510" s="52"/>
      <c r="B2510" s="53"/>
      <c r="C2510" s="51"/>
      <c r="G2510" s="51"/>
    </row>
    <row r="2511" spans="1:7" x14ac:dyDescent="0.25">
      <c r="A2511" s="52"/>
      <c r="B2511" s="53"/>
      <c r="C2511" s="51"/>
      <c r="G2511" s="51"/>
    </row>
    <row r="2512" spans="1:7" x14ac:dyDescent="0.25">
      <c r="A2512" s="52"/>
      <c r="B2512" s="53"/>
      <c r="C2512" s="51"/>
      <c r="G2512" s="51"/>
    </row>
    <row r="2513" spans="1:7" x14ac:dyDescent="0.25">
      <c r="A2513" s="52"/>
      <c r="B2513" s="53"/>
      <c r="C2513" s="51"/>
      <c r="G2513" s="51"/>
    </row>
    <row r="2514" spans="1:7" x14ac:dyDescent="0.25">
      <c r="A2514" s="52"/>
      <c r="B2514" s="53"/>
      <c r="C2514" s="51"/>
      <c r="G2514" s="51"/>
    </row>
    <row r="2515" spans="1:7" x14ac:dyDescent="0.25">
      <c r="A2515" s="52"/>
      <c r="B2515" s="53"/>
      <c r="C2515" s="51"/>
      <c r="G2515" s="51"/>
    </row>
    <row r="2516" spans="1:7" x14ac:dyDescent="0.25">
      <c r="A2516" s="52"/>
      <c r="B2516" s="53"/>
      <c r="C2516" s="51"/>
      <c r="G2516" s="51"/>
    </row>
    <row r="2517" spans="1:7" x14ac:dyDescent="0.25">
      <c r="A2517" s="52"/>
      <c r="B2517" s="53"/>
      <c r="C2517" s="51"/>
      <c r="G2517" s="51"/>
    </row>
    <row r="2518" spans="1:7" x14ac:dyDescent="0.25">
      <c r="A2518" s="52"/>
      <c r="B2518" s="53"/>
      <c r="C2518" s="51"/>
      <c r="G2518" s="51"/>
    </row>
    <row r="2519" spans="1:7" x14ac:dyDescent="0.25">
      <c r="A2519" s="52"/>
      <c r="B2519" s="53"/>
      <c r="C2519" s="51"/>
      <c r="G2519" s="51"/>
    </row>
    <row r="2520" spans="1:7" x14ac:dyDescent="0.25">
      <c r="A2520" s="52"/>
      <c r="B2520" s="53"/>
      <c r="C2520" s="51"/>
      <c r="G2520" s="51"/>
    </row>
    <row r="2521" spans="1:7" x14ac:dyDescent="0.25">
      <c r="A2521" s="52"/>
      <c r="B2521" s="53"/>
      <c r="C2521" s="51"/>
      <c r="G2521" s="51"/>
    </row>
    <row r="2522" spans="1:7" x14ac:dyDescent="0.25">
      <c r="A2522" s="52"/>
      <c r="B2522" s="53"/>
      <c r="C2522" s="51"/>
      <c r="G2522" s="51"/>
    </row>
    <row r="2523" spans="1:7" x14ac:dyDescent="0.25">
      <c r="A2523" s="52"/>
      <c r="B2523" s="53"/>
      <c r="C2523" s="51"/>
      <c r="G2523" s="51"/>
    </row>
    <row r="2524" spans="1:7" x14ac:dyDescent="0.25">
      <c r="A2524" s="52"/>
      <c r="B2524" s="53"/>
      <c r="C2524" s="51"/>
      <c r="G2524" s="51"/>
    </row>
    <row r="2525" spans="1:7" x14ac:dyDescent="0.25">
      <c r="A2525" s="52"/>
      <c r="B2525" s="53"/>
      <c r="C2525" s="51"/>
      <c r="G2525" s="51"/>
    </row>
    <row r="2526" spans="1:7" x14ac:dyDescent="0.25">
      <c r="A2526" s="52"/>
      <c r="B2526" s="53"/>
      <c r="C2526" s="51"/>
      <c r="G2526" s="51"/>
    </row>
    <row r="2527" spans="1:7" x14ac:dyDescent="0.25">
      <c r="A2527" s="52"/>
      <c r="B2527" s="53"/>
      <c r="C2527" s="51"/>
      <c r="G2527" s="51"/>
    </row>
    <row r="2528" spans="1:7" x14ac:dyDescent="0.25">
      <c r="A2528" s="52"/>
      <c r="B2528" s="53"/>
      <c r="C2528" s="51"/>
      <c r="G2528" s="51"/>
    </row>
    <row r="2529" spans="1:7" x14ac:dyDescent="0.25">
      <c r="A2529" s="52"/>
      <c r="B2529" s="53"/>
      <c r="C2529" s="51"/>
      <c r="G2529" s="51"/>
    </row>
    <row r="2530" spans="1:7" x14ac:dyDescent="0.25">
      <c r="A2530" s="52"/>
      <c r="B2530" s="53"/>
      <c r="C2530" s="51"/>
      <c r="G2530" s="51"/>
    </row>
    <row r="2531" spans="1:7" x14ac:dyDescent="0.25">
      <c r="A2531" s="52"/>
      <c r="B2531" s="53"/>
      <c r="C2531" s="51"/>
      <c r="G2531" s="51"/>
    </row>
    <row r="2532" spans="1:7" x14ac:dyDescent="0.25">
      <c r="A2532" s="52"/>
      <c r="B2532" s="53"/>
      <c r="C2532" s="51"/>
      <c r="G2532" s="51"/>
    </row>
    <row r="2533" spans="1:7" x14ac:dyDescent="0.25">
      <c r="A2533" s="52"/>
      <c r="B2533" s="53"/>
      <c r="C2533" s="51"/>
      <c r="G2533" s="51"/>
    </row>
    <row r="2534" spans="1:7" x14ac:dyDescent="0.25">
      <c r="A2534" s="52"/>
      <c r="B2534" s="53"/>
      <c r="C2534" s="51"/>
      <c r="G2534" s="51"/>
    </row>
    <row r="2535" spans="1:7" x14ac:dyDescent="0.25">
      <c r="A2535" s="52"/>
      <c r="B2535" s="53"/>
      <c r="C2535" s="51"/>
      <c r="G2535" s="51"/>
    </row>
    <row r="2536" spans="1:7" x14ac:dyDescent="0.25">
      <c r="A2536" s="52"/>
      <c r="B2536" s="53"/>
      <c r="C2536" s="51"/>
      <c r="G2536" s="51"/>
    </row>
    <row r="2537" spans="1:7" x14ac:dyDescent="0.25">
      <c r="A2537" s="52"/>
      <c r="B2537" s="53"/>
      <c r="C2537" s="51"/>
      <c r="G2537" s="51"/>
    </row>
    <row r="2538" spans="1:7" x14ac:dyDescent="0.25">
      <c r="A2538" s="52"/>
      <c r="B2538" s="53"/>
      <c r="C2538" s="51"/>
      <c r="G2538" s="51"/>
    </row>
    <row r="2539" spans="1:7" x14ac:dyDescent="0.25">
      <c r="A2539" s="52"/>
      <c r="B2539" s="53"/>
      <c r="C2539" s="51"/>
      <c r="G2539" s="51"/>
    </row>
    <row r="2540" spans="1:7" x14ac:dyDescent="0.25">
      <c r="A2540" s="52"/>
      <c r="B2540" s="53"/>
      <c r="C2540" s="51"/>
      <c r="G2540" s="51"/>
    </row>
    <row r="2541" spans="1:7" x14ac:dyDescent="0.25">
      <c r="A2541" s="52"/>
      <c r="B2541" s="53"/>
      <c r="C2541" s="51"/>
      <c r="G2541" s="51"/>
    </row>
    <row r="2542" spans="1:7" x14ac:dyDescent="0.25">
      <c r="A2542" s="52"/>
      <c r="B2542" s="53"/>
      <c r="C2542" s="51"/>
      <c r="G2542" s="51"/>
    </row>
    <row r="2543" spans="1:7" x14ac:dyDescent="0.25">
      <c r="A2543" s="52"/>
      <c r="B2543" s="53"/>
      <c r="C2543" s="51"/>
      <c r="G2543" s="51"/>
    </row>
    <row r="2544" spans="1:7" x14ac:dyDescent="0.25">
      <c r="A2544" s="52"/>
      <c r="B2544" s="53"/>
      <c r="C2544" s="51"/>
      <c r="G2544" s="51"/>
    </row>
    <row r="2545" spans="1:7" x14ac:dyDescent="0.25">
      <c r="A2545" s="52"/>
      <c r="B2545" s="53"/>
      <c r="C2545" s="51"/>
      <c r="G2545" s="51"/>
    </row>
    <row r="2546" spans="1:7" x14ac:dyDescent="0.25">
      <c r="A2546" s="52"/>
      <c r="B2546" s="53"/>
      <c r="C2546" s="51"/>
      <c r="G2546" s="51"/>
    </row>
    <row r="2547" spans="1:7" x14ac:dyDescent="0.25">
      <c r="A2547" s="52"/>
      <c r="B2547" s="53"/>
      <c r="C2547" s="51"/>
      <c r="G2547" s="51"/>
    </row>
    <row r="2548" spans="1:7" x14ac:dyDescent="0.25">
      <c r="A2548" s="52"/>
      <c r="B2548" s="53"/>
      <c r="C2548" s="51"/>
      <c r="G2548" s="51"/>
    </row>
    <row r="2549" spans="1:7" x14ac:dyDescent="0.25">
      <c r="A2549" s="52"/>
      <c r="B2549" s="53"/>
      <c r="C2549" s="51"/>
      <c r="G2549" s="51"/>
    </row>
    <row r="2550" spans="1:7" x14ac:dyDescent="0.25">
      <c r="A2550" s="52"/>
      <c r="B2550" s="53"/>
      <c r="C2550" s="51"/>
      <c r="G2550" s="51"/>
    </row>
    <row r="2551" spans="1:7" x14ac:dyDescent="0.25">
      <c r="A2551" s="52"/>
      <c r="B2551" s="53"/>
      <c r="C2551" s="51"/>
      <c r="G2551" s="51"/>
    </row>
    <row r="2552" spans="1:7" x14ac:dyDescent="0.25">
      <c r="A2552" s="52"/>
      <c r="B2552" s="53"/>
      <c r="C2552" s="51"/>
      <c r="G2552" s="51"/>
    </row>
    <row r="2553" spans="1:7" x14ac:dyDescent="0.25">
      <c r="A2553" s="52"/>
      <c r="B2553" s="53"/>
      <c r="C2553" s="51"/>
      <c r="G2553" s="51"/>
    </row>
    <row r="2554" spans="1:7" x14ac:dyDescent="0.25">
      <c r="A2554" s="52"/>
      <c r="B2554" s="53"/>
      <c r="C2554" s="51"/>
      <c r="G2554" s="51"/>
    </row>
    <row r="2555" spans="1:7" x14ac:dyDescent="0.25">
      <c r="A2555" s="52"/>
      <c r="B2555" s="53"/>
      <c r="C2555" s="51"/>
      <c r="G2555" s="51"/>
    </row>
    <row r="2556" spans="1:7" x14ac:dyDescent="0.25">
      <c r="A2556" s="52"/>
      <c r="B2556" s="53"/>
      <c r="C2556" s="51"/>
      <c r="G2556" s="51"/>
    </row>
    <row r="2557" spans="1:7" x14ac:dyDescent="0.25">
      <c r="A2557" s="52"/>
      <c r="B2557" s="53"/>
      <c r="C2557" s="51"/>
      <c r="G2557" s="51"/>
    </row>
    <row r="2558" spans="1:7" x14ac:dyDescent="0.25">
      <c r="A2558" s="52"/>
      <c r="B2558" s="53"/>
      <c r="C2558" s="51"/>
      <c r="G2558" s="51"/>
    </row>
    <row r="2559" spans="1:7" x14ac:dyDescent="0.25">
      <c r="A2559" s="52"/>
      <c r="B2559" s="53"/>
      <c r="C2559" s="51"/>
      <c r="G2559" s="51"/>
    </row>
    <row r="2560" spans="1:7" x14ac:dyDescent="0.25">
      <c r="A2560" s="52"/>
      <c r="B2560" s="53"/>
      <c r="C2560" s="51"/>
      <c r="G2560" s="51"/>
    </row>
    <row r="2561" spans="1:7" x14ac:dyDescent="0.25">
      <c r="A2561" s="52"/>
      <c r="B2561" s="53"/>
      <c r="C2561" s="51"/>
      <c r="G2561" s="51"/>
    </row>
    <row r="2562" spans="1:7" x14ac:dyDescent="0.25">
      <c r="A2562" s="52"/>
      <c r="B2562" s="53"/>
      <c r="C2562" s="51"/>
      <c r="G2562" s="51"/>
    </row>
    <row r="2563" spans="1:7" x14ac:dyDescent="0.25">
      <c r="A2563" s="52"/>
      <c r="B2563" s="53"/>
      <c r="C2563" s="51"/>
      <c r="G2563" s="51"/>
    </row>
    <row r="2564" spans="1:7" x14ac:dyDescent="0.25">
      <c r="A2564" s="52"/>
      <c r="B2564" s="53"/>
      <c r="C2564" s="51"/>
      <c r="G2564" s="51"/>
    </row>
    <row r="2565" spans="1:7" x14ac:dyDescent="0.25">
      <c r="A2565" s="52"/>
      <c r="B2565" s="53"/>
      <c r="C2565" s="51"/>
      <c r="G2565" s="51"/>
    </row>
    <row r="2566" spans="1:7" x14ac:dyDescent="0.25">
      <c r="A2566" s="52"/>
      <c r="B2566" s="53"/>
      <c r="C2566" s="51"/>
      <c r="G2566" s="51"/>
    </row>
    <row r="2567" spans="1:7" x14ac:dyDescent="0.25">
      <c r="A2567" s="52"/>
      <c r="B2567" s="53"/>
      <c r="C2567" s="51"/>
      <c r="G2567" s="51"/>
    </row>
    <row r="2568" spans="1:7" x14ac:dyDescent="0.25">
      <c r="A2568" s="52"/>
      <c r="B2568" s="53"/>
      <c r="C2568" s="51"/>
      <c r="G2568" s="51"/>
    </row>
    <row r="2569" spans="1:7" x14ac:dyDescent="0.25">
      <c r="A2569" s="52"/>
      <c r="B2569" s="53"/>
      <c r="C2569" s="51"/>
      <c r="G2569" s="51"/>
    </row>
    <row r="2570" spans="1:7" x14ac:dyDescent="0.25">
      <c r="A2570" s="52"/>
      <c r="B2570" s="53"/>
      <c r="C2570" s="51"/>
      <c r="G2570" s="51"/>
    </row>
    <row r="2571" spans="1:7" x14ac:dyDescent="0.25">
      <c r="A2571" s="52"/>
      <c r="B2571" s="53"/>
      <c r="C2571" s="51"/>
      <c r="G2571" s="51"/>
    </row>
    <row r="2572" spans="1:7" x14ac:dyDescent="0.25">
      <c r="A2572" s="52"/>
      <c r="B2572" s="53"/>
      <c r="C2572" s="51"/>
      <c r="G2572" s="51"/>
    </row>
    <row r="2573" spans="1:7" x14ac:dyDescent="0.25">
      <c r="A2573" s="52"/>
      <c r="B2573" s="53"/>
      <c r="C2573" s="51"/>
      <c r="G2573" s="51"/>
    </row>
    <row r="2574" spans="1:7" x14ac:dyDescent="0.25">
      <c r="A2574" s="52"/>
      <c r="B2574" s="53"/>
      <c r="C2574" s="51"/>
      <c r="G2574" s="51"/>
    </row>
    <row r="2575" spans="1:7" x14ac:dyDescent="0.25">
      <c r="A2575" s="52"/>
      <c r="B2575" s="53"/>
      <c r="C2575" s="51"/>
      <c r="G2575" s="51"/>
    </row>
    <row r="2576" spans="1:7" x14ac:dyDescent="0.25">
      <c r="A2576" s="52"/>
      <c r="B2576" s="53"/>
      <c r="C2576" s="51"/>
      <c r="G2576" s="51"/>
    </row>
    <row r="2577" spans="1:7" x14ac:dyDescent="0.25">
      <c r="A2577" s="52"/>
      <c r="B2577" s="53"/>
      <c r="C2577" s="51"/>
      <c r="G2577" s="51"/>
    </row>
    <row r="2578" spans="1:7" x14ac:dyDescent="0.25">
      <c r="A2578" s="52"/>
      <c r="B2578" s="53"/>
      <c r="C2578" s="51"/>
      <c r="G2578" s="51"/>
    </row>
    <row r="2579" spans="1:7" x14ac:dyDescent="0.25">
      <c r="A2579" s="52"/>
      <c r="B2579" s="53"/>
      <c r="C2579" s="51"/>
      <c r="G2579" s="51"/>
    </row>
    <row r="2580" spans="1:7" x14ac:dyDescent="0.25">
      <c r="A2580" s="52"/>
      <c r="B2580" s="53"/>
      <c r="C2580" s="51"/>
      <c r="G2580" s="51"/>
    </row>
    <row r="2581" spans="1:7" x14ac:dyDescent="0.25">
      <c r="A2581" s="52"/>
      <c r="B2581" s="53"/>
      <c r="C2581" s="51"/>
      <c r="G2581" s="51"/>
    </row>
    <row r="2582" spans="1:7" x14ac:dyDescent="0.25">
      <c r="A2582" s="52"/>
      <c r="B2582" s="53"/>
      <c r="C2582" s="51"/>
      <c r="G2582" s="51"/>
    </row>
    <row r="2583" spans="1:7" x14ac:dyDescent="0.25">
      <c r="A2583" s="52"/>
      <c r="B2583" s="53"/>
      <c r="C2583" s="51"/>
      <c r="G2583" s="51"/>
    </row>
    <row r="2584" spans="1:7" x14ac:dyDescent="0.25">
      <c r="A2584" s="52"/>
      <c r="B2584" s="53"/>
      <c r="C2584" s="51"/>
      <c r="G2584" s="51"/>
    </row>
    <row r="2585" spans="1:7" x14ac:dyDescent="0.25">
      <c r="A2585" s="52"/>
      <c r="B2585" s="53"/>
      <c r="C2585" s="51"/>
      <c r="G2585" s="51"/>
    </row>
    <row r="2586" spans="1:7" x14ac:dyDescent="0.25">
      <c r="A2586" s="52"/>
      <c r="B2586" s="53"/>
      <c r="C2586" s="51"/>
      <c r="G2586" s="51"/>
    </row>
    <row r="2587" spans="1:7" x14ac:dyDescent="0.25">
      <c r="A2587" s="52"/>
      <c r="B2587" s="53"/>
      <c r="C2587" s="51"/>
      <c r="G2587" s="51"/>
    </row>
    <row r="2588" spans="1:7" x14ac:dyDescent="0.25">
      <c r="A2588" s="52"/>
      <c r="B2588" s="53"/>
      <c r="C2588" s="51"/>
      <c r="G2588" s="51"/>
    </row>
    <row r="2589" spans="1:7" x14ac:dyDescent="0.25">
      <c r="A2589" s="52"/>
      <c r="B2589" s="53"/>
      <c r="C2589" s="51"/>
      <c r="G2589" s="51"/>
    </row>
    <row r="2590" spans="1:7" x14ac:dyDescent="0.25">
      <c r="A2590" s="52"/>
      <c r="B2590" s="53"/>
      <c r="C2590" s="51"/>
      <c r="G2590" s="51"/>
    </row>
    <row r="2591" spans="1:7" x14ac:dyDescent="0.25">
      <c r="A2591" s="52"/>
      <c r="B2591" s="53"/>
      <c r="C2591" s="51"/>
      <c r="G2591" s="51"/>
    </row>
    <row r="2592" spans="1:7" x14ac:dyDescent="0.25">
      <c r="A2592" s="52"/>
      <c r="B2592" s="53"/>
      <c r="C2592" s="51"/>
      <c r="G2592" s="51"/>
    </row>
    <row r="2593" spans="1:7" x14ac:dyDescent="0.25">
      <c r="A2593" s="52"/>
      <c r="B2593" s="53"/>
      <c r="C2593" s="51"/>
      <c r="G2593" s="51"/>
    </row>
    <row r="2594" spans="1:7" x14ac:dyDescent="0.25">
      <c r="A2594" s="52"/>
      <c r="B2594" s="53"/>
      <c r="C2594" s="51"/>
      <c r="G2594" s="51"/>
    </row>
    <row r="2595" spans="1:7" x14ac:dyDescent="0.25">
      <c r="A2595" s="52"/>
      <c r="B2595" s="53"/>
      <c r="C2595" s="51"/>
      <c r="G2595" s="51"/>
    </row>
    <row r="2596" spans="1:7" x14ac:dyDescent="0.25">
      <c r="A2596" s="52"/>
      <c r="B2596" s="53"/>
      <c r="C2596" s="51"/>
      <c r="G2596" s="51"/>
    </row>
    <row r="2597" spans="1:7" x14ac:dyDescent="0.25">
      <c r="A2597" s="52"/>
      <c r="B2597" s="53"/>
      <c r="C2597" s="51"/>
      <c r="G2597" s="51"/>
    </row>
    <row r="2598" spans="1:7" x14ac:dyDescent="0.25">
      <c r="A2598" s="52"/>
      <c r="B2598" s="53"/>
      <c r="C2598" s="51"/>
      <c r="G2598" s="51"/>
    </row>
    <row r="2599" spans="1:7" x14ac:dyDescent="0.25">
      <c r="A2599" s="52"/>
      <c r="B2599" s="53"/>
      <c r="C2599" s="51"/>
      <c r="G2599" s="51"/>
    </row>
    <row r="2600" spans="1:7" x14ac:dyDescent="0.25">
      <c r="A2600" s="52"/>
      <c r="B2600" s="53"/>
      <c r="C2600" s="51"/>
      <c r="G2600" s="51"/>
    </row>
    <row r="2601" spans="1:7" x14ac:dyDescent="0.25">
      <c r="A2601" s="52"/>
      <c r="B2601" s="53"/>
      <c r="C2601" s="51"/>
      <c r="G2601" s="51"/>
    </row>
    <row r="2602" spans="1:7" x14ac:dyDescent="0.25">
      <c r="A2602" s="52"/>
      <c r="B2602" s="53"/>
      <c r="C2602" s="51"/>
      <c r="G2602" s="51"/>
    </row>
    <row r="2603" spans="1:7" x14ac:dyDescent="0.25">
      <c r="A2603" s="52"/>
      <c r="B2603" s="53"/>
      <c r="C2603" s="51"/>
      <c r="G2603" s="51"/>
    </row>
    <row r="2604" spans="1:7" x14ac:dyDescent="0.25">
      <c r="A2604" s="52"/>
      <c r="B2604" s="53"/>
      <c r="C2604" s="51"/>
      <c r="G2604" s="51"/>
    </row>
    <row r="2605" spans="1:7" x14ac:dyDescent="0.25">
      <c r="A2605" s="52"/>
      <c r="B2605" s="53"/>
      <c r="C2605" s="51"/>
      <c r="G2605" s="51"/>
    </row>
    <row r="2606" spans="1:7" x14ac:dyDescent="0.25">
      <c r="A2606" s="52"/>
      <c r="B2606" s="53"/>
      <c r="C2606" s="51"/>
      <c r="G2606" s="51"/>
    </row>
    <row r="2607" spans="1:7" x14ac:dyDescent="0.25">
      <c r="A2607" s="52"/>
      <c r="B2607" s="53"/>
      <c r="C2607" s="51"/>
      <c r="G2607" s="51"/>
    </row>
    <row r="2608" spans="1:7" x14ac:dyDescent="0.25">
      <c r="A2608" s="52"/>
      <c r="B2608" s="53"/>
      <c r="C2608" s="51"/>
      <c r="G2608" s="51"/>
    </row>
    <row r="2609" spans="1:7" x14ac:dyDescent="0.25">
      <c r="A2609" s="52"/>
      <c r="B2609" s="53"/>
      <c r="C2609" s="51"/>
      <c r="G2609" s="51"/>
    </row>
    <row r="2610" spans="1:7" x14ac:dyDescent="0.25">
      <c r="A2610" s="52"/>
      <c r="B2610" s="53"/>
      <c r="C2610" s="51"/>
      <c r="G2610" s="51"/>
    </row>
    <row r="2611" spans="1:7" x14ac:dyDescent="0.25">
      <c r="A2611" s="52"/>
      <c r="B2611" s="53"/>
      <c r="C2611" s="51"/>
      <c r="G2611" s="51"/>
    </row>
    <row r="2612" spans="1:7" x14ac:dyDescent="0.25">
      <c r="A2612" s="52"/>
      <c r="B2612" s="53"/>
      <c r="C2612" s="51"/>
      <c r="G2612" s="51"/>
    </row>
    <row r="2613" spans="1:7" x14ac:dyDescent="0.25">
      <c r="A2613" s="52"/>
      <c r="B2613" s="53"/>
      <c r="C2613" s="51"/>
      <c r="G2613" s="51"/>
    </row>
    <row r="2614" spans="1:7" x14ac:dyDescent="0.25">
      <c r="A2614" s="52"/>
      <c r="B2614" s="53"/>
      <c r="C2614" s="51"/>
      <c r="G2614" s="51"/>
    </row>
    <row r="2615" spans="1:7" x14ac:dyDescent="0.25">
      <c r="A2615" s="52"/>
      <c r="B2615" s="53"/>
      <c r="C2615" s="51"/>
      <c r="G2615" s="51"/>
    </row>
    <row r="2616" spans="1:7" x14ac:dyDescent="0.25">
      <c r="A2616" s="52"/>
      <c r="B2616" s="53"/>
      <c r="C2616" s="51"/>
      <c r="G2616" s="51"/>
    </row>
    <row r="2617" spans="1:7" x14ac:dyDescent="0.25">
      <c r="A2617" s="52"/>
      <c r="B2617" s="53"/>
      <c r="C2617" s="51"/>
      <c r="G2617" s="51"/>
    </row>
    <row r="2618" spans="1:7" x14ac:dyDescent="0.25">
      <c r="A2618" s="52"/>
      <c r="B2618" s="53"/>
      <c r="C2618" s="51"/>
      <c r="G2618" s="51"/>
    </row>
    <row r="2619" spans="1:7" x14ac:dyDescent="0.25">
      <c r="A2619" s="52"/>
      <c r="B2619" s="53"/>
      <c r="C2619" s="51"/>
      <c r="G2619" s="51"/>
    </row>
    <row r="2620" spans="1:7" x14ac:dyDescent="0.25">
      <c r="A2620" s="52"/>
      <c r="B2620" s="53"/>
      <c r="C2620" s="51"/>
      <c r="G2620" s="51"/>
    </row>
    <row r="2621" spans="1:7" x14ac:dyDescent="0.25">
      <c r="A2621" s="52"/>
      <c r="B2621" s="53"/>
      <c r="C2621" s="51"/>
      <c r="G2621" s="51"/>
    </row>
    <row r="2622" spans="1:7" x14ac:dyDescent="0.25">
      <c r="A2622" s="52"/>
      <c r="B2622" s="53"/>
      <c r="C2622" s="51"/>
      <c r="G2622" s="51"/>
    </row>
    <row r="2623" spans="1:7" x14ac:dyDescent="0.25">
      <c r="A2623" s="52"/>
      <c r="B2623" s="53"/>
      <c r="C2623" s="51"/>
      <c r="G2623" s="51"/>
    </row>
    <row r="2624" spans="1:7" x14ac:dyDescent="0.25">
      <c r="A2624" s="52"/>
      <c r="B2624" s="53"/>
      <c r="C2624" s="51"/>
      <c r="G2624" s="51"/>
    </row>
    <row r="2625" spans="1:7" x14ac:dyDescent="0.25">
      <c r="A2625" s="52"/>
      <c r="B2625" s="53"/>
      <c r="C2625" s="51"/>
      <c r="G2625" s="51"/>
    </row>
    <row r="2626" spans="1:7" x14ac:dyDescent="0.25">
      <c r="A2626" s="52"/>
      <c r="B2626" s="53"/>
      <c r="C2626" s="51"/>
      <c r="G2626" s="51"/>
    </row>
    <row r="2627" spans="1:7" x14ac:dyDescent="0.25">
      <c r="A2627" s="52"/>
      <c r="B2627" s="53"/>
      <c r="C2627" s="51"/>
      <c r="G2627" s="51"/>
    </row>
    <row r="2628" spans="1:7" x14ac:dyDescent="0.25">
      <c r="A2628" s="52"/>
      <c r="B2628" s="53"/>
      <c r="C2628" s="51"/>
      <c r="G2628" s="51"/>
    </row>
    <row r="2629" spans="1:7" x14ac:dyDescent="0.25">
      <c r="A2629" s="52"/>
      <c r="B2629" s="53"/>
      <c r="C2629" s="51"/>
      <c r="G2629" s="51"/>
    </row>
    <row r="2630" spans="1:7" x14ac:dyDescent="0.25">
      <c r="A2630" s="52"/>
      <c r="B2630" s="53"/>
      <c r="C2630" s="51"/>
      <c r="G2630" s="51"/>
    </row>
    <row r="2631" spans="1:7" x14ac:dyDescent="0.25">
      <c r="A2631" s="52"/>
      <c r="B2631" s="53"/>
      <c r="C2631" s="51"/>
      <c r="G2631" s="51"/>
    </row>
    <row r="2632" spans="1:7" x14ac:dyDescent="0.25">
      <c r="A2632" s="52"/>
      <c r="B2632" s="53"/>
      <c r="C2632" s="51"/>
      <c r="G2632" s="51"/>
    </row>
    <row r="2633" spans="1:7" x14ac:dyDescent="0.25">
      <c r="A2633" s="52"/>
      <c r="B2633" s="53"/>
      <c r="C2633" s="51"/>
      <c r="G2633" s="51"/>
    </row>
    <row r="2634" spans="1:7" x14ac:dyDescent="0.25">
      <c r="A2634" s="52"/>
      <c r="B2634" s="53"/>
      <c r="C2634" s="51"/>
      <c r="G2634" s="51"/>
    </row>
    <row r="2635" spans="1:7" x14ac:dyDescent="0.25">
      <c r="A2635" s="52"/>
      <c r="B2635" s="53"/>
      <c r="C2635" s="51"/>
      <c r="G2635" s="51"/>
    </row>
    <row r="2636" spans="1:7" x14ac:dyDescent="0.25">
      <c r="A2636" s="52"/>
      <c r="B2636" s="53"/>
      <c r="C2636" s="51"/>
      <c r="G2636" s="51"/>
    </row>
    <row r="2637" spans="1:7" x14ac:dyDescent="0.25">
      <c r="A2637" s="52"/>
      <c r="B2637" s="53"/>
      <c r="C2637" s="51"/>
      <c r="G2637" s="51"/>
    </row>
    <row r="2638" spans="1:7" x14ac:dyDescent="0.25">
      <c r="A2638" s="52"/>
      <c r="B2638" s="53"/>
      <c r="C2638" s="51"/>
      <c r="G2638" s="51"/>
    </row>
    <row r="2639" spans="1:7" x14ac:dyDescent="0.25">
      <c r="A2639" s="52"/>
      <c r="B2639" s="53"/>
      <c r="C2639" s="51"/>
      <c r="G2639" s="51"/>
    </row>
    <row r="2640" spans="1:7" x14ac:dyDescent="0.25">
      <c r="A2640" s="52"/>
      <c r="B2640" s="53"/>
      <c r="C2640" s="51"/>
      <c r="G2640" s="51"/>
    </row>
    <row r="2641" spans="1:7" x14ac:dyDescent="0.25">
      <c r="A2641" s="52"/>
      <c r="B2641" s="53"/>
      <c r="C2641" s="51"/>
      <c r="G2641" s="51"/>
    </row>
    <row r="2642" spans="1:7" x14ac:dyDescent="0.25">
      <c r="A2642" s="52"/>
      <c r="B2642" s="53"/>
      <c r="C2642" s="51"/>
      <c r="G2642" s="51"/>
    </row>
    <row r="2643" spans="1:7" x14ac:dyDescent="0.25">
      <c r="A2643" s="52"/>
      <c r="B2643" s="53"/>
      <c r="C2643" s="51"/>
      <c r="G2643" s="51"/>
    </row>
    <row r="2644" spans="1:7" x14ac:dyDescent="0.25">
      <c r="A2644" s="52"/>
      <c r="B2644" s="53"/>
      <c r="C2644" s="51"/>
      <c r="G2644" s="51"/>
    </row>
    <row r="2645" spans="1:7" x14ac:dyDescent="0.25">
      <c r="A2645" s="52"/>
      <c r="B2645" s="53"/>
      <c r="C2645" s="51"/>
      <c r="G2645" s="51"/>
    </row>
    <row r="2646" spans="1:7" x14ac:dyDescent="0.25">
      <c r="A2646" s="52"/>
      <c r="B2646" s="53"/>
      <c r="C2646" s="51"/>
      <c r="G2646" s="51"/>
    </row>
    <row r="2647" spans="1:7" x14ac:dyDescent="0.25">
      <c r="A2647" s="52"/>
      <c r="B2647" s="53"/>
      <c r="C2647" s="51"/>
      <c r="G2647" s="51"/>
    </row>
    <row r="2648" spans="1:7" x14ac:dyDescent="0.25">
      <c r="A2648" s="52"/>
      <c r="B2648" s="53"/>
      <c r="C2648" s="51"/>
      <c r="G2648" s="51"/>
    </row>
    <row r="2649" spans="1:7" x14ac:dyDescent="0.25">
      <c r="A2649" s="52"/>
      <c r="B2649" s="53"/>
      <c r="C2649" s="51"/>
      <c r="G2649" s="51"/>
    </row>
    <row r="2650" spans="1:7" x14ac:dyDescent="0.25">
      <c r="A2650" s="52"/>
      <c r="B2650" s="53"/>
      <c r="C2650" s="51"/>
      <c r="G2650" s="51"/>
    </row>
    <row r="2651" spans="1:7" x14ac:dyDescent="0.25">
      <c r="A2651" s="52"/>
      <c r="B2651" s="53"/>
      <c r="C2651" s="51"/>
      <c r="G2651" s="51"/>
    </row>
    <row r="2652" spans="1:7" x14ac:dyDescent="0.25">
      <c r="A2652" s="52"/>
      <c r="B2652" s="53"/>
      <c r="C2652" s="51"/>
      <c r="G2652" s="51"/>
    </row>
    <row r="2653" spans="1:7" x14ac:dyDescent="0.25">
      <c r="A2653" s="52"/>
      <c r="B2653" s="53"/>
      <c r="C2653" s="51"/>
      <c r="G2653" s="51"/>
    </row>
    <row r="2654" spans="1:7" x14ac:dyDescent="0.25">
      <c r="A2654" s="52"/>
      <c r="B2654" s="53"/>
      <c r="C2654" s="51"/>
      <c r="G2654" s="51"/>
    </row>
    <row r="2655" spans="1:7" x14ac:dyDescent="0.25">
      <c r="A2655" s="52"/>
      <c r="B2655" s="53"/>
      <c r="C2655" s="51"/>
      <c r="G2655" s="51"/>
    </row>
    <row r="2656" spans="1:7" x14ac:dyDescent="0.25">
      <c r="A2656" s="52"/>
      <c r="B2656" s="53"/>
      <c r="C2656" s="51"/>
      <c r="G2656" s="51"/>
    </row>
    <row r="2657" spans="1:7" x14ac:dyDescent="0.25">
      <c r="A2657" s="52"/>
      <c r="B2657" s="53"/>
      <c r="C2657" s="51"/>
      <c r="G2657" s="51"/>
    </row>
    <row r="2658" spans="1:7" x14ac:dyDescent="0.25">
      <c r="A2658" s="52"/>
      <c r="B2658" s="53"/>
      <c r="C2658" s="51"/>
      <c r="G2658" s="51"/>
    </row>
    <row r="2659" spans="1:7" x14ac:dyDescent="0.25">
      <c r="A2659" s="52"/>
      <c r="B2659" s="53"/>
      <c r="C2659" s="51"/>
      <c r="G2659" s="51"/>
    </row>
    <row r="2660" spans="1:7" x14ac:dyDescent="0.25">
      <c r="A2660" s="52"/>
      <c r="B2660" s="53"/>
      <c r="C2660" s="51"/>
      <c r="G2660" s="51"/>
    </row>
    <row r="2661" spans="1:7" x14ac:dyDescent="0.25">
      <c r="A2661" s="52"/>
      <c r="B2661" s="53"/>
      <c r="C2661" s="51"/>
      <c r="G2661" s="51"/>
    </row>
    <row r="2662" spans="1:7" x14ac:dyDescent="0.25">
      <c r="A2662" s="52"/>
      <c r="B2662" s="53"/>
      <c r="C2662" s="51"/>
      <c r="G2662" s="51"/>
    </row>
    <row r="2663" spans="1:7" x14ac:dyDescent="0.25">
      <c r="A2663" s="52"/>
      <c r="B2663" s="53"/>
      <c r="C2663" s="51"/>
      <c r="G2663" s="51"/>
    </row>
    <row r="2664" spans="1:7" x14ac:dyDescent="0.25">
      <c r="A2664" s="52"/>
      <c r="B2664" s="53"/>
      <c r="C2664" s="51"/>
      <c r="G2664" s="51"/>
    </row>
    <row r="2665" spans="1:7" x14ac:dyDescent="0.25">
      <c r="A2665" s="52"/>
      <c r="B2665" s="53"/>
      <c r="C2665" s="51"/>
      <c r="G2665" s="51"/>
    </row>
    <row r="2666" spans="1:7" x14ac:dyDescent="0.25">
      <c r="A2666" s="52"/>
      <c r="B2666" s="53"/>
      <c r="C2666" s="51"/>
      <c r="G2666" s="51"/>
    </row>
    <row r="2667" spans="1:7" x14ac:dyDescent="0.25">
      <c r="A2667" s="52"/>
      <c r="B2667" s="53"/>
      <c r="C2667" s="51"/>
      <c r="G2667" s="51"/>
    </row>
    <row r="2668" spans="1:7" x14ac:dyDescent="0.25">
      <c r="A2668" s="52"/>
      <c r="B2668" s="53"/>
      <c r="C2668" s="51"/>
      <c r="G2668" s="51"/>
    </row>
    <row r="2669" spans="1:7" x14ac:dyDescent="0.25">
      <c r="A2669" s="52"/>
      <c r="B2669" s="53"/>
      <c r="C2669" s="51"/>
      <c r="G2669" s="51"/>
    </row>
    <row r="2670" spans="1:7" x14ac:dyDescent="0.25">
      <c r="A2670" s="52"/>
      <c r="B2670" s="53"/>
      <c r="C2670" s="51"/>
      <c r="G2670" s="51"/>
    </row>
    <row r="2671" spans="1:7" x14ac:dyDescent="0.25">
      <c r="A2671" s="52"/>
      <c r="B2671" s="53"/>
      <c r="C2671" s="51"/>
      <c r="G2671" s="51"/>
    </row>
    <row r="2672" spans="1:7" x14ac:dyDescent="0.25">
      <c r="A2672" s="52"/>
      <c r="B2672" s="53"/>
      <c r="C2672" s="51"/>
      <c r="G2672" s="51"/>
    </row>
    <row r="2673" spans="1:7" x14ac:dyDescent="0.25">
      <c r="A2673" s="52"/>
      <c r="B2673" s="53"/>
      <c r="C2673" s="51"/>
      <c r="G2673" s="51"/>
    </row>
    <row r="2674" spans="1:7" x14ac:dyDescent="0.25">
      <c r="A2674" s="52"/>
      <c r="B2674" s="53"/>
      <c r="C2674" s="51"/>
      <c r="G2674" s="51"/>
    </row>
    <row r="2675" spans="1:7" x14ac:dyDescent="0.25">
      <c r="A2675" s="52"/>
      <c r="B2675" s="53"/>
      <c r="C2675" s="51"/>
      <c r="G2675" s="51"/>
    </row>
    <row r="2676" spans="1:7" x14ac:dyDescent="0.25">
      <c r="A2676" s="52"/>
      <c r="B2676" s="53"/>
      <c r="C2676" s="51"/>
      <c r="G2676" s="51"/>
    </row>
    <row r="2677" spans="1:7" x14ac:dyDescent="0.25">
      <c r="A2677" s="52"/>
      <c r="B2677" s="53"/>
      <c r="C2677" s="51"/>
      <c r="G2677" s="51"/>
    </row>
    <row r="2678" spans="1:7" x14ac:dyDescent="0.25">
      <c r="A2678" s="52"/>
      <c r="B2678" s="53"/>
      <c r="C2678" s="51"/>
      <c r="G2678" s="51"/>
    </row>
    <row r="2679" spans="1:7" x14ac:dyDescent="0.25">
      <c r="A2679" s="52"/>
      <c r="B2679" s="53"/>
      <c r="C2679" s="51"/>
      <c r="G2679" s="51"/>
    </row>
    <row r="2680" spans="1:7" x14ac:dyDescent="0.25">
      <c r="A2680" s="52"/>
      <c r="B2680" s="53"/>
      <c r="C2680" s="51"/>
      <c r="G2680" s="51"/>
    </row>
    <row r="2681" spans="1:7" x14ac:dyDescent="0.25">
      <c r="A2681" s="52"/>
      <c r="B2681" s="53"/>
      <c r="C2681" s="51"/>
      <c r="G2681" s="51"/>
    </row>
    <row r="2682" spans="1:7" x14ac:dyDescent="0.25">
      <c r="A2682" s="52"/>
      <c r="B2682" s="53"/>
      <c r="C2682" s="51"/>
      <c r="G2682" s="51"/>
    </row>
    <row r="2683" spans="1:7" x14ac:dyDescent="0.25">
      <c r="A2683" s="52"/>
      <c r="B2683" s="53"/>
      <c r="C2683" s="51"/>
      <c r="G2683" s="51"/>
    </row>
    <row r="2684" spans="1:7" x14ac:dyDescent="0.25">
      <c r="A2684" s="52"/>
      <c r="B2684" s="53"/>
      <c r="C2684" s="51"/>
      <c r="G2684" s="51"/>
    </row>
    <row r="2685" spans="1:7" x14ac:dyDescent="0.25">
      <c r="A2685" s="52"/>
      <c r="B2685" s="53"/>
      <c r="C2685" s="51"/>
      <c r="G2685" s="51"/>
    </row>
    <row r="2686" spans="1:7" x14ac:dyDescent="0.25">
      <c r="A2686" s="52"/>
      <c r="B2686" s="53"/>
      <c r="C2686" s="51"/>
      <c r="G2686" s="51"/>
    </row>
    <row r="2687" spans="1:7" x14ac:dyDescent="0.25">
      <c r="A2687" s="52"/>
      <c r="B2687" s="53"/>
      <c r="C2687" s="51"/>
      <c r="G2687" s="51"/>
    </row>
    <row r="2688" spans="1:7" x14ac:dyDescent="0.25">
      <c r="A2688" s="52"/>
      <c r="B2688" s="53"/>
      <c r="C2688" s="51"/>
      <c r="G2688" s="51"/>
    </row>
    <row r="2689" spans="1:7" x14ac:dyDescent="0.25">
      <c r="A2689" s="52"/>
      <c r="B2689" s="53"/>
      <c r="C2689" s="51"/>
      <c r="G2689" s="51"/>
    </row>
    <row r="2690" spans="1:7" x14ac:dyDescent="0.25">
      <c r="A2690" s="52"/>
      <c r="B2690" s="53"/>
      <c r="C2690" s="51"/>
      <c r="G2690" s="51"/>
    </row>
    <row r="2691" spans="1:7" x14ac:dyDescent="0.25">
      <c r="A2691" s="52"/>
      <c r="B2691" s="53"/>
      <c r="C2691" s="51"/>
      <c r="G2691" s="51"/>
    </row>
    <row r="2692" spans="1:7" x14ac:dyDescent="0.25">
      <c r="A2692" s="52"/>
      <c r="B2692" s="53"/>
      <c r="C2692" s="51"/>
      <c r="G2692" s="51"/>
    </row>
    <row r="2693" spans="1:7" x14ac:dyDescent="0.25">
      <c r="A2693" s="52"/>
      <c r="B2693" s="53"/>
      <c r="C2693" s="51"/>
      <c r="G2693" s="51"/>
    </row>
    <row r="2694" spans="1:7" x14ac:dyDescent="0.25">
      <c r="A2694" s="52"/>
      <c r="B2694" s="53"/>
      <c r="C2694" s="51"/>
      <c r="G2694" s="51"/>
    </row>
    <row r="2695" spans="1:7" x14ac:dyDescent="0.25">
      <c r="A2695" s="52"/>
      <c r="B2695" s="53"/>
      <c r="C2695" s="51"/>
      <c r="G2695" s="51"/>
    </row>
    <row r="2696" spans="1:7" x14ac:dyDescent="0.25">
      <c r="A2696" s="52"/>
      <c r="B2696" s="53"/>
      <c r="C2696" s="51"/>
      <c r="G2696" s="51"/>
    </row>
    <row r="2697" spans="1:7" x14ac:dyDescent="0.25">
      <c r="A2697" s="52"/>
      <c r="B2697" s="53"/>
      <c r="C2697" s="51"/>
      <c r="G2697" s="51"/>
    </row>
    <row r="2698" spans="1:7" x14ac:dyDescent="0.25">
      <c r="A2698" s="52"/>
      <c r="B2698" s="53"/>
      <c r="C2698" s="51"/>
      <c r="G2698" s="51"/>
    </row>
    <row r="2699" spans="1:7" x14ac:dyDescent="0.25">
      <c r="A2699" s="52"/>
      <c r="B2699" s="53"/>
      <c r="C2699" s="51"/>
      <c r="G2699" s="51"/>
    </row>
    <row r="2700" spans="1:7" x14ac:dyDescent="0.25">
      <c r="A2700" s="52"/>
      <c r="B2700" s="53"/>
      <c r="C2700" s="51"/>
      <c r="G2700" s="51"/>
    </row>
    <row r="2701" spans="1:7" x14ac:dyDescent="0.25">
      <c r="A2701" s="52"/>
      <c r="B2701" s="53"/>
      <c r="C2701" s="51"/>
      <c r="G2701" s="51"/>
    </row>
    <row r="2702" spans="1:7" x14ac:dyDescent="0.25">
      <c r="A2702" s="52"/>
      <c r="B2702" s="53"/>
      <c r="C2702" s="51"/>
      <c r="G2702" s="51"/>
    </row>
    <row r="2703" spans="1:7" x14ac:dyDescent="0.25">
      <c r="A2703" s="52"/>
      <c r="B2703" s="53"/>
      <c r="C2703" s="51"/>
      <c r="G2703" s="51"/>
    </row>
    <row r="2704" spans="1:7" x14ac:dyDescent="0.25">
      <c r="A2704" s="52"/>
      <c r="B2704" s="53"/>
      <c r="C2704" s="51"/>
      <c r="G2704" s="51"/>
    </row>
    <row r="2705" spans="1:7" x14ac:dyDescent="0.25">
      <c r="A2705" s="52"/>
      <c r="B2705" s="53"/>
      <c r="C2705" s="51"/>
      <c r="G2705" s="51"/>
    </row>
    <row r="2706" spans="1:7" x14ac:dyDescent="0.25">
      <c r="A2706" s="52"/>
      <c r="B2706" s="53"/>
      <c r="C2706" s="51"/>
      <c r="G2706" s="51"/>
    </row>
    <row r="2707" spans="1:7" x14ac:dyDescent="0.25">
      <c r="A2707" s="52"/>
      <c r="B2707" s="53"/>
      <c r="C2707" s="51"/>
      <c r="G2707" s="51"/>
    </row>
    <row r="2708" spans="1:7" x14ac:dyDescent="0.25">
      <c r="A2708" s="52"/>
      <c r="B2708" s="53"/>
      <c r="C2708" s="51"/>
      <c r="G2708" s="51"/>
    </row>
    <row r="2709" spans="1:7" x14ac:dyDescent="0.25">
      <c r="A2709" s="52"/>
      <c r="B2709" s="53"/>
      <c r="C2709" s="51"/>
      <c r="G2709" s="51"/>
    </row>
    <row r="2710" spans="1:7" x14ac:dyDescent="0.25">
      <c r="A2710" s="52"/>
      <c r="B2710" s="53"/>
      <c r="C2710" s="51"/>
      <c r="G2710" s="51"/>
    </row>
    <row r="2711" spans="1:7" x14ac:dyDescent="0.25">
      <c r="A2711" s="52"/>
      <c r="B2711" s="53"/>
      <c r="C2711" s="51"/>
      <c r="G2711" s="51"/>
    </row>
    <row r="2712" spans="1:7" x14ac:dyDescent="0.25">
      <c r="A2712" s="52"/>
      <c r="B2712" s="53"/>
      <c r="C2712" s="51"/>
      <c r="G2712" s="51"/>
    </row>
    <row r="2713" spans="1:7" x14ac:dyDescent="0.25">
      <c r="A2713" s="52"/>
      <c r="B2713" s="53"/>
      <c r="C2713" s="51"/>
      <c r="G2713" s="51"/>
    </row>
    <row r="2714" spans="1:7" x14ac:dyDescent="0.25">
      <c r="A2714" s="52"/>
      <c r="B2714" s="53"/>
      <c r="C2714" s="51"/>
      <c r="G2714" s="51"/>
    </row>
    <row r="2715" spans="1:7" x14ac:dyDescent="0.25">
      <c r="A2715" s="52"/>
      <c r="B2715" s="53"/>
      <c r="C2715" s="51"/>
      <c r="G2715" s="51"/>
    </row>
    <row r="2716" spans="1:7" x14ac:dyDescent="0.25">
      <c r="A2716" s="52"/>
      <c r="B2716" s="53"/>
      <c r="C2716" s="51"/>
      <c r="G2716" s="51"/>
    </row>
    <row r="2717" spans="1:7" x14ac:dyDescent="0.25">
      <c r="A2717" s="52"/>
      <c r="B2717" s="53"/>
      <c r="C2717" s="51"/>
      <c r="G2717" s="51"/>
    </row>
    <row r="2718" spans="1:7" x14ac:dyDescent="0.25">
      <c r="A2718" s="52"/>
      <c r="B2718" s="53"/>
      <c r="C2718" s="51"/>
      <c r="G2718" s="51"/>
    </row>
    <row r="2719" spans="1:7" x14ac:dyDescent="0.25">
      <c r="A2719" s="52"/>
      <c r="B2719" s="53"/>
      <c r="C2719" s="51"/>
      <c r="G2719" s="51"/>
    </row>
    <row r="2720" spans="1:7" x14ac:dyDescent="0.25">
      <c r="A2720" s="52"/>
      <c r="B2720" s="53"/>
      <c r="C2720" s="51"/>
      <c r="G2720" s="51"/>
    </row>
    <row r="2721" spans="1:7" x14ac:dyDescent="0.25">
      <c r="A2721" s="52"/>
      <c r="B2721" s="53"/>
      <c r="C2721" s="51"/>
      <c r="G2721" s="51"/>
    </row>
    <row r="2722" spans="1:7" x14ac:dyDescent="0.25">
      <c r="A2722" s="52"/>
      <c r="B2722" s="53"/>
      <c r="C2722" s="51"/>
      <c r="G2722" s="51"/>
    </row>
    <row r="2723" spans="1:7" x14ac:dyDescent="0.25">
      <c r="A2723" s="52"/>
      <c r="B2723" s="53"/>
      <c r="C2723" s="51"/>
      <c r="G2723" s="51"/>
    </row>
    <row r="2724" spans="1:7" x14ac:dyDescent="0.25">
      <c r="A2724" s="52"/>
      <c r="B2724" s="53"/>
      <c r="C2724" s="51"/>
      <c r="G2724" s="51"/>
    </row>
    <row r="2725" spans="1:7" x14ac:dyDescent="0.25">
      <c r="A2725" s="52"/>
      <c r="B2725" s="53"/>
      <c r="C2725" s="51"/>
      <c r="G2725" s="51"/>
    </row>
    <row r="2726" spans="1:7" x14ac:dyDescent="0.25">
      <c r="A2726" s="52"/>
      <c r="B2726" s="53"/>
      <c r="C2726" s="51"/>
      <c r="G2726" s="51"/>
    </row>
    <row r="2727" spans="1:7" x14ac:dyDescent="0.25">
      <c r="A2727" s="52"/>
      <c r="B2727" s="53"/>
      <c r="C2727" s="51"/>
      <c r="G2727" s="51"/>
    </row>
    <row r="2728" spans="1:7" x14ac:dyDescent="0.25">
      <c r="A2728" s="52"/>
      <c r="B2728" s="53"/>
      <c r="C2728" s="51"/>
      <c r="G2728" s="51"/>
    </row>
    <row r="2729" spans="1:7" x14ac:dyDescent="0.25">
      <c r="A2729" s="52"/>
      <c r="B2729" s="53"/>
      <c r="C2729" s="51"/>
      <c r="G2729" s="51"/>
    </row>
    <row r="2730" spans="1:7" x14ac:dyDescent="0.25">
      <c r="A2730" s="52"/>
      <c r="B2730" s="53"/>
      <c r="C2730" s="51"/>
      <c r="G2730" s="51"/>
    </row>
    <row r="2731" spans="1:7" x14ac:dyDescent="0.25">
      <c r="A2731" s="52"/>
      <c r="B2731" s="53"/>
      <c r="C2731" s="51"/>
      <c r="G2731" s="51"/>
    </row>
    <row r="2732" spans="1:7" x14ac:dyDescent="0.25">
      <c r="A2732" s="52"/>
      <c r="B2732" s="53"/>
      <c r="C2732" s="51"/>
      <c r="G2732" s="51"/>
    </row>
    <row r="2733" spans="1:7" x14ac:dyDescent="0.25">
      <c r="A2733" s="52"/>
      <c r="B2733" s="53"/>
      <c r="C2733" s="51"/>
      <c r="G2733" s="51"/>
    </row>
    <row r="2734" spans="1:7" x14ac:dyDescent="0.25">
      <c r="A2734" s="52"/>
      <c r="B2734" s="53"/>
      <c r="C2734" s="51"/>
      <c r="G2734" s="51"/>
    </row>
    <row r="2735" spans="1:7" x14ac:dyDescent="0.25">
      <c r="A2735" s="52"/>
      <c r="B2735" s="53"/>
      <c r="C2735" s="51"/>
      <c r="G2735" s="51"/>
    </row>
    <row r="2736" spans="1:7" x14ac:dyDescent="0.25">
      <c r="A2736" s="52"/>
      <c r="B2736" s="53"/>
      <c r="C2736" s="51"/>
      <c r="G2736" s="51"/>
    </row>
    <row r="2737" spans="1:7" x14ac:dyDescent="0.25">
      <c r="A2737" s="52"/>
      <c r="B2737" s="53"/>
      <c r="C2737" s="51"/>
      <c r="G2737" s="51"/>
    </row>
    <row r="2738" spans="1:7" x14ac:dyDescent="0.25">
      <c r="A2738" s="52"/>
      <c r="B2738" s="53"/>
      <c r="C2738" s="51"/>
      <c r="G2738" s="51"/>
    </row>
    <row r="2739" spans="1:7" x14ac:dyDescent="0.25">
      <c r="A2739" s="52"/>
      <c r="B2739" s="53"/>
      <c r="C2739" s="51"/>
      <c r="G2739" s="51"/>
    </row>
    <row r="2740" spans="1:7" x14ac:dyDescent="0.25">
      <c r="A2740" s="52"/>
      <c r="B2740" s="53"/>
      <c r="C2740" s="51"/>
      <c r="G2740" s="51"/>
    </row>
    <row r="2741" spans="1:7" x14ac:dyDescent="0.25">
      <c r="A2741" s="52"/>
      <c r="B2741" s="53"/>
      <c r="C2741" s="51"/>
      <c r="G2741" s="51"/>
    </row>
    <row r="2742" spans="1:7" x14ac:dyDescent="0.25">
      <c r="A2742" s="52"/>
      <c r="B2742" s="53"/>
      <c r="C2742" s="51"/>
      <c r="G2742" s="51"/>
    </row>
    <row r="2743" spans="1:7" x14ac:dyDescent="0.25">
      <c r="A2743" s="52"/>
      <c r="B2743" s="53"/>
      <c r="C2743" s="51"/>
      <c r="G2743" s="51"/>
    </row>
    <row r="2744" spans="1:7" x14ac:dyDescent="0.25">
      <c r="A2744" s="52"/>
      <c r="B2744" s="53"/>
      <c r="C2744" s="51"/>
      <c r="G2744" s="51"/>
    </row>
    <row r="2745" spans="1:7" x14ac:dyDescent="0.25">
      <c r="A2745" s="52"/>
      <c r="B2745" s="53"/>
      <c r="C2745" s="51"/>
      <c r="G2745" s="51"/>
    </row>
    <row r="2746" spans="1:7" x14ac:dyDescent="0.25">
      <c r="A2746" s="52"/>
      <c r="B2746" s="53"/>
      <c r="C2746" s="51"/>
      <c r="G2746" s="51"/>
    </row>
    <row r="2747" spans="1:7" x14ac:dyDescent="0.25">
      <c r="A2747" s="52"/>
      <c r="B2747" s="53"/>
      <c r="C2747" s="51"/>
      <c r="G2747" s="51"/>
    </row>
    <row r="2748" spans="1:7" x14ac:dyDescent="0.25">
      <c r="A2748" s="52"/>
      <c r="B2748" s="53"/>
      <c r="C2748" s="51"/>
      <c r="G2748" s="51"/>
    </row>
    <row r="2749" spans="1:7" x14ac:dyDescent="0.25">
      <c r="A2749" s="52"/>
      <c r="B2749" s="53"/>
      <c r="C2749" s="51"/>
      <c r="G2749" s="51"/>
    </row>
    <row r="2750" spans="1:7" x14ac:dyDescent="0.25">
      <c r="A2750" s="52"/>
      <c r="B2750" s="53"/>
      <c r="C2750" s="51"/>
      <c r="G2750" s="51"/>
    </row>
    <row r="2751" spans="1:7" x14ac:dyDescent="0.25">
      <c r="A2751" s="52"/>
      <c r="B2751" s="53"/>
      <c r="C2751" s="51"/>
      <c r="G2751" s="51"/>
    </row>
    <row r="2752" spans="1:7" x14ac:dyDescent="0.25">
      <c r="A2752" s="52"/>
      <c r="B2752" s="53"/>
      <c r="C2752" s="51"/>
      <c r="G2752" s="51"/>
    </row>
    <row r="2753" spans="1:7" x14ac:dyDescent="0.25">
      <c r="A2753" s="52"/>
      <c r="B2753" s="53"/>
      <c r="C2753" s="51"/>
      <c r="G2753" s="51"/>
    </row>
    <row r="2754" spans="1:7" x14ac:dyDescent="0.25">
      <c r="A2754" s="52"/>
      <c r="B2754" s="53"/>
      <c r="C2754" s="51"/>
      <c r="G2754" s="51"/>
    </row>
    <row r="2755" spans="1:7" x14ac:dyDescent="0.25">
      <c r="A2755" s="52"/>
      <c r="B2755" s="53"/>
      <c r="C2755" s="51"/>
      <c r="G2755" s="51"/>
    </row>
    <row r="2756" spans="1:7" x14ac:dyDescent="0.25">
      <c r="A2756" s="52"/>
      <c r="B2756" s="53"/>
      <c r="C2756" s="51"/>
      <c r="G2756" s="51"/>
    </row>
    <row r="2757" spans="1:7" x14ac:dyDescent="0.25">
      <c r="A2757" s="52"/>
      <c r="B2757" s="53"/>
      <c r="C2757" s="51"/>
      <c r="G2757" s="51"/>
    </row>
    <row r="2758" spans="1:7" x14ac:dyDescent="0.25">
      <c r="A2758" s="52"/>
      <c r="B2758" s="53"/>
      <c r="C2758" s="51"/>
      <c r="G2758" s="51"/>
    </row>
    <row r="2759" spans="1:7" x14ac:dyDescent="0.25">
      <c r="A2759" s="52"/>
      <c r="B2759" s="53"/>
      <c r="C2759" s="51"/>
      <c r="G2759" s="51"/>
    </row>
    <row r="2760" spans="1:7" x14ac:dyDescent="0.25">
      <c r="A2760" s="52"/>
      <c r="B2760" s="53"/>
      <c r="C2760" s="51"/>
      <c r="G2760" s="51"/>
    </row>
    <row r="2761" spans="1:7" x14ac:dyDescent="0.25">
      <c r="A2761" s="52"/>
      <c r="B2761" s="53"/>
      <c r="C2761" s="51"/>
      <c r="G2761" s="51"/>
    </row>
    <row r="2762" spans="1:7" x14ac:dyDescent="0.25">
      <c r="A2762" s="52"/>
      <c r="B2762" s="53"/>
      <c r="C2762" s="51"/>
      <c r="G2762" s="51"/>
    </row>
    <row r="2763" spans="1:7" x14ac:dyDescent="0.25">
      <c r="A2763" s="52"/>
      <c r="B2763" s="53"/>
      <c r="C2763" s="51"/>
      <c r="G2763" s="51"/>
    </row>
    <row r="2764" spans="1:7" x14ac:dyDescent="0.25">
      <c r="A2764" s="52"/>
      <c r="B2764" s="53"/>
      <c r="C2764" s="51"/>
      <c r="G2764" s="51"/>
    </row>
    <row r="2765" spans="1:7" x14ac:dyDescent="0.25">
      <c r="A2765" s="52"/>
      <c r="B2765" s="53"/>
      <c r="C2765" s="51"/>
      <c r="G2765" s="51"/>
    </row>
    <row r="2766" spans="1:7" x14ac:dyDescent="0.25">
      <c r="A2766" s="52"/>
      <c r="B2766" s="53"/>
      <c r="C2766" s="51"/>
      <c r="G2766" s="51"/>
    </row>
    <row r="2767" spans="1:7" x14ac:dyDescent="0.25">
      <c r="A2767" s="52"/>
      <c r="B2767" s="53"/>
      <c r="C2767" s="51"/>
      <c r="G2767" s="51"/>
    </row>
    <row r="2768" spans="1:7" x14ac:dyDescent="0.25">
      <c r="A2768" s="52"/>
      <c r="B2768" s="53"/>
      <c r="C2768" s="51"/>
      <c r="G2768" s="51"/>
    </row>
    <row r="2769" spans="1:7" x14ac:dyDescent="0.25">
      <c r="A2769" s="52"/>
      <c r="B2769" s="53"/>
      <c r="C2769" s="51"/>
      <c r="G2769" s="51"/>
    </row>
    <row r="2770" spans="1:7" x14ac:dyDescent="0.25">
      <c r="A2770" s="52"/>
      <c r="B2770" s="53"/>
      <c r="C2770" s="51"/>
      <c r="G2770" s="51"/>
    </row>
    <row r="2771" spans="1:7" x14ac:dyDescent="0.25">
      <c r="A2771" s="52"/>
      <c r="B2771" s="53"/>
      <c r="C2771" s="51"/>
      <c r="G2771" s="51"/>
    </row>
    <row r="2772" spans="1:7" x14ac:dyDescent="0.25">
      <c r="A2772" s="52"/>
      <c r="B2772" s="53"/>
      <c r="C2772" s="51"/>
      <c r="G2772" s="51"/>
    </row>
    <row r="2773" spans="1:7" x14ac:dyDescent="0.25">
      <c r="A2773" s="52"/>
      <c r="B2773" s="53"/>
      <c r="C2773" s="51"/>
      <c r="G2773" s="51"/>
    </row>
    <row r="2774" spans="1:7" x14ac:dyDescent="0.25">
      <c r="A2774" s="52"/>
      <c r="B2774" s="53"/>
      <c r="C2774" s="51"/>
      <c r="G2774" s="51"/>
    </row>
    <row r="2775" spans="1:7" x14ac:dyDescent="0.25">
      <c r="A2775" s="52"/>
      <c r="B2775" s="53"/>
      <c r="C2775" s="51"/>
      <c r="G2775" s="51"/>
    </row>
    <row r="2776" spans="1:7" x14ac:dyDescent="0.25">
      <c r="A2776" s="52"/>
      <c r="B2776" s="53"/>
      <c r="C2776" s="51"/>
      <c r="G2776" s="51"/>
    </row>
    <row r="2777" spans="1:7" x14ac:dyDescent="0.25">
      <c r="A2777" s="52"/>
      <c r="B2777" s="53"/>
      <c r="C2777" s="51"/>
      <c r="G2777" s="51"/>
    </row>
    <row r="2778" spans="1:7" x14ac:dyDescent="0.25">
      <c r="A2778" s="52"/>
      <c r="B2778" s="53"/>
      <c r="C2778" s="51"/>
      <c r="G2778" s="51"/>
    </row>
    <row r="2779" spans="1:7" x14ac:dyDescent="0.25">
      <c r="A2779" s="52"/>
      <c r="B2779" s="53"/>
      <c r="C2779" s="51"/>
      <c r="G2779" s="51"/>
    </row>
    <row r="2780" spans="1:7" x14ac:dyDescent="0.25">
      <c r="A2780" s="52"/>
      <c r="B2780" s="53"/>
      <c r="C2780" s="51"/>
      <c r="G2780" s="51"/>
    </row>
    <row r="2781" spans="1:7" x14ac:dyDescent="0.25">
      <c r="A2781" s="52"/>
      <c r="B2781" s="53"/>
      <c r="C2781" s="51"/>
      <c r="G2781" s="51"/>
    </row>
    <row r="2782" spans="1:7" x14ac:dyDescent="0.25">
      <c r="A2782" s="52"/>
      <c r="B2782" s="53"/>
      <c r="C2782" s="51"/>
      <c r="G2782" s="51"/>
    </row>
    <row r="2783" spans="1:7" x14ac:dyDescent="0.25">
      <c r="A2783" s="52"/>
      <c r="B2783" s="53"/>
      <c r="C2783" s="51"/>
      <c r="G2783" s="51"/>
    </row>
    <row r="2784" spans="1:7" x14ac:dyDescent="0.25">
      <c r="A2784" s="52"/>
      <c r="B2784" s="53"/>
      <c r="C2784" s="51"/>
      <c r="G2784" s="51"/>
    </row>
    <row r="2785" spans="1:7" x14ac:dyDescent="0.25">
      <c r="A2785" s="52"/>
      <c r="B2785" s="53"/>
      <c r="C2785" s="51"/>
      <c r="G2785" s="51"/>
    </row>
    <row r="2786" spans="1:7" x14ac:dyDescent="0.25">
      <c r="A2786" s="52"/>
      <c r="B2786" s="53"/>
      <c r="C2786" s="51"/>
      <c r="G2786" s="51"/>
    </row>
    <row r="2787" spans="1:7" x14ac:dyDescent="0.25">
      <c r="A2787" s="52"/>
      <c r="B2787" s="53"/>
      <c r="C2787" s="51"/>
      <c r="G2787" s="51"/>
    </row>
    <row r="2788" spans="1:7" x14ac:dyDescent="0.25">
      <c r="A2788" s="52"/>
      <c r="B2788" s="53"/>
      <c r="C2788" s="51"/>
      <c r="G2788" s="51"/>
    </row>
    <row r="2789" spans="1:7" x14ac:dyDescent="0.25">
      <c r="A2789" s="52"/>
      <c r="B2789" s="53"/>
      <c r="C2789" s="51"/>
      <c r="G2789" s="51"/>
    </row>
    <row r="2790" spans="1:7" x14ac:dyDescent="0.25">
      <c r="A2790" s="52"/>
      <c r="B2790" s="53"/>
      <c r="C2790" s="51"/>
      <c r="G2790" s="51"/>
    </row>
    <row r="2791" spans="1:7" x14ac:dyDescent="0.25">
      <c r="A2791" s="52"/>
      <c r="B2791" s="53"/>
      <c r="C2791" s="51"/>
      <c r="G2791" s="51"/>
    </row>
    <row r="2792" spans="1:7" x14ac:dyDescent="0.25">
      <c r="A2792" s="52"/>
      <c r="B2792" s="53"/>
      <c r="C2792" s="51"/>
      <c r="G2792" s="51"/>
    </row>
    <row r="2793" spans="1:7" x14ac:dyDescent="0.25">
      <c r="A2793" s="52"/>
      <c r="B2793" s="53"/>
      <c r="C2793" s="51"/>
      <c r="G2793" s="51"/>
    </row>
    <row r="2794" spans="1:7" x14ac:dyDescent="0.25">
      <c r="A2794" s="52"/>
      <c r="B2794" s="53"/>
      <c r="C2794" s="51"/>
      <c r="G2794" s="51"/>
    </row>
    <row r="2795" spans="1:7" x14ac:dyDescent="0.25">
      <c r="A2795" s="52"/>
      <c r="B2795" s="53"/>
      <c r="C2795" s="51"/>
      <c r="G2795" s="51"/>
    </row>
    <row r="2796" spans="1:7" x14ac:dyDescent="0.25">
      <c r="A2796" s="52"/>
      <c r="B2796" s="53"/>
      <c r="C2796" s="51"/>
      <c r="G2796" s="51"/>
    </row>
    <row r="2797" spans="1:7" x14ac:dyDescent="0.25">
      <c r="A2797" s="52"/>
      <c r="B2797" s="53"/>
      <c r="C2797" s="51"/>
      <c r="G2797" s="51"/>
    </row>
    <row r="2798" spans="1:7" x14ac:dyDescent="0.25">
      <c r="A2798" s="52"/>
      <c r="B2798" s="53"/>
      <c r="C2798" s="51"/>
      <c r="G2798" s="51"/>
    </row>
    <row r="2799" spans="1:7" x14ac:dyDescent="0.25">
      <c r="A2799" s="52"/>
      <c r="B2799" s="53"/>
      <c r="C2799" s="51"/>
      <c r="G2799" s="51"/>
    </row>
    <row r="2800" spans="1:7" x14ac:dyDescent="0.25">
      <c r="A2800" s="52"/>
      <c r="B2800" s="53"/>
      <c r="C2800" s="51"/>
      <c r="G2800" s="51"/>
    </row>
    <row r="2801" spans="1:7" x14ac:dyDescent="0.25">
      <c r="A2801" s="52"/>
      <c r="B2801" s="53"/>
      <c r="C2801" s="51"/>
      <c r="G2801" s="51"/>
    </row>
    <row r="2802" spans="1:7" x14ac:dyDescent="0.25">
      <c r="A2802" s="52"/>
      <c r="B2802" s="53"/>
      <c r="C2802" s="51"/>
      <c r="G2802" s="51"/>
    </row>
    <row r="2803" spans="1:7" x14ac:dyDescent="0.25">
      <c r="A2803" s="52"/>
      <c r="B2803" s="53"/>
      <c r="C2803" s="51"/>
      <c r="G2803" s="51"/>
    </row>
    <row r="2804" spans="1:7" x14ac:dyDescent="0.25">
      <c r="A2804" s="52"/>
      <c r="B2804" s="53"/>
      <c r="C2804" s="51"/>
      <c r="G2804" s="51"/>
    </row>
    <row r="2805" spans="1:7" x14ac:dyDescent="0.25">
      <c r="A2805" s="52"/>
      <c r="B2805" s="53"/>
      <c r="C2805" s="51"/>
      <c r="G2805" s="51"/>
    </row>
    <row r="2806" spans="1:7" x14ac:dyDescent="0.25">
      <c r="A2806" s="52"/>
      <c r="B2806" s="53"/>
      <c r="C2806" s="51"/>
      <c r="G2806" s="51"/>
    </row>
    <row r="2807" spans="1:7" x14ac:dyDescent="0.25">
      <c r="A2807" s="52"/>
      <c r="B2807" s="53"/>
      <c r="C2807" s="51"/>
      <c r="G2807" s="51"/>
    </row>
    <row r="2808" spans="1:7" x14ac:dyDescent="0.25">
      <c r="A2808" s="52"/>
      <c r="B2808" s="53"/>
      <c r="C2808" s="51"/>
      <c r="G2808" s="51"/>
    </row>
    <row r="2809" spans="1:7" x14ac:dyDescent="0.25">
      <c r="A2809" s="52"/>
      <c r="B2809" s="53"/>
      <c r="C2809" s="51"/>
      <c r="G2809" s="51"/>
    </row>
    <row r="2810" spans="1:7" x14ac:dyDescent="0.25">
      <c r="A2810" s="52"/>
      <c r="B2810" s="53"/>
      <c r="C2810" s="51"/>
      <c r="G2810" s="51"/>
    </row>
    <row r="2811" spans="1:7" x14ac:dyDescent="0.25">
      <c r="A2811" s="52"/>
      <c r="B2811" s="53"/>
      <c r="C2811" s="51"/>
      <c r="G2811" s="51"/>
    </row>
    <row r="2812" spans="1:7" x14ac:dyDescent="0.25">
      <c r="A2812" s="52"/>
      <c r="B2812" s="53"/>
      <c r="C2812" s="51"/>
      <c r="G2812" s="51"/>
    </row>
    <row r="2813" spans="1:7" x14ac:dyDescent="0.25">
      <c r="A2813" s="52"/>
      <c r="B2813" s="53"/>
      <c r="C2813" s="51"/>
      <c r="G2813" s="51"/>
    </row>
    <row r="2814" spans="1:7" x14ac:dyDescent="0.25">
      <c r="A2814" s="52"/>
      <c r="B2814" s="53"/>
      <c r="C2814" s="51"/>
      <c r="G2814" s="51"/>
    </row>
    <row r="2815" spans="1:7" x14ac:dyDescent="0.25">
      <c r="A2815" s="52"/>
      <c r="B2815" s="53"/>
      <c r="C2815" s="51"/>
      <c r="G2815" s="51"/>
    </row>
    <row r="2816" spans="1:7" x14ac:dyDescent="0.25">
      <c r="A2816" s="52"/>
      <c r="B2816" s="53"/>
      <c r="C2816" s="51"/>
      <c r="G2816" s="51"/>
    </row>
    <row r="2817" spans="1:7" x14ac:dyDescent="0.25">
      <c r="A2817" s="52"/>
      <c r="B2817" s="53"/>
      <c r="C2817" s="51"/>
      <c r="G2817" s="51"/>
    </row>
    <row r="2818" spans="1:7" x14ac:dyDescent="0.25">
      <c r="A2818" s="52"/>
      <c r="B2818" s="53"/>
      <c r="C2818" s="51"/>
      <c r="G2818" s="51"/>
    </row>
    <row r="2819" spans="1:7" x14ac:dyDescent="0.25">
      <c r="A2819" s="52"/>
      <c r="B2819" s="53"/>
      <c r="C2819" s="51"/>
      <c r="G2819" s="51"/>
    </row>
    <row r="2820" spans="1:7" x14ac:dyDescent="0.25">
      <c r="A2820" s="52"/>
      <c r="B2820" s="53"/>
      <c r="C2820" s="51"/>
      <c r="G2820" s="51"/>
    </row>
    <row r="2821" spans="1:7" x14ac:dyDescent="0.25">
      <c r="A2821" s="52"/>
      <c r="B2821" s="53"/>
      <c r="C2821" s="51"/>
      <c r="G2821" s="51"/>
    </row>
    <row r="2822" spans="1:7" x14ac:dyDescent="0.25">
      <c r="A2822" s="52"/>
      <c r="B2822" s="53"/>
      <c r="C2822" s="51"/>
      <c r="G2822" s="51"/>
    </row>
    <row r="2823" spans="1:7" x14ac:dyDescent="0.25">
      <c r="A2823" s="52"/>
      <c r="B2823" s="53"/>
      <c r="C2823" s="51"/>
      <c r="G2823" s="51"/>
    </row>
    <row r="2824" spans="1:7" x14ac:dyDescent="0.25">
      <c r="A2824" s="52"/>
      <c r="B2824" s="53"/>
      <c r="C2824" s="51"/>
      <c r="G2824" s="51"/>
    </row>
    <row r="2825" spans="1:7" x14ac:dyDescent="0.25">
      <c r="A2825" s="52"/>
      <c r="B2825" s="53"/>
      <c r="C2825" s="51"/>
      <c r="G2825" s="51"/>
    </row>
    <row r="2826" spans="1:7" x14ac:dyDescent="0.25">
      <c r="A2826" s="52"/>
      <c r="B2826" s="53"/>
      <c r="C2826" s="51"/>
      <c r="G2826" s="51"/>
    </row>
    <row r="2827" spans="1:7" x14ac:dyDescent="0.25">
      <c r="A2827" s="52"/>
      <c r="B2827" s="53"/>
      <c r="C2827" s="51"/>
      <c r="G2827" s="51"/>
    </row>
    <row r="2828" spans="1:7" x14ac:dyDescent="0.25">
      <c r="A2828" s="52"/>
      <c r="B2828" s="53"/>
      <c r="C2828" s="51"/>
      <c r="G2828" s="51"/>
    </row>
    <row r="2829" spans="1:7" x14ac:dyDescent="0.25">
      <c r="A2829" s="52"/>
      <c r="B2829" s="53"/>
      <c r="C2829" s="51"/>
      <c r="G2829" s="51"/>
    </row>
    <row r="2830" spans="1:7" x14ac:dyDescent="0.25">
      <c r="A2830" s="52"/>
      <c r="B2830" s="53"/>
      <c r="C2830" s="51"/>
      <c r="G2830" s="51"/>
    </row>
    <row r="2831" spans="1:7" x14ac:dyDescent="0.25">
      <c r="A2831" s="52"/>
      <c r="B2831" s="53"/>
      <c r="C2831" s="51"/>
      <c r="G2831" s="51"/>
    </row>
    <row r="2832" spans="1:7" x14ac:dyDescent="0.25">
      <c r="A2832" s="52"/>
      <c r="B2832" s="53"/>
      <c r="C2832" s="51"/>
      <c r="G2832" s="51"/>
    </row>
    <row r="2833" spans="1:7" x14ac:dyDescent="0.25">
      <c r="A2833" s="52"/>
      <c r="B2833" s="53"/>
      <c r="C2833" s="51"/>
      <c r="G2833" s="51"/>
    </row>
    <row r="2834" spans="1:7" x14ac:dyDescent="0.25">
      <c r="A2834" s="52"/>
      <c r="B2834" s="53"/>
      <c r="C2834" s="51"/>
      <c r="G2834" s="51"/>
    </row>
    <row r="2835" spans="1:7" x14ac:dyDescent="0.25">
      <c r="A2835" s="52"/>
      <c r="B2835" s="53"/>
      <c r="C2835" s="51"/>
      <c r="G2835" s="51"/>
    </row>
    <row r="2836" spans="1:7" x14ac:dyDescent="0.25">
      <c r="A2836" s="52"/>
      <c r="B2836" s="53"/>
      <c r="C2836" s="51"/>
      <c r="G2836" s="51"/>
    </row>
    <row r="2837" spans="1:7" x14ac:dyDescent="0.25">
      <c r="A2837" s="52"/>
      <c r="B2837" s="53"/>
      <c r="C2837" s="51"/>
      <c r="G2837" s="51"/>
    </row>
    <row r="2838" spans="1:7" x14ac:dyDescent="0.25">
      <c r="A2838" s="52"/>
      <c r="B2838" s="53"/>
      <c r="C2838" s="51"/>
      <c r="G2838" s="51"/>
    </row>
    <row r="2839" spans="1:7" x14ac:dyDescent="0.25">
      <c r="A2839" s="52"/>
      <c r="B2839" s="53"/>
      <c r="C2839" s="51"/>
      <c r="G2839" s="51"/>
    </row>
    <row r="2840" spans="1:7" x14ac:dyDescent="0.25">
      <c r="A2840" s="52"/>
      <c r="B2840" s="53"/>
      <c r="C2840" s="51"/>
      <c r="G2840" s="51"/>
    </row>
    <row r="2841" spans="1:7" x14ac:dyDescent="0.25">
      <c r="A2841" s="52"/>
      <c r="B2841" s="53"/>
      <c r="C2841" s="51"/>
      <c r="G2841" s="51"/>
    </row>
    <row r="2842" spans="1:7" x14ac:dyDescent="0.25">
      <c r="A2842" s="52"/>
      <c r="B2842" s="53"/>
      <c r="C2842" s="51"/>
      <c r="G2842" s="51"/>
    </row>
    <row r="2843" spans="1:7" x14ac:dyDescent="0.25">
      <c r="A2843" s="52"/>
      <c r="B2843" s="53"/>
      <c r="C2843" s="51"/>
      <c r="G2843" s="51"/>
    </row>
    <row r="2844" spans="1:7" x14ac:dyDescent="0.25">
      <c r="A2844" s="52"/>
      <c r="B2844" s="53"/>
      <c r="C2844" s="51"/>
      <c r="G2844" s="51"/>
    </row>
    <row r="2845" spans="1:7" x14ac:dyDescent="0.25">
      <c r="A2845" s="52"/>
      <c r="B2845" s="53"/>
      <c r="C2845" s="51"/>
      <c r="G2845" s="51"/>
    </row>
    <row r="2846" spans="1:7" x14ac:dyDescent="0.25">
      <c r="A2846" s="52"/>
      <c r="B2846" s="53"/>
      <c r="C2846" s="51"/>
      <c r="G2846" s="51"/>
    </row>
    <row r="2847" spans="1:7" x14ac:dyDescent="0.25">
      <c r="A2847" s="52"/>
      <c r="B2847" s="53"/>
      <c r="C2847" s="51"/>
      <c r="G2847" s="51"/>
    </row>
    <row r="2848" spans="1:7" x14ac:dyDescent="0.25">
      <c r="A2848" s="52"/>
      <c r="B2848" s="53"/>
      <c r="C2848" s="51"/>
      <c r="G2848" s="51"/>
    </row>
    <row r="2849" spans="1:7" x14ac:dyDescent="0.25">
      <c r="A2849" s="52"/>
      <c r="B2849" s="53"/>
      <c r="C2849" s="51"/>
      <c r="G2849" s="51"/>
    </row>
    <row r="2850" spans="1:7" x14ac:dyDescent="0.25">
      <c r="A2850" s="52"/>
      <c r="B2850" s="53"/>
      <c r="C2850" s="51"/>
      <c r="G2850" s="51"/>
    </row>
    <row r="2851" spans="1:7" x14ac:dyDescent="0.25">
      <c r="A2851" s="52"/>
      <c r="B2851" s="53"/>
      <c r="C2851" s="51"/>
      <c r="G2851" s="51"/>
    </row>
    <row r="2852" spans="1:7" x14ac:dyDescent="0.25">
      <c r="A2852" s="52"/>
      <c r="B2852" s="53"/>
      <c r="C2852" s="51"/>
      <c r="G2852" s="51"/>
    </row>
    <row r="2853" spans="1:7" x14ac:dyDescent="0.25">
      <c r="A2853" s="52"/>
      <c r="B2853" s="53"/>
      <c r="C2853" s="51"/>
      <c r="G2853" s="51"/>
    </row>
    <row r="2854" spans="1:7" x14ac:dyDescent="0.25">
      <c r="A2854" s="52"/>
      <c r="B2854" s="53"/>
      <c r="C2854" s="51"/>
      <c r="G2854" s="51"/>
    </row>
    <row r="2855" spans="1:7" x14ac:dyDescent="0.25">
      <c r="A2855" s="52"/>
      <c r="B2855" s="53"/>
      <c r="C2855" s="51"/>
      <c r="G2855" s="51"/>
    </row>
    <row r="2856" spans="1:7" x14ac:dyDescent="0.25">
      <c r="A2856" s="52"/>
      <c r="B2856" s="53"/>
      <c r="C2856" s="51"/>
      <c r="G2856" s="51"/>
    </row>
    <row r="2857" spans="1:7" x14ac:dyDescent="0.25">
      <c r="A2857" s="52"/>
      <c r="B2857" s="53"/>
      <c r="C2857" s="51"/>
      <c r="G2857" s="51"/>
    </row>
    <row r="2858" spans="1:7" x14ac:dyDescent="0.25">
      <c r="A2858" s="52"/>
      <c r="B2858" s="53"/>
      <c r="C2858" s="51"/>
      <c r="G2858" s="51"/>
    </row>
    <row r="2859" spans="1:7" x14ac:dyDescent="0.25">
      <c r="A2859" s="52"/>
      <c r="B2859" s="53"/>
      <c r="C2859" s="51"/>
      <c r="G2859" s="51"/>
    </row>
    <row r="2860" spans="1:7" x14ac:dyDescent="0.25">
      <c r="A2860" s="52"/>
      <c r="B2860" s="53"/>
      <c r="C2860" s="51"/>
      <c r="G2860" s="51"/>
    </row>
    <row r="2861" spans="1:7" x14ac:dyDescent="0.25">
      <c r="A2861" s="52"/>
      <c r="B2861" s="53"/>
      <c r="C2861" s="51"/>
      <c r="G2861" s="51"/>
    </row>
    <row r="2862" spans="1:7" x14ac:dyDescent="0.25">
      <c r="A2862" s="52"/>
      <c r="B2862" s="53"/>
      <c r="C2862" s="51"/>
      <c r="G2862" s="51"/>
    </row>
    <row r="2863" spans="1:7" x14ac:dyDescent="0.25">
      <c r="A2863" s="52"/>
      <c r="B2863" s="53"/>
      <c r="C2863" s="51"/>
      <c r="G2863" s="51"/>
    </row>
    <row r="2864" spans="1:7" x14ac:dyDescent="0.25">
      <c r="A2864" s="52"/>
      <c r="B2864" s="53"/>
      <c r="C2864" s="51"/>
      <c r="G2864" s="51"/>
    </row>
    <row r="2865" spans="1:7" x14ac:dyDescent="0.25">
      <c r="A2865" s="52"/>
      <c r="B2865" s="53"/>
      <c r="C2865" s="51"/>
      <c r="G2865" s="51"/>
    </row>
    <row r="2866" spans="1:7" x14ac:dyDescent="0.25">
      <c r="A2866" s="52"/>
      <c r="B2866" s="53"/>
      <c r="C2866" s="51"/>
      <c r="G2866" s="51"/>
    </row>
    <row r="2867" spans="1:7" x14ac:dyDescent="0.25">
      <c r="A2867" s="52"/>
      <c r="B2867" s="53"/>
      <c r="C2867" s="51"/>
      <c r="G2867" s="51"/>
    </row>
    <row r="2868" spans="1:7" x14ac:dyDescent="0.25">
      <c r="A2868" s="52"/>
      <c r="B2868" s="53"/>
      <c r="C2868" s="51"/>
      <c r="G2868" s="51"/>
    </row>
    <row r="2869" spans="1:7" x14ac:dyDescent="0.25">
      <c r="A2869" s="52"/>
      <c r="B2869" s="53"/>
      <c r="C2869" s="51"/>
      <c r="G2869" s="51"/>
    </row>
    <row r="2870" spans="1:7" x14ac:dyDescent="0.25">
      <c r="A2870" s="52"/>
      <c r="B2870" s="53"/>
      <c r="C2870" s="51"/>
      <c r="G2870" s="51"/>
    </row>
    <row r="2871" spans="1:7" x14ac:dyDescent="0.25">
      <c r="A2871" s="52"/>
      <c r="B2871" s="53"/>
      <c r="C2871" s="51"/>
      <c r="G2871" s="51"/>
    </row>
    <row r="2872" spans="1:7" x14ac:dyDescent="0.25">
      <c r="A2872" s="52"/>
      <c r="B2872" s="53"/>
      <c r="C2872" s="51"/>
      <c r="G2872" s="51"/>
    </row>
    <row r="2873" spans="1:7" x14ac:dyDescent="0.25">
      <c r="A2873" s="52"/>
      <c r="B2873" s="53"/>
      <c r="C2873" s="51"/>
      <c r="G2873" s="51"/>
    </row>
    <row r="2874" spans="1:7" x14ac:dyDescent="0.25">
      <c r="A2874" s="52"/>
      <c r="B2874" s="53"/>
      <c r="C2874" s="51"/>
      <c r="G2874" s="51"/>
    </row>
    <row r="2875" spans="1:7" x14ac:dyDescent="0.25">
      <c r="A2875" s="52"/>
      <c r="B2875" s="53"/>
      <c r="C2875" s="51"/>
      <c r="G2875" s="51"/>
    </row>
    <row r="2876" spans="1:7" x14ac:dyDescent="0.25">
      <c r="A2876" s="52"/>
      <c r="B2876" s="53"/>
      <c r="C2876" s="51"/>
      <c r="G2876" s="51"/>
    </row>
    <row r="2877" spans="1:7" x14ac:dyDescent="0.25">
      <c r="A2877" s="52"/>
      <c r="B2877" s="53"/>
      <c r="C2877" s="51"/>
      <c r="G2877" s="51"/>
    </row>
    <row r="2878" spans="1:7" x14ac:dyDescent="0.25">
      <c r="A2878" s="52"/>
      <c r="B2878" s="53"/>
      <c r="C2878" s="51"/>
      <c r="G2878" s="51"/>
    </row>
    <row r="2879" spans="1:7" x14ac:dyDescent="0.25">
      <c r="A2879" s="52"/>
      <c r="B2879" s="53"/>
      <c r="C2879" s="51"/>
      <c r="G2879" s="51"/>
    </row>
    <row r="2880" spans="1:7" x14ac:dyDescent="0.25">
      <c r="A2880" s="52"/>
      <c r="B2880" s="53"/>
      <c r="C2880" s="51"/>
      <c r="G2880" s="51"/>
    </row>
    <row r="2881" spans="1:7" x14ac:dyDescent="0.25">
      <c r="A2881" s="52"/>
      <c r="B2881" s="53"/>
      <c r="C2881" s="51"/>
      <c r="G2881" s="51"/>
    </row>
    <row r="2882" spans="1:7" x14ac:dyDescent="0.25">
      <c r="A2882" s="52"/>
      <c r="B2882" s="53"/>
      <c r="C2882" s="51"/>
      <c r="G2882" s="51"/>
    </row>
    <row r="2883" spans="1:7" x14ac:dyDescent="0.25">
      <c r="A2883" s="52"/>
      <c r="B2883" s="53"/>
      <c r="C2883" s="51"/>
      <c r="G2883" s="51"/>
    </row>
    <row r="2884" spans="1:7" x14ac:dyDescent="0.25">
      <c r="A2884" s="52"/>
      <c r="B2884" s="53"/>
      <c r="C2884" s="51"/>
      <c r="G2884" s="51"/>
    </row>
    <row r="2885" spans="1:7" x14ac:dyDescent="0.25">
      <c r="A2885" s="52"/>
      <c r="B2885" s="53"/>
      <c r="C2885" s="51"/>
      <c r="G2885" s="51"/>
    </row>
    <row r="2886" spans="1:7" x14ac:dyDescent="0.25">
      <c r="A2886" s="52"/>
      <c r="B2886" s="53"/>
      <c r="C2886" s="51"/>
      <c r="G2886" s="51"/>
    </row>
    <row r="2887" spans="1:7" x14ac:dyDescent="0.25">
      <c r="A2887" s="52"/>
      <c r="B2887" s="53"/>
      <c r="C2887" s="51"/>
      <c r="G2887" s="51"/>
    </row>
    <row r="2888" spans="1:7" x14ac:dyDescent="0.25">
      <c r="A2888" s="52"/>
      <c r="B2888" s="53"/>
      <c r="C2888" s="51"/>
      <c r="G2888" s="51"/>
    </row>
    <row r="2889" spans="1:7" x14ac:dyDescent="0.25">
      <c r="A2889" s="52"/>
      <c r="B2889" s="53"/>
      <c r="C2889" s="51"/>
      <c r="G2889" s="51"/>
    </row>
    <row r="2890" spans="1:7" x14ac:dyDescent="0.25">
      <c r="A2890" s="52"/>
      <c r="B2890" s="53"/>
      <c r="C2890" s="51"/>
      <c r="G2890" s="51"/>
    </row>
    <row r="2891" spans="1:7" x14ac:dyDescent="0.25">
      <c r="A2891" s="52"/>
      <c r="B2891" s="53"/>
      <c r="C2891" s="51"/>
      <c r="G2891" s="51"/>
    </row>
    <row r="2892" spans="1:7" x14ac:dyDescent="0.25">
      <c r="A2892" s="52"/>
      <c r="B2892" s="53"/>
      <c r="C2892" s="51"/>
      <c r="G2892" s="51"/>
    </row>
    <row r="2893" spans="1:7" x14ac:dyDescent="0.25">
      <c r="A2893" s="52"/>
      <c r="B2893" s="53"/>
      <c r="C2893" s="51"/>
      <c r="G2893" s="51"/>
    </row>
    <row r="2894" spans="1:7" x14ac:dyDescent="0.25">
      <c r="A2894" s="52"/>
      <c r="B2894" s="53"/>
      <c r="C2894" s="51"/>
      <c r="G2894" s="51"/>
    </row>
    <row r="2895" spans="1:7" x14ac:dyDescent="0.25">
      <c r="A2895" s="52"/>
      <c r="B2895" s="53"/>
      <c r="C2895" s="51"/>
      <c r="G2895" s="51"/>
    </row>
    <row r="2896" spans="1:7" x14ac:dyDescent="0.25">
      <c r="A2896" s="52"/>
      <c r="B2896" s="53"/>
      <c r="C2896" s="51"/>
      <c r="G2896" s="51"/>
    </row>
    <row r="2897" spans="1:7" x14ac:dyDescent="0.25">
      <c r="A2897" s="52"/>
      <c r="B2897" s="53"/>
      <c r="C2897" s="51"/>
      <c r="G2897" s="51"/>
    </row>
    <row r="2898" spans="1:7" x14ac:dyDescent="0.25">
      <c r="A2898" s="52"/>
      <c r="B2898" s="53"/>
      <c r="C2898" s="51"/>
      <c r="G2898" s="51"/>
    </row>
    <row r="2899" spans="1:7" x14ac:dyDescent="0.25">
      <c r="A2899" s="52"/>
      <c r="B2899" s="53"/>
      <c r="C2899" s="51"/>
      <c r="G2899" s="51"/>
    </row>
    <row r="2900" spans="1:7" x14ac:dyDescent="0.25">
      <c r="A2900" s="52"/>
      <c r="B2900" s="53"/>
      <c r="C2900" s="51"/>
      <c r="G2900" s="51"/>
    </row>
    <row r="2901" spans="1:7" x14ac:dyDescent="0.25">
      <c r="A2901" s="52"/>
      <c r="B2901" s="53"/>
      <c r="C2901" s="51"/>
      <c r="G2901" s="51"/>
    </row>
    <row r="2902" spans="1:7" x14ac:dyDescent="0.25">
      <c r="A2902" s="52"/>
      <c r="B2902" s="53"/>
      <c r="C2902" s="51"/>
      <c r="G2902" s="51"/>
    </row>
    <row r="2903" spans="1:7" x14ac:dyDescent="0.25">
      <c r="A2903" s="52"/>
      <c r="B2903" s="53"/>
      <c r="C2903" s="51"/>
      <c r="G2903" s="51"/>
    </row>
    <row r="2904" spans="1:7" x14ac:dyDescent="0.25">
      <c r="A2904" s="52"/>
      <c r="B2904" s="53"/>
      <c r="C2904" s="51"/>
      <c r="G2904" s="51"/>
    </row>
    <row r="2905" spans="1:7" x14ac:dyDescent="0.25">
      <c r="A2905" s="52"/>
      <c r="B2905" s="53"/>
      <c r="C2905" s="51"/>
      <c r="G2905" s="51"/>
    </row>
    <row r="2906" spans="1:7" x14ac:dyDescent="0.25">
      <c r="A2906" s="52"/>
      <c r="B2906" s="53"/>
      <c r="C2906" s="51"/>
      <c r="G2906" s="51"/>
    </row>
    <row r="2907" spans="1:7" x14ac:dyDescent="0.25">
      <c r="A2907" s="52"/>
      <c r="B2907" s="53"/>
      <c r="C2907" s="51"/>
      <c r="G2907" s="51"/>
    </row>
    <row r="2908" spans="1:7" x14ac:dyDescent="0.25">
      <c r="A2908" s="52"/>
      <c r="B2908" s="53"/>
      <c r="C2908" s="51"/>
      <c r="G2908" s="51"/>
    </row>
    <row r="2909" spans="1:7" x14ac:dyDescent="0.25">
      <c r="A2909" s="52"/>
      <c r="B2909" s="53"/>
      <c r="C2909" s="51"/>
      <c r="G2909" s="51"/>
    </row>
    <row r="2910" spans="1:7" x14ac:dyDescent="0.25">
      <c r="A2910" s="52"/>
      <c r="B2910" s="53"/>
      <c r="C2910" s="51"/>
      <c r="G2910" s="51"/>
    </row>
    <row r="2911" spans="1:7" x14ac:dyDescent="0.25">
      <c r="A2911" s="52"/>
      <c r="B2911" s="53"/>
      <c r="C2911" s="51"/>
      <c r="G2911" s="51"/>
    </row>
    <row r="2912" spans="1:7" x14ac:dyDescent="0.25">
      <c r="A2912" s="52"/>
      <c r="B2912" s="53"/>
      <c r="C2912" s="51"/>
      <c r="G2912" s="51"/>
    </row>
    <row r="2913" spans="1:7" x14ac:dyDescent="0.25">
      <c r="A2913" s="52"/>
      <c r="B2913" s="53"/>
      <c r="C2913" s="51"/>
      <c r="G2913" s="51"/>
    </row>
    <row r="2914" spans="1:7" x14ac:dyDescent="0.25">
      <c r="A2914" s="52"/>
      <c r="B2914" s="53"/>
      <c r="C2914" s="51"/>
      <c r="G2914" s="51"/>
    </row>
    <row r="2915" spans="1:7" x14ac:dyDescent="0.25">
      <c r="A2915" s="52"/>
      <c r="B2915" s="53"/>
      <c r="C2915" s="51"/>
      <c r="G2915" s="51"/>
    </row>
    <row r="2916" spans="1:7" x14ac:dyDescent="0.25">
      <c r="A2916" s="52"/>
      <c r="B2916" s="53"/>
      <c r="C2916" s="51"/>
      <c r="G2916" s="51"/>
    </row>
    <row r="2917" spans="1:7" x14ac:dyDescent="0.25">
      <c r="A2917" s="52"/>
      <c r="B2917" s="53"/>
      <c r="C2917" s="51"/>
      <c r="G2917" s="51"/>
    </row>
    <row r="2918" spans="1:7" x14ac:dyDescent="0.25">
      <c r="A2918" s="52"/>
      <c r="B2918" s="53"/>
      <c r="C2918" s="51"/>
      <c r="G2918" s="51"/>
    </row>
    <row r="2919" spans="1:7" x14ac:dyDescent="0.25">
      <c r="A2919" s="52"/>
      <c r="B2919" s="53"/>
      <c r="C2919" s="51"/>
      <c r="G2919" s="51"/>
    </row>
    <row r="2920" spans="1:7" x14ac:dyDescent="0.25">
      <c r="A2920" s="52"/>
      <c r="B2920" s="53"/>
      <c r="C2920" s="51"/>
      <c r="G2920" s="51"/>
    </row>
    <row r="2921" spans="1:7" x14ac:dyDescent="0.25">
      <c r="A2921" s="52"/>
      <c r="B2921" s="53"/>
      <c r="C2921" s="51"/>
      <c r="G2921" s="51"/>
    </row>
    <row r="2922" spans="1:7" x14ac:dyDescent="0.25">
      <c r="A2922" s="52"/>
      <c r="B2922" s="53"/>
      <c r="C2922" s="51"/>
      <c r="G2922" s="51"/>
    </row>
    <row r="2923" spans="1:7" x14ac:dyDescent="0.25">
      <c r="A2923" s="52"/>
      <c r="B2923" s="53"/>
      <c r="C2923" s="51"/>
      <c r="G2923" s="51"/>
    </row>
    <row r="2924" spans="1:7" x14ac:dyDescent="0.25">
      <c r="A2924" s="52"/>
      <c r="B2924" s="53"/>
      <c r="C2924" s="51"/>
      <c r="G2924" s="51"/>
    </row>
    <row r="2925" spans="1:7" x14ac:dyDescent="0.25">
      <c r="A2925" s="52"/>
      <c r="B2925" s="53"/>
      <c r="C2925" s="51"/>
      <c r="G2925" s="51"/>
    </row>
    <row r="2926" spans="1:7" x14ac:dyDescent="0.25">
      <c r="A2926" s="52"/>
      <c r="B2926" s="53"/>
      <c r="C2926" s="51"/>
      <c r="G2926" s="51"/>
    </row>
    <row r="2927" spans="1:7" x14ac:dyDescent="0.25">
      <c r="A2927" s="52"/>
      <c r="B2927" s="53"/>
      <c r="C2927" s="51"/>
      <c r="G2927" s="51"/>
    </row>
    <row r="2928" spans="1:7" x14ac:dyDescent="0.25">
      <c r="A2928" s="52"/>
      <c r="B2928" s="53"/>
      <c r="C2928" s="51"/>
      <c r="G2928" s="51"/>
    </row>
    <row r="2929" spans="1:7" x14ac:dyDescent="0.25">
      <c r="A2929" s="52"/>
      <c r="B2929" s="53"/>
      <c r="C2929" s="51"/>
      <c r="G2929" s="51"/>
    </row>
    <row r="2930" spans="1:7" x14ac:dyDescent="0.25">
      <c r="A2930" s="52"/>
      <c r="B2930" s="53"/>
      <c r="C2930" s="51"/>
      <c r="G2930" s="51"/>
    </row>
    <row r="2931" spans="1:7" x14ac:dyDescent="0.25">
      <c r="A2931" s="52"/>
      <c r="B2931" s="53"/>
      <c r="C2931" s="51"/>
      <c r="G2931" s="51"/>
    </row>
    <row r="2932" spans="1:7" x14ac:dyDescent="0.25">
      <c r="A2932" s="52"/>
      <c r="B2932" s="53"/>
      <c r="C2932" s="51"/>
      <c r="G2932" s="51"/>
    </row>
    <row r="2933" spans="1:7" x14ac:dyDescent="0.25">
      <c r="A2933" s="52"/>
      <c r="B2933" s="53"/>
      <c r="C2933" s="51"/>
      <c r="G2933" s="51"/>
    </row>
    <row r="2934" spans="1:7" x14ac:dyDescent="0.25">
      <c r="A2934" s="52"/>
      <c r="B2934" s="53"/>
      <c r="C2934" s="51"/>
      <c r="G2934" s="51"/>
    </row>
    <row r="2935" spans="1:7" x14ac:dyDescent="0.25">
      <c r="A2935" s="52"/>
      <c r="B2935" s="53"/>
      <c r="C2935" s="51"/>
      <c r="G2935" s="51"/>
    </row>
    <row r="2936" spans="1:7" x14ac:dyDescent="0.25">
      <c r="A2936" s="52"/>
      <c r="B2936" s="53"/>
      <c r="C2936" s="51"/>
      <c r="G2936" s="51"/>
    </row>
    <row r="2937" spans="1:7" x14ac:dyDescent="0.25">
      <c r="A2937" s="52"/>
      <c r="B2937" s="53"/>
      <c r="C2937" s="51"/>
      <c r="G2937" s="51"/>
    </row>
    <row r="2938" spans="1:7" x14ac:dyDescent="0.25">
      <c r="A2938" s="52"/>
      <c r="B2938" s="53"/>
      <c r="C2938" s="51"/>
      <c r="G2938" s="51"/>
    </row>
    <row r="2939" spans="1:7" x14ac:dyDescent="0.25">
      <c r="A2939" s="52"/>
      <c r="B2939" s="53"/>
      <c r="C2939" s="51"/>
      <c r="G2939" s="51"/>
    </row>
    <row r="2940" spans="1:7" x14ac:dyDescent="0.25">
      <c r="A2940" s="52"/>
      <c r="B2940" s="53"/>
      <c r="C2940" s="51"/>
      <c r="G2940" s="51"/>
    </row>
    <row r="2941" spans="1:7" x14ac:dyDescent="0.25">
      <c r="A2941" s="52"/>
      <c r="B2941" s="53"/>
      <c r="C2941" s="51"/>
      <c r="G2941" s="51"/>
    </row>
    <row r="2942" spans="1:7" x14ac:dyDescent="0.25">
      <c r="A2942" s="52"/>
      <c r="B2942" s="53"/>
      <c r="C2942" s="51"/>
      <c r="G2942" s="51"/>
    </row>
    <row r="2943" spans="1:7" x14ac:dyDescent="0.25">
      <c r="A2943" s="52"/>
      <c r="B2943" s="53"/>
      <c r="C2943" s="51"/>
      <c r="G2943" s="51"/>
    </row>
    <row r="2944" spans="1:7" x14ac:dyDescent="0.25">
      <c r="A2944" s="52"/>
      <c r="B2944" s="53"/>
      <c r="C2944" s="51"/>
      <c r="G2944" s="51"/>
    </row>
    <row r="2945" spans="1:7" x14ac:dyDescent="0.25">
      <c r="A2945" s="52"/>
      <c r="B2945" s="53"/>
      <c r="C2945" s="51"/>
      <c r="G2945" s="51"/>
    </row>
    <row r="2946" spans="1:7" x14ac:dyDescent="0.25">
      <c r="A2946" s="52"/>
      <c r="B2946" s="53"/>
      <c r="C2946" s="51"/>
      <c r="G2946" s="51"/>
    </row>
    <row r="2947" spans="1:7" x14ac:dyDescent="0.25">
      <c r="A2947" s="52"/>
      <c r="B2947" s="53"/>
      <c r="C2947" s="51"/>
      <c r="G2947" s="51"/>
    </row>
    <row r="2948" spans="1:7" x14ac:dyDescent="0.25">
      <c r="A2948" s="52"/>
      <c r="B2948" s="53"/>
      <c r="C2948" s="51"/>
      <c r="G2948" s="51"/>
    </row>
    <row r="2949" spans="1:7" x14ac:dyDescent="0.25">
      <c r="A2949" s="52"/>
      <c r="B2949" s="53"/>
      <c r="C2949" s="51"/>
      <c r="G2949" s="51"/>
    </row>
    <row r="2950" spans="1:7" x14ac:dyDescent="0.25">
      <c r="A2950" s="52"/>
      <c r="B2950" s="53"/>
      <c r="C2950" s="51"/>
      <c r="G2950" s="51"/>
    </row>
    <row r="2951" spans="1:7" x14ac:dyDescent="0.25">
      <c r="A2951" s="52"/>
      <c r="B2951" s="53"/>
      <c r="C2951" s="51"/>
      <c r="G2951" s="51"/>
    </row>
    <row r="2952" spans="1:7" x14ac:dyDescent="0.25">
      <c r="A2952" s="52"/>
      <c r="B2952" s="53"/>
      <c r="C2952" s="51"/>
      <c r="G2952" s="51"/>
    </row>
    <row r="2953" spans="1:7" x14ac:dyDescent="0.25">
      <c r="A2953" s="52"/>
      <c r="B2953" s="53"/>
      <c r="C2953" s="51"/>
      <c r="G2953" s="51"/>
    </row>
    <row r="2954" spans="1:7" x14ac:dyDescent="0.25">
      <c r="A2954" s="52"/>
      <c r="B2954" s="53"/>
      <c r="C2954" s="51"/>
      <c r="G2954" s="51"/>
    </row>
    <row r="2955" spans="1:7" x14ac:dyDescent="0.25">
      <c r="A2955" s="52"/>
      <c r="B2955" s="53"/>
      <c r="C2955" s="51"/>
      <c r="G2955" s="51"/>
    </row>
    <row r="2956" spans="1:7" x14ac:dyDescent="0.25">
      <c r="A2956" s="52"/>
      <c r="B2956" s="53"/>
      <c r="C2956" s="51"/>
      <c r="G2956" s="51"/>
    </row>
    <row r="2957" spans="1:7" x14ac:dyDescent="0.25">
      <c r="A2957" s="52"/>
      <c r="B2957" s="53"/>
      <c r="C2957" s="51"/>
      <c r="G2957" s="51"/>
    </row>
    <row r="2958" spans="1:7" x14ac:dyDescent="0.25">
      <c r="A2958" s="52"/>
      <c r="B2958" s="53"/>
      <c r="C2958" s="51"/>
      <c r="G2958" s="51"/>
    </row>
    <row r="2959" spans="1:7" x14ac:dyDescent="0.25">
      <c r="A2959" s="52"/>
      <c r="B2959" s="53"/>
      <c r="C2959" s="51"/>
      <c r="G2959" s="51"/>
    </row>
    <row r="2960" spans="1:7" x14ac:dyDescent="0.25">
      <c r="A2960" s="52"/>
      <c r="B2960" s="53"/>
      <c r="C2960" s="51"/>
      <c r="G2960" s="51"/>
    </row>
    <row r="2961" spans="1:7" x14ac:dyDescent="0.25">
      <c r="A2961" s="52"/>
      <c r="B2961" s="53"/>
      <c r="C2961" s="51"/>
      <c r="G2961" s="51"/>
    </row>
    <row r="2962" spans="1:7" x14ac:dyDescent="0.25">
      <c r="A2962" s="52"/>
      <c r="B2962" s="53"/>
      <c r="C2962" s="51"/>
      <c r="G2962" s="51"/>
    </row>
    <row r="2963" spans="1:7" x14ac:dyDescent="0.25">
      <c r="A2963" s="52"/>
      <c r="B2963" s="53"/>
      <c r="C2963" s="51"/>
      <c r="G2963" s="51"/>
    </row>
    <row r="2964" spans="1:7" x14ac:dyDescent="0.25">
      <c r="A2964" s="52"/>
      <c r="B2964" s="53"/>
      <c r="C2964" s="51"/>
      <c r="G2964" s="51"/>
    </row>
    <row r="2965" spans="1:7" x14ac:dyDescent="0.25">
      <c r="A2965" s="52"/>
      <c r="B2965" s="53"/>
      <c r="C2965" s="51"/>
      <c r="G2965" s="51"/>
    </row>
    <row r="2966" spans="1:7" x14ac:dyDescent="0.25">
      <c r="A2966" s="52"/>
      <c r="B2966" s="53"/>
      <c r="C2966" s="51"/>
      <c r="G2966" s="51"/>
    </row>
    <row r="2967" spans="1:7" x14ac:dyDescent="0.25">
      <c r="A2967" s="52"/>
      <c r="B2967" s="53"/>
      <c r="C2967" s="51"/>
      <c r="G2967" s="51"/>
    </row>
    <row r="2968" spans="1:7" x14ac:dyDescent="0.25">
      <c r="A2968" s="52"/>
      <c r="B2968" s="53"/>
      <c r="C2968" s="51"/>
      <c r="G2968" s="51"/>
    </row>
    <row r="2969" spans="1:7" x14ac:dyDescent="0.25">
      <c r="A2969" s="52"/>
      <c r="B2969" s="53"/>
      <c r="C2969" s="51"/>
      <c r="G2969" s="51"/>
    </row>
    <row r="2970" spans="1:7" x14ac:dyDescent="0.25">
      <c r="A2970" s="52"/>
      <c r="B2970" s="53"/>
      <c r="C2970" s="51"/>
      <c r="G2970" s="51"/>
    </row>
    <row r="2971" spans="1:7" x14ac:dyDescent="0.25">
      <c r="A2971" s="52"/>
      <c r="B2971" s="53"/>
      <c r="C2971" s="51"/>
      <c r="G2971" s="51"/>
    </row>
    <row r="2972" spans="1:7" x14ac:dyDescent="0.25">
      <c r="A2972" s="52"/>
      <c r="B2972" s="53"/>
      <c r="C2972" s="51"/>
      <c r="G2972" s="51"/>
    </row>
    <row r="2973" spans="1:7" x14ac:dyDescent="0.25">
      <c r="A2973" s="52"/>
      <c r="B2973" s="53"/>
      <c r="C2973" s="51"/>
      <c r="G2973" s="51"/>
    </row>
    <row r="2974" spans="1:7" x14ac:dyDescent="0.25">
      <c r="A2974" s="52"/>
      <c r="B2974" s="53"/>
      <c r="C2974" s="51"/>
      <c r="G2974" s="51"/>
    </row>
    <row r="2975" spans="1:7" x14ac:dyDescent="0.25">
      <c r="A2975" s="52"/>
      <c r="B2975" s="53"/>
      <c r="C2975" s="51"/>
      <c r="G2975" s="51"/>
    </row>
    <row r="2976" spans="1:7" x14ac:dyDescent="0.25">
      <c r="A2976" s="52"/>
      <c r="B2976" s="53"/>
      <c r="C2976" s="51"/>
      <c r="G2976" s="51"/>
    </row>
    <row r="2977" spans="1:7" x14ac:dyDescent="0.25">
      <c r="A2977" s="52"/>
      <c r="B2977" s="53"/>
      <c r="C2977" s="51"/>
      <c r="G2977" s="51"/>
    </row>
    <row r="2978" spans="1:7" x14ac:dyDescent="0.25">
      <c r="A2978" s="52"/>
      <c r="B2978" s="53"/>
      <c r="C2978" s="51"/>
      <c r="G2978" s="51"/>
    </row>
    <row r="2979" spans="1:7" x14ac:dyDescent="0.25">
      <c r="A2979" s="52"/>
      <c r="B2979" s="53"/>
      <c r="C2979" s="51"/>
      <c r="G2979" s="51"/>
    </row>
    <row r="2980" spans="1:7" x14ac:dyDescent="0.25">
      <c r="A2980" s="52"/>
      <c r="B2980" s="53"/>
      <c r="C2980" s="51"/>
      <c r="G2980" s="51"/>
    </row>
    <row r="2981" spans="1:7" x14ac:dyDescent="0.25">
      <c r="A2981" s="52"/>
      <c r="B2981" s="53"/>
      <c r="C2981" s="51"/>
      <c r="G2981" s="51"/>
    </row>
    <row r="2982" spans="1:7" x14ac:dyDescent="0.25">
      <c r="A2982" s="52"/>
      <c r="B2982" s="53"/>
      <c r="C2982" s="51"/>
      <c r="G2982" s="51"/>
    </row>
    <row r="2983" spans="1:7" x14ac:dyDescent="0.25">
      <c r="A2983" s="52"/>
      <c r="B2983" s="53"/>
      <c r="C2983" s="51"/>
      <c r="G2983" s="51"/>
    </row>
    <row r="2984" spans="1:7" x14ac:dyDescent="0.25">
      <c r="A2984" s="52"/>
      <c r="B2984" s="53"/>
      <c r="C2984" s="51"/>
      <c r="G2984" s="51"/>
    </row>
    <row r="2985" spans="1:7" x14ac:dyDescent="0.25">
      <c r="A2985" s="52"/>
      <c r="B2985" s="53"/>
      <c r="C2985" s="51"/>
      <c r="G2985" s="51"/>
    </row>
    <row r="2986" spans="1:7" x14ac:dyDescent="0.25">
      <c r="A2986" s="52"/>
      <c r="B2986" s="53"/>
      <c r="C2986" s="51"/>
      <c r="G2986" s="51"/>
    </row>
    <row r="2987" spans="1:7" x14ac:dyDescent="0.25">
      <c r="A2987" s="52"/>
      <c r="B2987" s="53"/>
      <c r="C2987" s="51"/>
      <c r="G2987" s="51"/>
    </row>
    <row r="2988" spans="1:7" x14ac:dyDescent="0.25">
      <c r="A2988" s="52"/>
      <c r="B2988" s="53"/>
      <c r="C2988" s="51"/>
      <c r="G2988" s="51"/>
    </row>
    <row r="2989" spans="1:7" x14ac:dyDescent="0.25">
      <c r="A2989" s="52"/>
      <c r="B2989" s="53"/>
      <c r="C2989" s="51"/>
      <c r="G2989" s="51"/>
    </row>
    <row r="2990" spans="1:7" x14ac:dyDescent="0.25">
      <c r="A2990" s="52"/>
      <c r="B2990" s="53"/>
      <c r="C2990" s="51"/>
      <c r="G2990" s="51"/>
    </row>
    <row r="2991" spans="1:7" x14ac:dyDescent="0.25">
      <c r="A2991" s="52"/>
      <c r="B2991" s="53"/>
      <c r="C2991" s="51"/>
      <c r="G2991" s="51"/>
    </row>
    <row r="2992" spans="1:7" x14ac:dyDescent="0.25">
      <c r="A2992" s="52"/>
      <c r="B2992" s="53"/>
      <c r="C2992" s="51"/>
      <c r="G2992" s="51"/>
    </row>
    <row r="2993" spans="1:7" x14ac:dyDescent="0.25">
      <c r="A2993" s="52"/>
      <c r="B2993" s="53"/>
      <c r="C2993" s="51"/>
      <c r="G2993" s="51"/>
    </row>
    <row r="2994" spans="1:7" x14ac:dyDescent="0.25">
      <c r="A2994" s="52"/>
      <c r="B2994" s="53"/>
      <c r="C2994" s="51"/>
      <c r="G2994" s="51"/>
    </row>
    <row r="2995" spans="1:7" x14ac:dyDescent="0.25">
      <c r="A2995" s="52"/>
      <c r="B2995" s="53"/>
      <c r="C2995" s="51"/>
      <c r="G2995" s="51"/>
    </row>
    <row r="2996" spans="1:7" x14ac:dyDescent="0.25">
      <c r="A2996" s="52"/>
      <c r="B2996" s="53"/>
      <c r="C2996" s="51"/>
      <c r="G2996" s="51"/>
    </row>
    <row r="2997" spans="1:7" x14ac:dyDescent="0.25">
      <c r="A2997" s="52"/>
      <c r="B2997" s="53"/>
      <c r="C2997" s="51"/>
      <c r="G2997" s="51"/>
    </row>
    <row r="2998" spans="1:7" x14ac:dyDescent="0.25">
      <c r="A2998" s="52"/>
      <c r="B2998" s="53"/>
      <c r="C2998" s="51"/>
      <c r="G2998" s="51"/>
    </row>
    <row r="2999" spans="1:7" x14ac:dyDescent="0.25">
      <c r="A2999" s="52"/>
      <c r="B2999" s="53"/>
      <c r="C2999" s="51"/>
      <c r="G2999" s="51"/>
    </row>
    <row r="3000" spans="1:7" x14ac:dyDescent="0.25">
      <c r="A3000" s="52"/>
      <c r="B3000" s="53"/>
      <c r="C3000" s="51"/>
      <c r="G3000" s="51"/>
    </row>
    <row r="3001" spans="1:7" x14ac:dyDescent="0.25">
      <c r="A3001" s="52"/>
      <c r="B3001" s="53"/>
      <c r="C3001" s="51"/>
      <c r="G3001" s="51"/>
    </row>
    <row r="3002" spans="1:7" x14ac:dyDescent="0.25">
      <c r="A3002" s="52"/>
      <c r="B3002" s="53"/>
      <c r="C3002" s="51"/>
      <c r="G3002" s="51"/>
    </row>
    <row r="3003" spans="1:7" x14ac:dyDescent="0.25">
      <c r="A3003" s="52"/>
      <c r="B3003" s="53"/>
      <c r="C3003" s="51"/>
      <c r="G3003" s="51"/>
    </row>
    <row r="3004" spans="1:7" x14ac:dyDescent="0.25">
      <c r="A3004" s="52"/>
      <c r="B3004" s="53"/>
      <c r="C3004" s="51"/>
      <c r="G3004" s="51"/>
    </row>
    <row r="3005" spans="1:7" x14ac:dyDescent="0.25">
      <c r="A3005" s="52"/>
      <c r="B3005" s="53"/>
      <c r="C3005" s="51"/>
      <c r="G3005" s="51"/>
    </row>
    <row r="3006" spans="1:7" x14ac:dyDescent="0.25">
      <c r="A3006" s="52"/>
      <c r="B3006" s="53"/>
      <c r="C3006" s="51"/>
      <c r="G3006" s="51"/>
    </row>
    <row r="3007" spans="1:7" x14ac:dyDescent="0.25">
      <c r="A3007" s="52"/>
      <c r="B3007" s="53"/>
      <c r="C3007" s="51"/>
      <c r="G3007" s="51"/>
    </row>
    <row r="3008" spans="1:7" x14ac:dyDescent="0.25">
      <c r="A3008" s="52"/>
      <c r="B3008" s="53"/>
      <c r="C3008" s="51"/>
      <c r="G3008" s="51"/>
    </row>
    <row r="3009" spans="1:7" x14ac:dyDescent="0.25">
      <c r="A3009" s="52"/>
      <c r="B3009" s="53"/>
      <c r="C3009" s="51"/>
      <c r="G3009" s="51"/>
    </row>
    <row r="3010" spans="1:7" x14ac:dyDescent="0.25">
      <c r="A3010" s="52"/>
      <c r="B3010" s="53"/>
      <c r="C3010" s="51"/>
      <c r="G3010" s="51"/>
    </row>
    <row r="3011" spans="1:7" x14ac:dyDescent="0.25">
      <c r="A3011" s="52"/>
      <c r="B3011" s="53"/>
      <c r="C3011" s="51"/>
      <c r="G3011" s="51"/>
    </row>
    <row r="3012" spans="1:7" x14ac:dyDescent="0.25">
      <c r="A3012" s="52"/>
      <c r="B3012" s="53"/>
      <c r="C3012" s="51"/>
      <c r="G3012" s="51"/>
    </row>
    <row r="3013" spans="1:7" x14ac:dyDescent="0.25">
      <c r="A3013" s="52"/>
      <c r="B3013" s="53"/>
      <c r="C3013" s="51"/>
      <c r="G3013" s="51"/>
    </row>
    <row r="3014" spans="1:7" x14ac:dyDescent="0.25">
      <c r="A3014" s="52"/>
      <c r="B3014" s="53"/>
      <c r="C3014" s="51"/>
      <c r="G3014" s="51"/>
    </row>
    <row r="3015" spans="1:7" x14ac:dyDescent="0.25">
      <c r="A3015" s="52"/>
      <c r="B3015" s="53"/>
      <c r="C3015" s="51"/>
      <c r="G3015" s="51"/>
    </row>
    <row r="3016" spans="1:7" x14ac:dyDescent="0.25">
      <c r="A3016" s="52"/>
      <c r="B3016" s="53"/>
      <c r="C3016" s="51"/>
      <c r="G3016" s="51"/>
    </row>
    <row r="3017" spans="1:7" x14ac:dyDescent="0.25">
      <c r="A3017" s="52"/>
      <c r="B3017" s="53"/>
      <c r="C3017" s="51"/>
      <c r="G3017" s="51"/>
    </row>
    <row r="3018" spans="1:7" x14ac:dyDescent="0.25">
      <c r="A3018" s="52"/>
      <c r="B3018" s="53"/>
      <c r="C3018" s="51"/>
      <c r="G3018" s="51"/>
    </row>
    <row r="3019" spans="1:7" x14ac:dyDescent="0.25">
      <c r="A3019" s="52"/>
      <c r="B3019" s="53"/>
      <c r="C3019" s="51"/>
      <c r="G3019" s="51"/>
    </row>
    <row r="3020" spans="1:7" x14ac:dyDescent="0.25">
      <c r="A3020" s="52"/>
      <c r="B3020" s="53"/>
      <c r="C3020" s="51"/>
      <c r="G3020" s="51"/>
    </row>
    <row r="3021" spans="1:7" x14ac:dyDescent="0.25">
      <c r="A3021" s="52"/>
      <c r="B3021" s="53"/>
      <c r="C3021" s="51"/>
      <c r="G3021" s="51"/>
    </row>
    <row r="3022" spans="1:7" x14ac:dyDescent="0.25">
      <c r="A3022" s="52"/>
      <c r="B3022" s="53"/>
      <c r="C3022" s="51"/>
      <c r="G3022" s="51"/>
    </row>
    <row r="3023" spans="1:7" x14ac:dyDescent="0.25">
      <c r="A3023" s="52"/>
      <c r="B3023" s="53"/>
      <c r="C3023" s="51"/>
      <c r="G3023" s="51"/>
    </row>
    <row r="3024" spans="1:7" x14ac:dyDescent="0.25">
      <c r="A3024" s="52"/>
      <c r="B3024" s="53"/>
      <c r="C3024" s="51"/>
      <c r="G3024" s="51"/>
    </row>
    <row r="3025" spans="1:7" x14ac:dyDescent="0.25">
      <c r="A3025" s="52"/>
      <c r="B3025" s="53"/>
      <c r="C3025" s="51"/>
      <c r="G3025" s="51"/>
    </row>
    <row r="3026" spans="1:7" x14ac:dyDescent="0.25">
      <c r="A3026" s="52"/>
      <c r="B3026" s="53"/>
      <c r="C3026" s="51"/>
      <c r="G3026" s="51"/>
    </row>
    <row r="3027" spans="1:7" x14ac:dyDescent="0.25">
      <c r="A3027" s="52"/>
      <c r="B3027" s="53"/>
      <c r="C3027" s="51"/>
      <c r="G3027" s="51"/>
    </row>
    <row r="3028" spans="1:7" x14ac:dyDescent="0.25">
      <c r="A3028" s="52"/>
      <c r="B3028" s="53"/>
      <c r="C3028" s="51"/>
      <c r="G3028" s="51"/>
    </row>
    <row r="3029" spans="1:7" x14ac:dyDescent="0.25">
      <c r="A3029" s="52"/>
      <c r="B3029" s="53"/>
      <c r="C3029" s="51"/>
      <c r="G3029" s="51"/>
    </row>
    <row r="3030" spans="1:7" x14ac:dyDescent="0.25">
      <c r="A3030" s="52"/>
      <c r="B3030" s="53"/>
      <c r="C3030" s="51"/>
      <c r="G3030" s="51"/>
    </row>
    <row r="3031" spans="1:7" x14ac:dyDescent="0.25">
      <c r="A3031" s="52"/>
      <c r="B3031" s="53"/>
      <c r="C3031" s="51"/>
      <c r="G3031" s="51"/>
    </row>
    <row r="3032" spans="1:7" x14ac:dyDescent="0.25">
      <c r="A3032" s="52"/>
      <c r="B3032" s="53"/>
      <c r="C3032" s="51"/>
      <c r="G3032" s="51"/>
    </row>
    <row r="3033" spans="1:7" x14ac:dyDescent="0.25">
      <c r="A3033" s="52"/>
      <c r="B3033" s="53"/>
      <c r="C3033" s="51"/>
      <c r="G3033" s="51"/>
    </row>
    <row r="3034" spans="1:7" x14ac:dyDescent="0.25">
      <c r="A3034" s="52"/>
      <c r="B3034" s="53"/>
      <c r="C3034" s="51"/>
      <c r="G3034" s="51"/>
    </row>
    <row r="3035" spans="1:7" x14ac:dyDescent="0.25">
      <c r="A3035" s="52"/>
      <c r="B3035" s="53"/>
      <c r="C3035" s="51"/>
      <c r="G3035" s="51"/>
    </row>
    <row r="3036" spans="1:7" x14ac:dyDescent="0.25">
      <c r="A3036" s="52"/>
      <c r="B3036" s="53"/>
      <c r="C3036" s="51"/>
      <c r="G3036" s="51"/>
    </row>
    <row r="3037" spans="1:7" x14ac:dyDescent="0.25">
      <c r="A3037" s="52"/>
      <c r="B3037" s="53"/>
      <c r="C3037" s="51"/>
      <c r="G3037" s="51"/>
    </row>
    <row r="3038" spans="1:7" x14ac:dyDescent="0.25">
      <c r="A3038" s="52"/>
      <c r="B3038" s="53"/>
      <c r="C3038" s="51"/>
      <c r="G3038" s="51"/>
    </row>
    <row r="3039" spans="1:7" x14ac:dyDescent="0.25">
      <c r="A3039" s="52"/>
      <c r="B3039" s="53"/>
      <c r="C3039" s="51"/>
      <c r="G3039" s="51"/>
    </row>
    <row r="3040" spans="1:7" x14ac:dyDescent="0.25">
      <c r="A3040" s="52"/>
      <c r="B3040" s="53"/>
      <c r="C3040" s="51"/>
      <c r="G3040" s="51"/>
    </row>
    <row r="3041" spans="1:7" x14ac:dyDescent="0.25">
      <c r="A3041" s="52"/>
      <c r="B3041" s="53"/>
      <c r="C3041" s="51"/>
      <c r="G3041" s="51"/>
    </row>
    <row r="3042" spans="1:7" x14ac:dyDescent="0.25">
      <c r="A3042" s="52"/>
      <c r="B3042" s="53"/>
      <c r="C3042" s="51"/>
      <c r="G3042" s="51"/>
    </row>
    <row r="3043" spans="1:7" x14ac:dyDescent="0.25">
      <c r="A3043" s="52"/>
      <c r="B3043" s="53"/>
      <c r="C3043" s="51"/>
      <c r="G3043" s="51"/>
    </row>
    <row r="3044" spans="1:7" x14ac:dyDescent="0.25">
      <c r="A3044" s="52"/>
      <c r="B3044" s="53"/>
      <c r="C3044" s="51"/>
      <c r="G3044" s="51"/>
    </row>
    <row r="3045" spans="1:7" x14ac:dyDescent="0.25">
      <c r="A3045" s="52"/>
      <c r="B3045" s="53"/>
      <c r="C3045" s="51"/>
      <c r="G3045" s="51"/>
    </row>
    <row r="3046" spans="1:7" x14ac:dyDescent="0.25">
      <c r="A3046" s="52"/>
      <c r="B3046" s="53"/>
      <c r="C3046" s="51"/>
      <c r="G3046" s="51"/>
    </row>
    <row r="3047" spans="1:7" x14ac:dyDescent="0.25">
      <c r="A3047" s="52"/>
      <c r="B3047" s="53"/>
      <c r="C3047" s="51"/>
      <c r="G3047" s="51"/>
    </row>
    <row r="3048" spans="1:7" x14ac:dyDescent="0.25">
      <c r="A3048" s="52"/>
      <c r="B3048" s="53"/>
      <c r="C3048" s="51"/>
      <c r="G3048" s="51"/>
    </row>
    <row r="3049" spans="1:7" x14ac:dyDescent="0.25">
      <c r="A3049" s="52"/>
      <c r="B3049" s="53"/>
      <c r="C3049" s="51"/>
      <c r="G3049" s="51"/>
    </row>
    <row r="3050" spans="1:7" x14ac:dyDescent="0.25">
      <c r="A3050" s="52"/>
      <c r="B3050" s="53"/>
      <c r="C3050" s="51"/>
      <c r="G3050" s="51"/>
    </row>
    <row r="3051" spans="1:7" x14ac:dyDescent="0.25">
      <c r="A3051" s="52"/>
      <c r="B3051" s="53"/>
      <c r="C3051" s="51"/>
      <c r="G3051" s="51"/>
    </row>
    <row r="3052" spans="1:7" x14ac:dyDescent="0.25">
      <c r="A3052" s="52"/>
      <c r="B3052" s="53"/>
      <c r="C3052" s="51"/>
      <c r="G3052" s="51"/>
    </row>
    <row r="3053" spans="1:7" x14ac:dyDescent="0.25">
      <c r="A3053" s="52"/>
      <c r="B3053" s="53"/>
      <c r="C3053" s="51"/>
      <c r="G3053" s="51"/>
    </row>
    <row r="3054" spans="1:7" x14ac:dyDescent="0.25">
      <c r="A3054" s="52"/>
      <c r="B3054" s="53"/>
      <c r="C3054" s="51"/>
      <c r="G3054" s="51"/>
    </row>
    <row r="3055" spans="1:7" x14ac:dyDescent="0.25">
      <c r="A3055" s="52"/>
      <c r="B3055" s="53"/>
      <c r="C3055" s="51"/>
      <c r="G3055" s="51"/>
    </row>
    <row r="3056" spans="1:7" x14ac:dyDescent="0.25">
      <c r="A3056" s="52"/>
      <c r="B3056" s="53"/>
      <c r="G3056" s="51"/>
    </row>
    <row r="3057" spans="1:7" x14ac:dyDescent="0.25">
      <c r="A3057" s="52"/>
      <c r="B3057" s="53"/>
      <c r="C3057" s="51"/>
      <c r="G3057" s="51"/>
    </row>
    <row r="3058" spans="1:7" x14ac:dyDescent="0.25">
      <c r="A3058" s="52"/>
      <c r="B3058" s="53"/>
    </row>
    <row r="3059" spans="1:7" x14ac:dyDescent="0.25">
      <c r="A3059" s="52"/>
      <c r="B3059" s="53"/>
    </row>
    <row r="3060" spans="1:7" x14ac:dyDescent="0.25">
      <c r="A3060" s="52"/>
      <c r="B3060" s="53"/>
    </row>
    <row r="3061" spans="1:7" x14ac:dyDescent="0.25">
      <c r="A3061" s="52"/>
      <c r="B3061" s="53"/>
    </row>
    <row r="3062" spans="1:7" x14ac:dyDescent="0.25">
      <c r="A3062" s="52"/>
      <c r="B3062" s="53"/>
    </row>
    <row r="3063" spans="1:7" x14ac:dyDescent="0.25">
      <c r="A3063" s="52"/>
      <c r="B3063" s="53"/>
    </row>
    <row r="3064" spans="1:7" x14ac:dyDescent="0.25">
      <c r="A3064" s="52"/>
      <c r="B3064" s="53"/>
    </row>
    <row r="3065" spans="1:7" x14ac:dyDescent="0.25">
      <c r="A3065" s="52"/>
      <c r="B3065" s="53"/>
    </row>
    <row r="3066" spans="1:7" x14ac:dyDescent="0.25">
      <c r="A3066" s="52"/>
      <c r="B3066" s="53"/>
    </row>
    <row r="3067" spans="1:7" x14ac:dyDescent="0.25">
      <c r="A3067" s="52"/>
      <c r="B3067" s="53"/>
    </row>
    <row r="3068" spans="1:7" x14ac:dyDescent="0.25">
      <c r="A3068" s="52"/>
      <c r="B3068" s="53"/>
    </row>
    <row r="3069" spans="1:7" x14ac:dyDescent="0.25">
      <c r="A3069" s="52"/>
      <c r="B3069" s="53"/>
    </row>
    <row r="3070" spans="1:7" x14ac:dyDescent="0.25">
      <c r="A3070" s="52"/>
      <c r="B3070" s="53"/>
    </row>
    <row r="3071" spans="1:7" x14ac:dyDescent="0.25">
      <c r="A3071" s="52"/>
      <c r="B3071" s="53"/>
    </row>
    <row r="3072" spans="1:7" x14ac:dyDescent="0.25">
      <c r="A3072" s="52"/>
      <c r="B3072" s="53"/>
    </row>
    <row r="3073" spans="1:2" x14ac:dyDescent="0.25">
      <c r="A3073" s="52"/>
      <c r="B3073" s="53"/>
    </row>
    <row r="3074" spans="1:2" x14ac:dyDescent="0.25">
      <c r="A3074" s="52"/>
      <c r="B3074" s="53"/>
    </row>
    <row r="3075" spans="1:2" x14ac:dyDescent="0.25">
      <c r="A3075" s="52"/>
      <c r="B3075" s="53"/>
    </row>
    <row r="3076" spans="1:2" x14ac:dyDescent="0.25">
      <c r="A3076" s="52"/>
      <c r="B3076" s="53"/>
    </row>
    <row r="3077" spans="1:2" x14ac:dyDescent="0.25">
      <c r="A3077" s="52"/>
      <c r="B3077" s="53"/>
    </row>
    <row r="3078" spans="1:2" x14ac:dyDescent="0.25">
      <c r="A3078" s="52"/>
      <c r="B3078" s="53"/>
    </row>
    <row r="3079" spans="1:2" x14ac:dyDescent="0.25">
      <c r="A3079" s="52"/>
      <c r="B3079" s="53"/>
    </row>
    <row r="3080" spans="1:2" x14ac:dyDescent="0.25">
      <c r="A3080" s="52"/>
      <c r="B3080" s="53"/>
    </row>
    <row r="3081" spans="1:2" x14ac:dyDescent="0.25">
      <c r="A3081" s="52"/>
      <c r="B3081" s="53"/>
    </row>
    <row r="3082" spans="1:2" x14ac:dyDescent="0.25">
      <c r="A3082" s="52"/>
      <c r="B3082" s="53"/>
    </row>
    <row r="3083" spans="1:2" x14ac:dyDescent="0.25">
      <c r="A3083" s="52"/>
      <c r="B3083" s="53"/>
    </row>
    <row r="3084" spans="1:2" x14ac:dyDescent="0.25">
      <c r="A3084" s="52"/>
      <c r="B3084" s="53"/>
    </row>
    <row r="3085" spans="1:2" x14ac:dyDescent="0.25">
      <c r="A3085" s="52"/>
      <c r="B3085" s="53"/>
    </row>
    <row r="3086" spans="1:2" x14ac:dyDescent="0.25">
      <c r="A3086" s="52"/>
      <c r="B3086" s="53"/>
    </row>
    <row r="3087" spans="1:2" x14ac:dyDescent="0.25">
      <c r="A3087" s="52"/>
      <c r="B3087" s="53"/>
    </row>
    <row r="3088" spans="1:2" x14ac:dyDescent="0.25">
      <c r="A3088" s="52"/>
      <c r="B3088" s="53"/>
    </row>
    <row r="3089" spans="1:2" x14ac:dyDescent="0.25">
      <c r="A3089" s="52"/>
      <c r="B3089" s="53"/>
    </row>
    <row r="3090" spans="1:2" x14ac:dyDescent="0.25">
      <c r="A3090" s="52"/>
      <c r="B3090" s="53"/>
    </row>
    <row r="3091" spans="1:2" x14ac:dyDescent="0.25">
      <c r="A3091" s="52"/>
      <c r="B3091" s="53"/>
    </row>
    <row r="3092" spans="1:2" x14ac:dyDescent="0.25">
      <c r="A3092" s="52"/>
      <c r="B3092" s="53"/>
    </row>
    <row r="3093" spans="1:2" x14ac:dyDescent="0.25">
      <c r="A3093" s="52"/>
      <c r="B3093" s="53"/>
    </row>
    <row r="3094" spans="1:2" x14ac:dyDescent="0.25">
      <c r="A3094" s="52"/>
      <c r="B3094" s="53"/>
    </row>
    <row r="3095" spans="1:2" x14ac:dyDescent="0.25">
      <c r="A3095" s="52"/>
      <c r="B3095" s="53"/>
    </row>
    <row r="3096" spans="1:2" x14ac:dyDescent="0.25">
      <c r="A3096" s="52"/>
      <c r="B3096" s="53"/>
    </row>
    <row r="3097" spans="1:2" x14ac:dyDescent="0.25">
      <c r="A3097" s="52"/>
      <c r="B3097" s="53"/>
    </row>
    <row r="3098" spans="1:2" x14ac:dyDescent="0.25">
      <c r="A3098" s="52"/>
      <c r="B3098" s="53"/>
    </row>
    <row r="3099" spans="1:2" x14ac:dyDescent="0.25">
      <c r="A3099" s="52"/>
      <c r="B3099" s="53"/>
    </row>
    <row r="3100" spans="1:2" x14ac:dyDescent="0.25">
      <c r="A3100" s="52"/>
      <c r="B3100" s="53"/>
    </row>
    <row r="3101" spans="1:2" x14ac:dyDescent="0.25">
      <c r="A3101" s="52"/>
      <c r="B3101" s="53"/>
    </row>
    <row r="3102" spans="1:2" x14ac:dyDescent="0.25">
      <c r="A3102" s="52"/>
      <c r="B3102" s="53"/>
    </row>
    <row r="3103" spans="1:2" x14ac:dyDescent="0.25">
      <c r="A3103" s="52"/>
      <c r="B3103" s="53"/>
    </row>
    <row r="3104" spans="1:2" x14ac:dyDescent="0.25">
      <c r="A3104" s="52"/>
      <c r="B3104" s="53"/>
    </row>
    <row r="3105" spans="1:2" x14ac:dyDescent="0.25">
      <c r="A3105" s="52"/>
      <c r="B3105" s="53"/>
    </row>
    <row r="3106" spans="1:2" x14ac:dyDescent="0.25">
      <c r="A3106" s="52"/>
      <c r="B3106" s="53"/>
    </row>
    <row r="3107" spans="1:2" x14ac:dyDescent="0.25">
      <c r="A3107" s="52"/>
      <c r="B3107" s="53"/>
    </row>
    <row r="3108" spans="1:2" x14ac:dyDescent="0.25">
      <c r="A3108" s="52"/>
      <c r="B3108" s="53"/>
    </row>
    <row r="3109" spans="1:2" x14ac:dyDescent="0.25">
      <c r="A3109" s="52"/>
      <c r="B3109" s="53"/>
    </row>
    <row r="3110" spans="1:2" x14ac:dyDescent="0.25">
      <c r="A3110" s="52"/>
      <c r="B3110" s="53"/>
    </row>
    <row r="3111" spans="1:2" x14ac:dyDescent="0.25">
      <c r="A3111" s="52"/>
      <c r="B3111" s="53"/>
    </row>
    <row r="3112" spans="1:2" x14ac:dyDescent="0.25">
      <c r="A3112" s="52"/>
      <c r="B3112" s="53"/>
    </row>
    <row r="3113" spans="1:2" x14ac:dyDescent="0.25">
      <c r="A3113" s="52"/>
      <c r="B3113" s="53"/>
    </row>
    <row r="3114" spans="1:2" x14ac:dyDescent="0.25">
      <c r="A3114" s="52"/>
      <c r="B3114" s="53"/>
    </row>
    <row r="3115" spans="1:2" x14ac:dyDescent="0.25">
      <c r="A3115" s="52"/>
      <c r="B3115" s="53"/>
    </row>
    <row r="3116" spans="1:2" x14ac:dyDescent="0.25">
      <c r="A3116" s="52"/>
      <c r="B3116" s="53"/>
    </row>
    <row r="3117" spans="1:2" x14ac:dyDescent="0.25">
      <c r="A3117" s="52"/>
      <c r="B3117" s="53"/>
    </row>
    <row r="3118" spans="1:2" x14ac:dyDescent="0.25">
      <c r="A3118" s="52"/>
      <c r="B3118" s="53"/>
    </row>
    <row r="3119" spans="1:2" x14ac:dyDescent="0.25">
      <c r="A3119" s="52"/>
      <c r="B3119" s="53"/>
    </row>
    <row r="3120" spans="1:2" x14ac:dyDescent="0.25">
      <c r="A3120" s="52"/>
      <c r="B3120" s="53"/>
    </row>
    <row r="3121" spans="1:2" x14ac:dyDescent="0.25">
      <c r="A3121" s="52"/>
      <c r="B3121" s="53"/>
    </row>
    <row r="3122" spans="1:2" x14ac:dyDescent="0.25">
      <c r="A3122" s="52"/>
      <c r="B3122" s="53"/>
    </row>
    <row r="3123" spans="1:2" x14ac:dyDescent="0.25">
      <c r="A3123" s="52"/>
      <c r="B3123" s="53"/>
    </row>
    <row r="3124" spans="1:2" x14ac:dyDescent="0.25">
      <c r="A3124" s="52"/>
      <c r="B3124" s="53"/>
    </row>
    <row r="3125" spans="1:2" x14ac:dyDescent="0.25">
      <c r="A3125" s="52"/>
      <c r="B3125" s="53"/>
    </row>
    <row r="3126" spans="1:2" x14ac:dyDescent="0.25">
      <c r="A3126" s="52"/>
      <c r="B3126" s="53"/>
    </row>
    <row r="3127" spans="1:2" x14ac:dyDescent="0.25">
      <c r="A3127" s="52"/>
      <c r="B3127" s="53"/>
    </row>
    <row r="3128" spans="1:2" x14ac:dyDescent="0.25">
      <c r="A3128" s="52"/>
      <c r="B3128" s="53"/>
    </row>
    <row r="3129" spans="1:2" x14ac:dyDescent="0.25">
      <c r="A3129" s="52"/>
      <c r="B3129" s="53"/>
    </row>
    <row r="3130" spans="1:2" x14ac:dyDescent="0.25">
      <c r="A3130" s="52"/>
      <c r="B3130" s="53"/>
    </row>
    <row r="3131" spans="1:2" x14ac:dyDescent="0.25">
      <c r="A3131" s="52"/>
      <c r="B3131" s="53"/>
    </row>
    <row r="3132" spans="1:2" x14ac:dyDescent="0.25">
      <c r="A3132" s="52"/>
      <c r="B3132" s="53"/>
    </row>
    <row r="3133" spans="1:2" x14ac:dyDescent="0.25">
      <c r="A3133" s="52"/>
      <c r="B3133" s="53"/>
    </row>
    <row r="3134" spans="1:2" x14ac:dyDescent="0.25">
      <c r="A3134" s="52"/>
      <c r="B3134" s="53"/>
    </row>
    <row r="3135" spans="1:2" x14ac:dyDescent="0.25">
      <c r="A3135" s="52"/>
      <c r="B3135" s="53"/>
    </row>
    <row r="3136" spans="1:2" x14ac:dyDescent="0.25">
      <c r="A3136" s="52"/>
      <c r="B3136" s="53"/>
    </row>
    <row r="3137" spans="1:2" x14ac:dyDescent="0.25">
      <c r="A3137" s="52"/>
      <c r="B3137" s="53"/>
    </row>
    <row r="3138" spans="1:2" x14ac:dyDescent="0.25">
      <c r="A3138" s="52"/>
      <c r="B3138" s="53"/>
    </row>
    <row r="3139" spans="1:2" x14ac:dyDescent="0.25">
      <c r="A3139" s="52"/>
      <c r="B3139" s="53"/>
    </row>
    <row r="3140" spans="1:2" x14ac:dyDescent="0.25">
      <c r="A3140" s="52"/>
      <c r="B3140" s="53"/>
    </row>
    <row r="3141" spans="1:2" x14ac:dyDescent="0.25">
      <c r="A3141" s="52"/>
      <c r="B3141" s="53"/>
    </row>
    <row r="3142" spans="1:2" x14ac:dyDescent="0.25">
      <c r="A3142" s="52"/>
      <c r="B3142" s="53"/>
    </row>
    <row r="3143" spans="1:2" x14ac:dyDescent="0.25">
      <c r="A3143" s="52"/>
      <c r="B3143" s="53"/>
    </row>
    <row r="3144" spans="1:2" x14ac:dyDescent="0.25">
      <c r="A3144" s="52"/>
      <c r="B3144" s="53"/>
    </row>
    <row r="3145" spans="1:2" x14ac:dyDescent="0.25">
      <c r="A3145" s="52"/>
      <c r="B3145" s="53"/>
    </row>
    <row r="3146" spans="1:2" x14ac:dyDescent="0.25">
      <c r="A3146" s="52"/>
      <c r="B3146" s="53"/>
    </row>
    <row r="3147" spans="1:2" x14ac:dyDescent="0.25">
      <c r="A3147" s="52"/>
      <c r="B3147" s="53"/>
    </row>
    <row r="3148" spans="1:2" x14ac:dyDescent="0.25">
      <c r="A3148" s="52"/>
      <c r="B3148" s="53"/>
    </row>
    <row r="3149" spans="1:2" x14ac:dyDescent="0.25">
      <c r="A3149" s="52"/>
      <c r="B3149" s="53"/>
    </row>
    <row r="3150" spans="1:2" x14ac:dyDescent="0.25">
      <c r="A3150" s="52"/>
      <c r="B3150" s="53"/>
    </row>
    <row r="3151" spans="1:2" x14ac:dyDescent="0.25">
      <c r="A3151" s="52"/>
      <c r="B3151" s="53"/>
    </row>
    <row r="3152" spans="1:2" x14ac:dyDescent="0.25">
      <c r="A3152" s="52"/>
      <c r="B3152" s="53"/>
    </row>
    <row r="3153" spans="1:2" x14ac:dyDescent="0.25">
      <c r="A3153" s="52"/>
      <c r="B3153" s="53"/>
    </row>
    <row r="3154" spans="1:2" x14ac:dyDescent="0.25">
      <c r="A3154" s="52"/>
      <c r="B3154" s="53"/>
    </row>
    <row r="3155" spans="1:2" x14ac:dyDescent="0.25">
      <c r="A3155" s="52"/>
      <c r="B3155" s="53"/>
    </row>
    <row r="3156" spans="1:2" x14ac:dyDescent="0.25">
      <c r="A3156" s="52"/>
      <c r="B3156" s="53"/>
    </row>
    <row r="3157" spans="1:2" x14ac:dyDescent="0.25">
      <c r="A3157" s="52"/>
      <c r="B3157" s="53"/>
    </row>
    <row r="3158" spans="1:2" x14ac:dyDescent="0.25">
      <c r="A3158" s="52"/>
      <c r="B3158" s="53"/>
    </row>
    <row r="3159" spans="1:2" x14ac:dyDescent="0.25">
      <c r="A3159" s="52"/>
      <c r="B3159" s="53"/>
    </row>
    <row r="3160" spans="1:2" x14ac:dyDescent="0.25">
      <c r="A3160" s="52"/>
      <c r="B3160" s="53"/>
    </row>
    <row r="3161" spans="1:2" x14ac:dyDescent="0.25">
      <c r="A3161" s="52"/>
      <c r="B3161" s="53"/>
    </row>
    <row r="3162" spans="1:2" x14ac:dyDescent="0.25">
      <c r="A3162" s="52"/>
      <c r="B3162" s="53"/>
    </row>
    <row r="3163" spans="1:2" x14ac:dyDescent="0.25">
      <c r="A3163" s="52"/>
      <c r="B3163" s="53"/>
    </row>
    <row r="3164" spans="1:2" x14ac:dyDescent="0.25">
      <c r="A3164" s="52"/>
      <c r="B3164" s="53"/>
    </row>
    <row r="3165" spans="1:2" x14ac:dyDescent="0.25">
      <c r="A3165" s="52"/>
      <c r="B3165" s="53"/>
    </row>
    <row r="3166" spans="1:2" x14ac:dyDescent="0.25">
      <c r="A3166" s="52"/>
      <c r="B3166" s="53"/>
    </row>
    <row r="3167" spans="1:2" x14ac:dyDescent="0.25">
      <c r="A3167" s="52"/>
      <c r="B3167" s="53"/>
    </row>
    <row r="3168" spans="1:2" x14ac:dyDescent="0.25">
      <c r="A3168" s="52"/>
      <c r="B3168" s="53"/>
    </row>
    <row r="3169" spans="1:2" x14ac:dyDescent="0.25">
      <c r="A3169" s="52"/>
      <c r="B3169" s="53"/>
    </row>
    <row r="3170" spans="1:2" x14ac:dyDescent="0.25">
      <c r="A3170" s="52"/>
      <c r="B3170" s="53"/>
    </row>
    <row r="3171" spans="1:2" x14ac:dyDescent="0.25">
      <c r="A3171" s="52"/>
      <c r="B3171" s="53"/>
    </row>
    <row r="3172" spans="1:2" x14ac:dyDescent="0.25">
      <c r="A3172" s="52"/>
      <c r="B3172" s="53"/>
    </row>
    <row r="3173" spans="1:2" x14ac:dyDescent="0.25">
      <c r="A3173" s="52"/>
      <c r="B3173" s="53"/>
    </row>
    <row r="3174" spans="1:2" x14ac:dyDescent="0.25">
      <c r="A3174" s="52"/>
      <c r="B3174" s="53"/>
    </row>
    <row r="3175" spans="1:2" x14ac:dyDescent="0.25">
      <c r="A3175" s="52"/>
      <c r="B3175" s="53"/>
    </row>
    <row r="3176" spans="1:2" x14ac:dyDescent="0.25">
      <c r="A3176" s="52"/>
      <c r="B3176" s="53"/>
    </row>
    <row r="3177" spans="1:2" x14ac:dyDescent="0.25">
      <c r="A3177" s="52"/>
      <c r="B3177" s="53"/>
    </row>
    <row r="3178" spans="1:2" x14ac:dyDescent="0.25">
      <c r="A3178" s="52"/>
      <c r="B3178" s="53"/>
    </row>
    <row r="3179" spans="1:2" x14ac:dyDescent="0.25">
      <c r="A3179" s="52"/>
      <c r="B3179" s="53"/>
    </row>
    <row r="3180" spans="1:2" x14ac:dyDescent="0.25">
      <c r="A3180" s="52"/>
      <c r="B3180" s="53"/>
    </row>
    <row r="3181" spans="1:2" x14ac:dyDescent="0.25">
      <c r="A3181" s="52"/>
      <c r="B3181" s="53"/>
    </row>
    <row r="3182" spans="1:2" x14ac:dyDescent="0.25">
      <c r="A3182" s="52"/>
      <c r="B3182" s="53"/>
    </row>
    <row r="3183" spans="1:2" x14ac:dyDescent="0.25">
      <c r="A3183" s="52"/>
      <c r="B3183" s="53"/>
    </row>
    <row r="3184" spans="1:2" x14ac:dyDescent="0.25">
      <c r="A3184" s="52"/>
      <c r="B3184" s="53"/>
    </row>
    <row r="3185" spans="1:2" x14ac:dyDescent="0.25">
      <c r="A3185" s="52"/>
      <c r="B3185" s="53"/>
    </row>
    <row r="3186" spans="1:2" x14ac:dyDescent="0.25">
      <c r="A3186" s="52"/>
      <c r="B3186" s="53"/>
    </row>
    <row r="3187" spans="1:2" x14ac:dyDescent="0.25">
      <c r="A3187" s="52"/>
      <c r="B3187" s="53"/>
    </row>
    <row r="3188" spans="1:2" x14ac:dyDescent="0.25">
      <c r="A3188" s="52"/>
      <c r="B3188" s="53"/>
    </row>
    <row r="3189" spans="1:2" x14ac:dyDescent="0.25">
      <c r="A3189" s="52"/>
      <c r="B3189" s="53"/>
    </row>
    <row r="3190" spans="1:2" x14ac:dyDescent="0.25">
      <c r="A3190" s="52"/>
      <c r="B3190" s="53"/>
    </row>
    <row r="3191" spans="1:2" x14ac:dyDescent="0.25">
      <c r="A3191" s="52"/>
      <c r="B3191" s="53"/>
    </row>
    <row r="3192" spans="1:2" x14ac:dyDescent="0.25">
      <c r="A3192" s="52"/>
      <c r="B3192" s="53"/>
    </row>
    <row r="3193" spans="1:2" x14ac:dyDescent="0.25">
      <c r="A3193" s="52"/>
      <c r="B3193" s="53"/>
    </row>
    <row r="3194" spans="1:2" x14ac:dyDescent="0.25">
      <c r="A3194" s="52"/>
      <c r="B3194" s="53"/>
    </row>
    <row r="3195" spans="1:2" x14ac:dyDescent="0.25">
      <c r="A3195" s="52"/>
      <c r="B3195" s="53"/>
    </row>
    <row r="3196" spans="1:2" x14ac:dyDescent="0.25">
      <c r="A3196" s="52"/>
      <c r="B3196" s="53"/>
    </row>
    <row r="3197" spans="1:2" x14ac:dyDescent="0.25">
      <c r="A3197" s="52"/>
      <c r="B3197" s="53"/>
    </row>
    <row r="3198" spans="1:2" x14ac:dyDescent="0.25">
      <c r="A3198" s="52"/>
      <c r="B3198" s="53"/>
    </row>
    <row r="3199" spans="1:2" x14ac:dyDescent="0.25">
      <c r="A3199" s="52"/>
      <c r="B3199" s="53"/>
    </row>
    <row r="3200" spans="1:2" x14ac:dyDescent="0.25">
      <c r="A3200" s="52"/>
      <c r="B3200" s="53"/>
    </row>
    <row r="3201" spans="1:2" x14ac:dyDescent="0.25">
      <c r="A3201" s="52"/>
      <c r="B3201" s="53"/>
    </row>
    <row r="3202" spans="1:2" x14ac:dyDescent="0.25">
      <c r="A3202" s="52"/>
      <c r="B3202" s="53"/>
    </row>
    <row r="3203" spans="1:2" x14ac:dyDescent="0.25">
      <c r="A3203" s="52"/>
      <c r="B3203" s="53"/>
    </row>
    <row r="3204" spans="1:2" x14ac:dyDescent="0.25">
      <c r="A3204" s="52"/>
      <c r="B3204" s="53"/>
    </row>
    <row r="3205" spans="1:2" x14ac:dyDescent="0.25">
      <c r="A3205" s="52"/>
      <c r="B3205" s="53"/>
    </row>
    <row r="3206" spans="1:2" x14ac:dyDescent="0.25">
      <c r="A3206" s="52"/>
      <c r="B3206" s="53"/>
    </row>
    <row r="3207" spans="1:2" x14ac:dyDescent="0.25">
      <c r="A3207" s="52"/>
      <c r="B3207" s="53"/>
    </row>
    <row r="3208" spans="1:2" x14ac:dyDescent="0.25">
      <c r="A3208" s="52"/>
      <c r="B3208" s="53"/>
    </row>
    <row r="3209" spans="1:2" x14ac:dyDescent="0.25">
      <c r="A3209" s="52"/>
      <c r="B3209" s="53"/>
    </row>
    <row r="3210" spans="1:2" x14ac:dyDescent="0.25">
      <c r="A3210" s="52"/>
      <c r="B3210" s="53"/>
    </row>
    <row r="3211" spans="1:2" x14ac:dyDescent="0.25">
      <c r="A3211" s="52"/>
      <c r="B3211" s="53"/>
    </row>
    <row r="3212" spans="1:2" x14ac:dyDescent="0.25">
      <c r="A3212" s="52"/>
      <c r="B3212" s="53"/>
    </row>
    <row r="3213" spans="1:2" x14ac:dyDescent="0.25">
      <c r="A3213" s="52"/>
      <c r="B3213" s="53"/>
    </row>
    <row r="3214" spans="1:2" x14ac:dyDescent="0.25">
      <c r="A3214" s="52"/>
      <c r="B3214" s="53"/>
    </row>
    <row r="3215" spans="1:2" x14ac:dyDescent="0.25">
      <c r="A3215" s="52"/>
      <c r="B3215" s="53"/>
    </row>
    <row r="3216" spans="1:2" x14ac:dyDescent="0.25">
      <c r="A3216" s="52"/>
      <c r="B3216" s="53"/>
    </row>
    <row r="3217" spans="1:2" x14ac:dyDescent="0.25">
      <c r="A3217" s="52"/>
      <c r="B3217" s="53"/>
    </row>
    <row r="3218" spans="1:2" x14ac:dyDescent="0.25">
      <c r="A3218" s="52"/>
      <c r="B3218" s="53"/>
    </row>
    <row r="3219" spans="1:2" x14ac:dyDescent="0.25">
      <c r="A3219" s="52"/>
      <c r="B3219" s="53"/>
    </row>
    <row r="3220" spans="1:2" x14ac:dyDescent="0.25">
      <c r="A3220" s="52"/>
      <c r="B3220" s="53"/>
    </row>
    <row r="3221" spans="1:2" x14ac:dyDescent="0.25">
      <c r="A3221" s="52"/>
      <c r="B3221" s="53"/>
    </row>
    <row r="3222" spans="1:2" x14ac:dyDescent="0.25">
      <c r="A3222" s="52"/>
      <c r="B3222" s="53"/>
    </row>
    <row r="3223" spans="1:2" x14ac:dyDescent="0.25">
      <c r="A3223" s="52"/>
      <c r="B3223" s="53"/>
    </row>
    <row r="3224" spans="1:2" x14ac:dyDescent="0.25">
      <c r="A3224" s="52"/>
      <c r="B3224" s="53"/>
    </row>
    <row r="3225" spans="1:2" x14ac:dyDescent="0.25">
      <c r="A3225" s="52"/>
      <c r="B3225" s="53"/>
    </row>
    <row r="3226" spans="1:2" x14ac:dyDescent="0.25">
      <c r="A3226" s="52"/>
      <c r="B3226" s="53"/>
    </row>
    <row r="3227" spans="1:2" x14ac:dyDescent="0.25">
      <c r="A3227" s="52"/>
      <c r="B3227" s="53"/>
    </row>
    <row r="3228" spans="1:2" x14ac:dyDescent="0.25">
      <c r="A3228" s="52"/>
      <c r="B3228" s="53"/>
    </row>
    <row r="3229" spans="1:2" x14ac:dyDescent="0.25">
      <c r="A3229" s="52"/>
      <c r="B3229" s="53"/>
    </row>
    <row r="3230" spans="1:2" x14ac:dyDescent="0.25">
      <c r="A3230" s="52"/>
      <c r="B3230" s="53"/>
    </row>
    <row r="3231" spans="1:2" x14ac:dyDescent="0.25">
      <c r="A3231" s="52"/>
      <c r="B3231" s="53"/>
    </row>
    <row r="3232" spans="1:2" x14ac:dyDescent="0.25">
      <c r="A3232" s="52"/>
      <c r="B3232" s="53"/>
    </row>
    <row r="3233" spans="1:2" x14ac:dyDescent="0.25">
      <c r="A3233" s="52"/>
      <c r="B3233" s="53"/>
    </row>
    <row r="3234" spans="1:2" x14ac:dyDescent="0.25">
      <c r="A3234" s="52"/>
      <c r="B3234" s="53"/>
    </row>
    <row r="3235" spans="1:2" x14ac:dyDescent="0.25">
      <c r="A3235" s="52"/>
      <c r="B3235" s="53"/>
    </row>
    <row r="3236" spans="1:2" x14ac:dyDescent="0.25">
      <c r="A3236" s="52"/>
      <c r="B3236" s="53"/>
    </row>
    <row r="3237" spans="1:2" x14ac:dyDescent="0.25">
      <c r="A3237" s="52"/>
      <c r="B3237" s="53"/>
    </row>
    <row r="3238" spans="1:2" x14ac:dyDescent="0.25">
      <c r="A3238" s="52"/>
      <c r="B3238" s="53"/>
    </row>
    <row r="3239" spans="1:2" x14ac:dyDescent="0.25">
      <c r="A3239" s="52"/>
      <c r="B3239" s="53"/>
    </row>
    <row r="3240" spans="1:2" x14ac:dyDescent="0.25">
      <c r="A3240" s="52"/>
      <c r="B3240" s="53"/>
    </row>
    <row r="3241" spans="1:2" x14ac:dyDescent="0.25">
      <c r="A3241" s="52"/>
      <c r="B3241" s="53"/>
    </row>
    <row r="3242" spans="1:2" x14ac:dyDescent="0.25">
      <c r="A3242" s="52"/>
      <c r="B3242" s="53"/>
    </row>
    <row r="3243" spans="1:2" x14ac:dyDescent="0.25">
      <c r="A3243" s="52"/>
      <c r="B3243" s="53"/>
    </row>
    <row r="3244" spans="1:2" x14ac:dyDescent="0.25">
      <c r="A3244" s="52"/>
      <c r="B3244" s="53"/>
    </row>
    <row r="3245" spans="1:2" x14ac:dyDescent="0.25">
      <c r="A3245" s="52"/>
      <c r="B3245" s="53"/>
    </row>
    <row r="3246" spans="1:2" x14ac:dyDescent="0.25">
      <c r="A3246" s="52"/>
      <c r="B3246" s="53"/>
    </row>
    <row r="3247" spans="1:2" x14ac:dyDescent="0.25">
      <c r="A3247" s="52"/>
      <c r="B3247" s="53"/>
    </row>
    <row r="3248" spans="1:2" x14ac:dyDescent="0.25">
      <c r="A3248" s="52"/>
      <c r="B3248" s="53"/>
    </row>
    <row r="3249" spans="1:2" x14ac:dyDescent="0.25">
      <c r="A3249" s="52"/>
      <c r="B3249" s="53"/>
    </row>
    <row r="3250" spans="1:2" x14ac:dyDescent="0.25">
      <c r="A3250" s="52"/>
      <c r="B3250" s="53"/>
    </row>
    <row r="3251" spans="1:2" x14ac:dyDescent="0.25">
      <c r="A3251" s="52"/>
      <c r="B3251" s="53"/>
    </row>
    <row r="3252" spans="1:2" x14ac:dyDescent="0.25">
      <c r="A3252" s="52"/>
      <c r="B3252" s="53"/>
    </row>
    <row r="3253" spans="1:2" x14ac:dyDescent="0.25">
      <c r="A3253" s="52"/>
      <c r="B3253" s="53"/>
    </row>
    <row r="3254" spans="1:2" x14ac:dyDescent="0.25">
      <c r="A3254" s="52"/>
      <c r="B3254" s="53"/>
    </row>
    <row r="3255" spans="1:2" x14ac:dyDescent="0.25">
      <c r="A3255" s="52"/>
      <c r="B3255" s="53"/>
    </row>
    <row r="3256" spans="1:2" x14ac:dyDescent="0.25">
      <c r="A3256" s="52"/>
      <c r="B3256" s="53"/>
    </row>
    <row r="3257" spans="1:2" x14ac:dyDescent="0.25">
      <c r="A3257" s="52"/>
      <c r="B3257" s="53"/>
    </row>
    <row r="3258" spans="1:2" x14ac:dyDescent="0.25">
      <c r="A3258" s="52"/>
      <c r="B3258" s="53"/>
    </row>
    <row r="3259" spans="1:2" x14ac:dyDescent="0.25">
      <c r="A3259" s="52"/>
      <c r="B3259" s="53"/>
    </row>
    <row r="3260" spans="1:2" x14ac:dyDescent="0.25">
      <c r="A3260" s="52"/>
      <c r="B3260" s="53"/>
    </row>
    <row r="3261" spans="1:2" x14ac:dyDescent="0.25">
      <c r="A3261" s="52"/>
      <c r="B3261" s="53"/>
    </row>
    <row r="3262" spans="1:2" x14ac:dyDescent="0.25">
      <c r="A3262" s="52"/>
      <c r="B3262" s="53"/>
    </row>
    <row r="3263" spans="1:2" x14ac:dyDescent="0.25">
      <c r="A3263" s="52"/>
      <c r="B3263" s="53"/>
    </row>
    <row r="3264" spans="1:2" x14ac:dyDescent="0.25">
      <c r="A3264" s="52"/>
      <c r="B3264" s="53"/>
    </row>
    <row r="3265" spans="1:2" x14ac:dyDescent="0.25">
      <c r="A3265" s="52"/>
      <c r="B3265" s="53"/>
    </row>
    <row r="3266" spans="1:2" x14ac:dyDescent="0.25">
      <c r="A3266" s="52"/>
      <c r="B3266" s="53"/>
    </row>
    <row r="3267" spans="1:2" x14ac:dyDescent="0.25">
      <c r="A3267" s="52"/>
      <c r="B3267" s="53"/>
    </row>
    <row r="3268" spans="1:2" x14ac:dyDescent="0.25">
      <c r="A3268" s="52"/>
      <c r="B3268" s="53"/>
    </row>
    <row r="3269" spans="1:2" x14ac:dyDescent="0.25">
      <c r="A3269" s="52"/>
      <c r="B3269" s="53"/>
    </row>
    <row r="3270" spans="1:2" x14ac:dyDescent="0.25">
      <c r="A3270" s="52"/>
      <c r="B3270" s="53"/>
    </row>
    <row r="3271" spans="1:2" x14ac:dyDescent="0.25">
      <c r="A3271" s="52"/>
      <c r="B3271" s="53"/>
    </row>
    <row r="3272" spans="1:2" x14ac:dyDescent="0.25">
      <c r="A3272" s="52"/>
      <c r="B3272" s="53"/>
    </row>
    <row r="3273" spans="1:2" x14ac:dyDescent="0.25">
      <c r="A3273" s="52"/>
      <c r="B3273" s="53"/>
    </row>
    <row r="3274" spans="1:2" x14ac:dyDescent="0.25">
      <c r="A3274" s="52"/>
      <c r="B3274" s="53"/>
    </row>
    <row r="3275" spans="1:2" x14ac:dyDescent="0.25">
      <c r="A3275" s="52"/>
      <c r="B3275" s="53"/>
    </row>
    <row r="3276" spans="1:2" x14ac:dyDescent="0.25">
      <c r="A3276" s="52"/>
      <c r="B3276" s="53"/>
    </row>
    <row r="3277" spans="1:2" x14ac:dyDescent="0.25">
      <c r="A3277" s="52"/>
      <c r="B3277" s="53"/>
    </row>
    <row r="3278" spans="1:2" x14ac:dyDescent="0.25">
      <c r="A3278" s="52"/>
      <c r="B3278" s="53"/>
    </row>
    <row r="3279" spans="1:2" x14ac:dyDescent="0.25">
      <c r="A3279" s="52"/>
      <c r="B3279" s="53"/>
    </row>
    <row r="3280" spans="1:2" x14ac:dyDescent="0.25">
      <c r="A3280" s="52"/>
      <c r="B3280" s="53"/>
    </row>
    <row r="3281" spans="1:2" x14ac:dyDescent="0.25">
      <c r="A3281" s="52"/>
      <c r="B3281" s="53"/>
    </row>
    <row r="3282" spans="1:2" x14ac:dyDescent="0.25">
      <c r="A3282" s="52"/>
      <c r="B3282" s="53"/>
    </row>
    <row r="3283" spans="1:2" x14ac:dyDescent="0.25">
      <c r="A3283" s="52"/>
      <c r="B3283" s="53"/>
    </row>
    <row r="3284" spans="1:2" x14ac:dyDescent="0.25">
      <c r="A3284" s="52"/>
      <c r="B3284" s="53"/>
    </row>
    <row r="3285" spans="1:2" x14ac:dyDescent="0.25">
      <c r="A3285" s="52"/>
      <c r="B3285" s="53"/>
    </row>
    <row r="3286" spans="1:2" x14ac:dyDescent="0.25">
      <c r="A3286" s="52"/>
      <c r="B3286" s="53"/>
    </row>
    <row r="3287" spans="1:2" x14ac:dyDescent="0.25">
      <c r="A3287" s="52"/>
      <c r="B3287" s="53"/>
    </row>
    <row r="3288" spans="1:2" x14ac:dyDescent="0.25">
      <c r="A3288" s="52"/>
      <c r="B3288" s="53"/>
    </row>
    <row r="3289" spans="1:2" x14ac:dyDescent="0.25">
      <c r="A3289" s="52"/>
      <c r="B3289" s="53"/>
    </row>
    <row r="3290" spans="1:2" x14ac:dyDescent="0.25">
      <c r="A3290" s="52"/>
      <c r="B3290" s="53"/>
    </row>
    <row r="3291" spans="1:2" x14ac:dyDescent="0.25">
      <c r="A3291" s="52"/>
      <c r="B3291" s="53"/>
    </row>
    <row r="3292" spans="1:2" x14ac:dyDescent="0.25">
      <c r="A3292" s="52"/>
      <c r="B3292" s="53"/>
    </row>
    <row r="3293" spans="1:2" x14ac:dyDescent="0.25">
      <c r="A3293" s="52"/>
      <c r="B3293" s="53"/>
    </row>
    <row r="3294" spans="1:2" x14ac:dyDescent="0.25">
      <c r="A3294" s="52"/>
      <c r="B3294" s="53"/>
    </row>
    <row r="3295" spans="1:2" x14ac:dyDescent="0.25">
      <c r="A3295" s="52"/>
      <c r="B3295" s="53"/>
    </row>
    <row r="3296" spans="1:2" x14ac:dyDescent="0.25">
      <c r="A3296" s="52"/>
      <c r="B3296" s="53"/>
    </row>
    <row r="3297" spans="1:7" x14ac:dyDescent="0.25">
      <c r="A3297" s="52"/>
      <c r="B3297" s="53"/>
    </row>
    <row r="3298" spans="1:7" x14ac:dyDescent="0.25">
      <c r="A3298" s="52"/>
      <c r="B3298" s="53"/>
    </row>
    <row r="3299" spans="1:7" x14ac:dyDescent="0.25">
      <c r="A3299" s="52"/>
      <c r="B3299" s="53"/>
    </row>
    <row r="3300" spans="1:7" x14ac:dyDescent="0.25">
      <c r="A3300" s="52"/>
      <c r="B3300" s="53"/>
    </row>
    <row r="3301" spans="1:7" x14ac:dyDescent="0.25">
      <c r="A3301" s="52"/>
      <c r="B3301" s="53"/>
    </row>
    <row r="3302" spans="1:7" x14ac:dyDescent="0.25">
      <c r="A3302" s="52"/>
      <c r="B3302" s="53"/>
    </row>
    <row r="3303" spans="1:7" x14ac:dyDescent="0.25">
      <c r="A3303" s="52"/>
      <c r="B3303" s="53"/>
    </row>
    <row r="3304" spans="1:7" x14ac:dyDescent="0.25">
      <c r="A3304" s="52"/>
      <c r="B3304" s="53"/>
    </row>
    <row r="3305" spans="1:7" x14ac:dyDescent="0.25">
      <c r="A3305" s="52"/>
      <c r="B3305" s="53"/>
    </row>
    <row r="3306" spans="1:7" x14ac:dyDescent="0.25">
      <c r="A3306" s="52"/>
      <c r="B3306" s="53"/>
    </row>
    <row r="3307" spans="1:7" x14ac:dyDescent="0.25">
      <c r="A3307" s="52"/>
      <c r="B3307" s="53"/>
    </row>
    <row r="3308" spans="1:7" x14ac:dyDescent="0.25">
      <c r="A3308" s="52"/>
      <c r="B3308" s="53"/>
    </row>
    <row r="3309" spans="1:7" x14ac:dyDescent="0.25">
      <c r="A3309" s="52"/>
      <c r="B3309" s="53"/>
    </row>
    <row r="3310" spans="1:7" x14ac:dyDescent="0.25">
      <c r="A3310" s="52"/>
      <c r="B3310" s="53"/>
    </row>
    <row r="3311" spans="1:7" x14ac:dyDescent="0.25">
      <c r="A3311" s="52"/>
      <c r="B3311" s="53"/>
    </row>
    <row r="3312" spans="1:7" x14ac:dyDescent="0.25">
      <c r="A3312" s="52"/>
      <c r="B3312" s="53"/>
      <c r="G3312" s="54"/>
    </row>
    <row r="3313" spans="1:2" x14ac:dyDescent="0.25">
      <c r="A3313" s="52"/>
      <c r="B3313" s="53"/>
    </row>
    <row r="3314" spans="1:2" x14ac:dyDescent="0.25">
      <c r="A3314" s="52"/>
      <c r="B3314" s="53"/>
    </row>
    <row r="3315" spans="1:2" x14ac:dyDescent="0.25">
      <c r="A3315" s="52"/>
      <c r="B3315" s="53"/>
    </row>
    <row r="3316" spans="1:2" x14ac:dyDescent="0.25">
      <c r="A3316" s="52"/>
      <c r="B3316" s="53"/>
    </row>
    <row r="3317" spans="1:2" x14ac:dyDescent="0.25">
      <c r="A3317" s="52"/>
      <c r="B3317" s="53"/>
    </row>
    <row r="3318" spans="1:2" x14ac:dyDescent="0.25">
      <c r="A3318" s="52"/>
      <c r="B3318" s="53"/>
    </row>
    <row r="3319" spans="1:2" x14ac:dyDescent="0.25">
      <c r="A3319" s="52"/>
      <c r="B3319" s="53"/>
    </row>
    <row r="3320" spans="1:2" x14ac:dyDescent="0.25">
      <c r="A3320" s="52"/>
      <c r="B3320" s="53"/>
    </row>
    <row r="3321" spans="1:2" x14ac:dyDescent="0.25">
      <c r="A3321" s="52"/>
      <c r="B3321" s="53"/>
    </row>
    <row r="3322" spans="1:2" x14ac:dyDescent="0.25">
      <c r="A3322" s="52"/>
      <c r="B3322" s="53"/>
    </row>
    <row r="3323" spans="1:2" x14ac:dyDescent="0.25">
      <c r="A3323" s="52"/>
      <c r="B3323" s="53"/>
    </row>
    <row r="3324" spans="1:2" x14ac:dyDescent="0.25">
      <c r="A3324" s="52"/>
      <c r="B3324" s="53"/>
    </row>
    <row r="3325" spans="1:2" x14ac:dyDescent="0.25">
      <c r="A3325" s="52"/>
      <c r="B3325" s="53"/>
    </row>
    <row r="3326" spans="1:2" x14ac:dyDescent="0.25">
      <c r="A3326" s="52"/>
      <c r="B3326" s="53"/>
    </row>
    <row r="3327" spans="1:2" x14ac:dyDescent="0.25">
      <c r="A3327" s="52"/>
      <c r="B3327" s="53"/>
    </row>
    <row r="3328" spans="1:2" x14ac:dyDescent="0.25">
      <c r="A3328" s="52"/>
      <c r="B3328" s="53"/>
    </row>
    <row r="3329" spans="1:3" x14ac:dyDescent="0.25">
      <c r="A3329" s="52"/>
      <c r="B3329" s="53"/>
    </row>
    <row r="3330" spans="1:3" x14ac:dyDescent="0.25">
      <c r="A3330" s="52"/>
      <c r="B3330" s="53"/>
    </row>
    <row r="3331" spans="1:3" x14ac:dyDescent="0.25">
      <c r="A3331" s="52"/>
      <c r="B3331" s="53"/>
    </row>
    <row r="3332" spans="1:3" x14ac:dyDescent="0.25">
      <c r="A3332" s="52"/>
      <c r="B3332" s="53"/>
    </row>
    <row r="3333" spans="1:3" x14ac:dyDescent="0.25">
      <c r="A3333" s="52"/>
      <c r="B3333" s="53"/>
    </row>
    <row r="3334" spans="1:3" x14ac:dyDescent="0.25">
      <c r="A3334" s="52"/>
      <c r="B3334" s="53"/>
    </row>
    <row r="3335" spans="1:3" x14ac:dyDescent="0.25">
      <c r="A3335" s="52"/>
      <c r="B3335" s="53"/>
    </row>
    <row r="3336" spans="1:3" x14ac:dyDescent="0.25">
      <c r="A3336" s="52"/>
      <c r="B3336" s="53"/>
    </row>
    <row r="3337" spans="1:3" x14ac:dyDescent="0.25">
      <c r="A3337" s="52"/>
      <c r="B3337" s="53"/>
    </row>
    <row r="3338" spans="1:3" x14ac:dyDescent="0.25">
      <c r="A3338" s="52"/>
      <c r="B3338" s="53"/>
    </row>
    <row r="3339" spans="1:3" x14ac:dyDescent="0.25">
      <c r="A3339" s="52"/>
      <c r="B3339" s="53"/>
    </row>
    <row r="3340" spans="1:3" x14ac:dyDescent="0.25">
      <c r="A3340" s="52"/>
      <c r="B3340" s="53"/>
    </row>
    <row r="3341" spans="1:3" x14ac:dyDescent="0.25">
      <c r="A3341" s="52"/>
      <c r="B3341" s="53"/>
    </row>
    <row r="3342" spans="1:3" x14ac:dyDescent="0.25">
      <c r="A3342" s="52"/>
      <c r="B3342" s="53"/>
    </row>
    <row r="3343" spans="1:3" x14ac:dyDescent="0.25">
      <c r="A3343" s="52"/>
      <c r="B3343" s="53"/>
    </row>
    <row r="3344" spans="1:3" x14ac:dyDescent="0.25">
      <c r="A3344" s="52"/>
      <c r="B3344" s="53"/>
      <c r="C3344" s="55"/>
    </row>
    <row r="3345" spans="1:3" x14ac:dyDescent="0.25">
      <c r="A3345" s="52"/>
      <c r="B3345" s="53"/>
      <c r="C3345" s="55"/>
    </row>
    <row r="3346" spans="1:3" x14ac:dyDescent="0.25">
      <c r="A3346" s="52"/>
      <c r="B3346" s="53"/>
      <c r="C3346" s="55"/>
    </row>
    <row r="3347" spans="1:3" x14ac:dyDescent="0.25">
      <c r="A3347" s="52"/>
      <c r="B3347" s="53"/>
      <c r="C3347" s="55"/>
    </row>
    <row r="3348" spans="1:3" x14ac:dyDescent="0.25">
      <c r="A3348" s="52"/>
      <c r="B3348" s="53"/>
      <c r="C3348" s="55"/>
    </row>
    <row r="3349" spans="1:3" x14ac:dyDescent="0.25">
      <c r="A3349" s="52"/>
      <c r="B3349" s="53"/>
    </row>
    <row r="3350" spans="1:3" x14ac:dyDescent="0.25">
      <c r="A3350" s="52"/>
      <c r="B3350" s="53"/>
    </row>
    <row r="3351" spans="1:3" x14ac:dyDescent="0.25">
      <c r="A3351" s="52"/>
      <c r="B3351" s="53"/>
      <c r="C3351" s="55"/>
    </row>
    <row r="3352" spans="1:3" x14ac:dyDescent="0.25">
      <c r="A3352" s="52"/>
      <c r="B3352" s="53"/>
      <c r="C3352" s="55"/>
    </row>
    <row r="3353" spans="1:3" x14ac:dyDescent="0.25">
      <c r="A3353" s="52"/>
      <c r="B3353" s="53"/>
      <c r="C3353" s="55"/>
    </row>
    <row r="3354" spans="1:3" x14ac:dyDescent="0.25">
      <c r="A3354" s="52"/>
      <c r="B3354" s="53"/>
    </row>
    <row r="3355" spans="1:3" x14ac:dyDescent="0.25">
      <c r="A3355" s="52"/>
      <c r="B3355" s="53"/>
      <c r="C3355" s="55"/>
    </row>
    <row r="3356" spans="1:3" x14ac:dyDescent="0.25">
      <c r="A3356" s="52"/>
      <c r="B3356" s="53"/>
    </row>
    <row r="3357" spans="1:3" x14ac:dyDescent="0.25">
      <c r="A3357" s="52"/>
      <c r="B3357" s="53"/>
    </row>
    <row r="3358" spans="1:3" x14ac:dyDescent="0.25">
      <c r="A3358" s="52"/>
      <c r="B3358" s="53"/>
      <c r="C3358" s="55"/>
    </row>
    <row r="3359" spans="1:3" x14ac:dyDescent="0.25">
      <c r="A3359" s="52"/>
      <c r="B3359" s="53"/>
      <c r="C3359" s="55"/>
    </row>
    <row r="3360" spans="1:3" x14ac:dyDescent="0.25">
      <c r="A3360" s="52"/>
      <c r="B3360" s="53"/>
      <c r="C3360" s="55"/>
    </row>
    <row r="3361" spans="1:3" x14ac:dyDescent="0.25">
      <c r="A3361" s="52"/>
      <c r="B3361" s="53"/>
      <c r="C3361" s="55"/>
    </row>
    <row r="3362" spans="1:3" x14ac:dyDescent="0.25">
      <c r="A3362" s="52"/>
      <c r="B3362" s="53"/>
      <c r="C3362" s="55"/>
    </row>
    <row r="3363" spans="1:3" x14ac:dyDescent="0.25">
      <c r="A3363" s="52"/>
      <c r="B3363" s="53"/>
    </row>
    <row r="3364" spans="1:3" x14ac:dyDescent="0.25">
      <c r="A3364" s="52"/>
      <c r="B3364" s="53"/>
    </row>
    <row r="3365" spans="1:3" x14ac:dyDescent="0.25">
      <c r="A3365" s="52"/>
      <c r="B3365" s="53"/>
      <c r="C3365" s="55"/>
    </row>
    <row r="3366" spans="1:3" x14ac:dyDescent="0.25">
      <c r="A3366" s="52"/>
      <c r="B3366" s="53"/>
      <c r="C3366" s="55"/>
    </row>
    <row r="3367" spans="1:3" x14ac:dyDescent="0.25">
      <c r="A3367" s="52"/>
      <c r="B3367" s="53"/>
      <c r="C3367" s="55"/>
    </row>
    <row r="3368" spans="1:3" x14ac:dyDescent="0.25">
      <c r="A3368" s="52"/>
      <c r="B3368" s="53"/>
      <c r="C3368" s="55"/>
    </row>
    <row r="3369" spans="1:3" x14ac:dyDescent="0.25">
      <c r="A3369" s="52"/>
      <c r="B3369" s="53"/>
      <c r="C3369" s="55"/>
    </row>
    <row r="3370" spans="1:3" x14ac:dyDescent="0.25">
      <c r="A3370" s="52"/>
      <c r="B3370" s="53"/>
    </row>
    <row r="3371" spans="1:3" x14ac:dyDescent="0.25">
      <c r="A3371" s="52"/>
      <c r="B3371" s="53"/>
    </row>
    <row r="3372" spans="1:3" x14ac:dyDescent="0.25">
      <c r="A3372" s="52"/>
      <c r="B3372" s="53"/>
      <c r="C3372" s="55"/>
    </row>
    <row r="3373" spans="1:3" x14ac:dyDescent="0.25">
      <c r="A3373" s="52"/>
      <c r="B3373" s="53"/>
      <c r="C3373" s="55"/>
    </row>
    <row r="3374" spans="1:3" x14ac:dyDescent="0.25">
      <c r="A3374" s="52"/>
      <c r="B3374" s="53"/>
      <c r="C3374" s="55"/>
    </row>
    <row r="3375" spans="1:3" x14ac:dyDescent="0.25">
      <c r="A3375" s="52"/>
      <c r="B3375" s="53"/>
      <c r="C3375" s="55"/>
    </row>
    <row r="3376" spans="1:3" x14ac:dyDescent="0.25">
      <c r="A3376" s="52"/>
      <c r="B3376" s="53"/>
      <c r="C3376" s="55"/>
    </row>
    <row r="3377" spans="1:2" x14ac:dyDescent="0.25">
      <c r="A3377" s="52"/>
      <c r="B3377" s="53"/>
    </row>
    <row r="3378" spans="1:2" x14ac:dyDescent="0.25">
      <c r="A3378" s="52"/>
      <c r="B3378" s="53"/>
    </row>
    <row r="3379" spans="1:2" x14ac:dyDescent="0.25">
      <c r="A3379" s="52"/>
      <c r="B3379" s="53"/>
    </row>
    <row r="3380" spans="1:2" x14ac:dyDescent="0.25">
      <c r="A3380" s="52"/>
      <c r="B3380" s="53"/>
    </row>
    <row r="3381" spans="1:2" x14ac:dyDescent="0.25">
      <c r="A3381" s="52"/>
      <c r="B3381" s="53"/>
    </row>
    <row r="3382" spans="1:2" x14ac:dyDescent="0.25">
      <c r="A3382" s="52"/>
      <c r="B3382" s="53"/>
    </row>
    <row r="3383" spans="1:2" x14ac:dyDescent="0.25">
      <c r="A3383" s="52"/>
      <c r="B3383" s="53"/>
    </row>
    <row r="3384" spans="1:2" x14ac:dyDescent="0.25">
      <c r="A3384" s="52"/>
      <c r="B3384" s="53"/>
    </row>
    <row r="3385" spans="1:2" x14ac:dyDescent="0.25">
      <c r="A3385" s="52"/>
      <c r="B3385" s="53"/>
    </row>
    <row r="3386" spans="1:2" x14ac:dyDescent="0.25">
      <c r="A3386" s="52"/>
      <c r="B3386" s="53"/>
    </row>
    <row r="3387" spans="1:2" x14ac:dyDescent="0.25">
      <c r="A3387" s="52"/>
      <c r="B3387" s="53"/>
    </row>
    <row r="3388" spans="1:2" x14ac:dyDescent="0.25">
      <c r="A3388" s="52"/>
      <c r="B3388" s="53"/>
    </row>
    <row r="3389" spans="1:2" x14ac:dyDescent="0.25">
      <c r="A3389" s="52"/>
      <c r="B3389" s="53"/>
    </row>
    <row r="3390" spans="1:2" x14ac:dyDescent="0.25">
      <c r="A3390" s="52"/>
      <c r="B3390" s="53"/>
    </row>
    <row r="3391" spans="1:2" x14ac:dyDescent="0.25">
      <c r="A3391" s="52"/>
      <c r="B3391" s="53"/>
    </row>
    <row r="3392" spans="1:2" x14ac:dyDescent="0.25">
      <c r="A3392" s="52"/>
      <c r="B3392" s="53"/>
    </row>
    <row r="3393" spans="1:2" x14ac:dyDescent="0.25">
      <c r="A3393" s="52"/>
      <c r="B3393" s="53"/>
    </row>
    <row r="3394" spans="1:2" x14ac:dyDescent="0.25">
      <c r="A3394" s="52"/>
      <c r="B3394" s="53"/>
    </row>
    <row r="3395" spans="1:2" x14ac:dyDescent="0.25">
      <c r="A3395" s="52"/>
      <c r="B3395" s="53"/>
    </row>
    <row r="3396" spans="1:2" x14ac:dyDescent="0.25">
      <c r="A3396" s="52"/>
      <c r="B3396" s="53"/>
    </row>
    <row r="3397" spans="1:2" x14ac:dyDescent="0.25">
      <c r="A3397" s="52"/>
      <c r="B3397" s="53"/>
    </row>
    <row r="3398" spans="1:2" x14ac:dyDescent="0.25">
      <c r="A3398" s="52"/>
      <c r="B3398" s="53"/>
    </row>
    <row r="3399" spans="1:2" x14ac:dyDescent="0.25">
      <c r="A3399" s="52"/>
      <c r="B3399" s="53"/>
    </row>
    <row r="3400" spans="1:2" x14ac:dyDescent="0.25">
      <c r="A3400" s="52"/>
      <c r="B3400" s="53"/>
    </row>
    <row r="3401" spans="1:2" x14ac:dyDescent="0.25">
      <c r="A3401" s="52"/>
      <c r="B3401" s="53"/>
    </row>
    <row r="3402" spans="1:2" x14ac:dyDescent="0.25">
      <c r="A3402" s="52"/>
      <c r="B3402" s="53"/>
    </row>
    <row r="3403" spans="1:2" x14ac:dyDescent="0.25">
      <c r="A3403" s="52"/>
      <c r="B3403" s="53"/>
    </row>
    <row r="3404" spans="1:2" x14ac:dyDescent="0.25">
      <c r="A3404" s="52"/>
      <c r="B3404" s="53"/>
    </row>
    <row r="3405" spans="1:2" x14ac:dyDescent="0.25">
      <c r="A3405" s="52"/>
      <c r="B3405" s="53"/>
    </row>
    <row r="3406" spans="1:2" x14ac:dyDescent="0.25">
      <c r="A3406" s="52"/>
      <c r="B3406" s="53"/>
    </row>
    <row r="3407" spans="1:2" x14ac:dyDescent="0.25">
      <c r="A3407" s="52"/>
      <c r="B3407" s="53"/>
    </row>
    <row r="3408" spans="1:2" x14ac:dyDescent="0.25">
      <c r="A3408" s="52"/>
      <c r="B3408" s="53"/>
    </row>
    <row r="3409" spans="1:3" x14ac:dyDescent="0.25">
      <c r="A3409" s="52"/>
      <c r="B3409" s="53"/>
      <c r="C3409" s="55"/>
    </row>
    <row r="3410" spans="1:3" x14ac:dyDescent="0.25">
      <c r="A3410" s="52"/>
      <c r="B3410" s="53"/>
    </row>
    <row r="3411" spans="1:3" x14ac:dyDescent="0.25">
      <c r="A3411" s="52"/>
      <c r="B3411" s="53"/>
    </row>
    <row r="3412" spans="1:3" x14ac:dyDescent="0.25">
      <c r="A3412" s="52"/>
      <c r="B3412" s="53"/>
    </row>
    <row r="3413" spans="1:3" x14ac:dyDescent="0.25">
      <c r="A3413" s="52"/>
      <c r="B3413" s="53"/>
    </row>
    <row r="3414" spans="1:3" x14ac:dyDescent="0.25">
      <c r="A3414" s="52"/>
      <c r="B3414" s="53"/>
    </row>
    <row r="3415" spans="1:3" x14ac:dyDescent="0.25">
      <c r="A3415" s="52"/>
      <c r="B3415" s="53"/>
    </row>
    <row r="3416" spans="1:3" x14ac:dyDescent="0.25">
      <c r="A3416" s="52"/>
      <c r="B3416" s="53"/>
    </row>
    <row r="3417" spans="1:3" x14ac:dyDescent="0.25">
      <c r="A3417" s="52"/>
      <c r="B3417" s="53"/>
      <c r="C3417" s="55"/>
    </row>
    <row r="3418" spans="1:3" x14ac:dyDescent="0.25">
      <c r="A3418" s="52"/>
      <c r="B3418" s="53"/>
    </row>
    <row r="3419" spans="1:3" x14ac:dyDescent="0.25">
      <c r="A3419" s="52"/>
      <c r="B3419" s="53"/>
    </row>
    <row r="3420" spans="1:3" x14ac:dyDescent="0.25">
      <c r="A3420" s="52"/>
      <c r="B3420" s="53"/>
    </row>
    <row r="3421" spans="1:3" x14ac:dyDescent="0.25">
      <c r="A3421" s="52"/>
      <c r="B3421" s="53"/>
    </row>
    <row r="3422" spans="1:3" x14ac:dyDescent="0.25">
      <c r="A3422" s="52"/>
      <c r="B3422" s="53"/>
    </row>
    <row r="3423" spans="1:3" x14ac:dyDescent="0.25">
      <c r="A3423" s="52"/>
      <c r="B3423" s="53"/>
    </row>
    <row r="3424" spans="1:3" x14ac:dyDescent="0.25">
      <c r="A3424" s="52"/>
      <c r="B3424" s="53"/>
    </row>
    <row r="3425" spans="1:3" x14ac:dyDescent="0.25">
      <c r="A3425" s="52"/>
      <c r="B3425" s="53"/>
    </row>
    <row r="3426" spans="1:3" x14ac:dyDescent="0.25">
      <c r="A3426" s="52"/>
      <c r="B3426" s="53"/>
    </row>
    <row r="3427" spans="1:3" x14ac:dyDescent="0.25">
      <c r="A3427" s="52"/>
      <c r="B3427" s="53"/>
    </row>
    <row r="3428" spans="1:3" x14ac:dyDescent="0.25">
      <c r="A3428" s="52"/>
      <c r="B3428" s="53"/>
      <c r="C3428" s="55"/>
    </row>
    <row r="3429" spans="1:3" x14ac:dyDescent="0.25">
      <c r="A3429" s="52"/>
      <c r="B3429" s="53"/>
    </row>
    <row r="3430" spans="1:3" x14ac:dyDescent="0.25">
      <c r="A3430" s="52"/>
      <c r="B3430" s="53"/>
    </row>
    <row r="3431" spans="1:3" x14ac:dyDescent="0.25">
      <c r="A3431" s="52"/>
      <c r="B3431" s="53"/>
    </row>
    <row r="3432" spans="1:3" x14ac:dyDescent="0.25">
      <c r="A3432" s="52"/>
      <c r="B3432" s="53"/>
    </row>
    <row r="3433" spans="1:3" x14ac:dyDescent="0.25">
      <c r="A3433" s="52"/>
      <c r="B3433" s="53"/>
    </row>
    <row r="3434" spans="1:3" x14ac:dyDescent="0.25">
      <c r="A3434" s="52"/>
      <c r="B3434" s="53"/>
    </row>
    <row r="3435" spans="1:3" x14ac:dyDescent="0.25">
      <c r="A3435" s="52"/>
      <c r="B3435" s="53"/>
      <c r="C3435" s="55"/>
    </row>
    <row r="3436" spans="1:3" x14ac:dyDescent="0.25">
      <c r="A3436" s="52"/>
      <c r="B3436" s="53"/>
    </row>
    <row r="3437" spans="1:3" x14ac:dyDescent="0.25">
      <c r="A3437" s="52"/>
      <c r="B3437" s="53"/>
      <c r="C3437" s="55"/>
    </row>
    <row r="3438" spans="1:3" x14ac:dyDescent="0.25">
      <c r="A3438" s="52"/>
      <c r="B3438" s="53"/>
    </row>
    <row r="3439" spans="1:3" x14ac:dyDescent="0.25">
      <c r="A3439" s="52"/>
      <c r="B3439" s="53"/>
    </row>
    <row r="3440" spans="1:3" x14ac:dyDescent="0.25">
      <c r="A3440" s="52"/>
      <c r="B3440" s="53"/>
    </row>
    <row r="3441" spans="1:3" x14ac:dyDescent="0.25">
      <c r="A3441" s="52"/>
      <c r="B3441" s="53"/>
    </row>
    <row r="3442" spans="1:3" x14ac:dyDescent="0.25">
      <c r="A3442" s="52"/>
      <c r="B3442" s="53"/>
    </row>
    <row r="3443" spans="1:3" x14ac:dyDescent="0.25">
      <c r="A3443" s="52"/>
      <c r="B3443" s="53"/>
    </row>
    <row r="3444" spans="1:3" x14ac:dyDescent="0.25">
      <c r="A3444" s="52"/>
      <c r="B3444" s="53"/>
    </row>
    <row r="3445" spans="1:3" x14ac:dyDescent="0.25">
      <c r="A3445" s="52"/>
      <c r="B3445" s="53"/>
    </row>
    <row r="3446" spans="1:3" x14ac:dyDescent="0.25">
      <c r="A3446" s="52"/>
      <c r="B3446" s="53"/>
      <c r="C3446" s="55"/>
    </row>
    <row r="3447" spans="1:3" x14ac:dyDescent="0.25">
      <c r="A3447" s="52"/>
      <c r="B3447" s="53"/>
    </row>
    <row r="3448" spans="1:3" x14ac:dyDescent="0.25">
      <c r="A3448" s="52"/>
      <c r="B3448" s="53"/>
    </row>
    <row r="3449" spans="1:3" x14ac:dyDescent="0.25">
      <c r="A3449" s="52"/>
      <c r="B3449" s="53"/>
    </row>
    <row r="3450" spans="1:3" x14ac:dyDescent="0.25">
      <c r="A3450" s="52"/>
      <c r="B3450" s="53"/>
      <c r="C3450" s="55"/>
    </row>
    <row r="3451" spans="1:3" x14ac:dyDescent="0.25">
      <c r="A3451" s="52"/>
      <c r="B3451" s="53"/>
    </row>
    <row r="3452" spans="1:3" x14ac:dyDescent="0.25">
      <c r="A3452" s="52"/>
      <c r="B3452" s="53"/>
    </row>
    <row r="3453" spans="1:3" x14ac:dyDescent="0.25">
      <c r="A3453" s="52"/>
      <c r="B3453" s="53"/>
    </row>
    <row r="3454" spans="1:3" x14ac:dyDescent="0.25">
      <c r="A3454" s="52"/>
      <c r="B3454" s="53"/>
    </row>
    <row r="3455" spans="1:3" x14ac:dyDescent="0.25">
      <c r="A3455" s="52"/>
      <c r="B3455" s="53"/>
    </row>
    <row r="3456" spans="1:3" x14ac:dyDescent="0.25">
      <c r="A3456" s="52"/>
      <c r="B3456" s="53"/>
      <c r="C3456" s="55"/>
    </row>
    <row r="3457" spans="1:3" x14ac:dyDescent="0.25">
      <c r="A3457" s="52"/>
      <c r="B3457" s="53"/>
    </row>
    <row r="3458" spans="1:3" x14ac:dyDescent="0.25">
      <c r="A3458" s="52"/>
      <c r="B3458" s="53"/>
    </row>
    <row r="3459" spans="1:3" x14ac:dyDescent="0.25">
      <c r="A3459" s="52"/>
      <c r="B3459" s="53"/>
    </row>
    <row r="3460" spans="1:3" x14ac:dyDescent="0.25">
      <c r="A3460" s="52"/>
      <c r="B3460" s="53"/>
    </row>
    <row r="3461" spans="1:3" x14ac:dyDescent="0.25">
      <c r="A3461" s="52"/>
      <c r="B3461" s="53"/>
    </row>
    <row r="3462" spans="1:3" x14ac:dyDescent="0.25">
      <c r="A3462" s="52"/>
      <c r="B3462" s="53"/>
    </row>
    <row r="3463" spans="1:3" x14ac:dyDescent="0.25">
      <c r="A3463" s="52"/>
      <c r="B3463" s="53"/>
    </row>
    <row r="3464" spans="1:3" x14ac:dyDescent="0.25">
      <c r="A3464" s="52"/>
      <c r="B3464" s="53"/>
      <c r="C3464" s="55"/>
    </row>
    <row r="3465" spans="1:3" x14ac:dyDescent="0.25">
      <c r="A3465" s="52"/>
      <c r="B3465" s="53"/>
    </row>
    <row r="3466" spans="1:3" x14ac:dyDescent="0.25">
      <c r="A3466" s="52"/>
      <c r="B3466" s="53"/>
    </row>
    <row r="3467" spans="1:3" x14ac:dyDescent="0.25">
      <c r="A3467" s="52"/>
      <c r="B3467" s="53"/>
    </row>
    <row r="3468" spans="1:3" x14ac:dyDescent="0.25">
      <c r="A3468" s="52"/>
      <c r="B3468" s="53"/>
    </row>
    <row r="3469" spans="1:3" x14ac:dyDescent="0.25">
      <c r="A3469" s="52"/>
      <c r="B3469" s="53"/>
    </row>
    <row r="3470" spans="1:3" x14ac:dyDescent="0.25">
      <c r="A3470" s="52"/>
      <c r="B3470" s="53"/>
    </row>
    <row r="3471" spans="1:3" x14ac:dyDescent="0.25">
      <c r="A3471" s="52"/>
      <c r="B3471" s="53"/>
    </row>
    <row r="3472" spans="1:3" x14ac:dyDescent="0.25">
      <c r="A3472" s="52"/>
      <c r="B3472" s="53"/>
    </row>
    <row r="3473" spans="1:3" x14ac:dyDescent="0.25">
      <c r="A3473" s="52"/>
      <c r="B3473" s="53"/>
    </row>
    <row r="3474" spans="1:3" x14ac:dyDescent="0.25">
      <c r="A3474" s="52"/>
      <c r="B3474" s="53"/>
    </row>
    <row r="3475" spans="1:3" x14ac:dyDescent="0.25">
      <c r="A3475" s="52"/>
      <c r="B3475" s="53"/>
    </row>
    <row r="3476" spans="1:3" x14ac:dyDescent="0.25">
      <c r="A3476" s="52"/>
      <c r="B3476" s="53"/>
    </row>
    <row r="3477" spans="1:3" x14ac:dyDescent="0.25">
      <c r="A3477" s="52"/>
      <c r="B3477" s="53"/>
    </row>
    <row r="3478" spans="1:3" x14ac:dyDescent="0.25">
      <c r="A3478" s="52"/>
      <c r="B3478" s="53"/>
    </row>
    <row r="3479" spans="1:3" x14ac:dyDescent="0.25">
      <c r="A3479" s="52"/>
      <c r="B3479" s="53"/>
    </row>
    <row r="3480" spans="1:3" x14ac:dyDescent="0.25">
      <c r="A3480" s="52"/>
      <c r="B3480" s="53"/>
    </row>
    <row r="3481" spans="1:3" x14ac:dyDescent="0.25">
      <c r="A3481" s="52"/>
      <c r="B3481" s="53"/>
    </row>
    <row r="3482" spans="1:3" x14ac:dyDescent="0.25">
      <c r="A3482" s="52"/>
      <c r="B3482" s="53"/>
    </row>
    <row r="3483" spans="1:3" x14ac:dyDescent="0.25">
      <c r="A3483" s="52"/>
      <c r="B3483" s="53"/>
    </row>
    <row r="3484" spans="1:3" x14ac:dyDescent="0.25">
      <c r="A3484" s="52"/>
      <c r="B3484" s="53"/>
    </row>
    <row r="3485" spans="1:3" x14ac:dyDescent="0.25">
      <c r="A3485" s="52"/>
      <c r="B3485" s="53"/>
      <c r="C3485" s="55"/>
    </row>
    <row r="3486" spans="1:3" x14ac:dyDescent="0.25">
      <c r="A3486" s="52"/>
      <c r="B3486" s="53"/>
    </row>
    <row r="3487" spans="1:3" x14ac:dyDescent="0.25">
      <c r="A3487" s="52"/>
      <c r="B3487" s="53"/>
    </row>
    <row r="3488" spans="1:3" x14ac:dyDescent="0.25">
      <c r="A3488" s="52"/>
      <c r="B3488" s="53"/>
    </row>
    <row r="3489" spans="1:2" x14ac:dyDescent="0.25">
      <c r="A3489" s="52"/>
      <c r="B3489" s="53"/>
    </row>
    <row r="3490" spans="1:2" x14ac:dyDescent="0.25">
      <c r="A3490" s="52"/>
      <c r="B3490" s="53"/>
    </row>
    <row r="3491" spans="1:2" x14ac:dyDescent="0.25">
      <c r="A3491" s="52"/>
      <c r="B3491" s="53"/>
    </row>
    <row r="3492" spans="1:2" x14ac:dyDescent="0.25">
      <c r="A3492" s="52"/>
      <c r="B3492" s="53"/>
    </row>
    <row r="3493" spans="1:2" x14ac:dyDescent="0.25">
      <c r="A3493" s="52"/>
      <c r="B3493" s="53"/>
    </row>
    <row r="3494" spans="1:2" x14ac:dyDescent="0.25">
      <c r="A3494" s="52"/>
      <c r="B3494" s="53"/>
    </row>
    <row r="3495" spans="1:2" x14ac:dyDescent="0.25">
      <c r="A3495" s="52"/>
      <c r="B3495" s="53"/>
    </row>
    <row r="3496" spans="1:2" x14ac:dyDescent="0.25">
      <c r="A3496" s="52"/>
      <c r="B3496" s="53"/>
    </row>
    <row r="3497" spans="1:2" x14ac:dyDescent="0.25">
      <c r="A3497" s="52"/>
      <c r="B3497" s="53"/>
    </row>
    <row r="3498" spans="1:2" x14ac:dyDescent="0.25">
      <c r="A3498" s="52"/>
      <c r="B3498" s="53"/>
    </row>
    <row r="3499" spans="1:2" x14ac:dyDescent="0.25">
      <c r="A3499" s="52"/>
      <c r="B3499" s="53"/>
    </row>
    <row r="3500" spans="1:2" x14ac:dyDescent="0.25">
      <c r="A3500" s="52"/>
      <c r="B3500" s="53"/>
    </row>
    <row r="3501" spans="1:2" x14ac:dyDescent="0.25">
      <c r="A3501" s="52"/>
      <c r="B3501" s="53"/>
    </row>
    <row r="3502" spans="1:2" x14ac:dyDescent="0.25">
      <c r="A3502" s="52"/>
      <c r="B3502" s="53"/>
    </row>
    <row r="3503" spans="1:2" x14ac:dyDescent="0.25">
      <c r="A3503" s="52"/>
      <c r="B3503" s="53"/>
    </row>
    <row r="3504" spans="1:2" x14ac:dyDescent="0.25">
      <c r="A3504" s="52"/>
      <c r="B3504" s="53"/>
    </row>
    <row r="3505" spans="1:3" x14ac:dyDescent="0.25">
      <c r="A3505" s="52"/>
      <c r="B3505" s="53"/>
    </row>
    <row r="3506" spans="1:3" x14ac:dyDescent="0.25">
      <c r="A3506" s="52"/>
      <c r="B3506" s="53"/>
    </row>
    <row r="3507" spans="1:3" x14ac:dyDescent="0.25">
      <c r="A3507" s="52"/>
      <c r="B3507" s="53"/>
    </row>
    <row r="3508" spans="1:3" x14ac:dyDescent="0.25">
      <c r="A3508" s="52"/>
      <c r="B3508" s="53"/>
    </row>
    <row r="3509" spans="1:3" x14ac:dyDescent="0.25">
      <c r="A3509" s="52"/>
      <c r="B3509" s="53"/>
    </row>
    <row r="3510" spans="1:3" x14ac:dyDescent="0.25">
      <c r="A3510" s="52"/>
      <c r="B3510" s="53"/>
    </row>
    <row r="3511" spans="1:3" x14ac:dyDescent="0.25">
      <c r="A3511" s="52"/>
      <c r="B3511" s="53"/>
    </row>
    <row r="3512" spans="1:3" x14ac:dyDescent="0.25">
      <c r="A3512" s="52"/>
      <c r="B3512" s="53"/>
      <c r="C3512" s="55"/>
    </row>
    <row r="3513" spans="1:3" x14ac:dyDescent="0.25">
      <c r="A3513" s="52"/>
      <c r="B3513" s="53"/>
      <c r="C3513" s="55"/>
    </row>
    <row r="3514" spans="1:3" x14ac:dyDescent="0.25">
      <c r="A3514" s="52"/>
      <c r="B3514" s="53"/>
      <c r="C3514" s="55"/>
    </row>
    <row r="3515" spans="1:3" x14ac:dyDescent="0.25">
      <c r="A3515" s="52"/>
      <c r="B3515" s="53"/>
      <c r="C3515" s="55"/>
    </row>
    <row r="3516" spans="1:3" x14ac:dyDescent="0.25">
      <c r="A3516" s="52"/>
      <c r="B3516" s="53"/>
      <c r="C3516" s="55"/>
    </row>
    <row r="3517" spans="1:3" x14ac:dyDescent="0.25">
      <c r="A3517" s="52"/>
      <c r="B3517" s="53"/>
    </row>
    <row r="3518" spans="1:3" x14ac:dyDescent="0.25">
      <c r="A3518" s="52"/>
      <c r="B3518" s="53"/>
    </row>
    <row r="3519" spans="1:3" x14ac:dyDescent="0.25">
      <c r="A3519" s="52"/>
      <c r="B3519" s="53"/>
      <c r="C3519" s="55"/>
    </row>
    <row r="3520" spans="1:3" x14ac:dyDescent="0.25">
      <c r="A3520" s="52"/>
      <c r="B3520" s="53"/>
      <c r="C3520" s="55"/>
    </row>
    <row r="3521" spans="1:3" x14ac:dyDescent="0.25">
      <c r="A3521" s="52"/>
      <c r="B3521" s="53"/>
      <c r="C3521" s="55"/>
    </row>
    <row r="3522" spans="1:3" x14ac:dyDescent="0.25">
      <c r="A3522" s="52"/>
      <c r="B3522" s="53"/>
      <c r="C3522" s="55"/>
    </row>
    <row r="3523" spans="1:3" x14ac:dyDescent="0.25">
      <c r="A3523" s="52"/>
      <c r="B3523" s="53"/>
      <c r="C3523" s="55"/>
    </row>
    <row r="3524" spans="1:3" x14ac:dyDescent="0.25">
      <c r="A3524" s="52"/>
      <c r="B3524" s="53"/>
    </row>
    <row r="3525" spans="1:3" x14ac:dyDescent="0.25">
      <c r="A3525" s="52"/>
      <c r="B3525" s="53"/>
    </row>
    <row r="3526" spans="1:3" x14ac:dyDescent="0.25">
      <c r="A3526" s="52"/>
      <c r="B3526" s="53"/>
      <c r="C3526" s="55"/>
    </row>
    <row r="3527" spans="1:3" x14ac:dyDescent="0.25">
      <c r="A3527" s="52"/>
      <c r="B3527" s="53"/>
      <c r="C3527" s="55"/>
    </row>
    <row r="3528" spans="1:3" x14ac:dyDescent="0.25">
      <c r="A3528" s="52"/>
      <c r="B3528" s="53"/>
      <c r="C3528" s="55"/>
    </row>
    <row r="3529" spans="1:3" x14ac:dyDescent="0.25">
      <c r="A3529" s="52"/>
      <c r="B3529" s="53"/>
      <c r="C3529" s="55"/>
    </row>
    <row r="3530" spans="1:3" x14ac:dyDescent="0.25">
      <c r="A3530" s="52"/>
      <c r="B3530" s="53"/>
      <c r="C3530" s="55"/>
    </row>
    <row r="3531" spans="1:3" x14ac:dyDescent="0.25">
      <c r="A3531" s="52"/>
      <c r="B3531" s="53"/>
    </row>
    <row r="3532" spans="1:3" x14ac:dyDescent="0.25">
      <c r="A3532" s="52"/>
      <c r="B3532" s="53"/>
    </row>
    <row r="3533" spans="1:3" x14ac:dyDescent="0.25">
      <c r="A3533" s="52"/>
      <c r="B3533" s="53"/>
      <c r="C3533" s="55"/>
    </row>
    <row r="3534" spans="1:3" x14ac:dyDescent="0.25">
      <c r="A3534" s="52"/>
      <c r="B3534" s="53"/>
      <c r="C3534" s="55"/>
    </row>
    <row r="3535" spans="1:3" x14ac:dyDescent="0.25">
      <c r="A3535" s="52"/>
      <c r="B3535" s="53"/>
      <c r="C3535" s="55"/>
    </row>
    <row r="3536" spans="1:3" x14ac:dyDescent="0.25">
      <c r="A3536" s="52"/>
      <c r="B3536" s="53"/>
      <c r="C3536" s="55"/>
    </row>
    <row r="3537" spans="1:2" x14ac:dyDescent="0.25">
      <c r="A3537" s="52"/>
      <c r="B3537" s="53"/>
    </row>
    <row r="3538" spans="1:2" x14ac:dyDescent="0.25">
      <c r="A3538" s="52"/>
      <c r="B3538" s="53"/>
    </row>
    <row r="3539" spans="1:2" x14ac:dyDescent="0.25">
      <c r="A3539" s="52"/>
      <c r="B3539" s="53"/>
    </row>
    <row r="3540" spans="1:2" x14ac:dyDescent="0.25">
      <c r="A3540" s="52"/>
      <c r="B3540" s="53"/>
    </row>
    <row r="3541" spans="1:2" x14ac:dyDescent="0.25">
      <c r="A3541" s="52"/>
      <c r="B3541" s="53"/>
    </row>
    <row r="3542" spans="1:2" x14ac:dyDescent="0.25">
      <c r="A3542" s="52"/>
      <c r="B3542" s="53"/>
    </row>
    <row r="3543" spans="1:2" x14ac:dyDescent="0.25">
      <c r="A3543" s="52"/>
      <c r="B3543" s="53"/>
    </row>
    <row r="3544" spans="1:2" x14ac:dyDescent="0.25">
      <c r="A3544" s="52"/>
      <c r="B3544" s="53"/>
    </row>
    <row r="3545" spans="1:2" x14ac:dyDescent="0.25">
      <c r="A3545" s="52"/>
      <c r="B3545" s="53"/>
    </row>
    <row r="3546" spans="1:2" x14ac:dyDescent="0.25">
      <c r="A3546" s="52"/>
      <c r="B3546" s="53"/>
    </row>
    <row r="3547" spans="1:2" x14ac:dyDescent="0.25">
      <c r="A3547" s="52"/>
      <c r="B3547" s="53"/>
    </row>
    <row r="3548" spans="1:2" x14ac:dyDescent="0.25">
      <c r="A3548" s="52"/>
      <c r="B3548" s="53"/>
    </row>
    <row r="3549" spans="1:2" x14ac:dyDescent="0.25">
      <c r="A3549" s="52"/>
      <c r="B3549" s="53"/>
    </row>
    <row r="3550" spans="1:2" x14ac:dyDescent="0.25">
      <c r="A3550" s="52"/>
      <c r="B3550" s="53"/>
    </row>
    <row r="3551" spans="1:2" x14ac:dyDescent="0.25">
      <c r="A3551" s="52"/>
      <c r="B3551" s="53"/>
    </row>
    <row r="3552" spans="1:2" x14ac:dyDescent="0.25">
      <c r="A3552" s="52"/>
      <c r="B3552" s="53"/>
    </row>
    <row r="3553" spans="1:2" x14ac:dyDescent="0.25">
      <c r="A3553" s="52"/>
      <c r="B3553" s="53"/>
    </row>
    <row r="3554" spans="1:2" x14ac:dyDescent="0.25">
      <c r="A3554" s="52"/>
      <c r="B3554" s="53"/>
    </row>
    <row r="3555" spans="1:2" x14ac:dyDescent="0.25">
      <c r="A3555" s="52"/>
      <c r="B3555" s="53"/>
    </row>
    <row r="3556" spans="1:2" x14ac:dyDescent="0.25">
      <c r="A3556" s="52"/>
      <c r="B3556" s="53"/>
    </row>
    <row r="3557" spans="1:2" x14ac:dyDescent="0.25">
      <c r="A3557" s="52"/>
      <c r="B3557" s="53"/>
    </row>
    <row r="3558" spans="1:2" x14ac:dyDescent="0.25">
      <c r="A3558" s="52"/>
      <c r="B3558" s="53"/>
    </row>
    <row r="3559" spans="1:2" x14ac:dyDescent="0.25">
      <c r="A3559" s="52"/>
      <c r="B3559" s="53"/>
    </row>
    <row r="3560" spans="1:2" x14ac:dyDescent="0.25">
      <c r="A3560" s="52"/>
      <c r="B3560" s="53"/>
    </row>
    <row r="3561" spans="1:2" x14ac:dyDescent="0.25">
      <c r="A3561" s="52"/>
      <c r="B3561" s="53"/>
    </row>
    <row r="3562" spans="1:2" x14ac:dyDescent="0.25">
      <c r="A3562" s="52"/>
      <c r="B3562" s="53"/>
    </row>
    <row r="3563" spans="1:2" x14ac:dyDescent="0.25">
      <c r="A3563" s="52"/>
      <c r="B3563" s="53"/>
    </row>
    <row r="3564" spans="1:2" x14ac:dyDescent="0.25">
      <c r="A3564" s="52"/>
      <c r="B3564" s="53"/>
    </row>
    <row r="3565" spans="1:2" x14ac:dyDescent="0.25">
      <c r="A3565" s="52"/>
      <c r="B3565" s="53"/>
    </row>
    <row r="3566" spans="1:2" x14ac:dyDescent="0.25">
      <c r="A3566" s="52"/>
      <c r="B3566" s="53"/>
    </row>
    <row r="3567" spans="1:2" x14ac:dyDescent="0.25">
      <c r="A3567" s="52"/>
      <c r="B3567" s="53"/>
    </row>
    <row r="3568" spans="1:2" x14ac:dyDescent="0.25">
      <c r="A3568" s="52"/>
      <c r="B3568" s="53"/>
    </row>
    <row r="3569" spans="1:2" x14ac:dyDescent="0.25">
      <c r="A3569" s="52"/>
      <c r="B3569" s="53"/>
    </row>
    <row r="3570" spans="1:2" x14ac:dyDescent="0.25">
      <c r="A3570" s="52"/>
      <c r="B3570" s="53"/>
    </row>
    <row r="3571" spans="1:2" x14ac:dyDescent="0.25">
      <c r="A3571" s="52"/>
      <c r="B3571" s="53"/>
    </row>
    <row r="3572" spans="1:2" x14ac:dyDescent="0.25">
      <c r="A3572" s="52"/>
      <c r="B3572" s="53"/>
    </row>
    <row r="3573" spans="1:2" x14ac:dyDescent="0.25">
      <c r="A3573" s="52"/>
      <c r="B3573" s="53"/>
    </row>
    <row r="3574" spans="1:2" x14ac:dyDescent="0.25">
      <c r="A3574" s="52"/>
      <c r="B3574" s="53"/>
    </row>
    <row r="3575" spans="1:2" x14ac:dyDescent="0.25">
      <c r="A3575" s="52"/>
      <c r="B3575" s="53"/>
    </row>
    <row r="3576" spans="1:2" x14ac:dyDescent="0.25">
      <c r="A3576" s="52"/>
      <c r="B3576" s="53"/>
    </row>
    <row r="3577" spans="1:2" x14ac:dyDescent="0.25">
      <c r="A3577" s="52"/>
      <c r="B3577" s="53"/>
    </row>
    <row r="3578" spans="1:2" x14ac:dyDescent="0.25">
      <c r="A3578" s="52"/>
      <c r="B3578" s="53"/>
    </row>
    <row r="3579" spans="1:2" x14ac:dyDescent="0.25">
      <c r="A3579" s="52"/>
      <c r="B3579" s="53"/>
    </row>
    <row r="3580" spans="1:2" x14ac:dyDescent="0.25">
      <c r="A3580" s="52"/>
      <c r="B3580" s="53"/>
    </row>
    <row r="3581" spans="1:2" x14ac:dyDescent="0.25">
      <c r="A3581" s="52"/>
      <c r="B3581" s="53"/>
    </row>
    <row r="3582" spans="1:2" x14ac:dyDescent="0.25">
      <c r="A3582" s="52"/>
      <c r="B3582" s="53"/>
    </row>
    <row r="3583" spans="1:2" x14ac:dyDescent="0.25">
      <c r="A3583" s="52"/>
      <c r="B3583" s="53"/>
    </row>
    <row r="3584" spans="1:2" x14ac:dyDescent="0.25">
      <c r="A3584" s="52"/>
      <c r="B3584" s="53"/>
    </row>
    <row r="3585" spans="1:2" x14ac:dyDescent="0.25">
      <c r="A3585" s="52"/>
      <c r="B3585" s="53"/>
    </row>
    <row r="3586" spans="1:2" x14ac:dyDescent="0.25">
      <c r="A3586" s="52"/>
      <c r="B3586" s="53"/>
    </row>
    <row r="3587" spans="1:2" x14ac:dyDescent="0.25">
      <c r="A3587" s="52"/>
      <c r="B3587" s="53"/>
    </row>
    <row r="3588" spans="1:2" x14ac:dyDescent="0.25">
      <c r="A3588" s="52"/>
      <c r="B3588" s="53"/>
    </row>
    <row r="3589" spans="1:2" x14ac:dyDescent="0.25">
      <c r="A3589" s="52"/>
      <c r="B3589" s="53"/>
    </row>
    <row r="3590" spans="1:2" x14ac:dyDescent="0.25">
      <c r="A3590" s="52"/>
      <c r="B3590" s="53"/>
    </row>
    <row r="3591" spans="1:2" x14ac:dyDescent="0.25">
      <c r="A3591" s="52"/>
      <c r="B3591" s="53"/>
    </row>
    <row r="3592" spans="1:2" x14ac:dyDescent="0.25">
      <c r="A3592" s="52"/>
      <c r="B3592" s="53"/>
    </row>
    <row r="3593" spans="1:2" x14ac:dyDescent="0.25">
      <c r="A3593" s="52"/>
      <c r="B3593" s="53"/>
    </row>
    <row r="3594" spans="1:2" x14ac:dyDescent="0.25">
      <c r="A3594" s="52"/>
      <c r="B3594" s="53"/>
    </row>
    <row r="3595" spans="1:2" x14ac:dyDescent="0.25">
      <c r="A3595" s="52"/>
      <c r="B3595" s="53"/>
    </row>
    <row r="3596" spans="1:2" x14ac:dyDescent="0.25">
      <c r="A3596" s="52"/>
      <c r="B3596" s="53"/>
    </row>
    <row r="3597" spans="1:2" x14ac:dyDescent="0.25">
      <c r="A3597" s="52"/>
      <c r="B3597" s="53"/>
    </row>
    <row r="3598" spans="1:2" x14ac:dyDescent="0.25">
      <c r="A3598" s="52"/>
      <c r="B3598" s="53"/>
    </row>
    <row r="3599" spans="1:2" x14ac:dyDescent="0.25">
      <c r="A3599" s="52"/>
      <c r="B3599" s="53"/>
    </row>
    <row r="3600" spans="1:2" x14ac:dyDescent="0.25">
      <c r="A3600" s="52"/>
      <c r="B3600" s="53"/>
    </row>
    <row r="3601" spans="1:3" x14ac:dyDescent="0.25">
      <c r="A3601" s="52"/>
      <c r="B3601" s="53"/>
    </row>
    <row r="3602" spans="1:3" x14ac:dyDescent="0.25">
      <c r="A3602" s="52"/>
      <c r="B3602" s="53"/>
    </row>
    <row r="3603" spans="1:3" x14ac:dyDescent="0.25">
      <c r="A3603" s="52"/>
      <c r="B3603" s="53"/>
    </row>
    <row r="3604" spans="1:3" x14ac:dyDescent="0.25">
      <c r="A3604" s="52"/>
      <c r="B3604" s="53"/>
    </row>
    <row r="3605" spans="1:3" x14ac:dyDescent="0.25">
      <c r="A3605" s="52"/>
      <c r="B3605" s="53"/>
    </row>
    <row r="3606" spans="1:3" x14ac:dyDescent="0.25">
      <c r="A3606" s="52"/>
      <c r="B3606" s="53"/>
    </row>
    <row r="3607" spans="1:3" x14ac:dyDescent="0.25">
      <c r="A3607" s="52"/>
      <c r="B3607" s="53"/>
    </row>
    <row r="3608" spans="1:3" x14ac:dyDescent="0.25">
      <c r="A3608" s="52"/>
      <c r="B3608" s="53"/>
    </row>
    <row r="3609" spans="1:3" x14ac:dyDescent="0.25">
      <c r="A3609" s="52"/>
      <c r="B3609" s="53"/>
    </row>
    <row r="3610" spans="1:3" x14ac:dyDescent="0.25">
      <c r="A3610" s="52"/>
      <c r="B3610" s="53"/>
    </row>
    <row r="3611" spans="1:3" x14ac:dyDescent="0.25">
      <c r="A3611" s="52"/>
      <c r="B3611" s="53"/>
    </row>
    <row r="3612" spans="1:3" x14ac:dyDescent="0.25">
      <c r="A3612" s="52"/>
      <c r="B3612" s="53"/>
    </row>
    <row r="3613" spans="1:3" x14ac:dyDescent="0.25">
      <c r="A3613" s="52"/>
      <c r="B3613" s="53"/>
      <c r="C3613" s="55"/>
    </row>
    <row r="3614" spans="1:3" x14ac:dyDescent="0.25">
      <c r="A3614" s="52"/>
      <c r="B3614" s="53"/>
    </row>
    <row r="3615" spans="1:3" x14ac:dyDescent="0.25">
      <c r="A3615" s="52"/>
      <c r="B3615" s="53"/>
    </row>
    <row r="3616" spans="1:3" x14ac:dyDescent="0.25">
      <c r="A3616" s="52"/>
      <c r="B3616" s="53"/>
    </row>
    <row r="3617" spans="1:2" x14ac:dyDescent="0.25">
      <c r="A3617" s="52"/>
      <c r="B3617" s="53"/>
    </row>
    <row r="3618" spans="1:2" x14ac:dyDescent="0.25">
      <c r="A3618" s="52"/>
      <c r="B3618" s="53"/>
    </row>
    <row r="3619" spans="1:2" x14ac:dyDescent="0.25">
      <c r="A3619" s="52"/>
      <c r="B3619" s="53"/>
    </row>
    <row r="3620" spans="1:2" x14ac:dyDescent="0.25">
      <c r="A3620" s="52"/>
      <c r="B3620" s="53"/>
    </row>
    <row r="3621" spans="1:2" x14ac:dyDescent="0.25">
      <c r="A3621" s="52"/>
      <c r="B3621" s="53"/>
    </row>
    <row r="3622" spans="1:2" x14ac:dyDescent="0.25">
      <c r="A3622" s="52"/>
      <c r="B3622" s="53"/>
    </row>
    <row r="3623" spans="1:2" x14ac:dyDescent="0.25">
      <c r="A3623" s="52"/>
      <c r="B3623" s="53"/>
    </row>
    <row r="3624" spans="1:2" x14ac:dyDescent="0.25">
      <c r="A3624" s="52"/>
      <c r="B3624" s="53"/>
    </row>
    <row r="3625" spans="1:2" x14ac:dyDescent="0.25">
      <c r="A3625" s="52"/>
      <c r="B3625" s="53"/>
    </row>
    <row r="3626" spans="1:2" x14ac:dyDescent="0.25">
      <c r="A3626" s="52"/>
      <c r="B3626" s="53"/>
    </row>
    <row r="3627" spans="1:2" x14ac:dyDescent="0.25">
      <c r="A3627" s="52"/>
      <c r="B3627" s="53"/>
    </row>
    <row r="3628" spans="1:2" x14ac:dyDescent="0.25">
      <c r="A3628" s="52"/>
      <c r="B3628" s="53"/>
    </row>
    <row r="3629" spans="1:2" x14ac:dyDescent="0.25">
      <c r="A3629" s="52"/>
      <c r="B3629" s="53"/>
    </row>
    <row r="3630" spans="1:2" x14ac:dyDescent="0.25">
      <c r="A3630" s="52"/>
      <c r="B3630" s="53"/>
    </row>
    <row r="3631" spans="1:2" x14ac:dyDescent="0.25">
      <c r="A3631" s="52"/>
      <c r="B3631" s="53"/>
    </row>
    <row r="3632" spans="1:2" x14ac:dyDescent="0.25">
      <c r="A3632" s="52"/>
      <c r="B3632" s="53"/>
    </row>
    <row r="3633" spans="1:2" x14ac:dyDescent="0.25">
      <c r="A3633" s="52"/>
      <c r="B3633" s="53"/>
    </row>
    <row r="3634" spans="1:2" x14ac:dyDescent="0.25">
      <c r="A3634" s="52"/>
      <c r="B3634" s="53"/>
    </row>
    <row r="3635" spans="1:2" x14ac:dyDescent="0.25">
      <c r="A3635" s="52"/>
      <c r="B3635" s="53"/>
    </row>
    <row r="3636" spans="1:2" x14ac:dyDescent="0.25">
      <c r="A3636" s="52"/>
      <c r="B3636" s="53"/>
    </row>
    <row r="3637" spans="1:2" x14ac:dyDescent="0.25">
      <c r="A3637" s="52"/>
      <c r="B3637" s="53"/>
    </row>
    <row r="3638" spans="1:2" x14ac:dyDescent="0.25">
      <c r="A3638" s="52"/>
      <c r="B3638" s="53"/>
    </row>
    <row r="3639" spans="1:2" x14ac:dyDescent="0.25">
      <c r="A3639" s="52"/>
      <c r="B3639" s="53"/>
    </row>
    <row r="3640" spans="1:2" x14ac:dyDescent="0.25">
      <c r="A3640" s="52"/>
      <c r="B3640" s="53"/>
    </row>
    <row r="3641" spans="1:2" x14ac:dyDescent="0.25">
      <c r="A3641" s="52"/>
      <c r="B3641" s="53"/>
    </row>
    <row r="3642" spans="1:2" x14ac:dyDescent="0.25">
      <c r="A3642" s="52"/>
      <c r="B3642" s="53"/>
    </row>
    <row r="3643" spans="1:2" x14ac:dyDescent="0.25">
      <c r="A3643" s="52"/>
      <c r="B3643" s="53"/>
    </row>
    <row r="3644" spans="1:2" x14ac:dyDescent="0.25">
      <c r="A3644" s="52"/>
      <c r="B3644" s="53"/>
    </row>
    <row r="3645" spans="1:2" x14ac:dyDescent="0.25">
      <c r="A3645" s="52"/>
      <c r="B3645" s="53"/>
    </row>
    <row r="3646" spans="1:2" x14ac:dyDescent="0.25">
      <c r="A3646" s="52"/>
      <c r="B3646" s="53"/>
    </row>
    <row r="3647" spans="1:2" x14ac:dyDescent="0.25">
      <c r="A3647" s="52"/>
      <c r="B3647" s="53"/>
    </row>
    <row r="3648" spans="1:2" x14ac:dyDescent="0.25">
      <c r="A3648" s="52"/>
      <c r="B3648" s="53"/>
    </row>
    <row r="3649" spans="1:2" x14ac:dyDescent="0.25">
      <c r="A3649" s="52"/>
      <c r="B3649" s="53"/>
    </row>
    <row r="3650" spans="1:2" x14ac:dyDescent="0.25">
      <c r="A3650" s="52"/>
      <c r="B3650" s="53"/>
    </row>
    <row r="3651" spans="1:2" x14ac:dyDescent="0.25">
      <c r="A3651" s="52"/>
      <c r="B3651" s="53"/>
    </row>
    <row r="3652" spans="1:2" x14ac:dyDescent="0.25">
      <c r="A3652" s="52"/>
      <c r="B3652" s="53"/>
    </row>
    <row r="3653" spans="1:2" x14ac:dyDescent="0.25">
      <c r="A3653" s="52"/>
      <c r="B3653" s="53"/>
    </row>
    <row r="3654" spans="1:2" x14ac:dyDescent="0.25">
      <c r="A3654" s="52"/>
      <c r="B3654" s="53"/>
    </row>
    <row r="3655" spans="1:2" x14ac:dyDescent="0.25">
      <c r="A3655" s="52"/>
      <c r="B3655" s="53"/>
    </row>
    <row r="3656" spans="1:2" x14ac:dyDescent="0.25">
      <c r="A3656" s="52"/>
      <c r="B3656" s="53"/>
    </row>
    <row r="3657" spans="1:2" x14ac:dyDescent="0.25">
      <c r="A3657" s="52"/>
      <c r="B3657" s="53"/>
    </row>
    <row r="3658" spans="1:2" x14ac:dyDescent="0.25">
      <c r="A3658" s="52"/>
      <c r="B3658" s="53"/>
    </row>
    <row r="3659" spans="1:2" x14ac:dyDescent="0.25">
      <c r="A3659" s="52"/>
      <c r="B3659" s="53"/>
    </row>
    <row r="3660" spans="1:2" x14ac:dyDescent="0.25">
      <c r="A3660" s="52"/>
      <c r="B3660" s="53"/>
    </row>
    <row r="3661" spans="1:2" x14ac:dyDescent="0.25">
      <c r="A3661" s="52"/>
      <c r="B3661" s="53"/>
    </row>
    <row r="3662" spans="1:2" x14ac:dyDescent="0.25">
      <c r="A3662" s="52"/>
      <c r="B3662" s="53"/>
    </row>
    <row r="3663" spans="1:2" x14ac:dyDescent="0.25">
      <c r="A3663" s="52"/>
      <c r="B3663" s="53"/>
    </row>
    <row r="3664" spans="1:2" x14ac:dyDescent="0.25">
      <c r="A3664" s="52"/>
      <c r="B3664" s="53"/>
    </row>
    <row r="3665" spans="1:2" x14ac:dyDescent="0.25">
      <c r="A3665" s="52"/>
      <c r="B3665" s="53"/>
    </row>
    <row r="3666" spans="1:2" x14ac:dyDescent="0.25">
      <c r="A3666" s="52"/>
      <c r="B3666" s="53"/>
    </row>
    <row r="3667" spans="1:2" x14ac:dyDescent="0.25">
      <c r="A3667" s="52"/>
      <c r="B3667" s="53"/>
    </row>
    <row r="3668" spans="1:2" x14ac:dyDescent="0.25">
      <c r="A3668" s="52"/>
      <c r="B3668" s="53"/>
    </row>
    <row r="3669" spans="1:2" x14ac:dyDescent="0.25">
      <c r="A3669" s="52"/>
      <c r="B3669" s="53"/>
    </row>
    <row r="3670" spans="1:2" x14ac:dyDescent="0.25">
      <c r="A3670" s="52"/>
      <c r="B3670" s="53"/>
    </row>
    <row r="3671" spans="1:2" x14ac:dyDescent="0.25">
      <c r="A3671" s="52"/>
      <c r="B3671" s="53"/>
    </row>
    <row r="3672" spans="1:2" x14ac:dyDescent="0.25">
      <c r="A3672" s="52"/>
      <c r="B3672" s="53"/>
    </row>
    <row r="3673" spans="1:2" x14ac:dyDescent="0.25">
      <c r="A3673" s="52"/>
      <c r="B3673" s="53"/>
    </row>
    <row r="3674" spans="1:2" x14ac:dyDescent="0.25">
      <c r="A3674" s="52"/>
      <c r="B3674" s="53"/>
    </row>
    <row r="3675" spans="1:2" x14ac:dyDescent="0.25">
      <c r="A3675" s="52"/>
      <c r="B3675" s="53"/>
    </row>
    <row r="3676" spans="1:2" x14ac:dyDescent="0.25">
      <c r="A3676" s="52"/>
      <c r="B3676" s="53"/>
    </row>
    <row r="3677" spans="1:2" x14ac:dyDescent="0.25">
      <c r="A3677" s="52"/>
      <c r="B3677" s="53"/>
    </row>
    <row r="3678" spans="1:2" x14ac:dyDescent="0.25">
      <c r="A3678" s="52"/>
      <c r="B3678" s="53"/>
    </row>
    <row r="3679" spans="1:2" x14ac:dyDescent="0.25">
      <c r="A3679" s="52"/>
      <c r="B3679" s="53"/>
    </row>
    <row r="3680" spans="1:2" x14ac:dyDescent="0.25">
      <c r="A3680" s="52"/>
      <c r="B3680" s="53"/>
    </row>
    <row r="3681" spans="1:3" x14ac:dyDescent="0.25">
      <c r="A3681" s="52"/>
      <c r="B3681" s="53"/>
    </row>
    <row r="3682" spans="1:3" x14ac:dyDescent="0.25">
      <c r="A3682" s="52"/>
      <c r="B3682" s="53"/>
    </row>
    <row r="3683" spans="1:3" x14ac:dyDescent="0.25">
      <c r="A3683" s="52"/>
      <c r="B3683" s="53"/>
    </row>
    <row r="3684" spans="1:3" x14ac:dyDescent="0.25">
      <c r="A3684" s="52"/>
      <c r="B3684" s="53"/>
    </row>
    <row r="3685" spans="1:3" x14ac:dyDescent="0.25">
      <c r="A3685" s="52"/>
      <c r="B3685" s="53"/>
    </row>
    <row r="3686" spans="1:3" x14ac:dyDescent="0.25">
      <c r="A3686" s="52"/>
      <c r="B3686" s="53"/>
    </row>
    <row r="3687" spans="1:3" x14ac:dyDescent="0.25">
      <c r="A3687" s="52"/>
      <c r="B3687" s="53"/>
    </row>
    <row r="3688" spans="1:3" x14ac:dyDescent="0.25">
      <c r="A3688" s="52"/>
      <c r="B3688" s="53"/>
    </row>
    <row r="3689" spans="1:3" x14ac:dyDescent="0.25">
      <c r="A3689" s="52"/>
      <c r="B3689" s="53"/>
    </row>
    <row r="3690" spans="1:3" x14ac:dyDescent="0.25">
      <c r="A3690" s="52"/>
      <c r="B3690" s="53"/>
    </row>
    <row r="3691" spans="1:3" x14ac:dyDescent="0.25">
      <c r="A3691" s="52"/>
      <c r="B3691" s="53"/>
      <c r="C3691" s="55"/>
    </row>
    <row r="3692" spans="1:3" x14ac:dyDescent="0.25">
      <c r="A3692" s="52"/>
      <c r="B3692" s="53"/>
    </row>
    <row r="3693" spans="1:3" x14ac:dyDescent="0.25">
      <c r="A3693" s="52"/>
      <c r="B3693" s="53"/>
    </row>
    <row r="3694" spans="1:3" x14ac:dyDescent="0.25">
      <c r="A3694" s="52"/>
      <c r="B3694" s="53"/>
      <c r="C3694" s="55"/>
    </row>
    <row r="3695" spans="1:3" x14ac:dyDescent="0.25">
      <c r="A3695" s="52"/>
      <c r="B3695" s="53"/>
    </row>
    <row r="3696" spans="1:3" x14ac:dyDescent="0.25">
      <c r="A3696" s="52"/>
      <c r="B3696" s="53"/>
      <c r="C3696" s="55"/>
    </row>
    <row r="3697" spans="1:3" x14ac:dyDescent="0.25">
      <c r="A3697" s="52"/>
      <c r="B3697" s="53"/>
      <c r="C3697" s="55"/>
    </row>
    <row r="3698" spans="1:3" x14ac:dyDescent="0.25">
      <c r="A3698" s="52"/>
      <c r="B3698" s="53"/>
    </row>
    <row r="3699" spans="1:3" x14ac:dyDescent="0.25">
      <c r="A3699" s="52"/>
      <c r="B3699" s="53"/>
    </row>
    <row r="3700" spans="1:3" x14ac:dyDescent="0.25">
      <c r="A3700" s="52"/>
      <c r="B3700" s="53"/>
    </row>
    <row r="3701" spans="1:3" x14ac:dyDescent="0.25">
      <c r="A3701" s="52"/>
      <c r="B3701" s="53"/>
      <c r="C3701" s="55"/>
    </row>
    <row r="3702" spans="1:3" x14ac:dyDescent="0.25">
      <c r="A3702" s="52"/>
      <c r="B3702" s="53"/>
      <c r="C3702" s="55"/>
    </row>
    <row r="3703" spans="1:3" x14ac:dyDescent="0.25">
      <c r="A3703" s="52"/>
      <c r="B3703" s="53"/>
      <c r="C3703" s="55"/>
    </row>
    <row r="3704" spans="1:3" x14ac:dyDescent="0.25">
      <c r="A3704" s="52"/>
      <c r="B3704" s="53"/>
      <c r="C3704" s="55"/>
    </row>
    <row r="3705" spans="1:3" x14ac:dyDescent="0.25">
      <c r="A3705" s="52"/>
      <c r="B3705" s="53"/>
      <c r="C3705" s="55"/>
    </row>
    <row r="3706" spans="1:3" x14ac:dyDescent="0.25">
      <c r="A3706" s="52"/>
      <c r="B3706" s="53"/>
    </row>
    <row r="3707" spans="1:3" x14ac:dyDescent="0.25">
      <c r="A3707" s="52"/>
      <c r="B3707" s="53"/>
    </row>
    <row r="3708" spans="1:3" x14ac:dyDescent="0.25">
      <c r="A3708" s="52"/>
      <c r="B3708" s="53"/>
      <c r="C3708" s="55"/>
    </row>
    <row r="3709" spans="1:3" x14ac:dyDescent="0.25">
      <c r="A3709" s="52"/>
      <c r="B3709" s="53"/>
      <c r="C3709" s="55"/>
    </row>
    <row r="3710" spans="1:3" x14ac:dyDescent="0.25">
      <c r="A3710" s="52"/>
      <c r="B3710" s="53"/>
      <c r="C3710" s="55"/>
    </row>
    <row r="3711" spans="1:3" x14ac:dyDescent="0.25">
      <c r="A3711" s="52"/>
      <c r="B3711" s="53"/>
    </row>
    <row r="3712" spans="1:3" x14ac:dyDescent="0.25">
      <c r="A3712" s="52"/>
      <c r="B3712" s="53"/>
      <c r="C3712" s="55"/>
    </row>
    <row r="3713" spans="1:3" x14ac:dyDescent="0.25">
      <c r="A3713" s="52"/>
      <c r="B3713" s="53"/>
    </row>
    <row r="3714" spans="1:3" x14ac:dyDescent="0.25">
      <c r="A3714" s="52"/>
      <c r="B3714" s="53"/>
    </row>
    <row r="3715" spans="1:3" x14ac:dyDescent="0.25">
      <c r="A3715" s="52"/>
      <c r="B3715" s="53"/>
      <c r="C3715" s="55"/>
    </row>
    <row r="3716" spans="1:3" x14ac:dyDescent="0.25">
      <c r="A3716" s="52"/>
      <c r="B3716" s="53"/>
      <c r="C3716" s="55"/>
    </row>
    <row r="3717" spans="1:3" x14ac:dyDescent="0.25">
      <c r="A3717" s="52"/>
      <c r="B3717" s="53"/>
      <c r="C3717" s="55"/>
    </row>
    <row r="3718" spans="1:3" x14ac:dyDescent="0.25">
      <c r="A3718" s="52"/>
      <c r="B3718" s="53"/>
      <c r="C3718" s="55"/>
    </row>
    <row r="3719" spans="1:3" x14ac:dyDescent="0.25">
      <c r="A3719" s="52"/>
      <c r="B3719" s="53"/>
      <c r="C3719" s="55"/>
    </row>
    <row r="3720" spans="1:3" x14ac:dyDescent="0.25">
      <c r="A3720" s="52"/>
      <c r="B3720" s="53"/>
    </row>
    <row r="3721" spans="1:3" x14ac:dyDescent="0.25">
      <c r="A3721" s="52"/>
      <c r="B3721" s="53"/>
    </row>
    <row r="3722" spans="1:3" x14ac:dyDescent="0.25">
      <c r="A3722" s="52"/>
      <c r="B3722" s="53"/>
      <c r="C3722" s="55"/>
    </row>
    <row r="3723" spans="1:3" x14ac:dyDescent="0.25">
      <c r="A3723" s="52"/>
      <c r="B3723" s="53"/>
      <c r="C3723" s="55"/>
    </row>
    <row r="3724" spans="1:3" x14ac:dyDescent="0.25">
      <c r="A3724" s="52"/>
      <c r="B3724" s="53"/>
    </row>
    <row r="3725" spans="1:3" x14ac:dyDescent="0.25">
      <c r="A3725" s="52"/>
      <c r="B3725" s="53"/>
    </row>
    <row r="3726" spans="1:3" x14ac:dyDescent="0.25">
      <c r="A3726" s="52"/>
      <c r="B3726" s="53"/>
    </row>
    <row r="3727" spans="1:3" x14ac:dyDescent="0.25">
      <c r="A3727" s="52"/>
      <c r="B3727" s="53"/>
    </row>
    <row r="3728" spans="1:3" x14ac:dyDescent="0.25">
      <c r="A3728" s="52"/>
      <c r="B3728" s="53"/>
    </row>
    <row r="3729" spans="1:2" x14ac:dyDescent="0.25">
      <c r="A3729" s="52"/>
      <c r="B3729" s="53"/>
    </row>
    <row r="3730" spans="1:2" x14ac:dyDescent="0.25">
      <c r="A3730" s="52"/>
      <c r="B3730" s="53"/>
    </row>
    <row r="3731" spans="1:2" x14ac:dyDescent="0.25">
      <c r="A3731" s="52"/>
      <c r="B3731" s="53"/>
    </row>
    <row r="3732" spans="1:2" x14ac:dyDescent="0.25">
      <c r="A3732" s="52"/>
      <c r="B3732" s="53"/>
    </row>
    <row r="3733" spans="1:2" x14ac:dyDescent="0.25">
      <c r="A3733" s="52"/>
      <c r="B3733" s="53"/>
    </row>
    <row r="3734" spans="1:2" x14ac:dyDescent="0.25">
      <c r="A3734" s="52"/>
      <c r="B3734" s="53"/>
    </row>
    <row r="3735" spans="1:2" x14ac:dyDescent="0.25">
      <c r="A3735" s="52"/>
      <c r="B3735" s="53"/>
    </row>
    <row r="3736" spans="1:2" x14ac:dyDescent="0.25">
      <c r="A3736" s="52"/>
      <c r="B3736" s="53"/>
    </row>
    <row r="3737" spans="1:2" x14ac:dyDescent="0.25">
      <c r="A3737" s="52"/>
      <c r="B3737" s="53"/>
    </row>
    <row r="3738" spans="1:2" x14ac:dyDescent="0.25">
      <c r="A3738" s="52"/>
      <c r="B3738" s="53"/>
    </row>
    <row r="3739" spans="1:2" x14ac:dyDescent="0.25">
      <c r="A3739" s="52"/>
      <c r="B3739" s="53"/>
    </row>
    <row r="3740" spans="1:2" x14ac:dyDescent="0.25">
      <c r="A3740" s="52"/>
      <c r="B3740" s="53"/>
    </row>
    <row r="3741" spans="1:2" x14ac:dyDescent="0.25">
      <c r="A3741" s="52"/>
      <c r="B3741" s="53"/>
    </row>
    <row r="3742" spans="1:2" x14ac:dyDescent="0.25">
      <c r="A3742" s="52"/>
      <c r="B3742" s="53"/>
    </row>
    <row r="3743" spans="1:2" x14ac:dyDescent="0.25">
      <c r="A3743" s="52"/>
      <c r="B3743" s="53"/>
    </row>
    <row r="3744" spans="1:2" x14ac:dyDescent="0.25">
      <c r="A3744" s="52"/>
      <c r="B3744" s="53"/>
    </row>
    <row r="3745" spans="1:3" x14ac:dyDescent="0.25">
      <c r="A3745" s="52"/>
      <c r="B3745" s="53"/>
    </row>
    <row r="3746" spans="1:3" x14ac:dyDescent="0.25">
      <c r="A3746" s="52"/>
      <c r="B3746" s="53"/>
    </row>
    <row r="3747" spans="1:3" x14ac:dyDescent="0.25">
      <c r="A3747" s="52"/>
      <c r="B3747" s="53"/>
    </row>
    <row r="3748" spans="1:3" x14ac:dyDescent="0.25">
      <c r="A3748" s="52"/>
      <c r="B3748" s="53"/>
    </row>
    <row r="3749" spans="1:3" x14ac:dyDescent="0.25">
      <c r="A3749" s="52"/>
      <c r="B3749" s="53"/>
    </row>
    <row r="3750" spans="1:3" x14ac:dyDescent="0.25">
      <c r="A3750" s="52"/>
      <c r="B3750" s="53"/>
    </row>
    <row r="3751" spans="1:3" x14ac:dyDescent="0.25">
      <c r="A3751" s="52"/>
      <c r="B3751" s="53"/>
    </row>
    <row r="3752" spans="1:3" x14ac:dyDescent="0.25">
      <c r="A3752" s="52"/>
      <c r="B3752" s="53"/>
    </row>
    <row r="3753" spans="1:3" x14ac:dyDescent="0.25">
      <c r="A3753" s="52"/>
      <c r="B3753" s="53"/>
    </row>
    <row r="3754" spans="1:3" x14ac:dyDescent="0.25">
      <c r="A3754" s="52"/>
      <c r="B3754" s="53"/>
    </row>
    <row r="3755" spans="1:3" x14ac:dyDescent="0.25">
      <c r="A3755" s="52"/>
      <c r="B3755" s="53"/>
    </row>
    <row r="3756" spans="1:3" x14ac:dyDescent="0.25">
      <c r="A3756" s="52"/>
      <c r="B3756" s="53"/>
    </row>
    <row r="3757" spans="1:3" x14ac:dyDescent="0.25">
      <c r="A3757" s="52"/>
      <c r="B3757" s="53"/>
    </row>
    <row r="3758" spans="1:3" x14ac:dyDescent="0.25">
      <c r="A3758" s="52"/>
      <c r="B3758" s="53"/>
      <c r="C3758" s="55"/>
    </row>
    <row r="3759" spans="1:3" x14ac:dyDescent="0.25">
      <c r="A3759" s="52"/>
      <c r="B3759" s="53"/>
    </row>
    <row r="3760" spans="1:3" x14ac:dyDescent="0.25">
      <c r="A3760" s="52"/>
      <c r="B3760" s="53"/>
    </row>
    <row r="3761" spans="1:3" x14ac:dyDescent="0.25">
      <c r="A3761" s="52"/>
      <c r="B3761" s="53"/>
    </row>
    <row r="3762" spans="1:3" x14ac:dyDescent="0.25">
      <c r="A3762" s="52"/>
      <c r="B3762" s="53"/>
    </row>
    <row r="3763" spans="1:3" x14ac:dyDescent="0.25">
      <c r="A3763" s="52"/>
      <c r="B3763" s="53"/>
    </row>
    <row r="3764" spans="1:3" x14ac:dyDescent="0.25">
      <c r="A3764" s="52"/>
      <c r="B3764" s="53"/>
      <c r="C3764" s="55"/>
    </row>
    <row r="3765" spans="1:3" x14ac:dyDescent="0.25">
      <c r="A3765" s="52"/>
      <c r="B3765" s="53"/>
    </row>
    <row r="3766" spans="1:3" x14ac:dyDescent="0.25">
      <c r="A3766" s="52"/>
      <c r="B3766" s="53"/>
    </row>
    <row r="3767" spans="1:3" x14ac:dyDescent="0.25">
      <c r="A3767" s="52"/>
      <c r="B3767" s="53"/>
    </row>
    <row r="3768" spans="1:3" x14ac:dyDescent="0.25">
      <c r="A3768" s="52"/>
      <c r="B3768" s="53"/>
      <c r="C3768" s="55"/>
    </row>
    <row r="3769" spans="1:3" x14ac:dyDescent="0.25">
      <c r="A3769" s="52"/>
      <c r="B3769" s="53"/>
    </row>
    <row r="3770" spans="1:3" x14ac:dyDescent="0.25">
      <c r="A3770" s="52"/>
      <c r="B3770" s="53"/>
    </row>
    <row r="3771" spans="1:3" x14ac:dyDescent="0.25">
      <c r="A3771" s="52"/>
      <c r="B3771" s="53"/>
    </row>
    <row r="3772" spans="1:3" x14ac:dyDescent="0.25">
      <c r="A3772" s="52"/>
      <c r="B3772" s="53"/>
    </row>
    <row r="3773" spans="1:3" x14ac:dyDescent="0.25">
      <c r="A3773" s="52"/>
      <c r="B3773" s="53"/>
    </row>
    <row r="3774" spans="1:3" x14ac:dyDescent="0.25">
      <c r="A3774" s="52"/>
      <c r="B3774" s="53"/>
      <c r="C3774" s="55"/>
    </row>
    <row r="3775" spans="1:3" x14ac:dyDescent="0.25">
      <c r="A3775" s="52"/>
      <c r="B3775" s="53"/>
    </row>
    <row r="3776" spans="1:3" x14ac:dyDescent="0.25">
      <c r="A3776" s="52"/>
      <c r="B3776" s="53"/>
    </row>
    <row r="3777" spans="1:2" x14ac:dyDescent="0.25">
      <c r="A3777" s="52"/>
      <c r="B3777" s="53"/>
    </row>
    <row r="3778" spans="1:2" x14ac:dyDescent="0.25">
      <c r="A3778" s="52"/>
      <c r="B3778" s="53"/>
    </row>
    <row r="3779" spans="1:2" x14ac:dyDescent="0.25">
      <c r="A3779" s="52"/>
      <c r="B3779" s="53"/>
    </row>
    <row r="3780" spans="1:2" x14ac:dyDescent="0.25">
      <c r="A3780" s="52"/>
      <c r="B3780" s="53"/>
    </row>
    <row r="3781" spans="1:2" x14ac:dyDescent="0.25">
      <c r="A3781" s="52"/>
      <c r="B3781" s="53"/>
    </row>
    <row r="3782" spans="1:2" x14ac:dyDescent="0.25">
      <c r="A3782" s="52"/>
      <c r="B3782" s="53"/>
    </row>
    <row r="3783" spans="1:2" x14ac:dyDescent="0.25">
      <c r="A3783" s="52"/>
      <c r="B3783" s="53"/>
    </row>
    <row r="3784" spans="1:2" x14ac:dyDescent="0.25">
      <c r="A3784" s="52"/>
      <c r="B3784" s="53"/>
    </row>
    <row r="3785" spans="1:2" x14ac:dyDescent="0.25">
      <c r="A3785" s="52"/>
      <c r="B3785" s="53"/>
    </row>
    <row r="3786" spans="1:2" x14ac:dyDescent="0.25">
      <c r="A3786" s="52"/>
      <c r="B3786" s="53"/>
    </row>
    <row r="3787" spans="1:2" x14ac:dyDescent="0.25">
      <c r="A3787" s="52"/>
      <c r="B3787" s="53"/>
    </row>
    <row r="3788" spans="1:2" x14ac:dyDescent="0.25">
      <c r="A3788" s="52"/>
      <c r="B3788" s="53"/>
    </row>
    <row r="3789" spans="1:2" x14ac:dyDescent="0.25">
      <c r="A3789" s="52"/>
      <c r="B3789" s="53"/>
    </row>
    <row r="3790" spans="1:2" x14ac:dyDescent="0.25">
      <c r="A3790" s="52"/>
      <c r="B3790" s="53"/>
    </row>
    <row r="3791" spans="1:2" x14ac:dyDescent="0.25">
      <c r="A3791" s="52"/>
      <c r="B3791" s="53"/>
    </row>
    <row r="3792" spans="1:2" x14ac:dyDescent="0.25">
      <c r="A3792" s="52"/>
      <c r="B3792" s="53"/>
    </row>
    <row r="3793" spans="1:3" x14ac:dyDescent="0.25">
      <c r="A3793" s="52"/>
      <c r="B3793" s="53"/>
    </row>
    <row r="3794" spans="1:3" x14ac:dyDescent="0.25">
      <c r="A3794" s="52"/>
      <c r="B3794" s="53"/>
    </row>
    <row r="3795" spans="1:3" x14ac:dyDescent="0.25">
      <c r="A3795" s="52"/>
      <c r="B3795" s="53"/>
    </row>
    <row r="3796" spans="1:3" x14ac:dyDescent="0.25">
      <c r="A3796" s="52"/>
      <c r="B3796" s="53"/>
    </row>
    <row r="3797" spans="1:3" x14ac:dyDescent="0.25">
      <c r="A3797" s="52"/>
      <c r="B3797" s="53"/>
    </row>
    <row r="3798" spans="1:3" x14ac:dyDescent="0.25">
      <c r="A3798" s="52"/>
      <c r="B3798" s="53"/>
    </row>
    <row r="3799" spans="1:3" x14ac:dyDescent="0.25">
      <c r="A3799" s="52"/>
      <c r="B3799" s="53"/>
    </row>
    <row r="3800" spans="1:3" x14ac:dyDescent="0.25">
      <c r="A3800" s="52"/>
      <c r="B3800" s="53"/>
    </row>
    <row r="3801" spans="1:3" x14ac:dyDescent="0.25">
      <c r="A3801" s="52"/>
      <c r="B3801" s="53"/>
    </row>
    <row r="3802" spans="1:3" x14ac:dyDescent="0.25">
      <c r="A3802" s="52"/>
      <c r="B3802" s="53"/>
    </row>
    <row r="3803" spans="1:3" x14ac:dyDescent="0.25">
      <c r="A3803" s="52"/>
      <c r="B3803" s="53"/>
    </row>
    <row r="3804" spans="1:3" x14ac:dyDescent="0.25">
      <c r="A3804" s="52"/>
      <c r="B3804" s="53"/>
    </row>
    <row r="3805" spans="1:3" x14ac:dyDescent="0.25">
      <c r="A3805" s="52"/>
      <c r="B3805" s="53"/>
    </row>
    <row r="3806" spans="1:3" x14ac:dyDescent="0.25">
      <c r="A3806" s="52"/>
      <c r="B3806" s="53"/>
    </row>
    <row r="3807" spans="1:3" x14ac:dyDescent="0.25">
      <c r="A3807" s="52"/>
      <c r="B3807" s="53"/>
      <c r="C3807" s="55"/>
    </row>
    <row r="3808" spans="1:3" x14ac:dyDescent="0.25">
      <c r="A3808" s="52"/>
      <c r="B3808" s="53"/>
    </row>
    <row r="3809" spans="1:3" x14ac:dyDescent="0.25">
      <c r="A3809" s="52"/>
      <c r="B3809" s="53"/>
    </row>
    <row r="3810" spans="1:3" x14ac:dyDescent="0.25">
      <c r="A3810" s="52"/>
      <c r="B3810" s="53"/>
      <c r="C3810" s="55"/>
    </row>
    <row r="3811" spans="1:3" x14ac:dyDescent="0.25">
      <c r="A3811" s="52"/>
      <c r="B3811" s="53"/>
    </row>
    <row r="3812" spans="1:3" x14ac:dyDescent="0.25">
      <c r="A3812" s="52"/>
      <c r="B3812" s="53"/>
    </row>
    <row r="3813" spans="1:3" x14ac:dyDescent="0.25">
      <c r="A3813" s="52"/>
      <c r="B3813" s="53"/>
    </row>
    <row r="3814" spans="1:3" x14ac:dyDescent="0.25">
      <c r="A3814" s="52"/>
      <c r="B3814" s="53"/>
    </row>
    <row r="3815" spans="1:3" x14ac:dyDescent="0.25">
      <c r="A3815" s="52"/>
      <c r="B3815" s="53"/>
    </row>
    <row r="3816" spans="1:3" x14ac:dyDescent="0.25">
      <c r="A3816" s="52"/>
      <c r="B3816" s="53"/>
      <c r="C3816" s="55"/>
    </row>
    <row r="3817" spans="1:3" x14ac:dyDescent="0.25">
      <c r="A3817" s="52"/>
      <c r="B3817" s="53"/>
    </row>
    <row r="3818" spans="1:3" x14ac:dyDescent="0.25">
      <c r="A3818" s="52"/>
      <c r="B3818" s="53"/>
    </row>
    <row r="3819" spans="1:3" x14ac:dyDescent="0.25">
      <c r="A3819" s="52"/>
      <c r="B3819" s="53"/>
    </row>
    <row r="3820" spans="1:3" x14ac:dyDescent="0.25">
      <c r="A3820" s="52"/>
      <c r="B3820" s="53"/>
    </row>
    <row r="3821" spans="1:3" x14ac:dyDescent="0.25">
      <c r="A3821" s="52"/>
      <c r="B3821" s="53"/>
    </row>
    <row r="3822" spans="1:3" x14ac:dyDescent="0.25">
      <c r="A3822" s="52"/>
      <c r="B3822" s="53"/>
    </row>
    <row r="3823" spans="1:3" x14ac:dyDescent="0.25">
      <c r="A3823" s="52"/>
      <c r="B3823" s="53"/>
      <c r="C3823" s="55"/>
    </row>
    <row r="3824" spans="1:3" x14ac:dyDescent="0.25">
      <c r="A3824" s="52"/>
      <c r="B3824" s="53"/>
    </row>
    <row r="3825" spans="1:2" x14ac:dyDescent="0.25">
      <c r="A3825" s="52"/>
      <c r="B3825" s="53"/>
    </row>
    <row r="3826" spans="1:2" x14ac:dyDescent="0.25">
      <c r="A3826" s="52"/>
      <c r="B3826" s="53"/>
    </row>
    <row r="3827" spans="1:2" x14ac:dyDescent="0.25">
      <c r="A3827" s="52"/>
      <c r="B3827" s="53"/>
    </row>
    <row r="3828" spans="1:2" x14ac:dyDescent="0.25">
      <c r="A3828" s="52"/>
      <c r="B3828" s="53"/>
    </row>
    <row r="3829" spans="1:2" x14ac:dyDescent="0.25">
      <c r="A3829" s="52"/>
      <c r="B3829" s="53"/>
    </row>
    <row r="3830" spans="1:2" x14ac:dyDescent="0.25">
      <c r="A3830" s="52"/>
      <c r="B3830" s="53"/>
    </row>
    <row r="3831" spans="1:2" x14ac:dyDescent="0.25">
      <c r="A3831" s="52"/>
      <c r="B3831" s="53"/>
    </row>
    <row r="3832" spans="1:2" x14ac:dyDescent="0.25">
      <c r="A3832" s="52"/>
      <c r="B3832" s="53"/>
    </row>
    <row r="3833" spans="1:2" x14ac:dyDescent="0.25">
      <c r="A3833" s="52"/>
      <c r="B3833" s="53"/>
    </row>
    <row r="3834" spans="1:2" x14ac:dyDescent="0.25">
      <c r="A3834" s="52"/>
      <c r="B3834" s="53"/>
    </row>
    <row r="3835" spans="1:2" x14ac:dyDescent="0.25">
      <c r="A3835" s="52"/>
      <c r="B3835" s="53"/>
    </row>
    <row r="3836" spans="1:2" x14ac:dyDescent="0.25">
      <c r="A3836" s="52"/>
      <c r="B3836" s="53"/>
    </row>
    <row r="3837" spans="1:2" x14ac:dyDescent="0.25">
      <c r="A3837" s="52"/>
      <c r="B3837" s="53"/>
    </row>
    <row r="3838" spans="1:2" x14ac:dyDescent="0.25">
      <c r="A3838" s="52"/>
      <c r="B3838" s="53"/>
    </row>
    <row r="3839" spans="1:2" x14ac:dyDescent="0.25">
      <c r="A3839" s="52"/>
      <c r="B3839" s="53"/>
    </row>
    <row r="3840" spans="1:2" x14ac:dyDescent="0.25">
      <c r="A3840" s="52"/>
      <c r="B3840" s="53"/>
    </row>
    <row r="3841" spans="1:3" x14ac:dyDescent="0.25">
      <c r="A3841" s="52"/>
      <c r="B3841" s="53"/>
    </row>
    <row r="3842" spans="1:3" x14ac:dyDescent="0.25">
      <c r="A3842" s="52"/>
      <c r="B3842" s="53"/>
    </row>
    <row r="3843" spans="1:3" x14ac:dyDescent="0.25">
      <c r="A3843" s="52"/>
      <c r="B3843" s="53"/>
    </row>
    <row r="3844" spans="1:3" x14ac:dyDescent="0.25">
      <c r="A3844" s="52"/>
      <c r="B3844" s="53"/>
    </row>
    <row r="3845" spans="1:3" x14ac:dyDescent="0.25">
      <c r="A3845" s="52"/>
      <c r="B3845" s="53"/>
    </row>
    <row r="3846" spans="1:3" x14ac:dyDescent="0.25">
      <c r="A3846" s="52"/>
      <c r="B3846" s="53"/>
    </row>
    <row r="3847" spans="1:3" x14ac:dyDescent="0.25">
      <c r="A3847" s="52"/>
      <c r="B3847" s="53"/>
    </row>
    <row r="3848" spans="1:3" x14ac:dyDescent="0.25">
      <c r="A3848" s="52"/>
      <c r="B3848" s="53"/>
    </row>
    <row r="3849" spans="1:3" x14ac:dyDescent="0.25">
      <c r="A3849" s="52"/>
      <c r="B3849" s="53"/>
    </row>
    <row r="3850" spans="1:3" x14ac:dyDescent="0.25">
      <c r="A3850" s="52"/>
      <c r="B3850" s="53"/>
    </row>
    <row r="3851" spans="1:3" x14ac:dyDescent="0.25">
      <c r="A3851" s="52"/>
      <c r="B3851" s="53"/>
    </row>
    <row r="3852" spans="1:3" x14ac:dyDescent="0.25">
      <c r="A3852" s="52"/>
      <c r="B3852" s="53"/>
    </row>
    <row r="3853" spans="1:3" x14ac:dyDescent="0.25">
      <c r="A3853" s="52"/>
      <c r="B3853" s="53"/>
    </row>
    <row r="3854" spans="1:3" x14ac:dyDescent="0.25">
      <c r="A3854" s="52"/>
      <c r="B3854" s="53"/>
    </row>
    <row r="3855" spans="1:3" x14ac:dyDescent="0.25">
      <c r="A3855" s="52"/>
      <c r="B3855" s="53"/>
      <c r="C3855" s="55"/>
    </row>
    <row r="3856" spans="1:3" x14ac:dyDescent="0.25">
      <c r="A3856" s="52"/>
      <c r="B3856" s="53"/>
    </row>
    <row r="3857" spans="1:3" x14ac:dyDescent="0.25">
      <c r="A3857" s="52"/>
      <c r="B3857" s="53"/>
    </row>
    <row r="3858" spans="1:3" x14ac:dyDescent="0.25">
      <c r="A3858" s="52"/>
      <c r="B3858" s="53"/>
      <c r="C3858" s="55"/>
    </row>
    <row r="3859" spans="1:3" x14ac:dyDescent="0.25">
      <c r="A3859" s="52"/>
      <c r="B3859" s="53"/>
    </row>
    <row r="3860" spans="1:3" x14ac:dyDescent="0.25">
      <c r="A3860" s="52"/>
      <c r="B3860" s="53"/>
    </row>
    <row r="3861" spans="1:3" x14ac:dyDescent="0.25">
      <c r="A3861" s="52"/>
      <c r="B3861" s="53"/>
    </row>
    <row r="3862" spans="1:3" x14ac:dyDescent="0.25">
      <c r="A3862" s="52"/>
      <c r="B3862" s="53"/>
      <c r="C3862" s="55"/>
    </row>
    <row r="3863" spans="1:3" x14ac:dyDescent="0.25">
      <c r="A3863" s="52"/>
      <c r="B3863" s="53"/>
    </row>
    <row r="3864" spans="1:3" x14ac:dyDescent="0.25">
      <c r="A3864" s="52"/>
      <c r="B3864" s="53"/>
    </row>
    <row r="3865" spans="1:3" x14ac:dyDescent="0.25">
      <c r="A3865" s="52"/>
      <c r="B3865" s="53"/>
      <c r="C3865" s="55"/>
    </row>
    <row r="3866" spans="1:3" x14ac:dyDescent="0.25">
      <c r="A3866" s="52"/>
      <c r="B3866" s="53"/>
      <c r="C3866" s="55"/>
    </row>
    <row r="3867" spans="1:3" x14ac:dyDescent="0.25">
      <c r="A3867" s="52"/>
      <c r="B3867" s="53"/>
    </row>
    <row r="3868" spans="1:3" x14ac:dyDescent="0.25">
      <c r="A3868" s="52"/>
      <c r="B3868" s="53"/>
    </row>
    <row r="3869" spans="1:3" x14ac:dyDescent="0.25">
      <c r="A3869" s="52"/>
      <c r="B3869" s="53"/>
      <c r="C3869" s="55"/>
    </row>
    <row r="3870" spans="1:3" x14ac:dyDescent="0.25">
      <c r="A3870" s="52"/>
      <c r="B3870" s="53"/>
    </row>
    <row r="3871" spans="1:3" x14ac:dyDescent="0.25">
      <c r="A3871" s="52"/>
      <c r="B3871" s="53"/>
    </row>
    <row r="3872" spans="1:3" x14ac:dyDescent="0.25">
      <c r="A3872" s="52"/>
      <c r="B3872" s="53"/>
      <c r="C3872" s="55"/>
    </row>
    <row r="3873" spans="1:3" x14ac:dyDescent="0.25">
      <c r="A3873" s="52"/>
      <c r="B3873" s="53"/>
    </row>
    <row r="3874" spans="1:3" x14ac:dyDescent="0.25">
      <c r="A3874" s="52"/>
      <c r="B3874" s="53"/>
    </row>
    <row r="3875" spans="1:3" x14ac:dyDescent="0.25">
      <c r="A3875" s="52"/>
      <c r="B3875" s="53"/>
    </row>
    <row r="3876" spans="1:3" x14ac:dyDescent="0.25">
      <c r="A3876" s="52"/>
      <c r="B3876" s="53"/>
      <c r="C3876" s="55"/>
    </row>
    <row r="3877" spans="1:3" x14ac:dyDescent="0.25">
      <c r="A3877" s="52"/>
      <c r="B3877" s="53"/>
    </row>
    <row r="3878" spans="1:3" x14ac:dyDescent="0.25">
      <c r="A3878" s="52"/>
      <c r="B3878" s="53"/>
      <c r="C3878" s="55"/>
    </row>
    <row r="3879" spans="1:3" x14ac:dyDescent="0.25">
      <c r="A3879" s="52"/>
      <c r="B3879" s="53"/>
      <c r="C3879" s="55"/>
    </row>
    <row r="3880" spans="1:3" x14ac:dyDescent="0.25">
      <c r="A3880" s="52"/>
      <c r="B3880" s="53"/>
    </row>
    <row r="3881" spans="1:3" x14ac:dyDescent="0.25">
      <c r="A3881" s="52"/>
      <c r="B3881" s="53"/>
    </row>
    <row r="3882" spans="1:3" x14ac:dyDescent="0.25">
      <c r="A3882" s="52"/>
      <c r="B3882" s="53"/>
    </row>
    <row r="3883" spans="1:3" x14ac:dyDescent="0.25">
      <c r="A3883" s="52"/>
      <c r="B3883" s="53"/>
      <c r="C3883" s="55"/>
    </row>
    <row r="3884" spans="1:3" x14ac:dyDescent="0.25">
      <c r="A3884" s="52"/>
      <c r="B3884" s="53"/>
    </row>
    <row r="3885" spans="1:3" x14ac:dyDescent="0.25">
      <c r="A3885" s="52"/>
      <c r="B3885" s="53"/>
    </row>
    <row r="3886" spans="1:3" x14ac:dyDescent="0.25">
      <c r="A3886" s="52"/>
      <c r="B3886" s="53"/>
      <c r="C3886" s="55"/>
    </row>
    <row r="3887" spans="1:3" x14ac:dyDescent="0.25">
      <c r="A3887" s="52"/>
      <c r="B3887" s="53"/>
    </row>
    <row r="3888" spans="1:3" x14ac:dyDescent="0.25">
      <c r="A3888" s="52"/>
      <c r="B3888" s="53"/>
    </row>
    <row r="3889" spans="1:3" x14ac:dyDescent="0.25">
      <c r="A3889" s="52"/>
      <c r="B3889" s="53"/>
    </row>
    <row r="3890" spans="1:3" x14ac:dyDescent="0.25">
      <c r="A3890" s="52"/>
      <c r="B3890" s="53"/>
      <c r="C3890" s="55"/>
    </row>
    <row r="3891" spans="1:3" x14ac:dyDescent="0.25">
      <c r="A3891" s="52"/>
      <c r="B3891" s="53"/>
    </row>
    <row r="3892" spans="1:3" x14ac:dyDescent="0.25">
      <c r="A3892" s="52"/>
      <c r="B3892" s="53"/>
    </row>
    <row r="3893" spans="1:3" x14ac:dyDescent="0.25">
      <c r="A3893" s="52"/>
      <c r="B3893" s="53"/>
      <c r="C3893" s="55"/>
    </row>
    <row r="3894" spans="1:3" x14ac:dyDescent="0.25">
      <c r="A3894" s="52"/>
      <c r="B3894" s="53"/>
    </row>
    <row r="3895" spans="1:3" x14ac:dyDescent="0.25">
      <c r="A3895" s="52"/>
      <c r="B3895" s="53"/>
    </row>
    <row r="3896" spans="1:3" x14ac:dyDescent="0.25">
      <c r="A3896" s="52"/>
      <c r="B3896" s="53"/>
    </row>
    <row r="3897" spans="1:3" x14ac:dyDescent="0.25">
      <c r="A3897" s="52"/>
      <c r="B3897" s="53"/>
      <c r="C3897" s="55"/>
    </row>
    <row r="3898" spans="1:3" x14ac:dyDescent="0.25">
      <c r="A3898" s="52"/>
      <c r="B3898" s="53"/>
      <c r="C3898" s="55"/>
    </row>
    <row r="3899" spans="1:3" x14ac:dyDescent="0.25">
      <c r="A3899" s="52"/>
      <c r="B3899" s="53"/>
    </row>
    <row r="3900" spans="1:3" x14ac:dyDescent="0.25">
      <c r="A3900" s="52"/>
      <c r="B3900" s="53"/>
    </row>
    <row r="3901" spans="1:3" x14ac:dyDescent="0.25">
      <c r="A3901" s="52"/>
      <c r="B3901" s="53"/>
      <c r="C3901" s="55"/>
    </row>
    <row r="3902" spans="1:3" x14ac:dyDescent="0.25">
      <c r="A3902" s="52"/>
      <c r="B3902" s="53"/>
    </row>
    <row r="3903" spans="1:3" x14ac:dyDescent="0.25">
      <c r="A3903" s="52"/>
      <c r="B3903" s="53"/>
    </row>
    <row r="3904" spans="1:3" x14ac:dyDescent="0.25">
      <c r="A3904" s="52"/>
      <c r="B3904" s="53"/>
      <c r="C3904" s="55"/>
    </row>
    <row r="3905" spans="1:3" x14ac:dyDescent="0.25">
      <c r="A3905" s="52"/>
      <c r="B3905" s="53"/>
    </row>
    <row r="3906" spans="1:3" x14ac:dyDescent="0.25">
      <c r="A3906" s="52"/>
      <c r="B3906" s="53"/>
      <c r="C3906" s="55"/>
    </row>
    <row r="3907" spans="1:3" x14ac:dyDescent="0.25">
      <c r="A3907" s="52"/>
      <c r="B3907" s="53"/>
    </row>
    <row r="3908" spans="1:3" x14ac:dyDescent="0.25">
      <c r="A3908" s="52"/>
      <c r="B3908" s="53"/>
    </row>
    <row r="3909" spans="1:3" x14ac:dyDescent="0.25">
      <c r="A3909" s="52"/>
      <c r="B3909" s="53"/>
    </row>
    <row r="3910" spans="1:3" x14ac:dyDescent="0.25">
      <c r="A3910" s="52"/>
      <c r="B3910" s="53"/>
    </row>
    <row r="3911" spans="1:3" x14ac:dyDescent="0.25">
      <c r="A3911" s="52"/>
      <c r="B3911" s="53"/>
      <c r="C3911" s="55"/>
    </row>
    <row r="3912" spans="1:3" x14ac:dyDescent="0.25">
      <c r="A3912" s="52"/>
      <c r="B3912" s="53"/>
    </row>
    <row r="3913" spans="1:3" x14ac:dyDescent="0.25">
      <c r="A3913" s="52"/>
      <c r="B3913" s="53"/>
      <c r="C3913" s="55"/>
    </row>
    <row r="3914" spans="1:3" x14ac:dyDescent="0.25">
      <c r="A3914" s="52"/>
      <c r="B3914" s="53"/>
    </row>
    <row r="3915" spans="1:3" x14ac:dyDescent="0.25">
      <c r="A3915" s="52"/>
      <c r="B3915" s="53"/>
      <c r="C3915" s="55"/>
    </row>
    <row r="3916" spans="1:3" x14ac:dyDescent="0.25">
      <c r="A3916" s="52"/>
      <c r="B3916" s="53"/>
    </row>
    <row r="3917" spans="1:3" x14ac:dyDescent="0.25">
      <c r="A3917" s="52"/>
      <c r="B3917" s="53"/>
    </row>
    <row r="3918" spans="1:3" x14ac:dyDescent="0.25">
      <c r="A3918" s="52"/>
      <c r="B3918" s="53"/>
      <c r="C3918" s="55"/>
    </row>
    <row r="3919" spans="1:3" x14ac:dyDescent="0.25">
      <c r="A3919" s="52"/>
      <c r="B3919" s="53"/>
    </row>
    <row r="3920" spans="1:3" x14ac:dyDescent="0.25">
      <c r="A3920" s="52"/>
      <c r="B3920" s="53"/>
    </row>
    <row r="3921" spans="1:3" x14ac:dyDescent="0.25">
      <c r="A3921" s="52"/>
      <c r="B3921" s="53"/>
      <c r="C3921" s="55"/>
    </row>
    <row r="3922" spans="1:3" x14ac:dyDescent="0.25">
      <c r="A3922" s="52"/>
      <c r="B3922" s="53"/>
    </row>
    <row r="3923" spans="1:3" x14ac:dyDescent="0.25">
      <c r="A3923" s="52"/>
      <c r="B3923" s="53"/>
    </row>
    <row r="3924" spans="1:3" x14ac:dyDescent="0.25">
      <c r="A3924" s="52"/>
      <c r="B3924" s="53"/>
    </row>
    <row r="3925" spans="1:3" x14ac:dyDescent="0.25">
      <c r="A3925" s="52"/>
      <c r="B3925" s="53"/>
      <c r="C3925" s="55"/>
    </row>
    <row r="3926" spans="1:3" x14ac:dyDescent="0.25">
      <c r="A3926" s="52"/>
      <c r="B3926" s="53"/>
    </row>
    <row r="3927" spans="1:3" x14ac:dyDescent="0.25">
      <c r="A3927" s="52"/>
      <c r="B3927" s="53"/>
      <c r="C3927" s="55"/>
    </row>
    <row r="3928" spans="1:3" x14ac:dyDescent="0.25">
      <c r="A3928" s="52"/>
      <c r="B3928" s="53"/>
    </row>
    <row r="3929" spans="1:3" x14ac:dyDescent="0.25">
      <c r="A3929" s="52"/>
      <c r="B3929" s="53"/>
      <c r="C3929" s="55"/>
    </row>
    <row r="3930" spans="1:3" x14ac:dyDescent="0.25">
      <c r="A3930" s="52"/>
      <c r="B3930" s="53"/>
    </row>
    <row r="3931" spans="1:3" x14ac:dyDescent="0.25">
      <c r="A3931" s="52"/>
      <c r="B3931" s="53"/>
    </row>
    <row r="3932" spans="1:3" x14ac:dyDescent="0.25">
      <c r="A3932" s="52"/>
      <c r="B3932" s="53"/>
      <c r="C3932" s="55"/>
    </row>
    <row r="3933" spans="1:3" x14ac:dyDescent="0.25">
      <c r="A3933" s="52"/>
      <c r="B3933" s="53"/>
    </row>
    <row r="3934" spans="1:3" x14ac:dyDescent="0.25">
      <c r="A3934" s="52"/>
      <c r="B3934" s="53"/>
    </row>
    <row r="3935" spans="1:3" x14ac:dyDescent="0.25">
      <c r="A3935" s="52"/>
      <c r="B3935" s="53"/>
    </row>
    <row r="3936" spans="1:3" x14ac:dyDescent="0.25">
      <c r="A3936" s="52"/>
      <c r="B3936" s="53"/>
      <c r="C3936" s="55"/>
    </row>
    <row r="3937" spans="1:3" x14ac:dyDescent="0.25">
      <c r="A3937" s="52"/>
      <c r="B3937" s="53"/>
    </row>
    <row r="3938" spans="1:3" x14ac:dyDescent="0.25">
      <c r="A3938" s="52"/>
      <c r="B3938" s="53"/>
    </row>
    <row r="3939" spans="1:3" x14ac:dyDescent="0.25">
      <c r="A3939" s="52"/>
      <c r="B3939" s="53"/>
      <c r="C3939" s="55"/>
    </row>
    <row r="3940" spans="1:3" x14ac:dyDescent="0.25">
      <c r="A3940" s="52"/>
      <c r="B3940" s="53"/>
    </row>
    <row r="3941" spans="1:3" x14ac:dyDescent="0.25">
      <c r="A3941" s="52"/>
      <c r="B3941" s="53"/>
    </row>
    <row r="3942" spans="1:3" x14ac:dyDescent="0.25">
      <c r="A3942" s="52"/>
      <c r="B3942" s="53"/>
      <c r="C3942" s="55"/>
    </row>
    <row r="3943" spans="1:3" x14ac:dyDescent="0.25">
      <c r="A3943" s="52"/>
      <c r="B3943" s="53"/>
    </row>
    <row r="3944" spans="1:3" x14ac:dyDescent="0.25">
      <c r="A3944" s="52"/>
      <c r="B3944" s="53"/>
    </row>
    <row r="3945" spans="1:3" x14ac:dyDescent="0.25">
      <c r="A3945" s="52"/>
      <c r="B3945" s="53"/>
    </row>
    <row r="3946" spans="1:3" x14ac:dyDescent="0.25">
      <c r="A3946" s="52"/>
      <c r="B3946" s="53"/>
    </row>
    <row r="3947" spans="1:3" x14ac:dyDescent="0.25">
      <c r="A3947" s="52"/>
      <c r="B3947" s="53"/>
      <c r="C3947" s="55"/>
    </row>
    <row r="3948" spans="1:3" x14ac:dyDescent="0.25">
      <c r="A3948" s="52"/>
      <c r="B3948" s="53"/>
    </row>
    <row r="3949" spans="1:3" x14ac:dyDescent="0.25">
      <c r="A3949" s="52"/>
      <c r="B3949" s="53"/>
      <c r="C3949" s="55"/>
    </row>
    <row r="3950" spans="1:3" x14ac:dyDescent="0.25">
      <c r="A3950" s="52"/>
      <c r="B3950" s="53"/>
    </row>
    <row r="3951" spans="1:3" x14ac:dyDescent="0.25">
      <c r="A3951" s="52"/>
      <c r="B3951" s="53"/>
    </row>
    <row r="3952" spans="1:3" x14ac:dyDescent="0.25">
      <c r="A3952" s="52"/>
      <c r="B3952" s="53"/>
    </row>
    <row r="3953" spans="1:3" x14ac:dyDescent="0.25">
      <c r="A3953" s="52"/>
      <c r="B3953" s="53"/>
    </row>
    <row r="3954" spans="1:3" x14ac:dyDescent="0.25">
      <c r="A3954" s="52"/>
      <c r="B3954" s="53"/>
      <c r="C3954" s="55"/>
    </row>
    <row r="3955" spans="1:3" x14ac:dyDescent="0.25">
      <c r="A3955" s="52"/>
      <c r="B3955" s="53"/>
    </row>
    <row r="3956" spans="1:3" x14ac:dyDescent="0.25">
      <c r="A3956" s="52"/>
      <c r="B3956" s="53"/>
      <c r="C3956" s="55"/>
    </row>
    <row r="3957" spans="1:3" x14ac:dyDescent="0.25">
      <c r="A3957" s="52"/>
      <c r="B3957" s="53"/>
    </row>
    <row r="3958" spans="1:3" x14ac:dyDescent="0.25">
      <c r="A3958" s="52"/>
      <c r="B3958" s="53"/>
    </row>
    <row r="3959" spans="1:3" x14ac:dyDescent="0.25">
      <c r="A3959" s="52"/>
      <c r="B3959" s="53"/>
    </row>
    <row r="3960" spans="1:3" x14ac:dyDescent="0.25">
      <c r="A3960" s="52"/>
      <c r="B3960" s="53"/>
    </row>
    <row r="3961" spans="1:3" x14ac:dyDescent="0.25">
      <c r="A3961" s="52"/>
      <c r="B3961" s="53"/>
    </row>
    <row r="3962" spans="1:3" x14ac:dyDescent="0.25">
      <c r="A3962" s="52"/>
      <c r="B3962" s="53"/>
    </row>
    <row r="3963" spans="1:3" x14ac:dyDescent="0.25">
      <c r="A3963" s="52"/>
      <c r="B3963" s="53"/>
      <c r="C3963" s="55"/>
    </row>
    <row r="3964" spans="1:3" x14ac:dyDescent="0.25">
      <c r="A3964" s="52"/>
      <c r="B3964" s="53"/>
    </row>
    <row r="3965" spans="1:3" x14ac:dyDescent="0.25">
      <c r="A3965" s="52"/>
      <c r="B3965" s="53"/>
    </row>
    <row r="3966" spans="1:3" x14ac:dyDescent="0.25">
      <c r="A3966" s="52"/>
      <c r="B3966" s="53"/>
    </row>
    <row r="3967" spans="1:3" x14ac:dyDescent="0.25">
      <c r="A3967" s="52"/>
      <c r="B3967" s="53"/>
    </row>
    <row r="3968" spans="1:3" x14ac:dyDescent="0.25">
      <c r="A3968" s="52"/>
      <c r="B3968" s="53"/>
    </row>
    <row r="3969" spans="1:3" x14ac:dyDescent="0.25">
      <c r="A3969" s="52"/>
      <c r="B3969" s="53"/>
    </row>
    <row r="3970" spans="1:3" x14ac:dyDescent="0.25">
      <c r="A3970" s="52"/>
      <c r="B3970" s="53"/>
      <c r="C3970" s="55"/>
    </row>
    <row r="3971" spans="1:3" x14ac:dyDescent="0.25">
      <c r="A3971" s="52"/>
      <c r="B3971" s="53"/>
    </row>
    <row r="3972" spans="1:3" x14ac:dyDescent="0.25">
      <c r="A3972" s="52"/>
      <c r="B3972" s="53"/>
    </row>
    <row r="3973" spans="1:3" x14ac:dyDescent="0.25">
      <c r="A3973" s="52"/>
      <c r="B3973" s="53"/>
    </row>
    <row r="3974" spans="1:3" x14ac:dyDescent="0.25">
      <c r="A3974" s="52"/>
      <c r="B3974" s="53"/>
    </row>
    <row r="3975" spans="1:3" x14ac:dyDescent="0.25">
      <c r="A3975" s="52"/>
      <c r="B3975" s="53"/>
    </row>
    <row r="3976" spans="1:3" x14ac:dyDescent="0.25">
      <c r="A3976" s="52"/>
      <c r="B3976" s="53"/>
    </row>
    <row r="3977" spans="1:3" x14ac:dyDescent="0.25">
      <c r="A3977" s="52"/>
      <c r="B3977" s="53"/>
    </row>
    <row r="3978" spans="1:3" x14ac:dyDescent="0.25">
      <c r="A3978" s="52"/>
      <c r="B3978" s="53"/>
    </row>
    <row r="3979" spans="1:3" x14ac:dyDescent="0.25">
      <c r="A3979" s="52"/>
      <c r="B3979" s="53"/>
    </row>
    <row r="3980" spans="1:3" x14ac:dyDescent="0.25">
      <c r="A3980" s="52"/>
      <c r="B3980" s="53"/>
    </row>
    <row r="3981" spans="1:3" x14ac:dyDescent="0.25">
      <c r="A3981" s="52"/>
      <c r="B3981" s="53"/>
    </row>
    <row r="3982" spans="1:3" x14ac:dyDescent="0.25">
      <c r="A3982" s="52"/>
      <c r="B3982" s="53"/>
    </row>
    <row r="3983" spans="1:3" x14ac:dyDescent="0.25">
      <c r="A3983" s="52"/>
      <c r="B3983" s="53"/>
    </row>
    <row r="3984" spans="1:3" x14ac:dyDescent="0.25">
      <c r="A3984" s="52"/>
      <c r="B3984" s="53"/>
      <c r="C3984" s="55"/>
    </row>
    <row r="3985" spans="1:3" x14ac:dyDescent="0.25">
      <c r="A3985" s="52"/>
      <c r="B3985" s="53"/>
    </row>
    <row r="3986" spans="1:3" x14ac:dyDescent="0.25">
      <c r="A3986" s="52"/>
      <c r="B3986" s="53"/>
    </row>
    <row r="3987" spans="1:3" x14ac:dyDescent="0.25">
      <c r="A3987" s="52"/>
      <c r="B3987" s="53"/>
    </row>
    <row r="3988" spans="1:3" x14ac:dyDescent="0.25">
      <c r="A3988" s="52"/>
      <c r="B3988" s="53"/>
    </row>
    <row r="3989" spans="1:3" x14ac:dyDescent="0.25">
      <c r="A3989" s="52"/>
      <c r="B3989" s="53"/>
    </row>
    <row r="3990" spans="1:3" x14ac:dyDescent="0.25">
      <c r="A3990" s="52"/>
      <c r="B3990" s="53"/>
    </row>
    <row r="3991" spans="1:3" x14ac:dyDescent="0.25">
      <c r="A3991" s="52"/>
      <c r="B3991" s="53"/>
      <c r="C3991" s="55"/>
    </row>
    <row r="3992" spans="1:3" x14ac:dyDescent="0.25">
      <c r="A3992" s="52"/>
      <c r="B3992" s="53"/>
    </row>
    <row r="3993" spans="1:3" x14ac:dyDescent="0.25">
      <c r="A3993" s="52"/>
      <c r="B3993" s="53"/>
    </row>
    <row r="3994" spans="1:3" x14ac:dyDescent="0.25">
      <c r="A3994" s="52"/>
      <c r="B3994" s="53"/>
    </row>
    <row r="3995" spans="1:3" x14ac:dyDescent="0.25">
      <c r="A3995" s="52"/>
      <c r="B3995" s="53"/>
    </row>
    <row r="3996" spans="1:3" x14ac:dyDescent="0.25">
      <c r="A3996" s="52"/>
      <c r="B3996" s="53"/>
    </row>
    <row r="3997" spans="1:3" x14ac:dyDescent="0.25">
      <c r="A3997" s="52"/>
      <c r="B3997" s="53"/>
      <c r="C3997" s="55"/>
    </row>
    <row r="3998" spans="1:3" x14ac:dyDescent="0.25">
      <c r="A3998" s="52"/>
      <c r="B3998" s="53"/>
      <c r="C3998" s="55"/>
    </row>
    <row r="3999" spans="1:3" x14ac:dyDescent="0.25">
      <c r="A3999" s="52"/>
      <c r="B3999" s="53"/>
      <c r="C3999" s="55"/>
    </row>
    <row r="4000" spans="1:3" x14ac:dyDescent="0.25">
      <c r="A4000" s="52"/>
      <c r="B4000" s="53"/>
    </row>
    <row r="4001" spans="1:3" x14ac:dyDescent="0.25">
      <c r="A4001" s="52"/>
      <c r="B4001" s="53"/>
    </row>
    <row r="4002" spans="1:3" x14ac:dyDescent="0.25">
      <c r="A4002" s="52"/>
      <c r="B4002" s="53"/>
      <c r="C4002" s="55"/>
    </row>
    <row r="4003" spans="1:3" x14ac:dyDescent="0.25">
      <c r="A4003" s="52"/>
      <c r="B4003" s="53"/>
    </row>
    <row r="4004" spans="1:3" x14ac:dyDescent="0.25">
      <c r="A4004" s="52"/>
      <c r="B4004" s="53"/>
    </row>
    <row r="4005" spans="1:3" x14ac:dyDescent="0.25">
      <c r="A4005" s="52"/>
      <c r="B4005" s="53"/>
      <c r="C4005" s="55"/>
    </row>
    <row r="4006" spans="1:3" x14ac:dyDescent="0.25">
      <c r="A4006" s="52"/>
      <c r="B4006" s="53"/>
      <c r="C4006" s="55"/>
    </row>
    <row r="4007" spans="1:3" x14ac:dyDescent="0.25">
      <c r="A4007" s="52"/>
      <c r="B4007" s="53"/>
    </row>
    <row r="4008" spans="1:3" x14ac:dyDescent="0.25">
      <c r="A4008" s="52"/>
      <c r="B4008" s="53"/>
    </row>
    <row r="4009" spans="1:3" x14ac:dyDescent="0.25">
      <c r="A4009" s="52"/>
      <c r="B4009" s="53"/>
    </row>
    <row r="4010" spans="1:3" x14ac:dyDescent="0.25">
      <c r="A4010" s="52"/>
      <c r="B4010" s="53"/>
    </row>
    <row r="4011" spans="1:3" x14ac:dyDescent="0.25">
      <c r="A4011" s="52"/>
      <c r="B4011" s="53"/>
    </row>
    <row r="4012" spans="1:3" x14ac:dyDescent="0.25">
      <c r="A4012" s="52"/>
      <c r="B4012" s="53"/>
    </row>
    <row r="4013" spans="1:3" x14ac:dyDescent="0.25">
      <c r="A4013" s="52"/>
      <c r="B4013" s="53"/>
    </row>
    <row r="4014" spans="1:3" x14ac:dyDescent="0.25">
      <c r="A4014" s="52"/>
      <c r="B4014" s="53"/>
    </row>
    <row r="4015" spans="1:3" x14ac:dyDescent="0.25">
      <c r="A4015" s="52"/>
      <c r="B4015" s="53"/>
    </row>
    <row r="4016" spans="1:3" x14ac:dyDescent="0.25">
      <c r="A4016" s="52"/>
      <c r="B4016" s="53"/>
    </row>
    <row r="4017" spans="1:3" x14ac:dyDescent="0.25">
      <c r="A4017" s="52"/>
      <c r="B4017" s="53"/>
      <c r="C4017" s="55"/>
    </row>
    <row r="4018" spans="1:3" x14ac:dyDescent="0.25">
      <c r="A4018" s="52"/>
      <c r="B4018" s="53"/>
    </row>
    <row r="4019" spans="1:3" x14ac:dyDescent="0.25">
      <c r="A4019" s="52"/>
      <c r="B4019" s="53"/>
      <c r="C4019" s="55"/>
    </row>
    <row r="4020" spans="1:3" x14ac:dyDescent="0.25">
      <c r="A4020" s="52"/>
      <c r="B4020" s="53"/>
    </row>
    <row r="4021" spans="1:3" x14ac:dyDescent="0.25">
      <c r="A4021" s="52"/>
      <c r="B4021" s="53"/>
    </row>
    <row r="4022" spans="1:3" x14ac:dyDescent="0.25">
      <c r="A4022" s="52"/>
      <c r="B4022" s="53"/>
    </row>
    <row r="4023" spans="1:3" x14ac:dyDescent="0.25">
      <c r="A4023" s="52"/>
      <c r="B4023" s="53"/>
    </row>
    <row r="4024" spans="1:3" x14ac:dyDescent="0.25">
      <c r="A4024" s="52"/>
      <c r="B4024" s="53"/>
    </row>
    <row r="4025" spans="1:3" x14ac:dyDescent="0.25">
      <c r="A4025" s="52"/>
      <c r="B4025" s="53"/>
    </row>
    <row r="4026" spans="1:3" x14ac:dyDescent="0.25">
      <c r="A4026" s="52"/>
      <c r="B4026" s="53"/>
      <c r="C4026" s="55"/>
    </row>
    <row r="4027" spans="1:3" x14ac:dyDescent="0.25">
      <c r="A4027" s="52"/>
      <c r="B4027" s="53"/>
    </row>
    <row r="4028" spans="1:3" x14ac:dyDescent="0.25">
      <c r="A4028" s="52"/>
      <c r="B4028" s="53"/>
    </row>
    <row r="4029" spans="1:3" x14ac:dyDescent="0.25">
      <c r="A4029" s="52"/>
      <c r="B4029" s="53"/>
    </row>
    <row r="4030" spans="1:3" x14ac:dyDescent="0.25">
      <c r="A4030" s="52"/>
      <c r="B4030" s="53"/>
    </row>
    <row r="4031" spans="1:3" x14ac:dyDescent="0.25">
      <c r="A4031" s="52"/>
      <c r="B4031" s="53"/>
      <c r="C4031" s="55"/>
    </row>
    <row r="4032" spans="1:3" x14ac:dyDescent="0.25">
      <c r="A4032" s="52"/>
      <c r="B4032" s="53"/>
    </row>
    <row r="4033" spans="1:3" x14ac:dyDescent="0.25">
      <c r="A4033" s="52"/>
      <c r="B4033" s="53"/>
      <c r="C4033" s="55"/>
    </row>
    <row r="4034" spans="1:3" x14ac:dyDescent="0.25">
      <c r="A4034" s="52"/>
      <c r="B4034" s="53"/>
    </row>
    <row r="4035" spans="1:3" x14ac:dyDescent="0.25">
      <c r="A4035" s="52"/>
      <c r="B4035" s="53"/>
    </row>
    <row r="4036" spans="1:3" x14ac:dyDescent="0.25">
      <c r="A4036" s="52"/>
      <c r="B4036" s="53"/>
    </row>
    <row r="4037" spans="1:3" x14ac:dyDescent="0.25">
      <c r="A4037" s="52"/>
      <c r="B4037" s="53"/>
    </row>
    <row r="4038" spans="1:3" x14ac:dyDescent="0.25">
      <c r="A4038" s="52"/>
      <c r="B4038" s="53"/>
      <c r="C4038" s="55"/>
    </row>
    <row r="4039" spans="1:3" x14ac:dyDescent="0.25">
      <c r="A4039" s="52"/>
      <c r="B4039" s="53"/>
      <c r="C4039" s="55"/>
    </row>
    <row r="4040" spans="1:3" x14ac:dyDescent="0.25">
      <c r="A4040" s="52"/>
      <c r="B4040" s="53"/>
      <c r="C4040" s="55"/>
    </row>
    <row r="4041" spans="1:3" x14ac:dyDescent="0.25">
      <c r="A4041" s="52"/>
      <c r="B4041" s="53"/>
      <c r="C4041" s="55"/>
    </row>
    <row r="4042" spans="1:3" x14ac:dyDescent="0.25">
      <c r="A4042" s="52"/>
      <c r="B4042" s="53"/>
      <c r="C4042" s="55"/>
    </row>
    <row r="4043" spans="1:3" x14ac:dyDescent="0.25">
      <c r="A4043" s="52"/>
      <c r="B4043" s="53"/>
      <c r="C4043" s="55"/>
    </row>
    <row r="4044" spans="1:3" x14ac:dyDescent="0.25">
      <c r="A4044" s="52"/>
      <c r="B4044" s="53"/>
      <c r="C4044" s="55"/>
    </row>
    <row r="4045" spans="1:3" x14ac:dyDescent="0.25">
      <c r="A4045" s="52"/>
      <c r="B4045" s="53"/>
      <c r="C4045" s="55"/>
    </row>
    <row r="4046" spans="1:3" x14ac:dyDescent="0.25">
      <c r="A4046" s="52"/>
      <c r="B4046" s="53"/>
      <c r="C4046" s="55"/>
    </row>
    <row r="4047" spans="1:3" x14ac:dyDescent="0.25">
      <c r="A4047" s="52"/>
      <c r="B4047" s="53"/>
      <c r="C4047" s="55"/>
    </row>
    <row r="4048" spans="1:3" x14ac:dyDescent="0.25">
      <c r="A4048" s="52"/>
      <c r="B4048" s="53"/>
    </row>
    <row r="4049" spans="1:3" x14ac:dyDescent="0.25">
      <c r="A4049" s="52"/>
      <c r="B4049" s="53"/>
    </row>
    <row r="4050" spans="1:3" x14ac:dyDescent="0.25">
      <c r="A4050" s="52"/>
      <c r="B4050" s="53"/>
    </row>
    <row r="4051" spans="1:3" x14ac:dyDescent="0.25">
      <c r="A4051" s="52"/>
      <c r="B4051" s="53"/>
      <c r="C4051" s="55"/>
    </row>
    <row r="4052" spans="1:3" x14ac:dyDescent="0.25">
      <c r="A4052" s="52"/>
      <c r="B4052" s="53"/>
      <c r="C4052" s="55"/>
    </row>
    <row r="4053" spans="1:3" x14ac:dyDescent="0.25">
      <c r="A4053" s="52"/>
      <c r="B4053" s="53"/>
      <c r="C4053" s="55"/>
    </row>
    <row r="4054" spans="1:3" x14ac:dyDescent="0.25">
      <c r="A4054" s="52"/>
      <c r="B4054" s="53"/>
      <c r="C4054" s="55"/>
    </row>
    <row r="4055" spans="1:3" x14ac:dyDescent="0.25">
      <c r="A4055" s="52"/>
      <c r="B4055" s="53"/>
      <c r="C4055" s="55"/>
    </row>
    <row r="4056" spans="1:3" x14ac:dyDescent="0.25">
      <c r="A4056" s="52"/>
      <c r="B4056" s="53"/>
      <c r="C4056" s="55"/>
    </row>
    <row r="4057" spans="1:3" x14ac:dyDescent="0.25">
      <c r="A4057" s="52"/>
      <c r="B4057" s="53"/>
      <c r="C4057" s="55"/>
    </row>
    <row r="4058" spans="1:3" x14ac:dyDescent="0.25">
      <c r="A4058" s="52"/>
      <c r="B4058" s="53"/>
      <c r="C4058" s="55"/>
    </row>
    <row r="4059" spans="1:3" x14ac:dyDescent="0.25">
      <c r="A4059" s="52"/>
      <c r="B4059" s="53"/>
      <c r="C4059" s="55"/>
    </row>
    <row r="4060" spans="1:3" x14ac:dyDescent="0.25">
      <c r="A4060" s="52"/>
      <c r="B4060" s="53"/>
      <c r="C4060" s="55"/>
    </row>
    <row r="4061" spans="1:3" x14ac:dyDescent="0.25">
      <c r="A4061" s="52"/>
      <c r="B4061" s="53"/>
      <c r="C4061" s="55"/>
    </row>
    <row r="4062" spans="1:3" x14ac:dyDescent="0.25">
      <c r="A4062" s="52"/>
      <c r="B4062" s="53"/>
      <c r="C4062" s="55"/>
    </row>
    <row r="4063" spans="1:3" x14ac:dyDescent="0.25">
      <c r="A4063" s="52"/>
      <c r="B4063" s="53"/>
      <c r="C4063" s="55"/>
    </row>
    <row r="4064" spans="1:3" x14ac:dyDescent="0.25">
      <c r="A4064" s="52"/>
      <c r="B4064" s="53"/>
      <c r="C4064" s="55"/>
    </row>
    <row r="4065" spans="1:3" x14ac:dyDescent="0.25">
      <c r="A4065" s="52"/>
      <c r="B4065" s="53"/>
      <c r="C4065" s="55"/>
    </row>
    <row r="4066" spans="1:3" x14ac:dyDescent="0.25">
      <c r="A4066" s="52"/>
      <c r="B4066" s="53"/>
      <c r="C4066" s="55"/>
    </row>
    <row r="4067" spans="1:3" x14ac:dyDescent="0.25">
      <c r="A4067" s="52"/>
      <c r="B4067" s="53"/>
      <c r="C4067" s="55"/>
    </row>
    <row r="4068" spans="1:3" x14ac:dyDescent="0.25">
      <c r="A4068" s="52"/>
      <c r="B4068" s="53"/>
      <c r="C4068" s="55"/>
    </row>
    <row r="4069" spans="1:3" x14ac:dyDescent="0.25">
      <c r="A4069" s="52"/>
      <c r="B4069" s="53"/>
      <c r="C4069" s="55"/>
    </row>
    <row r="4070" spans="1:3" x14ac:dyDescent="0.25">
      <c r="A4070" s="52"/>
      <c r="B4070" s="53"/>
      <c r="C4070" s="55"/>
    </row>
    <row r="4071" spans="1:3" x14ac:dyDescent="0.25">
      <c r="A4071" s="52"/>
      <c r="B4071" s="53"/>
      <c r="C4071" s="55"/>
    </row>
    <row r="4072" spans="1:3" x14ac:dyDescent="0.25">
      <c r="A4072" s="52"/>
      <c r="B4072" s="53"/>
      <c r="C4072" s="55"/>
    </row>
    <row r="4073" spans="1:3" x14ac:dyDescent="0.25">
      <c r="A4073" s="52"/>
      <c r="B4073" s="53"/>
      <c r="C4073" s="55"/>
    </row>
    <row r="4074" spans="1:3" x14ac:dyDescent="0.25">
      <c r="A4074" s="52"/>
      <c r="B4074" s="53"/>
      <c r="C4074" s="55"/>
    </row>
    <row r="4075" spans="1:3" x14ac:dyDescent="0.25">
      <c r="A4075" s="52"/>
      <c r="B4075" s="53"/>
      <c r="C4075" s="55"/>
    </row>
    <row r="4076" spans="1:3" x14ac:dyDescent="0.25">
      <c r="A4076" s="52"/>
      <c r="B4076" s="53"/>
      <c r="C4076" s="55"/>
    </row>
    <row r="4077" spans="1:3" x14ac:dyDescent="0.25">
      <c r="A4077" s="52"/>
      <c r="B4077" s="53"/>
      <c r="C4077" s="55"/>
    </row>
    <row r="4078" spans="1:3" x14ac:dyDescent="0.25">
      <c r="A4078" s="52"/>
      <c r="B4078" s="53"/>
      <c r="C4078" s="55"/>
    </row>
    <row r="4079" spans="1:3" x14ac:dyDescent="0.25">
      <c r="A4079" s="52"/>
      <c r="B4079" s="53"/>
      <c r="C4079" s="55"/>
    </row>
    <row r="4080" spans="1:3" x14ac:dyDescent="0.25">
      <c r="A4080" s="52"/>
      <c r="B4080" s="53"/>
      <c r="C4080" s="55"/>
    </row>
    <row r="4081" spans="1:3" x14ac:dyDescent="0.25">
      <c r="A4081" s="52"/>
      <c r="B4081" s="53"/>
      <c r="C4081" s="55"/>
    </row>
    <row r="4082" spans="1:3" x14ac:dyDescent="0.25">
      <c r="A4082" s="52"/>
      <c r="B4082" s="53"/>
      <c r="C4082" s="55"/>
    </row>
    <row r="4083" spans="1:3" x14ac:dyDescent="0.25">
      <c r="A4083" s="52"/>
      <c r="B4083" s="53"/>
      <c r="C4083" s="55"/>
    </row>
    <row r="4084" spans="1:3" x14ac:dyDescent="0.25">
      <c r="A4084" s="52"/>
      <c r="B4084" s="53"/>
      <c r="C4084" s="55"/>
    </row>
    <row r="4085" spans="1:3" x14ac:dyDescent="0.25">
      <c r="A4085" s="52"/>
      <c r="B4085" s="53"/>
      <c r="C4085" s="55"/>
    </row>
    <row r="4086" spans="1:3" x14ac:dyDescent="0.25">
      <c r="A4086" s="52"/>
      <c r="B4086" s="53"/>
      <c r="C4086" s="55"/>
    </row>
    <row r="4087" spans="1:3" x14ac:dyDescent="0.25">
      <c r="A4087" s="52"/>
      <c r="B4087" s="53"/>
      <c r="C4087" s="55"/>
    </row>
    <row r="4088" spans="1:3" x14ac:dyDescent="0.25">
      <c r="A4088" s="52"/>
      <c r="B4088" s="53"/>
      <c r="C4088" s="55"/>
    </row>
    <row r="4089" spans="1:3" x14ac:dyDescent="0.25">
      <c r="A4089" s="52"/>
      <c r="B4089" s="53"/>
      <c r="C4089" s="55"/>
    </row>
    <row r="4090" spans="1:3" x14ac:dyDescent="0.25">
      <c r="A4090" s="52"/>
      <c r="B4090" s="53"/>
      <c r="C4090" s="55"/>
    </row>
    <row r="4091" spans="1:3" x14ac:dyDescent="0.25">
      <c r="A4091" s="52"/>
      <c r="B4091" s="53"/>
      <c r="C4091" s="55"/>
    </row>
    <row r="4092" spans="1:3" x14ac:dyDescent="0.25">
      <c r="A4092" s="52"/>
      <c r="B4092" s="53"/>
      <c r="C4092" s="55"/>
    </row>
    <row r="4093" spans="1:3" x14ac:dyDescent="0.25">
      <c r="A4093" s="52"/>
      <c r="B4093" s="53"/>
      <c r="C4093" s="55"/>
    </row>
    <row r="4094" spans="1:3" x14ac:dyDescent="0.25">
      <c r="A4094" s="52"/>
      <c r="B4094" s="53"/>
      <c r="C4094" s="55"/>
    </row>
    <row r="4095" spans="1:3" x14ac:dyDescent="0.25">
      <c r="A4095" s="52"/>
      <c r="B4095" s="53"/>
      <c r="C4095" s="55"/>
    </row>
    <row r="4096" spans="1:3" x14ac:dyDescent="0.25">
      <c r="A4096" s="52"/>
      <c r="B4096" s="53"/>
      <c r="C4096" s="55"/>
    </row>
    <row r="4097" spans="1:3" x14ac:dyDescent="0.25">
      <c r="A4097" s="52"/>
      <c r="B4097" s="53"/>
    </row>
    <row r="4098" spans="1:3" x14ac:dyDescent="0.25">
      <c r="A4098" s="52"/>
      <c r="B4098" s="53"/>
    </row>
    <row r="4099" spans="1:3" x14ac:dyDescent="0.25">
      <c r="A4099" s="52"/>
      <c r="B4099" s="53"/>
    </row>
    <row r="4100" spans="1:3" x14ac:dyDescent="0.25">
      <c r="A4100" s="52"/>
      <c r="B4100" s="53"/>
      <c r="C4100" s="55"/>
    </row>
    <row r="4101" spans="1:3" x14ac:dyDescent="0.25">
      <c r="A4101" s="52"/>
      <c r="B4101" s="53"/>
      <c r="C4101" s="55"/>
    </row>
    <row r="4102" spans="1:3" x14ac:dyDescent="0.25">
      <c r="A4102" s="52"/>
      <c r="B4102" s="53"/>
      <c r="C4102" s="55"/>
    </row>
    <row r="4103" spans="1:3" x14ac:dyDescent="0.25">
      <c r="A4103" s="52"/>
      <c r="B4103" s="53"/>
      <c r="C4103" s="55"/>
    </row>
    <row r="4104" spans="1:3" x14ac:dyDescent="0.25">
      <c r="A4104" s="52"/>
      <c r="B4104" s="53"/>
    </row>
    <row r="4105" spans="1:3" x14ac:dyDescent="0.25">
      <c r="A4105" s="52"/>
      <c r="B4105" s="53"/>
    </row>
    <row r="4106" spans="1:3" x14ac:dyDescent="0.25">
      <c r="A4106" s="52"/>
      <c r="B4106" s="53"/>
    </row>
    <row r="4107" spans="1:3" x14ac:dyDescent="0.25">
      <c r="A4107" s="52"/>
      <c r="B4107" s="53"/>
      <c r="C4107" s="55"/>
    </row>
    <row r="4108" spans="1:3" x14ac:dyDescent="0.25">
      <c r="A4108" s="52"/>
      <c r="B4108" s="53"/>
      <c r="C4108" s="55"/>
    </row>
    <row r="4109" spans="1:3" x14ac:dyDescent="0.25">
      <c r="A4109" s="52"/>
      <c r="B4109" s="53"/>
      <c r="C4109" s="55"/>
    </row>
    <row r="4110" spans="1:3" x14ac:dyDescent="0.25">
      <c r="A4110" s="52"/>
      <c r="B4110" s="53"/>
      <c r="C4110" s="55"/>
    </row>
    <row r="4111" spans="1:3" x14ac:dyDescent="0.25">
      <c r="A4111" s="52"/>
      <c r="B4111" s="53"/>
    </row>
    <row r="4112" spans="1:3" x14ac:dyDescent="0.25">
      <c r="A4112" s="52"/>
      <c r="B4112" s="53"/>
    </row>
    <row r="4113" spans="1:3" x14ac:dyDescent="0.25">
      <c r="A4113" s="52"/>
      <c r="B4113" s="53"/>
    </row>
    <row r="4114" spans="1:3" x14ac:dyDescent="0.25">
      <c r="A4114" s="52"/>
      <c r="B4114" s="53"/>
    </row>
    <row r="4115" spans="1:3" x14ac:dyDescent="0.25">
      <c r="A4115" s="52"/>
      <c r="B4115" s="53"/>
      <c r="C4115" s="55"/>
    </row>
    <row r="4116" spans="1:3" x14ac:dyDescent="0.25">
      <c r="A4116" s="52"/>
      <c r="B4116" s="53"/>
      <c r="C4116" s="55"/>
    </row>
    <row r="4117" spans="1:3" x14ac:dyDescent="0.25">
      <c r="A4117" s="52"/>
      <c r="B4117" s="53"/>
      <c r="C4117" s="55"/>
    </row>
    <row r="4118" spans="1:3" x14ac:dyDescent="0.25">
      <c r="A4118" s="52"/>
      <c r="B4118" s="53"/>
    </row>
    <row r="4119" spans="1:3" x14ac:dyDescent="0.25">
      <c r="A4119" s="52"/>
      <c r="B4119" s="53"/>
    </row>
    <row r="4120" spans="1:3" x14ac:dyDescent="0.25">
      <c r="A4120" s="52"/>
      <c r="B4120" s="53"/>
    </row>
    <row r="4121" spans="1:3" x14ac:dyDescent="0.25">
      <c r="A4121" s="52"/>
      <c r="B4121" s="53"/>
      <c r="C4121" s="55"/>
    </row>
    <row r="4122" spans="1:3" x14ac:dyDescent="0.25">
      <c r="A4122" s="52"/>
      <c r="B4122" s="53"/>
      <c r="C4122" s="55"/>
    </row>
    <row r="4123" spans="1:3" x14ac:dyDescent="0.25">
      <c r="A4123" s="52"/>
      <c r="B4123" s="53"/>
      <c r="C4123" s="55"/>
    </row>
    <row r="4124" spans="1:3" x14ac:dyDescent="0.25">
      <c r="A4124" s="52"/>
      <c r="B4124" s="53"/>
    </row>
    <row r="4125" spans="1:3" x14ac:dyDescent="0.25">
      <c r="A4125" s="52"/>
      <c r="B4125" s="53"/>
    </row>
    <row r="4126" spans="1:3" x14ac:dyDescent="0.25">
      <c r="A4126" s="52"/>
      <c r="B4126" s="53"/>
    </row>
    <row r="4127" spans="1:3" x14ac:dyDescent="0.25">
      <c r="A4127" s="52"/>
      <c r="B4127" s="53"/>
    </row>
    <row r="4128" spans="1:3" x14ac:dyDescent="0.25">
      <c r="A4128" s="52"/>
      <c r="B4128" s="53"/>
      <c r="C4128" s="55"/>
    </row>
    <row r="4129" spans="1:3" x14ac:dyDescent="0.25">
      <c r="A4129" s="52"/>
      <c r="B4129" s="53"/>
      <c r="C4129" s="55"/>
    </row>
    <row r="4130" spans="1:3" x14ac:dyDescent="0.25">
      <c r="A4130" s="52"/>
      <c r="B4130" s="53"/>
      <c r="C4130" s="55"/>
    </row>
    <row r="4131" spans="1:3" x14ac:dyDescent="0.25">
      <c r="A4131" s="52"/>
      <c r="B4131" s="53"/>
      <c r="C4131" s="55"/>
    </row>
    <row r="4132" spans="1:3" x14ac:dyDescent="0.25">
      <c r="A4132" s="52"/>
      <c r="B4132" s="53"/>
    </row>
    <row r="4133" spans="1:3" x14ac:dyDescent="0.25">
      <c r="A4133" s="52"/>
      <c r="B4133" s="53"/>
    </row>
    <row r="4134" spans="1:3" x14ac:dyDescent="0.25">
      <c r="A4134" s="52"/>
      <c r="B4134" s="53"/>
    </row>
    <row r="4135" spans="1:3" x14ac:dyDescent="0.25">
      <c r="A4135" s="52"/>
      <c r="B4135" s="53"/>
    </row>
    <row r="4136" spans="1:3" x14ac:dyDescent="0.25">
      <c r="A4136" s="52"/>
      <c r="B4136" s="53"/>
    </row>
    <row r="4137" spans="1:3" x14ac:dyDescent="0.25">
      <c r="A4137" s="52"/>
      <c r="B4137" s="53"/>
      <c r="C4137" s="55"/>
    </row>
    <row r="4138" spans="1:3" x14ac:dyDescent="0.25">
      <c r="A4138" s="52"/>
      <c r="B4138" s="53"/>
      <c r="C4138" s="55"/>
    </row>
    <row r="4139" spans="1:3" x14ac:dyDescent="0.25">
      <c r="A4139" s="52"/>
      <c r="B4139" s="53"/>
    </row>
    <row r="4140" spans="1:3" x14ac:dyDescent="0.25">
      <c r="A4140" s="52"/>
      <c r="B4140" s="53"/>
    </row>
    <row r="4141" spans="1:3" x14ac:dyDescent="0.25">
      <c r="A4141" s="52"/>
      <c r="B4141" s="53"/>
    </row>
    <row r="4142" spans="1:3" x14ac:dyDescent="0.25">
      <c r="A4142" s="52"/>
      <c r="B4142" s="53"/>
      <c r="C4142" s="55"/>
    </row>
    <row r="4143" spans="1:3" x14ac:dyDescent="0.25">
      <c r="A4143" s="52"/>
      <c r="B4143" s="53"/>
      <c r="C4143" s="55"/>
    </row>
    <row r="4144" spans="1:3" x14ac:dyDescent="0.25">
      <c r="A4144" s="52"/>
      <c r="B4144" s="53"/>
      <c r="C4144" s="55"/>
    </row>
    <row r="4145" spans="1:3" x14ac:dyDescent="0.25">
      <c r="A4145" s="52"/>
      <c r="B4145" s="53"/>
      <c r="C4145" s="55"/>
    </row>
    <row r="4146" spans="1:3" x14ac:dyDescent="0.25">
      <c r="A4146" s="52"/>
      <c r="B4146" s="53"/>
    </row>
    <row r="4147" spans="1:3" x14ac:dyDescent="0.25">
      <c r="A4147" s="52"/>
      <c r="B4147" s="53"/>
    </row>
    <row r="4148" spans="1:3" x14ac:dyDescent="0.25">
      <c r="A4148" s="52"/>
      <c r="B4148" s="53"/>
    </row>
    <row r="4149" spans="1:3" x14ac:dyDescent="0.25">
      <c r="A4149" s="52"/>
      <c r="B4149" s="53"/>
      <c r="C4149" s="55"/>
    </row>
    <row r="4150" spans="1:3" x14ac:dyDescent="0.25">
      <c r="A4150" s="52"/>
      <c r="B4150" s="53"/>
      <c r="C4150" s="55"/>
    </row>
    <row r="4151" spans="1:3" x14ac:dyDescent="0.25">
      <c r="A4151" s="52"/>
      <c r="B4151" s="53"/>
      <c r="C4151" s="55"/>
    </row>
    <row r="4152" spans="1:3" x14ac:dyDescent="0.25">
      <c r="A4152" s="52"/>
      <c r="B4152" s="53"/>
    </row>
    <row r="4153" spans="1:3" x14ac:dyDescent="0.25">
      <c r="A4153" s="52"/>
      <c r="B4153" s="53"/>
    </row>
    <row r="4154" spans="1:3" x14ac:dyDescent="0.25">
      <c r="A4154" s="52"/>
      <c r="B4154" s="53"/>
    </row>
    <row r="4155" spans="1:3" x14ac:dyDescent="0.25">
      <c r="A4155" s="52"/>
      <c r="B4155" s="53"/>
    </row>
    <row r="4156" spans="1:3" x14ac:dyDescent="0.25">
      <c r="A4156" s="52"/>
      <c r="B4156" s="53"/>
      <c r="C4156" s="55"/>
    </row>
    <row r="4157" spans="1:3" x14ac:dyDescent="0.25">
      <c r="A4157" s="52"/>
      <c r="B4157" s="53"/>
      <c r="C4157" s="55"/>
    </row>
    <row r="4158" spans="1:3" x14ac:dyDescent="0.25">
      <c r="A4158" s="52"/>
      <c r="B4158" s="53"/>
      <c r="C4158" s="55"/>
    </row>
    <row r="4159" spans="1:3" x14ac:dyDescent="0.25">
      <c r="A4159" s="52"/>
      <c r="B4159" s="53"/>
      <c r="C4159" s="55"/>
    </row>
    <row r="4160" spans="1:3" x14ac:dyDescent="0.25">
      <c r="A4160" s="52"/>
      <c r="B4160" s="53"/>
      <c r="C4160" s="55"/>
    </row>
    <row r="4161" spans="1:3" x14ac:dyDescent="0.25">
      <c r="A4161" s="52"/>
      <c r="B4161" s="53"/>
    </row>
    <row r="4162" spans="1:3" x14ac:dyDescent="0.25">
      <c r="A4162" s="52"/>
      <c r="B4162" s="53"/>
    </row>
    <row r="4163" spans="1:3" x14ac:dyDescent="0.25">
      <c r="A4163" s="52"/>
      <c r="B4163" s="53"/>
    </row>
    <row r="4164" spans="1:3" x14ac:dyDescent="0.25">
      <c r="A4164" s="52"/>
      <c r="B4164" s="53"/>
      <c r="C4164" s="55"/>
    </row>
    <row r="4165" spans="1:3" x14ac:dyDescent="0.25">
      <c r="A4165" s="52"/>
      <c r="B4165" s="53"/>
      <c r="C4165" s="55"/>
    </row>
    <row r="4166" spans="1:3" x14ac:dyDescent="0.25">
      <c r="A4166" s="52"/>
      <c r="B4166" s="53"/>
      <c r="C4166" s="55"/>
    </row>
    <row r="4167" spans="1:3" x14ac:dyDescent="0.25">
      <c r="A4167" s="52"/>
      <c r="B4167" s="53"/>
    </row>
    <row r="4168" spans="1:3" x14ac:dyDescent="0.25">
      <c r="A4168" s="52"/>
      <c r="B4168" s="53"/>
    </row>
    <row r="4169" spans="1:3" x14ac:dyDescent="0.25">
      <c r="A4169" s="52"/>
      <c r="B4169" s="53"/>
    </row>
    <row r="4170" spans="1:3" x14ac:dyDescent="0.25">
      <c r="A4170" s="52"/>
      <c r="B4170" s="53"/>
      <c r="C4170" s="55"/>
    </row>
    <row r="4171" spans="1:3" x14ac:dyDescent="0.25">
      <c r="A4171" s="52"/>
      <c r="B4171" s="53"/>
      <c r="C4171" s="55"/>
    </row>
    <row r="4172" spans="1:3" x14ac:dyDescent="0.25">
      <c r="A4172" s="52"/>
      <c r="B4172" s="53"/>
      <c r="C4172" s="55"/>
    </row>
    <row r="4173" spans="1:3" x14ac:dyDescent="0.25">
      <c r="A4173" s="52"/>
      <c r="B4173" s="53"/>
      <c r="C4173" s="55"/>
    </row>
    <row r="4174" spans="1:3" x14ac:dyDescent="0.25">
      <c r="A4174" s="52"/>
      <c r="B4174" s="53"/>
    </row>
    <row r="4175" spans="1:3" x14ac:dyDescent="0.25">
      <c r="A4175" s="52"/>
      <c r="B4175" s="53"/>
    </row>
    <row r="4176" spans="1:3" x14ac:dyDescent="0.25">
      <c r="A4176" s="52"/>
      <c r="B4176" s="53"/>
    </row>
    <row r="4177" spans="1:3" x14ac:dyDescent="0.25">
      <c r="A4177" s="52"/>
      <c r="B4177" s="53"/>
      <c r="C4177" s="55"/>
    </row>
    <row r="4178" spans="1:3" x14ac:dyDescent="0.25">
      <c r="A4178" s="52"/>
      <c r="B4178" s="53"/>
      <c r="C4178" s="55"/>
    </row>
    <row r="4179" spans="1:3" x14ac:dyDescent="0.25">
      <c r="A4179" s="52"/>
      <c r="B4179" s="53"/>
      <c r="C4179" s="55"/>
    </row>
    <row r="4180" spans="1:3" x14ac:dyDescent="0.25">
      <c r="A4180" s="52"/>
      <c r="B4180" s="53"/>
      <c r="C4180" s="55"/>
    </row>
    <row r="4181" spans="1:3" x14ac:dyDescent="0.25">
      <c r="A4181" s="52"/>
      <c r="B4181" s="53"/>
    </row>
    <row r="4182" spans="1:3" x14ac:dyDescent="0.25">
      <c r="A4182" s="52"/>
      <c r="B4182" s="53"/>
    </row>
    <row r="4183" spans="1:3" x14ac:dyDescent="0.25">
      <c r="A4183" s="52"/>
      <c r="B4183" s="53"/>
    </row>
    <row r="4184" spans="1:3" x14ac:dyDescent="0.25">
      <c r="A4184" s="52"/>
      <c r="B4184" s="53"/>
      <c r="C4184" s="55"/>
    </row>
    <row r="4185" spans="1:3" x14ac:dyDescent="0.25">
      <c r="A4185" s="52"/>
      <c r="B4185" s="53"/>
      <c r="C4185" s="55"/>
    </row>
    <row r="4186" spans="1:3" x14ac:dyDescent="0.25">
      <c r="A4186" s="52"/>
      <c r="B4186" s="53"/>
      <c r="C4186" s="55"/>
    </row>
    <row r="4187" spans="1:3" x14ac:dyDescent="0.25">
      <c r="A4187" s="52"/>
      <c r="B4187" s="53"/>
      <c r="C4187" s="55"/>
    </row>
    <row r="4188" spans="1:3" x14ac:dyDescent="0.25">
      <c r="A4188" s="52"/>
      <c r="B4188" s="53"/>
      <c r="C4188" s="55"/>
    </row>
    <row r="4189" spans="1:3" x14ac:dyDescent="0.25">
      <c r="A4189" s="52"/>
      <c r="B4189" s="53"/>
      <c r="C4189" s="55"/>
    </row>
    <row r="4190" spans="1:3" x14ac:dyDescent="0.25">
      <c r="A4190" s="52"/>
      <c r="B4190" s="53"/>
      <c r="C4190" s="55"/>
    </row>
    <row r="4191" spans="1:3" x14ac:dyDescent="0.25">
      <c r="A4191" s="52"/>
      <c r="B4191" s="53"/>
      <c r="C4191" s="55"/>
    </row>
    <row r="4192" spans="1:3" x14ac:dyDescent="0.25">
      <c r="A4192" s="52"/>
      <c r="B4192" s="53"/>
      <c r="C4192" s="55"/>
    </row>
    <row r="4193" spans="1:3" x14ac:dyDescent="0.25">
      <c r="A4193" s="52"/>
      <c r="B4193" s="53"/>
      <c r="C4193" s="55"/>
    </row>
    <row r="4194" spans="1:3" x14ac:dyDescent="0.25">
      <c r="A4194" s="52"/>
      <c r="B4194" s="53"/>
      <c r="C4194" s="55"/>
    </row>
    <row r="4195" spans="1:3" x14ac:dyDescent="0.25">
      <c r="A4195" s="52"/>
      <c r="B4195" s="53"/>
      <c r="C4195" s="55"/>
    </row>
    <row r="4196" spans="1:3" x14ac:dyDescent="0.25">
      <c r="A4196" s="52"/>
      <c r="B4196" s="53"/>
    </row>
    <row r="4197" spans="1:3" x14ac:dyDescent="0.25">
      <c r="A4197" s="52"/>
      <c r="B4197" s="53"/>
    </row>
    <row r="4198" spans="1:3" x14ac:dyDescent="0.25">
      <c r="A4198" s="52"/>
      <c r="B4198" s="53"/>
      <c r="C4198" s="55"/>
    </row>
    <row r="4199" spans="1:3" x14ac:dyDescent="0.25">
      <c r="A4199" s="52"/>
      <c r="B4199" s="53"/>
      <c r="C4199" s="55"/>
    </row>
    <row r="4200" spans="1:3" x14ac:dyDescent="0.25">
      <c r="A4200" s="52"/>
      <c r="B4200" s="53"/>
      <c r="C4200" s="55"/>
    </row>
    <row r="4201" spans="1:3" x14ac:dyDescent="0.25">
      <c r="A4201" s="52"/>
      <c r="B4201" s="53"/>
    </row>
    <row r="4202" spans="1:3" x14ac:dyDescent="0.25">
      <c r="A4202" s="52"/>
      <c r="B4202" s="53"/>
    </row>
    <row r="4203" spans="1:3" x14ac:dyDescent="0.25">
      <c r="A4203" s="52"/>
      <c r="B4203" s="53"/>
    </row>
    <row r="4204" spans="1:3" x14ac:dyDescent="0.25">
      <c r="A4204" s="52"/>
      <c r="B4204" s="53"/>
    </row>
    <row r="4205" spans="1:3" x14ac:dyDescent="0.25">
      <c r="A4205" s="52"/>
      <c r="B4205" s="53"/>
      <c r="C4205" s="55"/>
    </row>
    <row r="4206" spans="1:3" x14ac:dyDescent="0.25">
      <c r="A4206" s="52"/>
      <c r="B4206" s="53"/>
      <c r="C4206" s="55"/>
    </row>
    <row r="4207" spans="1:3" x14ac:dyDescent="0.25">
      <c r="A4207" s="52"/>
      <c r="B4207" s="53"/>
      <c r="C4207" s="55"/>
    </row>
    <row r="4208" spans="1:3" x14ac:dyDescent="0.25">
      <c r="A4208" s="52"/>
      <c r="B4208" s="53"/>
      <c r="C4208" s="55"/>
    </row>
    <row r="4209" spans="1:3" x14ac:dyDescent="0.25">
      <c r="A4209" s="52"/>
      <c r="B4209" s="53"/>
    </row>
    <row r="4210" spans="1:3" x14ac:dyDescent="0.25">
      <c r="A4210" s="52"/>
      <c r="B4210" s="53"/>
    </row>
    <row r="4211" spans="1:3" x14ac:dyDescent="0.25">
      <c r="A4211" s="52"/>
      <c r="B4211" s="53"/>
    </row>
    <row r="4212" spans="1:3" x14ac:dyDescent="0.25">
      <c r="A4212" s="52"/>
      <c r="B4212" s="53"/>
      <c r="C4212" s="55"/>
    </row>
    <row r="4213" spans="1:3" x14ac:dyDescent="0.25">
      <c r="A4213" s="52"/>
      <c r="B4213" s="53"/>
      <c r="C4213" s="55"/>
    </row>
    <row r="4214" spans="1:3" x14ac:dyDescent="0.25">
      <c r="A4214" s="52"/>
      <c r="B4214" s="53"/>
      <c r="C4214" s="55"/>
    </row>
    <row r="4215" spans="1:3" x14ac:dyDescent="0.25">
      <c r="A4215" s="52"/>
      <c r="B4215" s="53"/>
      <c r="C4215" s="55"/>
    </row>
    <row r="4216" spans="1:3" x14ac:dyDescent="0.25">
      <c r="A4216" s="52"/>
      <c r="B4216" s="53"/>
      <c r="C4216" s="55"/>
    </row>
    <row r="4217" spans="1:3" x14ac:dyDescent="0.25">
      <c r="A4217" s="52"/>
      <c r="B4217" s="53"/>
      <c r="C4217" s="55"/>
    </row>
    <row r="4218" spans="1:3" x14ac:dyDescent="0.25">
      <c r="A4218" s="52"/>
      <c r="B4218" s="53"/>
      <c r="C4218" s="55"/>
    </row>
    <row r="4219" spans="1:3" x14ac:dyDescent="0.25">
      <c r="A4219" s="52"/>
      <c r="B4219" s="53"/>
      <c r="C4219" s="55"/>
    </row>
    <row r="4220" spans="1:3" x14ac:dyDescent="0.25">
      <c r="A4220" s="52"/>
      <c r="B4220" s="53"/>
      <c r="C4220" s="55"/>
    </row>
    <row r="4221" spans="1:3" x14ac:dyDescent="0.25">
      <c r="A4221" s="52"/>
      <c r="B4221" s="53"/>
      <c r="C4221" s="55"/>
    </row>
    <row r="4222" spans="1:3" x14ac:dyDescent="0.25">
      <c r="A4222" s="52"/>
      <c r="B4222" s="53"/>
      <c r="C4222" s="55"/>
    </row>
    <row r="4223" spans="1:3" x14ac:dyDescent="0.25">
      <c r="A4223" s="52"/>
      <c r="B4223" s="53"/>
      <c r="C4223" s="55"/>
    </row>
    <row r="4224" spans="1:3" x14ac:dyDescent="0.25">
      <c r="A4224" s="52"/>
      <c r="B4224" s="53"/>
      <c r="C4224" s="55"/>
    </row>
    <row r="4225" spans="1:3" x14ac:dyDescent="0.25">
      <c r="A4225" s="52"/>
      <c r="B4225" s="53"/>
      <c r="C4225" s="55"/>
    </row>
    <row r="4226" spans="1:3" x14ac:dyDescent="0.25">
      <c r="A4226" s="52"/>
      <c r="B4226" s="53"/>
      <c r="C4226" s="55"/>
    </row>
    <row r="4227" spans="1:3" x14ac:dyDescent="0.25">
      <c r="A4227" s="52"/>
      <c r="B4227" s="53"/>
      <c r="C4227" s="55"/>
    </row>
    <row r="4228" spans="1:3" x14ac:dyDescent="0.25">
      <c r="A4228" s="52"/>
      <c r="B4228" s="53"/>
      <c r="C4228" s="55"/>
    </row>
    <row r="4229" spans="1:3" x14ac:dyDescent="0.25">
      <c r="A4229" s="52"/>
      <c r="B4229" s="53"/>
      <c r="C4229" s="55"/>
    </row>
    <row r="4230" spans="1:3" x14ac:dyDescent="0.25">
      <c r="A4230" s="52"/>
      <c r="B4230" s="53"/>
      <c r="C4230" s="55"/>
    </row>
    <row r="4231" spans="1:3" x14ac:dyDescent="0.25">
      <c r="A4231" s="52"/>
      <c r="B4231" s="53"/>
      <c r="C4231" s="55"/>
    </row>
    <row r="4232" spans="1:3" x14ac:dyDescent="0.25">
      <c r="A4232" s="52"/>
      <c r="B4232" s="53"/>
      <c r="C4232" s="55"/>
    </row>
    <row r="4233" spans="1:3" x14ac:dyDescent="0.25">
      <c r="A4233" s="52"/>
      <c r="B4233" s="53"/>
      <c r="C4233" s="55"/>
    </row>
    <row r="4234" spans="1:3" x14ac:dyDescent="0.25">
      <c r="A4234" s="52"/>
      <c r="B4234" s="53"/>
      <c r="C4234" s="55"/>
    </row>
    <row r="4235" spans="1:3" x14ac:dyDescent="0.25">
      <c r="A4235" s="52"/>
      <c r="B4235" s="53"/>
      <c r="C4235" s="55"/>
    </row>
    <row r="4236" spans="1:3" x14ac:dyDescent="0.25">
      <c r="A4236" s="52"/>
      <c r="B4236" s="53"/>
      <c r="C4236" s="55"/>
    </row>
    <row r="4237" spans="1:3" x14ac:dyDescent="0.25">
      <c r="A4237" s="52"/>
      <c r="B4237" s="53"/>
    </row>
    <row r="4238" spans="1:3" x14ac:dyDescent="0.25">
      <c r="A4238" s="52"/>
      <c r="B4238" s="53"/>
    </row>
    <row r="4239" spans="1:3" x14ac:dyDescent="0.25">
      <c r="A4239" s="52"/>
      <c r="B4239" s="53"/>
    </row>
    <row r="4240" spans="1:3" x14ac:dyDescent="0.25">
      <c r="A4240" s="52"/>
      <c r="B4240" s="53"/>
      <c r="C4240" s="55"/>
    </row>
    <row r="4241" spans="1:3" x14ac:dyDescent="0.25">
      <c r="A4241" s="52"/>
      <c r="B4241" s="53"/>
      <c r="C4241" s="55"/>
    </row>
    <row r="4242" spans="1:3" x14ac:dyDescent="0.25">
      <c r="A4242" s="52"/>
      <c r="B4242" s="53"/>
      <c r="C4242" s="55"/>
    </row>
    <row r="4243" spans="1:3" x14ac:dyDescent="0.25">
      <c r="A4243" s="52"/>
      <c r="B4243" s="53"/>
      <c r="C4243" s="55"/>
    </row>
    <row r="4244" spans="1:3" x14ac:dyDescent="0.25">
      <c r="A4244" s="52"/>
      <c r="B4244" s="53"/>
      <c r="C4244" s="55"/>
    </row>
    <row r="4245" spans="1:3" x14ac:dyDescent="0.25">
      <c r="A4245" s="52"/>
      <c r="B4245" s="53"/>
    </row>
    <row r="4246" spans="1:3" x14ac:dyDescent="0.25">
      <c r="A4246" s="52"/>
      <c r="B4246" s="53"/>
    </row>
    <row r="4247" spans="1:3" x14ac:dyDescent="0.25">
      <c r="A4247" s="52"/>
      <c r="B4247" s="53"/>
      <c r="C4247" s="55"/>
    </row>
    <row r="4248" spans="1:3" x14ac:dyDescent="0.25">
      <c r="A4248" s="52"/>
      <c r="B4248" s="53"/>
      <c r="C4248" s="55"/>
    </row>
    <row r="4249" spans="1:3" x14ac:dyDescent="0.25">
      <c r="A4249" s="52"/>
      <c r="B4249" s="53"/>
      <c r="C4249" s="55"/>
    </row>
    <row r="4250" spans="1:3" x14ac:dyDescent="0.25">
      <c r="A4250" s="52"/>
      <c r="B4250" s="53"/>
      <c r="C4250" s="55"/>
    </row>
    <row r="4251" spans="1:3" x14ac:dyDescent="0.25">
      <c r="A4251" s="52"/>
      <c r="B4251" s="53"/>
      <c r="C4251" s="55"/>
    </row>
    <row r="4252" spans="1:3" x14ac:dyDescent="0.25">
      <c r="A4252" s="52"/>
      <c r="B4252" s="53"/>
      <c r="C4252" s="55"/>
    </row>
    <row r="4253" spans="1:3" x14ac:dyDescent="0.25">
      <c r="A4253" s="52"/>
      <c r="B4253" s="53"/>
      <c r="C4253" s="55"/>
    </row>
    <row r="4254" spans="1:3" x14ac:dyDescent="0.25">
      <c r="A4254" s="52"/>
      <c r="B4254" s="53"/>
      <c r="C4254" s="55"/>
    </row>
    <row r="4255" spans="1:3" x14ac:dyDescent="0.25">
      <c r="A4255" s="52"/>
      <c r="B4255" s="53"/>
      <c r="C4255" s="55"/>
    </row>
    <row r="4256" spans="1:3" x14ac:dyDescent="0.25">
      <c r="A4256" s="52"/>
      <c r="B4256" s="53"/>
      <c r="C4256" s="55"/>
    </row>
    <row r="4257" spans="1:3" x14ac:dyDescent="0.25">
      <c r="A4257" s="52"/>
      <c r="B4257" s="53"/>
    </row>
    <row r="4258" spans="1:3" x14ac:dyDescent="0.25">
      <c r="A4258" s="52"/>
      <c r="B4258" s="53"/>
    </row>
    <row r="4259" spans="1:3" x14ac:dyDescent="0.25">
      <c r="A4259" s="52"/>
      <c r="B4259" s="53"/>
    </row>
    <row r="4260" spans="1:3" x14ac:dyDescent="0.25">
      <c r="A4260" s="52"/>
      <c r="B4260" s="53"/>
    </row>
    <row r="4261" spans="1:3" x14ac:dyDescent="0.25">
      <c r="A4261" s="52"/>
      <c r="B4261" s="53"/>
      <c r="C4261" s="55"/>
    </row>
    <row r="4262" spans="1:3" x14ac:dyDescent="0.25">
      <c r="A4262" s="52"/>
      <c r="B4262" s="53"/>
      <c r="C4262" s="55"/>
    </row>
    <row r="4263" spans="1:3" x14ac:dyDescent="0.25">
      <c r="A4263" s="52"/>
      <c r="B4263" s="53"/>
      <c r="C4263" s="55"/>
    </row>
    <row r="4264" spans="1:3" x14ac:dyDescent="0.25">
      <c r="A4264" s="52"/>
      <c r="B4264" s="53"/>
      <c r="C4264" s="55"/>
    </row>
    <row r="4265" spans="1:3" x14ac:dyDescent="0.25">
      <c r="A4265" s="52"/>
      <c r="B4265" s="53"/>
      <c r="C4265" s="55"/>
    </row>
    <row r="4266" spans="1:3" x14ac:dyDescent="0.25">
      <c r="A4266" s="52"/>
      <c r="B4266" s="53"/>
      <c r="C4266" s="55"/>
    </row>
    <row r="4267" spans="1:3" x14ac:dyDescent="0.25">
      <c r="A4267" s="52"/>
      <c r="B4267" s="53"/>
      <c r="C4267" s="55"/>
    </row>
    <row r="4268" spans="1:3" x14ac:dyDescent="0.25">
      <c r="A4268" s="52"/>
      <c r="B4268" s="53"/>
      <c r="C4268" s="55"/>
    </row>
    <row r="4269" spans="1:3" x14ac:dyDescent="0.25">
      <c r="A4269" s="52"/>
      <c r="B4269" s="53"/>
      <c r="C4269" s="55"/>
    </row>
    <row r="4270" spans="1:3" x14ac:dyDescent="0.25">
      <c r="A4270" s="52"/>
      <c r="B4270" s="53"/>
      <c r="C4270" s="55"/>
    </row>
    <row r="4271" spans="1:3" x14ac:dyDescent="0.25">
      <c r="A4271" s="52"/>
      <c r="B4271" s="53"/>
      <c r="C4271" s="55"/>
    </row>
    <row r="4272" spans="1:3" x14ac:dyDescent="0.25">
      <c r="A4272" s="52"/>
      <c r="B4272" s="53"/>
      <c r="C4272" s="55"/>
    </row>
    <row r="4273" spans="1:3" x14ac:dyDescent="0.25">
      <c r="A4273" s="52"/>
      <c r="B4273" s="53"/>
      <c r="C4273" s="55"/>
    </row>
    <row r="4274" spans="1:3" x14ac:dyDescent="0.25">
      <c r="A4274" s="52"/>
      <c r="B4274" s="53"/>
      <c r="C4274" s="55"/>
    </row>
    <row r="4275" spans="1:3" x14ac:dyDescent="0.25">
      <c r="A4275" s="52"/>
      <c r="B4275" s="53"/>
      <c r="C4275" s="55"/>
    </row>
    <row r="4276" spans="1:3" x14ac:dyDescent="0.25">
      <c r="A4276" s="52"/>
      <c r="B4276" s="53"/>
      <c r="C4276" s="55"/>
    </row>
    <row r="4277" spans="1:3" x14ac:dyDescent="0.25">
      <c r="A4277" s="52"/>
      <c r="B4277" s="53"/>
      <c r="C4277" s="55"/>
    </row>
    <row r="4278" spans="1:3" x14ac:dyDescent="0.25">
      <c r="A4278" s="52"/>
      <c r="B4278" s="53"/>
      <c r="C4278" s="55"/>
    </row>
    <row r="4279" spans="1:3" x14ac:dyDescent="0.25">
      <c r="A4279" s="52"/>
      <c r="B4279" s="53"/>
      <c r="C4279" s="55"/>
    </row>
    <row r="4280" spans="1:3" x14ac:dyDescent="0.25">
      <c r="A4280" s="52"/>
      <c r="B4280" s="53"/>
      <c r="C4280" s="55"/>
    </row>
    <row r="4281" spans="1:3" x14ac:dyDescent="0.25">
      <c r="A4281" s="52"/>
      <c r="B4281" s="53"/>
      <c r="C4281" s="55"/>
    </row>
    <row r="4282" spans="1:3" x14ac:dyDescent="0.25">
      <c r="A4282" s="52"/>
      <c r="B4282" s="53"/>
      <c r="C4282" s="55"/>
    </row>
    <row r="4283" spans="1:3" x14ac:dyDescent="0.25">
      <c r="A4283" s="52"/>
      <c r="B4283" s="53"/>
      <c r="C4283" s="55"/>
    </row>
    <row r="4284" spans="1:3" x14ac:dyDescent="0.25">
      <c r="A4284" s="52"/>
      <c r="B4284" s="53"/>
      <c r="C4284" s="55"/>
    </row>
    <row r="4285" spans="1:3" x14ac:dyDescent="0.25">
      <c r="A4285" s="52"/>
      <c r="B4285" s="53"/>
      <c r="C4285" s="55"/>
    </row>
    <row r="4286" spans="1:3" x14ac:dyDescent="0.25">
      <c r="A4286" s="52"/>
      <c r="B4286" s="53"/>
      <c r="C4286" s="55"/>
    </row>
    <row r="4287" spans="1:3" x14ac:dyDescent="0.25">
      <c r="A4287" s="52"/>
      <c r="B4287" s="53"/>
      <c r="C4287" s="55"/>
    </row>
    <row r="4288" spans="1:3" x14ac:dyDescent="0.25">
      <c r="A4288" s="52"/>
      <c r="B4288" s="53"/>
      <c r="C4288" s="55"/>
    </row>
    <row r="4289" spans="1:3" x14ac:dyDescent="0.25">
      <c r="A4289" s="52"/>
      <c r="B4289" s="53"/>
      <c r="C4289" s="55"/>
    </row>
    <row r="4290" spans="1:3" x14ac:dyDescent="0.25">
      <c r="A4290" s="52"/>
      <c r="B4290" s="53"/>
      <c r="C4290" s="55"/>
    </row>
    <row r="4291" spans="1:3" x14ac:dyDescent="0.25">
      <c r="A4291" s="52"/>
      <c r="B4291" s="53"/>
      <c r="C4291" s="55"/>
    </row>
    <row r="4292" spans="1:3" x14ac:dyDescent="0.25">
      <c r="A4292" s="52"/>
      <c r="B4292" s="53"/>
      <c r="C4292" s="55"/>
    </row>
    <row r="4293" spans="1:3" x14ac:dyDescent="0.25">
      <c r="A4293" s="52"/>
      <c r="B4293" s="53"/>
      <c r="C4293" s="55"/>
    </row>
    <row r="4294" spans="1:3" x14ac:dyDescent="0.25">
      <c r="A4294" s="52"/>
      <c r="B4294" s="53"/>
      <c r="C4294" s="55"/>
    </row>
    <row r="4295" spans="1:3" x14ac:dyDescent="0.25">
      <c r="A4295" s="52"/>
      <c r="B4295" s="53"/>
      <c r="C4295" s="55"/>
    </row>
    <row r="4296" spans="1:3" x14ac:dyDescent="0.25">
      <c r="A4296" s="52"/>
      <c r="B4296" s="53"/>
      <c r="C4296" s="55"/>
    </row>
    <row r="4297" spans="1:3" x14ac:dyDescent="0.25">
      <c r="A4297" s="52"/>
      <c r="B4297" s="53"/>
      <c r="C4297" s="55"/>
    </row>
    <row r="4298" spans="1:3" x14ac:dyDescent="0.25">
      <c r="A4298" s="52"/>
      <c r="B4298" s="53"/>
      <c r="C4298" s="55"/>
    </row>
    <row r="4299" spans="1:3" x14ac:dyDescent="0.25">
      <c r="A4299" s="52"/>
      <c r="B4299" s="53"/>
      <c r="C4299" s="55"/>
    </row>
    <row r="4300" spans="1:3" x14ac:dyDescent="0.25">
      <c r="A4300" s="52"/>
      <c r="B4300" s="53"/>
      <c r="C4300" s="55"/>
    </row>
    <row r="4301" spans="1:3" x14ac:dyDescent="0.25">
      <c r="A4301" s="52"/>
      <c r="B4301" s="53"/>
      <c r="C4301" s="55"/>
    </row>
    <row r="4302" spans="1:3" x14ac:dyDescent="0.25">
      <c r="A4302" s="52"/>
      <c r="B4302" s="53"/>
      <c r="C4302" s="55"/>
    </row>
    <row r="4303" spans="1:3" x14ac:dyDescent="0.25">
      <c r="A4303" s="52"/>
      <c r="B4303" s="53"/>
      <c r="C4303" s="55"/>
    </row>
    <row r="4304" spans="1:3" x14ac:dyDescent="0.25">
      <c r="A4304" s="52"/>
      <c r="B4304" s="53"/>
      <c r="C4304" s="55"/>
    </row>
    <row r="4305" spans="1:3" x14ac:dyDescent="0.25">
      <c r="A4305" s="52"/>
      <c r="B4305" s="53"/>
      <c r="C4305" s="55"/>
    </row>
    <row r="4306" spans="1:3" x14ac:dyDescent="0.25">
      <c r="A4306" s="52"/>
      <c r="B4306" s="53"/>
      <c r="C4306" s="55"/>
    </row>
    <row r="4307" spans="1:3" x14ac:dyDescent="0.25">
      <c r="A4307" s="52"/>
      <c r="B4307" s="53"/>
      <c r="C4307" s="55"/>
    </row>
    <row r="4308" spans="1:3" x14ac:dyDescent="0.25">
      <c r="A4308" s="52"/>
      <c r="B4308" s="53"/>
      <c r="C4308" s="55"/>
    </row>
    <row r="4309" spans="1:3" x14ac:dyDescent="0.25">
      <c r="A4309" s="52"/>
      <c r="B4309" s="53"/>
      <c r="C4309" s="55"/>
    </row>
    <row r="4310" spans="1:3" x14ac:dyDescent="0.25">
      <c r="A4310" s="52"/>
      <c r="B4310" s="53"/>
      <c r="C4310" s="55"/>
    </row>
    <row r="4311" spans="1:3" x14ac:dyDescent="0.25">
      <c r="A4311" s="52"/>
      <c r="B4311" s="53"/>
      <c r="C4311" s="55"/>
    </row>
    <row r="4312" spans="1:3" x14ac:dyDescent="0.25">
      <c r="A4312" s="52"/>
      <c r="B4312" s="53"/>
      <c r="C4312" s="55"/>
    </row>
    <row r="4313" spans="1:3" x14ac:dyDescent="0.25">
      <c r="A4313" s="52"/>
      <c r="B4313" s="53"/>
      <c r="C4313" s="55"/>
    </row>
    <row r="4314" spans="1:3" x14ac:dyDescent="0.25">
      <c r="A4314" s="52"/>
      <c r="B4314" s="53"/>
      <c r="C4314" s="55"/>
    </row>
    <row r="4315" spans="1:3" x14ac:dyDescent="0.25">
      <c r="A4315" s="52"/>
      <c r="B4315" s="53"/>
      <c r="C4315" s="55"/>
    </row>
    <row r="4316" spans="1:3" x14ac:dyDescent="0.25">
      <c r="A4316" s="52"/>
      <c r="B4316" s="53"/>
      <c r="C4316" s="55"/>
    </row>
    <row r="4317" spans="1:3" x14ac:dyDescent="0.25">
      <c r="A4317" s="52"/>
      <c r="B4317" s="53"/>
      <c r="C4317" s="55"/>
    </row>
    <row r="4318" spans="1:3" x14ac:dyDescent="0.25">
      <c r="A4318" s="52"/>
      <c r="B4318" s="53"/>
      <c r="C4318" s="55"/>
    </row>
    <row r="4319" spans="1:3" x14ac:dyDescent="0.25">
      <c r="A4319" s="52"/>
      <c r="B4319" s="53"/>
      <c r="C4319" s="55"/>
    </row>
    <row r="4320" spans="1:3" x14ac:dyDescent="0.25">
      <c r="A4320" s="52"/>
      <c r="B4320" s="53"/>
      <c r="C4320" s="55"/>
    </row>
    <row r="4321" spans="1:3" x14ac:dyDescent="0.25">
      <c r="A4321" s="52"/>
      <c r="B4321" s="53"/>
      <c r="C4321" s="55"/>
    </row>
    <row r="4322" spans="1:3" x14ac:dyDescent="0.25">
      <c r="A4322" s="52"/>
      <c r="B4322" s="53"/>
      <c r="C4322" s="55"/>
    </row>
    <row r="4323" spans="1:3" x14ac:dyDescent="0.25">
      <c r="A4323" s="52"/>
      <c r="B4323" s="53"/>
      <c r="C4323" s="55"/>
    </row>
    <row r="4324" spans="1:3" x14ac:dyDescent="0.25">
      <c r="A4324" s="52"/>
      <c r="B4324" s="53"/>
      <c r="C4324" s="55"/>
    </row>
    <row r="4325" spans="1:3" x14ac:dyDescent="0.25">
      <c r="A4325" s="52"/>
      <c r="B4325" s="53"/>
      <c r="C4325" s="55"/>
    </row>
    <row r="4326" spans="1:3" x14ac:dyDescent="0.25">
      <c r="A4326" s="52"/>
      <c r="B4326" s="53"/>
      <c r="C4326" s="55"/>
    </row>
    <row r="4327" spans="1:3" x14ac:dyDescent="0.25">
      <c r="A4327" s="52"/>
      <c r="B4327" s="53"/>
      <c r="C4327" s="55"/>
    </row>
    <row r="4328" spans="1:3" x14ac:dyDescent="0.25">
      <c r="A4328" s="52"/>
      <c r="B4328" s="53"/>
      <c r="C4328" s="55"/>
    </row>
    <row r="4329" spans="1:3" x14ac:dyDescent="0.25">
      <c r="A4329" s="52"/>
      <c r="B4329" s="53"/>
      <c r="C4329" s="55"/>
    </row>
    <row r="4330" spans="1:3" x14ac:dyDescent="0.25">
      <c r="A4330" s="52"/>
      <c r="B4330" s="53"/>
      <c r="C4330" s="55"/>
    </row>
    <row r="4331" spans="1:3" x14ac:dyDescent="0.25">
      <c r="A4331" s="52"/>
      <c r="B4331" s="53"/>
      <c r="C4331" s="55"/>
    </row>
    <row r="4332" spans="1:3" x14ac:dyDescent="0.25">
      <c r="A4332" s="52"/>
      <c r="B4332" s="53"/>
      <c r="C4332" s="55"/>
    </row>
    <row r="4333" spans="1:3" x14ac:dyDescent="0.25">
      <c r="A4333" s="52"/>
      <c r="B4333" s="53"/>
      <c r="C4333" s="55"/>
    </row>
    <row r="4334" spans="1:3" x14ac:dyDescent="0.25">
      <c r="A4334" s="52"/>
      <c r="B4334" s="53"/>
      <c r="C4334" s="55"/>
    </row>
    <row r="4335" spans="1:3" x14ac:dyDescent="0.25">
      <c r="A4335" s="52"/>
      <c r="B4335" s="53"/>
      <c r="C4335" s="55"/>
    </row>
    <row r="4336" spans="1:3" x14ac:dyDescent="0.25">
      <c r="A4336" s="52"/>
      <c r="B4336" s="53"/>
      <c r="C4336" s="55"/>
    </row>
    <row r="4337" spans="1:3" x14ac:dyDescent="0.25">
      <c r="A4337" s="52"/>
      <c r="B4337" s="53"/>
      <c r="C4337" s="55"/>
    </row>
    <row r="4338" spans="1:3" x14ac:dyDescent="0.25">
      <c r="A4338" s="52"/>
      <c r="B4338" s="53"/>
      <c r="C4338" s="55"/>
    </row>
    <row r="4339" spans="1:3" x14ac:dyDescent="0.25">
      <c r="A4339" s="52"/>
      <c r="B4339" s="53"/>
      <c r="C4339" s="55"/>
    </row>
    <row r="4340" spans="1:3" x14ac:dyDescent="0.25">
      <c r="A4340" s="52"/>
      <c r="B4340" s="53"/>
      <c r="C4340" s="55"/>
    </row>
    <row r="4341" spans="1:3" x14ac:dyDescent="0.25">
      <c r="A4341" s="52"/>
      <c r="B4341" s="53"/>
      <c r="C4341" s="55"/>
    </row>
    <row r="4342" spans="1:3" x14ac:dyDescent="0.25">
      <c r="A4342" s="52"/>
      <c r="B4342" s="53"/>
      <c r="C4342" s="55"/>
    </row>
    <row r="4343" spans="1:3" x14ac:dyDescent="0.25">
      <c r="A4343" s="52"/>
      <c r="B4343" s="53"/>
      <c r="C4343" s="55"/>
    </row>
    <row r="4344" spans="1:3" x14ac:dyDescent="0.25">
      <c r="A4344" s="52"/>
      <c r="B4344" s="53"/>
      <c r="C4344" s="55"/>
    </row>
    <row r="4345" spans="1:3" x14ac:dyDescent="0.25">
      <c r="A4345" s="52"/>
      <c r="B4345" s="53"/>
      <c r="C4345" s="55"/>
    </row>
    <row r="4346" spans="1:3" x14ac:dyDescent="0.25">
      <c r="A4346" s="52"/>
      <c r="B4346" s="53"/>
      <c r="C4346" s="55"/>
    </row>
    <row r="4347" spans="1:3" x14ac:dyDescent="0.25">
      <c r="A4347" s="52"/>
      <c r="B4347" s="53"/>
      <c r="C4347" s="55"/>
    </row>
    <row r="4348" spans="1:3" x14ac:dyDescent="0.25">
      <c r="A4348" s="52"/>
      <c r="B4348" s="53"/>
      <c r="C4348" s="55"/>
    </row>
    <row r="4349" spans="1:3" x14ac:dyDescent="0.25">
      <c r="A4349" s="52"/>
      <c r="B4349" s="53"/>
      <c r="C4349" s="55"/>
    </row>
    <row r="4350" spans="1:3" x14ac:dyDescent="0.25">
      <c r="A4350" s="52"/>
      <c r="B4350" s="53"/>
      <c r="C4350" s="55"/>
    </row>
    <row r="4351" spans="1:3" x14ac:dyDescent="0.25">
      <c r="A4351" s="52"/>
      <c r="B4351" s="53"/>
      <c r="C4351" s="55"/>
    </row>
    <row r="4352" spans="1:3" x14ac:dyDescent="0.25">
      <c r="A4352" s="52"/>
      <c r="B4352" s="53"/>
      <c r="C4352" s="55"/>
    </row>
    <row r="4353" spans="1:3" x14ac:dyDescent="0.25">
      <c r="A4353" s="52"/>
      <c r="B4353" s="53"/>
      <c r="C4353" s="55"/>
    </row>
    <row r="4354" spans="1:3" x14ac:dyDescent="0.25">
      <c r="A4354" s="52"/>
      <c r="B4354" s="53"/>
      <c r="C4354" s="55"/>
    </row>
    <row r="4355" spans="1:3" x14ac:dyDescent="0.25">
      <c r="A4355" s="52"/>
      <c r="B4355" s="53"/>
      <c r="C4355" s="55"/>
    </row>
    <row r="4356" spans="1:3" x14ac:dyDescent="0.25">
      <c r="A4356" s="52"/>
      <c r="B4356" s="53"/>
      <c r="C4356" s="55"/>
    </row>
    <row r="4357" spans="1:3" x14ac:dyDescent="0.25">
      <c r="A4357" s="52"/>
      <c r="B4357" s="53"/>
      <c r="C4357" s="55"/>
    </row>
    <row r="4358" spans="1:3" x14ac:dyDescent="0.25">
      <c r="A4358" s="52"/>
      <c r="B4358" s="53"/>
      <c r="C4358" s="55"/>
    </row>
    <row r="4359" spans="1:3" x14ac:dyDescent="0.25">
      <c r="A4359" s="52"/>
      <c r="B4359" s="53"/>
      <c r="C4359" s="55"/>
    </row>
    <row r="4360" spans="1:3" x14ac:dyDescent="0.25">
      <c r="A4360" s="52"/>
      <c r="B4360" s="53"/>
      <c r="C4360" s="55"/>
    </row>
    <row r="4361" spans="1:3" x14ac:dyDescent="0.25">
      <c r="A4361" s="52"/>
      <c r="B4361" s="53"/>
      <c r="C4361" s="55"/>
    </row>
    <row r="4362" spans="1:3" x14ac:dyDescent="0.25">
      <c r="A4362" s="52"/>
      <c r="B4362" s="53"/>
      <c r="C4362" s="55"/>
    </row>
    <row r="4363" spans="1:3" x14ac:dyDescent="0.25">
      <c r="A4363" s="52"/>
      <c r="B4363" s="53"/>
      <c r="C4363" s="55"/>
    </row>
    <row r="4364" spans="1:3" x14ac:dyDescent="0.25">
      <c r="A4364" s="52"/>
      <c r="B4364" s="53"/>
      <c r="C4364" s="55"/>
    </row>
    <row r="4365" spans="1:3" x14ac:dyDescent="0.25">
      <c r="A4365" s="52"/>
      <c r="B4365" s="53"/>
      <c r="C4365" s="55"/>
    </row>
    <row r="4366" spans="1:3" x14ac:dyDescent="0.25">
      <c r="A4366" s="52"/>
      <c r="B4366" s="53"/>
      <c r="C4366" s="55"/>
    </row>
    <row r="4367" spans="1:3" x14ac:dyDescent="0.25">
      <c r="A4367" s="52"/>
      <c r="B4367" s="53"/>
      <c r="C4367" s="55"/>
    </row>
    <row r="4368" spans="1:3" x14ac:dyDescent="0.25">
      <c r="A4368" s="52"/>
      <c r="B4368" s="53"/>
      <c r="C4368" s="55"/>
    </row>
    <row r="4369" spans="1:3" x14ac:dyDescent="0.25">
      <c r="A4369" s="52"/>
      <c r="B4369" s="53"/>
      <c r="C4369" s="55"/>
    </row>
    <row r="4370" spans="1:3" x14ac:dyDescent="0.25">
      <c r="A4370" s="52"/>
      <c r="B4370" s="53"/>
      <c r="C4370" s="55"/>
    </row>
    <row r="4371" spans="1:3" x14ac:dyDescent="0.25">
      <c r="A4371" s="52"/>
      <c r="B4371" s="53"/>
      <c r="C4371" s="55"/>
    </row>
    <row r="4372" spans="1:3" x14ac:dyDescent="0.25">
      <c r="A4372" s="52"/>
      <c r="B4372" s="53"/>
      <c r="C4372" s="55"/>
    </row>
    <row r="4373" spans="1:3" x14ac:dyDescent="0.25">
      <c r="A4373" s="52"/>
      <c r="B4373" s="53"/>
      <c r="C4373" s="55"/>
    </row>
    <row r="4374" spans="1:3" x14ac:dyDescent="0.25">
      <c r="A4374" s="52"/>
      <c r="B4374" s="53"/>
      <c r="C4374" s="55"/>
    </row>
    <row r="4375" spans="1:3" x14ac:dyDescent="0.25">
      <c r="A4375" s="52"/>
      <c r="B4375" s="53"/>
      <c r="C4375" s="55"/>
    </row>
    <row r="4376" spans="1:3" x14ac:dyDescent="0.25">
      <c r="A4376" s="52"/>
      <c r="B4376" s="53"/>
      <c r="C4376" s="55"/>
    </row>
    <row r="4377" spans="1:3" x14ac:dyDescent="0.25">
      <c r="A4377" s="52"/>
      <c r="B4377" s="53"/>
      <c r="C4377" s="55"/>
    </row>
    <row r="4378" spans="1:3" x14ac:dyDescent="0.25">
      <c r="A4378" s="52"/>
      <c r="B4378" s="53"/>
    </row>
    <row r="4379" spans="1:3" x14ac:dyDescent="0.25">
      <c r="A4379" s="52"/>
      <c r="B4379" s="53"/>
    </row>
    <row r="4380" spans="1:3" x14ac:dyDescent="0.25">
      <c r="A4380" s="52"/>
      <c r="B4380" s="53"/>
      <c r="C4380" s="55"/>
    </row>
    <row r="4381" spans="1:3" x14ac:dyDescent="0.25">
      <c r="A4381" s="52"/>
      <c r="B4381" s="53"/>
      <c r="C4381" s="55"/>
    </row>
    <row r="4382" spans="1:3" x14ac:dyDescent="0.25">
      <c r="A4382" s="52"/>
      <c r="B4382" s="53"/>
      <c r="C4382" s="55"/>
    </row>
    <row r="4383" spans="1:3" x14ac:dyDescent="0.25">
      <c r="A4383" s="52"/>
      <c r="B4383" s="53"/>
      <c r="C4383" s="55"/>
    </row>
    <row r="4384" spans="1:3" x14ac:dyDescent="0.25">
      <c r="A4384" s="52"/>
      <c r="B4384" s="53"/>
      <c r="C4384" s="55"/>
    </row>
    <row r="4385" spans="1:3" x14ac:dyDescent="0.25">
      <c r="A4385" s="52"/>
      <c r="B4385" s="53"/>
      <c r="C4385" s="55"/>
    </row>
    <row r="4386" spans="1:3" x14ac:dyDescent="0.25">
      <c r="A4386" s="52"/>
      <c r="B4386" s="53"/>
      <c r="C4386" s="55"/>
    </row>
    <row r="4387" spans="1:3" x14ac:dyDescent="0.25">
      <c r="A4387" s="52"/>
      <c r="B4387" s="53"/>
      <c r="C4387" s="55"/>
    </row>
    <row r="4388" spans="1:3" x14ac:dyDescent="0.25">
      <c r="A4388" s="52"/>
      <c r="B4388" s="53"/>
    </row>
    <row r="4389" spans="1:3" x14ac:dyDescent="0.25">
      <c r="A4389" s="52"/>
      <c r="B4389" s="53"/>
      <c r="C4389" s="55"/>
    </row>
    <row r="4390" spans="1:3" x14ac:dyDescent="0.25">
      <c r="A4390" s="52"/>
      <c r="B4390" s="53"/>
      <c r="C4390" s="55"/>
    </row>
    <row r="4391" spans="1:3" x14ac:dyDescent="0.25">
      <c r="A4391" s="52"/>
      <c r="B4391" s="53"/>
      <c r="C4391" s="55"/>
    </row>
    <row r="4392" spans="1:3" x14ac:dyDescent="0.25">
      <c r="A4392" s="52"/>
      <c r="B4392" s="53"/>
      <c r="C4392" s="55"/>
    </row>
    <row r="4393" spans="1:3" x14ac:dyDescent="0.25">
      <c r="A4393" s="52"/>
      <c r="B4393" s="53"/>
      <c r="C4393" s="55"/>
    </row>
    <row r="4394" spans="1:3" x14ac:dyDescent="0.25">
      <c r="A4394" s="52"/>
      <c r="B4394" s="53"/>
      <c r="C4394" s="55"/>
    </row>
    <row r="4395" spans="1:3" x14ac:dyDescent="0.25">
      <c r="A4395" s="52"/>
      <c r="B4395" s="53"/>
    </row>
    <row r="4396" spans="1:3" x14ac:dyDescent="0.25">
      <c r="A4396" s="52"/>
      <c r="B4396" s="53"/>
    </row>
    <row r="4397" spans="1:3" x14ac:dyDescent="0.25">
      <c r="A4397" s="52"/>
      <c r="B4397" s="53"/>
      <c r="C4397" s="55"/>
    </row>
    <row r="4398" spans="1:3" x14ac:dyDescent="0.25">
      <c r="A4398" s="52"/>
      <c r="B4398" s="53"/>
    </row>
    <row r="4399" spans="1:3" x14ac:dyDescent="0.25">
      <c r="A4399" s="52"/>
      <c r="B4399" s="53"/>
    </row>
    <row r="4400" spans="1:3" x14ac:dyDescent="0.25">
      <c r="A4400" s="52"/>
      <c r="B4400" s="53"/>
    </row>
    <row r="4401" spans="1:3" x14ac:dyDescent="0.25">
      <c r="A4401" s="52"/>
      <c r="B4401" s="53"/>
      <c r="C4401" s="55"/>
    </row>
    <row r="4402" spans="1:3" x14ac:dyDescent="0.25">
      <c r="A4402" s="52"/>
      <c r="B4402" s="53"/>
    </row>
    <row r="4403" spans="1:3" x14ac:dyDescent="0.25">
      <c r="A4403" s="52"/>
      <c r="B4403" s="53"/>
      <c r="C4403" s="55"/>
    </row>
    <row r="4404" spans="1:3" x14ac:dyDescent="0.25">
      <c r="A4404" s="52"/>
      <c r="B4404" s="53"/>
      <c r="C4404" s="55"/>
    </row>
    <row r="4405" spans="1:3" x14ac:dyDescent="0.25">
      <c r="A4405" s="52"/>
      <c r="B4405" s="53"/>
      <c r="C4405" s="55"/>
    </row>
    <row r="4406" spans="1:3" x14ac:dyDescent="0.25">
      <c r="A4406" s="52"/>
      <c r="B4406" s="53"/>
      <c r="C4406" s="55"/>
    </row>
    <row r="4407" spans="1:3" x14ac:dyDescent="0.25">
      <c r="A4407" s="52"/>
      <c r="B4407" s="53"/>
      <c r="C4407" s="55"/>
    </row>
    <row r="4408" spans="1:3" x14ac:dyDescent="0.25">
      <c r="A4408" s="52"/>
      <c r="B4408" s="53"/>
      <c r="C4408" s="55"/>
    </row>
    <row r="4409" spans="1:3" x14ac:dyDescent="0.25">
      <c r="A4409" s="52"/>
      <c r="B4409" s="53"/>
    </row>
    <row r="4410" spans="1:3" x14ac:dyDescent="0.25">
      <c r="A4410" s="52"/>
      <c r="B4410" s="53"/>
    </row>
    <row r="4411" spans="1:3" x14ac:dyDescent="0.25">
      <c r="A4411" s="52"/>
      <c r="B4411" s="53"/>
      <c r="C4411" s="55"/>
    </row>
    <row r="4412" spans="1:3" x14ac:dyDescent="0.25">
      <c r="A4412" s="52"/>
      <c r="B4412" s="53"/>
      <c r="C4412" s="55"/>
    </row>
    <row r="4413" spans="1:3" x14ac:dyDescent="0.25">
      <c r="A4413" s="52"/>
      <c r="B4413" s="53"/>
      <c r="C4413" s="55"/>
    </row>
    <row r="4414" spans="1:3" x14ac:dyDescent="0.25">
      <c r="A4414" s="52"/>
      <c r="B4414" s="53"/>
      <c r="C4414" s="55"/>
    </row>
    <row r="4415" spans="1:3" x14ac:dyDescent="0.25">
      <c r="A4415" s="52"/>
      <c r="B4415" s="53"/>
      <c r="C4415" s="55"/>
    </row>
    <row r="4416" spans="1:3" x14ac:dyDescent="0.25">
      <c r="A4416" s="52"/>
      <c r="B4416" s="53"/>
    </row>
    <row r="4417" spans="1:3" x14ac:dyDescent="0.25">
      <c r="A4417" s="52"/>
      <c r="B4417" s="53"/>
      <c r="C4417" s="55"/>
    </row>
    <row r="4418" spans="1:3" x14ac:dyDescent="0.25">
      <c r="A4418" s="52"/>
      <c r="B4418" s="53"/>
    </row>
    <row r="4419" spans="1:3" x14ac:dyDescent="0.25">
      <c r="A4419" s="52"/>
      <c r="B4419" s="53"/>
    </row>
    <row r="4420" spans="1:3" x14ac:dyDescent="0.25">
      <c r="A4420" s="52"/>
      <c r="B4420" s="53"/>
    </row>
    <row r="4421" spans="1:3" x14ac:dyDescent="0.25">
      <c r="A4421" s="52"/>
      <c r="B4421" s="53"/>
    </row>
    <row r="4422" spans="1:3" x14ac:dyDescent="0.25">
      <c r="A4422" s="52"/>
      <c r="B4422" s="53"/>
      <c r="C4422" s="55"/>
    </row>
    <row r="4423" spans="1:3" x14ac:dyDescent="0.25">
      <c r="A4423" s="52"/>
      <c r="B4423" s="53"/>
    </row>
    <row r="4424" spans="1:3" x14ac:dyDescent="0.25">
      <c r="A4424" s="52"/>
      <c r="B4424" s="53"/>
    </row>
    <row r="4425" spans="1:3" x14ac:dyDescent="0.25">
      <c r="A4425" s="52"/>
      <c r="B4425" s="53"/>
      <c r="C4425" s="55"/>
    </row>
    <row r="4426" spans="1:3" x14ac:dyDescent="0.25">
      <c r="A4426" s="52"/>
      <c r="B4426" s="53"/>
    </row>
    <row r="4427" spans="1:3" x14ac:dyDescent="0.25">
      <c r="A4427" s="52"/>
      <c r="B4427" s="53"/>
    </row>
    <row r="4428" spans="1:3" x14ac:dyDescent="0.25">
      <c r="A4428" s="52"/>
      <c r="B4428" s="53"/>
    </row>
    <row r="4429" spans="1:3" x14ac:dyDescent="0.25">
      <c r="A4429" s="52"/>
      <c r="B4429" s="53"/>
      <c r="C4429" s="55"/>
    </row>
    <row r="4430" spans="1:3" x14ac:dyDescent="0.25">
      <c r="A4430" s="52"/>
      <c r="B4430" s="53"/>
    </row>
    <row r="4431" spans="1:3" x14ac:dyDescent="0.25">
      <c r="A4431" s="52"/>
      <c r="B4431" s="53"/>
    </row>
    <row r="4432" spans="1:3" x14ac:dyDescent="0.25">
      <c r="A4432" s="52"/>
      <c r="B4432" s="53"/>
      <c r="C4432" s="55"/>
    </row>
    <row r="4433" spans="1:3" x14ac:dyDescent="0.25">
      <c r="A4433" s="52"/>
      <c r="B4433" s="53"/>
      <c r="C4433" s="55"/>
    </row>
    <row r="4434" spans="1:3" x14ac:dyDescent="0.25">
      <c r="A4434" s="52"/>
      <c r="B4434" s="53"/>
      <c r="C4434" s="55"/>
    </row>
    <row r="4435" spans="1:3" x14ac:dyDescent="0.25">
      <c r="A4435" s="52"/>
      <c r="B4435" s="53"/>
      <c r="C4435" s="55"/>
    </row>
    <row r="4436" spans="1:3" x14ac:dyDescent="0.25">
      <c r="A4436" s="52"/>
      <c r="B4436" s="53"/>
      <c r="C4436" s="55"/>
    </row>
    <row r="4437" spans="1:3" x14ac:dyDescent="0.25">
      <c r="A4437" s="52"/>
      <c r="B4437" s="53"/>
    </row>
    <row r="4438" spans="1:3" x14ac:dyDescent="0.25">
      <c r="A4438" s="52"/>
      <c r="B4438" s="53"/>
    </row>
    <row r="4439" spans="1:3" x14ac:dyDescent="0.25">
      <c r="A4439" s="52"/>
      <c r="B4439" s="53"/>
      <c r="C4439" s="55"/>
    </row>
    <row r="4440" spans="1:3" x14ac:dyDescent="0.25">
      <c r="A4440" s="52"/>
      <c r="B4440" s="53"/>
      <c r="C4440" s="55"/>
    </row>
    <row r="4441" spans="1:3" x14ac:dyDescent="0.25">
      <c r="A4441" s="52"/>
      <c r="B4441" s="53"/>
      <c r="C4441" s="55"/>
    </row>
    <row r="4442" spans="1:3" x14ac:dyDescent="0.25">
      <c r="A4442" s="52"/>
      <c r="B4442" s="53"/>
    </row>
    <row r="4443" spans="1:3" x14ac:dyDescent="0.25">
      <c r="A4443" s="52"/>
      <c r="B4443" s="53"/>
    </row>
    <row r="4444" spans="1:3" x14ac:dyDescent="0.25">
      <c r="A4444" s="52"/>
      <c r="B4444" s="53"/>
    </row>
    <row r="4445" spans="1:3" x14ac:dyDescent="0.25">
      <c r="A4445" s="52"/>
      <c r="B4445" s="53"/>
    </row>
    <row r="4446" spans="1:3" x14ac:dyDescent="0.25">
      <c r="A4446" s="52"/>
      <c r="B4446" s="53"/>
      <c r="C4446" s="55"/>
    </row>
    <row r="4447" spans="1:3" x14ac:dyDescent="0.25">
      <c r="A4447" s="52"/>
      <c r="B4447" s="53"/>
      <c r="C4447" s="55"/>
    </row>
    <row r="4448" spans="1:3" x14ac:dyDescent="0.25">
      <c r="A4448" s="52"/>
      <c r="B4448" s="53"/>
      <c r="C4448" s="55"/>
    </row>
    <row r="4449" spans="1:3" x14ac:dyDescent="0.25">
      <c r="A4449" s="52"/>
      <c r="B4449" s="53"/>
      <c r="C4449" s="55"/>
    </row>
    <row r="4450" spans="1:3" x14ac:dyDescent="0.25">
      <c r="A4450" s="52"/>
      <c r="B4450" s="53"/>
      <c r="C4450" s="55"/>
    </row>
    <row r="4451" spans="1:3" x14ac:dyDescent="0.25">
      <c r="A4451" s="52"/>
      <c r="B4451" s="53"/>
      <c r="C4451" s="55"/>
    </row>
    <row r="4452" spans="1:3" x14ac:dyDescent="0.25">
      <c r="A4452" s="52"/>
      <c r="B4452" s="53"/>
      <c r="C4452" s="55"/>
    </row>
    <row r="4453" spans="1:3" x14ac:dyDescent="0.25">
      <c r="A4453" s="52"/>
      <c r="B4453" s="53"/>
      <c r="C4453" s="55"/>
    </row>
    <row r="4454" spans="1:3" x14ac:dyDescent="0.25">
      <c r="A4454" s="52"/>
      <c r="B4454" s="53"/>
      <c r="C4454" s="55"/>
    </row>
    <row r="4455" spans="1:3" x14ac:dyDescent="0.25">
      <c r="A4455" s="52"/>
      <c r="B4455" s="53"/>
      <c r="C4455" s="55"/>
    </row>
    <row r="4456" spans="1:3" x14ac:dyDescent="0.25">
      <c r="A4456" s="52"/>
      <c r="B4456" s="53"/>
      <c r="C4456" s="55"/>
    </row>
    <row r="4457" spans="1:3" x14ac:dyDescent="0.25">
      <c r="A4457" s="52"/>
      <c r="B4457" s="53"/>
      <c r="C4457" s="55"/>
    </row>
    <row r="4458" spans="1:3" x14ac:dyDescent="0.25">
      <c r="A4458" s="52"/>
      <c r="B4458" s="53"/>
      <c r="C4458" s="55"/>
    </row>
    <row r="4459" spans="1:3" x14ac:dyDescent="0.25">
      <c r="A4459" s="52"/>
      <c r="B4459" s="53"/>
      <c r="C4459" s="55"/>
    </row>
    <row r="4460" spans="1:3" x14ac:dyDescent="0.25">
      <c r="A4460" s="52"/>
      <c r="B4460" s="53"/>
      <c r="C4460" s="55"/>
    </row>
    <row r="4461" spans="1:3" x14ac:dyDescent="0.25">
      <c r="A4461" s="52"/>
      <c r="B4461" s="53"/>
      <c r="C4461" s="55"/>
    </row>
    <row r="4462" spans="1:3" x14ac:dyDescent="0.25">
      <c r="A4462" s="52"/>
      <c r="B4462" s="53"/>
      <c r="C4462" s="55"/>
    </row>
    <row r="4463" spans="1:3" x14ac:dyDescent="0.25">
      <c r="A4463" s="52"/>
      <c r="B4463" s="53"/>
      <c r="C4463" s="55"/>
    </row>
    <row r="4464" spans="1:3" x14ac:dyDescent="0.25">
      <c r="A4464" s="52"/>
      <c r="B4464" s="53"/>
      <c r="C4464" s="55"/>
    </row>
    <row r="4465" spans="1:3" x14ac:dyDescent="0.25">
      <c r="A4465" s="52"/>
      <c r="B4465" s="53"/>
    </row>
    <row r="4466" spans="1:3" x14ac:dyDescent="0.25">
      <c r="A4466" s="52"/>
      <c r="B4466" s="53"/>
      <c r="C4466" s="55"/>
    </row>
    <row r="4467" spans="1:3" x14ac:dyDescent="0.25">
      <c r="A4467" s="52"/>
      <c r="B4467" s="53"/>
      <c r="C4467" s="55"/>
    </row>
    <row r="4468" spans="1:3" x14ac:dyDescent="0.25">
      <c r="A4468" s="52"/>
      <c r="B4468" s="53"/>
      <c r="C4468" s="55"/>
    </row>
    <row r="4469" spans="1:3" x14ac:dyDescent="0.25">
      <c r="A4469" s="52"/>
      <c r="B4469" s="53"/>
      <c r="C4469" s="55"/>
    </row>
    <row r="4470" spans="1:3" x14ac:dyDescent="0.25">
      <c r="A4470" s="52"/>
      <c r="B4470" s="53"/>
      <c r="C4470" s="55"/>
    </row>
    <row r="4471" spans="1:3" x14ac:dyDescent="0.25">
      <c r="A4471" s="52"/>
      <c r="B4471" s="53"/>
      <c r="C4471" s="55"/>
    </row>
    <row r="4472" spans="1:3" x14ac:dyDescent="0.25">
      <c r="A4472" s="52"/>
      <c r="B4472" s="53"/>
      <c r="C4472" s="55"/>
    </row>
    <row r="4473" spans="1:3" x14ac:dyDescent="0.25">
      <c r="A4473" s="52"/>
      <c r="B4473" s="53"/>
      <c r="C4473" s="55"/>
    </row>
    <row r="4474" spans="1:3" x14ac:dyDescent="0.25">
      <c r="A4474" s="52"/>
      <c r="B4474" s="53"/>
      <c r="C4474" s="55"/>
    </row>
    <row r="4475" spans="1:3" x14ac:dyDescent="0.25">
      <c r="A4475" s="52"/>
      <c r="B4475" s="53"/>
      <c r="C4475" s="55"/>
    </row>
    <row r="4476" spans="1:3" x14ac:dyDescent="0.25">
      <c r="A4476" s="52"/>
      <c r="B4476" s="53"/>
      <c r="C4476" s="55"/>
    </row>
    <row r="4477" spans="1:3" x14ac:dyDescent="0.25">
      <c r="A4477" s="52"/>
      <c r="B4477" s="53"/>
      <c r="C4477" s="55"/>
    </row>
    <row r="4478" spans="1:3" x14ac:dyDescent="0.25">
      <c r="A4478" s="52"/>
      <c r="B4478" s="53"/>
      <c r="C4478" s="55"/>
    </row>
    <row r="4479" spans="1:3" x14ac:dyDescent="0.25">
      <c r="A4479" s="52"/>
      <c r="B4479" s="53"/>
    </row>
    <row r="4480" spans="1:3" x14ac:dyDescent="0.25">
      <c r="A4480" s="52"/>
      <c r="B4480" s="53"/>
    </row>
    <row r="4481" spans="1:3" x14ac:dyDescent="0.25">
      <c r="A4481" s="52"/>
      <c r="B4481" s="53"/>
      <c r="C4481" s="55"/>
    </row>
    <row r="4482" spans="1:3" x14ac:dyDescent="0.25">
      <c r="A4482" s="52"/>
      <c r="B4482" s="53"/>
    </row>
    <row r="4483" spans="1:3" x14ac:dyDescent="0.25">
      <c r="A4483" s="52"/>
      <c r="B4483" s="53"/>
    </row>
    <row r="4484" spans="1:3" x14ac:dyDescent="0.25">
      <c r="A4484" s="52"/>
      <c r="B4484" s="53"/>
    </row>
    <row r="4485" spans="1:3" x14ac:dyDescent="0.25">
      <c r="A4485" s="52"/>
      <c r="B4485" s="53"/>
      <c r="C4485" s="55"/>
    </row>
    <row r="4486" spans="1:3" x14ac:dyDescent="0.25">
      <c r="A4486" s="52"/>
      <c r="B4486" s="53"/>
    </row>
    <row r="4487" spans="1:3" x14ac:dyDescent="0.25">
      <c r="A4487" s="52"/>
      <c r="B4487" s="53"/>
    </row>
    <row r="4488" spans="1:3" x14ac:dyDescent="0.25">
      <c r="A4488" s="52"/>
      <c r="B4488" s="53"/>
      <c r="C4488" s="55"/>
    </row>
    <row r="4489" spans="1:3" x14ac:dyDescent="0.25">
      <c r="A4489" s="52"/>
      <c r="B4489" s="53"/>
    </row>
    <row r="4490" spans="1:3" x14ac:dyDescent="0.25">
      <c r="A4490" s="52"/>
      <c r="B4490" s="53"/>
    </row>
    <row r="4491" spans="1:3" x14ac:dyDescent="0.25">
      <c r="A4491" s="52"/>
      <c r="B4491" s="53"/>
    </row>
    <row r="4492" spans="1:3" x14ac:dyDescent="0.25">
      <c r="A4492" s="52"/>
      <c r="B4492" s="53"/>
    </row>
    <row r="4493" spans="1:3" x14ac:dyDescent="0.25">
      <c r="A4493" s="52"/>
      <c r="B4493" s="53"/>
    </row>
    <row r="4494" spans="1:3" x14ac:dyDescent="0.25">
      <c r="A4494" s="52"/>
      <c r="B4494" s="53"/>
    </row>
    <row r="4495" spans="1:3" x14ac:dyDescent="0.25">
      <c r="A4495" s="52"/>
      <c r="B4495" s="53"/>
    </row>
    <row r="4496" spans="1:3" x14ac:dyDescent="0.25">
      <c r="A4496" s="52"/>
      <c r="B4496" s="53"/>
    </row>
    <row r="4497" spans="1:3" x14ac:dyDescent="0.25">
      <c r="A4497" s="52"/>
      <c r="B4497" s="53"/>
    </row>
    <row r="4498" spans="1:3" x14ac:dyDescent="0.25">
      <c r="A4498" s="52"/>
      <c r="B4498" s="53"/>
    </row>
    <row r="4499" spans="1:3" x14ac:dyDescent="0.25">
      <c r="A4499" s="52"/>
      <c r="B4499" s="53"/>
    </row>
    <row r="4500" spans="1:3" x14ac:dyDescent="0.25">
      <c r="A4500" s="52"/>
      <c r="B4500" s="53"/>
    </row>
    <row r="4501" spans="1:3" x14ac:dyDescent="0.25">
      <c r="A4501" s="52"/>
      <c r="B4501" s="53"/>
    </row>
    <row r="4502" spans="1:3" x14ac:dyDescent="0.25">
      <c r="A4502" s="52"/>
      <c r="B4502" s="53"/>
    </row>
    <row r="4503" spans="1:3" x14ac:dyDescent="0.25">
      <c r="A4503" s="52"/>
      <c r="B4503" s="53"/>
    </row>
    <row r="4504" spans="1:3" x14ac:dyDescent="0.25">
      <c r="A4504" s="52"/>
      <c r="B4504" s="53"/>
    </row>
    <row r="4505" spans="1:3" x14ac:dyDescent="0.25">
      <c r="A4505" s="52"/>
      <c r="B4505" s="53"/>
    </row>
    <row r="4506" spans="1:3" x14ac:dyDescent="0.25">
      <c r="A4506" s="52"/>
      <c r="B4506" s="53"/>
    </row>
    <row r="4507" spans="1:3" x14ac:dyDescent="0.25">
      <c r="A4507" s="52"/>
      <c r="B4507" s="53"/>
      <c r="C4507" s="55"/>
    </row>
    <row r="4508" spans="1:3" x14ac:dyDescent="0.25">
      <c r="A4508" s="52"/>
      <c r="B4508" s="53"/>
      <c r="C4508" s="55"/>
    </row>
    <row r="4509" spans="1:3" x14ac:dyDescent="0.25">
      <c r="A4509" s="52"/>
      <c r="B4509" s="53"/>
    </row>
    <row r="4510" spans="1:3" x14ac:dyDescent="0.25">
      <c r="A4510" s="52"/>
      <c r="B4510" s="53"/>
    </row>
    <row r="4511" spans="1:3" x14ac:dyDescent="0.25">
      <c r="A4511" s="52"/>
      <c r="B4511" s="53"/>
    </row>
    <row r="4512" spans="1:3" x14ac:dyDescent="0.25">
      <c r="A4512" s="52"/>
      <c r="B4512" s="53"/>
    </row>
    <row r="4513" spans="1:2" x14ac:dyDescent="0.25">
      <c r="A4513" s="52"/>
      <c r="B4513" s="53"/>
    </row>
    <row r="4514" spans="1:2" x14ac:dyDescent="0.25">
      <c r="A4514" s="52"/>
      <c r="B4514" s="53"/>
    </row>
    <row r="4515" spans="1:2" x14ac:dyDescent="0.25">
      <c r="A4515" s="52"/>
      <c r="B4515" s="53"/>
    </row>
    <row r="4516" spans="1:2" x14ac:dyDescent="0.25">
      <c r="A4516" s="52"/>
      <c r="B4516" s="53"/>
    </row>
    <row r="4517" spans="1:2" x14ac:dyDescent="0.25">
      <c r="A4517" s="52"/>
      <c r="B4517" s="53"/>
    </row>
    <row r="4518" spans="1:2" x14ac:dyDescent="0.25">
      <c r="A4518" s="52"/>
      <c r="B4518" s="53"/>
    </row>
    <row r="4519" spans="1:2" x14ac:dyDescent="0.25">
      <c r="A4519" s="52"/>
      <c r="B4519" s="53"/>
    </row>
    <row r="4520" spans="1:2" x14ac:dyDescent="0.25">
      <c r="A4520" s="52"/>
      <c r="B4520" s="53"/>
    </row>
    <row r="4521" spans="1:2" x14ac:dyDescent="0.25">
      <c r="A4521" s="52"/>
      <c r="B4521" s="53"/>
    </row>
    <row r="4522" spans="1:2" x14ac:dyDescent="0.25">
      <c r="A4522" s="52"/>
      <c r="B4522" s="53"/>
    </row>
    <row r="4523" spans="1:2" x14ac:dyDescent="0.25">
      <c r="A4523" s="52"/>
      <c r="B4523" s="53"/>
    </row>
    <row r="4524" spans="1:2" x14ac:dyDescent="0.25">
      <c r="A4524" s="52"/>
      <c r="B4524" s="53"/>
    </row>
    <row r="4525" spans="1:2" x14ac:dyDescent="0.25">
      <c r="A4525" s="52"/>
      <c r="B4525" s="53"/>
    </row>
    <row r="4526" spans="1:2" x14ac:dyDescent="0.25">
      <c r="A4526" s="52"/>
      <c r="B4526" s="53"/>
    </row>
    <row r="4527" spans="1:2" x14ac:dyDescent="0.25">
      <c r="A4527" s="52"/>
      <c r="B4527" s="53"/>
    </row>
    <row r="4528" spans="1:2" x14ac:dyDescent="0.25">
      <c r="A4528" s="52"/>
      <c r="B4528" s="53"/>
    </row>
    <row r="4529" spans="1:2" x14ac:dyDescent="0.25">
      <c r="A4529" s="52"/>
      <c r="B4529" s="53"/>
    </row>
    <row r="4530" spans="1:2" x14ac:dyDescent="0.25">
      <c r="A4530" s="52"/>
      <c r="B4530" s="53"/>
    </row>
    <row r="4531" spans="1:2" x14ac:dyDescent="0.25">
      <c r="A4531" s="52"/>
      <c r="B4531" s="53"/>
    </row>
    <row r="4532" spans="1:2" x14ac:dyDescent="0.25">
      <c r="A4532" s="52"/>
      <c r="B4532" s="53"/>
    </row>
    <row r="4533" spans="1:2" x14ac:dyDescent="0.25">
      <c r="A4533" s="52"/>
      <c r="B4533" s="53"/>
    </row>
    <row r="4534" spans="1:2" x14ac:dyDescent="0.25">
      <c r="A4534" s="52"/>
      <c r="B4534" s="53"/>
    </row>
    <row r="4535" spans="1:2" x14ac:dyDescent="0.25">
      <c r="A4535" s="52"/>
      <c r="B4535" s="53"/>
    </row>
    <row r="4536" spans="1:2" x14ac:dyDescent="0.25">
      <c r="A4536" s="52"/>
      <c r="B4536" s="53"/>
    </row>
    <row r="4537" spans="1:2" x14ac:dyDescent="0.25">
      <c r="A4537" s="52"/>
      <c r="B4537" s="53"/>
    </row>
    <row r="4538" spans="1:2" x14ac:dyDescent="0.25">
      <c r="A4538" s="52"/>
      <c r="B4538" s="53"/>
    </row>
    <row r="4539" spans="1:2" x14ac:dyDescent="0.25">
      <c r="A4539" s="52"/>
      <c r="B4539" s="53"/>
    </row>
    <row r="4540" spans="1:2" x14ac:dyDescent="0.25">
      <c r="A4540" s="52"/>
      <c r="B4540" s="53"/>
    </row>
    <row r="4541" spans="1:2" x14ac:dyDescent="0.25">
      <c r="A4541" s="52"/>
      <c r="B4541" s="53"/>
    </row>
    <row r="4542" spans="1:2" x14ac:dyDescent="0.25">
      <c r="A4542" s="52"/>
      <c r="B4542" s="53"/>
    </row>
    <row r="4543" spans="1:2" x14ac:dyDescent="0.25">
      <c r="A4543" s="52"/>
      <c r="B4543" s="53"/>
    </row>
    <row r="4544" spans="1:2" x14ac:dyDescent="0.25">
      <c r="A4544" s="52"/>
      <c r="B4544" s="53"/>
    </row>
    <row r="4545" spans="1:2" x14ac:dyDescent="0.25">
      <c r="A4545" s="52"/>
      <c r="B4545" s="53"/>
    </row>
    <row r="4546" spans="1:2" x14ac:dyDescent="0.25">
      <c r="A4546" s="52"/>
      <c r="B4546" s="53"/>
    </row>
    <row r="4547" spans="1:2" x14ac:dyDescent="0.25">
      <c r="A4547" s="52"/>
      <c r="B4547" s="53"/>
    </row>
    <row r="4548" spans="1:2" x14ac:dyDescent="0.25">
      <c r="A4548" s="52"/>
      <c r="B4548" s="53"/>
    </row>
    <row r="4549" spans="1:2" x14ac:dyDescent="0.25">
      <c r="A4549" s="52"/>
      <c r="B4549" s="53"/>
    </row>
    <row r="4550" spans="1:2" x14ac:dyDescent="0.25">
      <c r="A4550" s="52"/>
      <c r="B4550" s="53"/>
    </row>
    <row r="4551" spans="1:2" x14ac:dyDescent="0.25">
      <c r="A4551" s="52"/>
      <c r="B4551" s="53"/>
    </row>
    <row r="4552" spans="1:2" x14ac:dyDescent="0.25">
      <c r="A4552" s="52"/>
      <c r="B4552" s="53"/>
    </row>
    <row r="4553" spans="1:2" x14ac:dyDescent="0.25">
      <c r="A4553" s="52"/>
      <c r="B4553" s="53"/>
    </row>
    <row r="4554" spans="1:2" x14ac:dyDescent="0.25">
      <c r="A4554" s="52"/>
      <c r="B4554" s="53"/>
    </row>
    <row r="4555" spans="1:2" x14ac:dyDescent="0.25">
      <c r="A4555" s="52"/>
      <c r="B4555" s="53"/>
    </row>
    <row r="4556" spans="1:2" x14ac:dyDescent="0.25">
      <c r="A4556" s="52"/>
      <c r="B4556" s="53"/>
    </row>
    <row r="4557" spans="1:2" x14ac:dyDescent="0.25">
      <c r="A4557" s="52"/>
      <c r="B4557" s="53"/>
    </row>
    <row r="4558" spans="1:2" x14ac:dyDescent="0.25">
      <c r="A4558" s="52"/>
      <c r="B4558" s="53"/>
    </row>
    <row r="4559" spans="1:2" x14ac:dyDescent="0.25">
      <c r="A4559" s="52"/>
      <c r="B4559" s="53"/>
    </row>
    <row r="4560" spans="1:2" x14ac:dyDescent="0.25">
      <c r="A4560" s="52"/>
      <c r="B4560" s="53"/>
    </row>
    <row r="4561" spans="1:2" x14ac:dyDescent="0.25">
      <c r="A4561" s="52"/>
      <c r="B4561" s="53"/>
    </row>
    <row r="4562" spans="1:2" x14ac:dyDescent="0.25">
      <c r="A4562" s="52"/>
      <c r="B4562" s="53"/>
    </row>
    <row r="4563" spans="1:2" x14ac:dyDescent="0.25">
      <c r="A4563" s="52"/>
      <c r="B4563" s="53"/>
    </row>
    <row r="4564" spans="1:2" x14ac:dyDescent="0.25">
      <c r="A4564" s="52"/>
      <c r="B4564" s="53"/>
    </row>
    <row r="4565" spans="1:2" x14ac:dyDescent="0.25">
      <c r="A4565" s="52"/>
      <c r="B4565" s="53"/>
    </row>
    <row r="4566" spans="1:2" x14ac:dyDescent="0.25">
      <c r="A4566" s="52"/>
      <c r="B4566" s="53"/>
    </row>
    <row r="4567" spans="1:2" x14ac:dyDescent="0.25">
      <c r="A4567" s="52"/>
      <c r="B4567" s="53"/>
    </row>
    <row r="4568" spans="1:2" x14ac:dyDescent="0.25">
      <c r="A4568" s="52"/>
      <c r="B4568" s="53"/>
    </row>
    <row r="4569" spans="1:2" x14ac:dyDescent="0.25">
      <c r="A4569" s="52"/>
      <c r="B4569" s="53"/>
    </row>
    <row r="4570" spans="1:2" x14ac:dyDescent="0.25">
      <c r="A4570" s="52"/>
      <c r="B4570" s="53"/>
    </row>
    <row r="4571" spans="1:2" x14ac:dyDescent="0.25">
      <c r="A4571" s="52"/>
      <c r="B4571" s="53"/>
    </row>
    <row r="4572" spans="1:2" x14ac:dyDescent="0.25">
      <c r="A4572" s="52"/>
      <c r="B4572" s="53"/>
    </row>
    <row r="4573" spans="1:2" x14ac:dyDescent="0.25">
      <c r="A4573" s="52"/>
      <c r="B4573" s="53"/>
    </row>
    <row r="4574" spans="1:2" x14ac:dyDescent="0.25">
      <c r="A4574" s="52"/>
      <c r="B4574" s="53"/>
    </row>
    <row r="4575" spans="1:2" x14ac:dyDescent="0.25">
      <c r="A4575" s="52"/>
      <c r="B4575" s="53"/>
    </row>
    <row r="4576" spans="1:2" x14ac:dyDescent="0.25">
      <c r="A4576" s="52"/>
      <c r="B4576" s="53"/>
    </row>
    <row r="4577" spans="1:2" x14ac:dyDescent="0.25">
      <c r="A4577" s="52"/>
      <c r="B4577" s="53"/>
    </row>
    <row r="4578" spans="1:2" x14ac:dyDescent="0.25">
      <c r="A4578" s="52"/>
      <c r="B4578" s="53"/>
    </row>
    <row r="4579" spans="1:2" x14ac:dyDescent="0.25">
      <c r="A4579" s="52"/>
      <c r="B4579" s="53"/>
    </row>
    <row r="4580" spans="1:2" x14ac:dyDescent="0.25">
      <c r="A4580" s="52"/>
      <c r="B4580" s="53"/>
    </row>
    <row r="4581" spans="1:2" x14ac:dyDescent="0.25">
      <c r="A4581" s="52"/>
      <c r="B4581" s="53"/>
    </row>
    <row r="4582" spans="1:2" x14ac:dyDescent="0.25">
      <c r="A4582" s="52"/>
      <c r="B4582" s="53"/>
    </row>
    <row r="4583" spans="1:2" x14ac:dyDescent="0.25">
      <c r="A4583" s="52"/>
      <c r="B4583" s="53"/>
    </row>
    <row r="4584" spans="1:2" x14ac:dyDescent="0.25">
      <c r="A4584" s="52"/>
      <c r="B4584" s="53"/>
    </row>
    <row r="4585" spans="1:2" x14ac:dyDescent="0.25">
      <c r="A4585" s="52"/>
      <c r="B4585" s="53"/>
    </row>
    <row r="4586" spans="1:2" x14ac:dyDescent="0.25">
      <c r="A4586" s="52"/>
      <c r="B4586" s="53"/>
    </row>
    <row r="4587" spans="1:2" x14ac:dyDescent="0.25">
      <c r="A4587" s="52"/>
      <c r="B4587" s="53"/>
    </row>
    <row r="4588" spans="1:2" x14ac:dyDescent="0.25">
      <c r="A4588" s="52"/>
      <c r="B4588" s="53"/>
    </row>
    <row r="4589" spans="1:2" x14ac:dyDescent="0.25">
      <c r="A4589" s="52"/>
      <c r="B4589" s="53"/>
    </row>
    <row r="4590" spans="1:2" x14ac:dyDescent="0.25">
      <c r="A4590" s="52"/>
      <c r="B4590" s="53"/>
    </row>
    <row r="4591" spans="1:2" x14ac:dyDescent="0.25">
      <c r="A4591" s="52"/>
      <c r="B4591" s="53"/>
    </row>
    <row r="4592" spans="1:2" x14ac:dyDescent="0.25">
      <c r="A4592" s="52"/>
      <c r="B4592" s="53"/>
    </row>
    <row r="4593" spans="1:2" x14ac:dyDescent="0.25">
      <c r="A4593" s="52"/>
      <c r="B4593" s="53"/>
    </row>
    <row r="4594" spans="1:2" x14ac:dyDescent="0.25">
      <c r="A4594" s="52"/>
      <c r="B4594" s="53"/>
    </row>
    <row r="4595" spans="1:2" x14ac:dyDescent="0.25">
      <c r="A4595" s="52"/>
      <c r="B4595" s="53"/>
    </row>
    <row r="4596" spans="1:2" x14ac:dyDescent="0.25">
      <c r="A4596" s="52"/>
      <c r="B4596" s="53"/>
    </row>
    <row r="4597" spans="1:2" x14ac:dyDescent="0.25">
      <c r="A4597" s="52"/>
      <c r="B4597" s="53"/>
    </row>
    <row r="4598" spans="1:2" x14ac:dyDescent="0.25">
      <c r="A4598" s="52"/>
      <c r="B4598" s="53"/>
    </row>
    <row r="4599" spans="1:2" x14ac:dyDescent="0.25">
      <c r="A4599" s="52"/>
      <c r="B4599" s="53"/>
    </row>
    <row r="4600" spans="1:2" x14ac:dyDescent="0.25">
      <c r="A4600" s="52"/>
      <c r="B4600" s="53"/>
    </row>
    <row r="4601" spans="1:2" x14ac:dyDescent="0.25">
      <c r="A4601" s="52"/>
      <c r="B4601" s="53"/>
    </row>
    <row r="4602" spans="1:2" x14ac:dyDescent="0.25">
      <c r="A4602" s="52"/>
      <c r="B4602" s="53"/>
    </row>
    <row r="4603" spans="1:2" x14ac:dyDescent="0.25">
      <c r="A4603" s="52"/>
      <c r="B4603" s="53"/>
    </row>
    <row r="4604" spans="1:2" x14ac:dyDescent="0.25">
      <c r="A4604" s="52"/>
      <c r="B4604" s="53"/>
    </row>
    <row r="4605" spans="1:2" x14ac:dyDescent="0.25">
      <c r="A4605" s="52"/>
      <c r="B4605" s="53"/>
    </row>
    <row r="4606" spans="1:2" x14ac:dyDescent="0.25">
      <c r="A4606" s="52"/>
      <c r="B4606" s="53"/>
    </row>
    <row r="4607" spans="1:2" x14ac:dyDescent="0.25">
      <c r="A4607" s="52"/>
      <c r="B4607" s="53"/>
    </row>
    <row r="4608" spans="1:2" x14ac:dyDescent="0.25">
      <c r="A4608" s="52"/>
      <c r="B4608" s="53"/>
    </row>
    <row r="4609" spans="1:2" x14ac:dyDescent="0.25">
      <c r="A4609" s="52"/>
      <c r="B4609" s="53"/>
    </row>
    <row r="4610" spans="1:2" x14ac:dyDescent="0.25">
      <c r="A4610" s="52"/>
      <c r="B4610" s="53"/>
    </row>
    <row r="4611" spans="1:2" x14ac:dyDescent="0.25">
      <c r="A4611" s="52"/>
      <c r="B4611" s="53"/>
    </row>
    <row r="4612" spans="1:2" x14ac:dyDescent="0.25">
      <c r="A4612" s="52"/>
      <c r="B4612" s="53"/>
    </row>
    <row r="4613" spans="1:2" x14ac:dyDescent="0.25">
      <c r="A4613" s="52"/>
      <c r="B4613" s="53"/>
    </row>
    <row r="4614" spans="1:2" x14ac:dyDescent="0.25">
      <c r="A4614" s="52"/>
      <c r="B4614" s="53"/>
    </row>
    <row r="4615" spans="1:2" x14ac:dyDescent="0.25">
      <c r="A4615" s="52"/>
      <c r="B4615" s="53"/>
    </row>
    <row r="4616" spans="1:2" x14ac:dyDescent="0.25">
      <c r="A4616" s="52"/>
      <c r="B4616" s="53"/>
    </row>
    <row r="4617" spans="1:2" x14ac:dyDescent="0.25">
      <c r="A4617" s="52"/>
      <c r="B4617" s="53"/>
    </row>
    <row r="4618" spans="1:2" x14ac:dyDescent="0.25">
      <c r="A4618" s="52"/>
      <c r="B4618" s="53"/>
    </row>
    <row r="4619" spans="1:2" x14ac:dyDescent="0.25">
      <c r="A4619" s="52"/>
      <c r="B4619" s="53"/>
    </row>
    <row r="4620" spans="1:2" x14ac:dyDescent="0.25">
      <c r="A4620" s="52"/>
      <c r="B4620" s="53"/>
    </row>
    <row r="4621" spans="1:2" x14ac:dyDescent="0.25">
      <c r="A4621" s="52"/>
      <c r="B4621" s="53"/>
    </row>
    <row r="4622" spans="1:2" x14ac:dyDescent="0.25">
      <c r="A4622" s="52"/>
      <c r="B4622" s="53"/>
    </row>
    <row r="4623" spans="1:2" x14ac:dyDescent="0.25">
      <c r="A4623" s="52"/>
      <c r="B4623" s="53"/>
    </row>
    <row r="4624" spans="1:2" x14ac:dyDescent="0.25">
      <c r="A4624" s="52"/>
      <c r="B4624" s="53"/>
    </row>
    <row r="4625" spans="1:2" x14ac:dyDescent="0.25">
      <c r="A4625" s="52"/>
      <c r="B4625" s="53"/>
    </row>
    <row r="4626" spans="1:2" x14ac:dyDescent="0.25">
      <c r="A4626" s="52"/>
      <c r="B4626" s="53"/>
    </row>
    <row r="4627" spans="1:2" x14ac:dyDescent="0.25">
      <c r="A4627" s="52"/>
      <c r="B4627" s="53"/>
    </row>
    <row r="4628" spans="1:2" x14ac:dyDescent="0.25">
      <c r="A4628" s="52"/>
      <c r="B4628" s="53"/>
    </row>
    <row r="4629" spans="1:2" x14ac:dyDescent="0.25">
      <c r="A4629" s="52"/>
      <c r="B4629" s="53"/>
    </row>
    <row r="4630" spans="1:2" x14ac:dyDescent="0.25">
      <c r="A4630" s="52"/>
      <c r="B4630" s="53"/>
    </row>
    <row r="4631" spans="1:2" x14ac:dyDescent="0.25">
      <c r="A4631" s="52"/>
      <c r="B4631" s="53"/>
    </row>
    <row r="4632" spans="1:2" x14ac:dyDescent="0.25">
      <c r="A4632" s="52"/>
      <c r="B4632" s="53"/>
    </row>
    <row r="4633" spans="1:2" x14ac:dyDescent="0.25">
      <c r="A4633" s="52"/>
      <c r="B4633" s="53"/>
    </row>
    <row r="4634" spans="1:2" x14ac:dyDescent="0.25">
      <c r="A4634" s="52"/>
      <c r="B4634" s="53"/>
    </row>
    <row r="4635" spans="1:2" x14ac:dyDescent="0.25">
      <c r="A4635" s="52"/>
      <c r="B4635" s="53"/>
    </row>
    <row r="4636" spans="1:2" x14ac:dyDescent="0.25">
      <c r="A4636" s="52"/>
      <c r="B4636" s="53"/>
    </row>
    <row r="4637" spans="1:2" x14ac:dyDescent="0.25">
      <c r="A4637" s="52"/>
      <c r="B4637" s="53"/>
    </row>
    <row r="4638" spans="1:2" x14ac:dyDescent="0.25">
      <c r="A4638" s="52"/>
      <c r="B4638" s="53"/>
    </row>
    <row r="4639" spans="1:2" x14ac:dyDescent="0.25">
      <c r="A4639" s="52"/>
      <c r="B4639" s="53"/>
    </row>
    <row r="4640" spans="1:2" x14ac:dyDescent="0.25">
      <c r="A4640" s="52"/>
      <c r="B4640" s="53"/>
    </row>
    <row r="4641" spans="1:2" x14ac:dyDescent="0.25">
      <c r="A4641" s="52"/>
      <c r="B4641" s="53"/>
    </row>
    <row r="4642" spans="1:2" x14ac:dyDescent="0.25">
      <c r="A4642" s="52"/>
      <c r="B4642" s="53"/>
    </row>
    <row r="4643" spans="1:2" x14ac:dyDescent="0.25">
      <c r="A4643" s="52"/>
      <c r="B4643" s="53"/>
    </row>
    <row r="4644" spans="1:2" x14ac:dyDescent="0.25">
      <c r="A4644" s="52"/>
      <c r="B4644" s="53"/>
    </row>
    <row r="4645" spans="1:2" x14ac:dyDescent="0.25">
      <c r="A4645" s="52"/>
      <c r="B4645" s="53"/>
    </row>
    <row r="4646" spans="1:2" x14ac:dyDescent="0.25">
      <c r="A4646" s="52"/>
      <c r="B4646" s="53"/>
    </row>
    <row r="4647" spans="1:2" x14ac:dyDescent="0.25">
      <c r="A4647" s="52"/>
      <c r="B4647" s="53"/>
    </row>
    <row r="4648" spans="1:2" x14ac:dyDescent="0.25">
      <c r="A4648" s="52"/>
      <c r="B4648" s="53"/>
    </row>
    <row r="4649" spans="1:2" x14ac:dyDescent="0.25">
      <c r="A4649" s="52"/>
      <c r="B4649" s="53"/>
    </row>
    <row r="4650" spans="1:2" x14ac:dyDescent="0.25">
      <c r="A4650" s="52"/>
      <c r="B4650" s="53"/>
    </row>
    <row r="4651" spans="1:2" x14ac:dyDescent="0.25">
      <c r="A4651" s="52"/>
      <c r="B4651" s="53"/>
    </row>
    <row r="4652" spans="1:2" x14ac:dyDescent="0.25">
      <c r="A4652" s="52"/>
      <c r="B4652" s="53"/>
    </row>
    <row r="4653" spans="1:2" x14ac:dyDescent="0.25">
      <c r="A4653" s="52"/>
      <c r="B4653" s="53"/>
    </row>
    <row r="4654" spans="1:2" x14ac:dyDescent="0.25">
      <c r="A4654" s="52"/>
      <c r="B4654" s="53"/>
    </row>
    <row r="4655" spans="1:2" x14ac:dyDescent="0.25">
      <c r="A4655" s="52"/>
      <c r="B4655" s="53"/>
    </row>
    <row r="4656" spans="1:2" x14ac:dyDescent="0.25">
      <c r="A4656" s="52"/>
      <c r="B4656" s="53"/>
    </row>
    <row r="4657" spans="1:2" x14ac:dyDescent="0.25">
      <c r="A4657" s="52"/>
      <c r="B4657" s="53"/>
    </row>
    <row r="4658" spans="1:2" x14ac:dyDescent="0.25">
      <c r="A4658" s="52"/>
      <c r="B4658" s="53"/>
    </row>
    <row r="4659" spans="1:2" x14ac:dyDescent="0.25">
      <c r="A4659" s="52"/>
      <c r="B4659" s="53"/>
    </row>
    <row r="4660" spans="1:2" x14ac:dyDescent="0.25">
      <c r="A4660" s="52"/>
      <c r="B4660" s="53"/>
    </row>
    <row r="4661" spans="1:2" x14ac:dyDescent="0.25">
      <c r="A4661" s="52"/>
      <c r="B4661" s="53"/>
    </row>
    <row r="4662" spans="1:2" x14ac:dyDescent="0.25">
      <c r="A4662" s="52"/>
      <c r="B4662" s="53"/>
    </row>
    <row r="4663" spans="1:2" x14ac:dyDescent="0.25">
      <c r="A4663" s="52"/>
      <c r="B4663" s="53"/>
    </row>
    <row r="4664" spans="1:2" x14ac:dyDescent="0.25">
      <c r="A4664" s="52"/>
      <c r="B4664" s="53"/>
    </row>
    <row r="4665" spans="1:2" x14ac:dyDescent="0.25">
      <c r="A4665" s="52"/>
      <c r="B4665" s="53"/>
    </row>
    <row r="4666" spans="1:2" x14ac:dyDescent="0.25">
      <c r="A4666" s="52"/>
      <c r="B4666" s="53"/>
    </row>
    <row r="4667" spans="1:2" x14ac:dyDescent="0.25">
      <c r="A4667" s="52"/>
      <c r="B4667" s="53"/>
    </row>
    <row r="4668" spans="1:2" x14ac:dyDescent="0.25">
      <c r="A4668" s="52"/>
      <c r="B4668" s="53"/>
    </row>
    <row r="4669" spans="1:2" x14ac:dyDescent="0.25">
      <c r="A4669" s="52"/>
      <c r="B4669" s="53"/>
    </row>
    <row r="4670" spans="1:2" x14ac:dyDescent="0.25">
      <c r="A4670" s="52"/>
      <c r="B4670" s="53"/>
    </row>
    <row r="4671" spans="1:2" x14ac:dyDescent="0.25">
      <c r="A4671" s="52"/>
      <c r="B4671" s="53"/>
    </row>
    <row r="4672" spans="1:2" x14ac:dyDescent="0.25">
      <c r="A4672" s="52"/>
      <c r="B4672" s="53"/>
    </row>
    <row r="4673" spans="1:2" x14ac:dyDescent="0.25">
      <c r="A4673" s="52"/>
      <c r="B4673" s="53"/>
    </row>
    <row r="4674" spans="1:2" x14ac:dyDescent="0.25">
      <c r="A4674" s="52"/>
      <c r="B4674" s="53"/>
    </row>
    <row r="4675" spans="1:2" x14ac:dyDescent="0.25">
      <c r="A4675" s="52"/>
      <c r="B4675" s="53"/>
    </row>
    <row r="4676" spans="1:2" x14ac:dyDescent="0.25">
      <c r="A4676" s="52"/>
      <c r="B4676" s="53"/>
    </row>
    <row r="4677" spans="1:2" x14ac:dyDescent="0.25">
      <c r="A4677" s="52"/>
      <c r="B4677" s="53"/>
    </row>
    <row r="4678" spans="1:2" x14ac:dyDescent="0.25">
      <c r="A4678" s="52"/>
      <c r="B4678" s="53"/>
    </row>
    <row r="4679" spans="1:2" x14ac:dyDescent="0.25">
      <c r="A4679" s="52"/>
      <c r="B4679" s="53"/>
    </row>
    <row r="4680" spans="1:2" x14ac:dyDescent="0.25">
      <c r="A4680" s="52"/>
      <c r="B4680" s="53"/>
    </row>
    <row r="4681" spans="1:2" x14ac:dyDescent="0.25">
      <c r="A4681" s="52"/>
      <c r="B4681" s="53"/>
    </row>
    <row r="4682" spans="1:2" x14ac:dyDescent="0.25">
      <c r="A4682" s="52"/>
      <c r="B4682" s="53"/>
    </row>
    <row r="4683" spans="1:2" x14ac:dyDescent="0.25">
      <c r="A4683" s="52"/>
      <c r="B4683" s="53"/>
    </row>
    <row r="4684" spans="1:2" x14ac:dyDescent="0.25">
      <c r="A4684" s="52"/>
      <c r="B4684" s="53"/>
    </row>
    <row r="4685" spans="1:2" x14ac:dyDescent="0.25">
      <c r="A4685" s="52"/>
      <c r="B4685" s="53"/>
    </row>
    <row r="4686" spans="1:2" x14ac:dyDescent="0.25">
      <c r="A4686" s="52"/>
      <c r="B4686" s="53"/>
    </row>
    <row r="4687" spans="1:2" x14ac:dyDescent="0.25">
      <c r="A4687" s="52"/>
      <c r="B4687" s="53"/>
    </row>
    <row r="4688" spans="1:2" x14ac:dyDescent="0.25">
      <c r="A4688" s="52"/>
      <c r="B4688" s="53"/>
    </row>
    <row r="4689" spans="1:3" x14ac:dyDescent="0.25">
      <c r="A4689" s="52"/>
      <c r="B4689" s="53"/>
    </row>
    <row r="4690" spans="1:3" x14ac:dyDescent="0.25">
      <c r="A4690" s="52"/>
      <c r="B4690" s="53"/>
    </row>
    <row r="4691" spans="1:3" x14ac:dyDescent="0.25">
      <c r="A4691" s="52"/>
      <c r="B4691" s="53"/>
    </row>
    <row r="4692" spans="1:3" x14ac:dyDescent="0.25">
      <c r="A4692" s="52"/>
      <c r="B4692" s="53"/>
    </row>
    <row r="4693" spans="1:3" x14ac:dyDescent="0.25">
      <c r="A4693" s="52"/>
      <c r="B4693" s="53"/>
    </row>
    <row r="4694" spans="1:3" x14ac:dyDescent="0.25">
      <c r="A4694" s="52"/>
      <c r="B4694" s="53"/>
    </row>
    <row r="4695" spans="1:3" x14ac:dyDescent="0.25">
      <c r="A4695" s="52"/>
      <c r="B4695" s="53"/>
    </row>
    <row r="4696" spans="1:3" x14ac:dyDescent="0.25">
      <c r="A4696" s="52"/>
      <c r="B4696" s="53"/>
    </row>
    <row r="4697" spans="1:3" x14ac:dyDescent="0.25">
      <c r="A4697" s="52"/>
      <c r="B4697" s="53"/>
      <c r="C4697" s="55"/>
    </row>
    <row r="4698" spans="1:3" x14ac:dyDescent="0.25">
      <c r="A4698" s="52"/>
      <c r="B4698" s="53"/>
    </row>
    <row r="4699" spans="1:3" x14ac:dyDescent="0.25">
      <c r="A4699" s="52"/>
      <c r="B4699" s="53"/>
    </row>
    <row r="4700" spans="1:3" x14ac:dyDescent="0.25">
      <c r="A4700" s="52"/>
      <c r="B4700" s="53"/>
    </row>
    <row r="4701" spans="1:3" x14ac:dyDescent="0.25">
      <c r="A4701" s="52"/>
      <c r="B4701" s="53"/>
    </row>
    <row r="4702" spans="1:3" x14ac:dyDescent="0.25">
      <c r="A4702" s="52"/>
      <c r="B4702" s="53"/>
    </row>
    <row r="4703" spans="1:3" x14ac:dyDescent="0.25">
      <c r="A4703" s="52"/>
      <c r="B4703" s="53"/>
    </row>
    <row r="4704" spans="1:3" x14ac:dyDescent="0.25">
      <c r="A4704" s="52"/>
      <c r="B4704" s="53"/>
    </row>
    <row r="4705" spans="1:3" x14ac:dyDescent="0.25">
      <c r="A4705" s="52"/>
      <c r="B4705" s="53"/>
    </row>
    <row r="4706" spans="1:3" x14ac:dyDescent="0.25">
      <c r="A4706" s="52"/>
      <c r="B4706" s="53"/>
    </row>
    <row r="4707" spans="1:3" x14ac:dyDescent="0.25">
      <c r="A4707" s="52"/>
      <c r="B4707" s="53"/>
    </row>
    <row r="4708" spans="1:3" x14ac:dyDescent="0.25">
      <c r="A4708" s="52"/>
      <c r="B4708" s="53"/>
    </row>
    <row r="4709" spans="1:3" x14ac:dyDescent="0.25">
      <c r="A4709" s="52"/>
      <c r="B4709" s="53"/>
    </row>
    <row r="4710" spans="1:3" x14ac:dyDescent="0.25">
      <c r="A4710" s="52"/>
      <c r="B4710" s="53"/>
    </row>
    <row r="4711" spans="1:3" x14ac:dyDescent="0.25">
      <c r="A4711" s="52"/>
      <c r="B4711" s="53"/>
      <c r="C4711" s="55"/>
    </row>
    <row r="4712" spans="1:3" x14ac:dyDescent="0.25">
      <c r="A4712" s="52"/>
      <c r="B4712" s="53"/>
    </row>
    <row r="4713" spans="1:3" x14ac:dyDescent="0.25">
      <c r="A4713" s="52"/>
      <c r="B4713" s="53"/>
    </row>
    <row r="4714" spans="1:3" x14ac:dyDescent="0.25">
      <c r="A4714" s="52"/>
      <c r="B4714" s="53"/>
    </row>
    <row r="4715" spans="1:3" x14ac:dyDescent="0.25">
      <c r="A4715" s="52"/>
      <c r="B4715" s="53"/>
    </row>
    <row r="4716" spans="1:3" x14ac:dyDescent="0.25">
      <c r="A4716" s="52"/>
      <c r="B4716" s="53"/>
    </row>
    <row r="4717" spans="1:3" x14ac:dyDescent="0.25">
      <c r="A4717" s="52"/>
      <c r="B4717" s="53"/>
    </row>
    <row r="4718" spans="1:3" x14ac:dyDescent="0.25">
      <c r="A4718" s="52"/>
      <c r="B4718" s="53"/>
      <c r="C4718" s="55"/>
    </row>
    <row r="4719" spans="1:3" x14ac:dyDescent="0.25">
      <c r="A4719" s="52"/>
      <c r="B4719" s="53"/>
    </row>
    <row r="4720" spans="1:3" x14ac:dyDescent="0.25">
      <c r="A4720" s="52"/>
      <c r="B4720" s="53"/>
      <c r="C4720" s="55"/>
    </row>
    <row r="4721" spans="1:3" x14ac:dyDescent="0.25">
      <c r="A4721" s="52"/>
      <c r="B4721" s="53"/>
      <c r="C4721" s="55"/>
    </row>
    <row r="4722" spans="1:3" x14ac:dyDescent="0.25">
      <c r="A4722" s="52"/>
      <c r="B4722" s="53"/>
      <c r="C4722" s="55"/>
    </row>
    <row r="4723" spans="1:3" x14ac:dyDescent="0.25">
      <c r="A4723" s="52"/>
      <c r="B4723" s="53"/>
    </row>
    <row r="4724" spans="1:3" x14ac:dyDescent="0.25">
      <c r="A4724" s="52"/>
      <c r="B4724" s="53"/>
    </row>
    <row r="4725" spans="1:3" x14ac:dyDescent="0.25">
      <c r="A4725" s="52"/>
      <c r="B4725" s="53"/>
    </row>
    <row r="4726" spans="1:3" x14ac:dyDescent="0.25">
      <c r="A4726" s="52"/>
      <c r="B4726" s="53"/>
    </row>
    <row r="4727" spans="1:3" x14ac:dyDescent="0.25">
      <c r="A4727" s="52"/>
      <c r="B4727" s="53"/>
    </row>
    <row r="4728" spans="1:3" x14ac:dyDescent="0.25">
      <c r="A4728" s="52"/>
      <c r="B4728" s="53"/>
    </row>
    <row r="4729" spans="1:3" x14ac:dyDescent="0.25">
      <c r="A4729" s="52"/>
      <c r="B4729" s="53"/>
    </row>
    <row r="4730" spans="1:3" x14ac:dyDescent="0.25">
      <c r="A4730" s="52"/>
      <c r="B4730" s="53"/>
    </row>
    <row r="4731" spans="1:3" x14ac:dyDescent="0.25">
      <c r="A4731" s="52"/>
      <c r="B4731" s="53"/>
    </row>
    <row r="4732" spans="1:3" x14ac:dyDescent="0.25">
      <c r="A4732" s="52"/>
      <c r="B4732" s="53"/>
    </row>
    <row r="4733" spans="1:3" x14ac:dyDescent="0.25">
      <c r="A4733" s="52"/>
      <c r="B4733" s="53"/>
    </row>
    <row r="4734" spans="1:3" x14ac:dyDescent="0.25">
      <c r="A4734" s="52"/>
      <c r="B4734" s="53"/>
    </row>
    <row r="4735" spans="1:3" x14ac:dyDescent="0.25">
      <c r="A4735" s="52"/>
      <c r="B4735" s="53"/>
    </row>
    <row r="4736" spans="1:3" x14ac:dyDescent="0.25">
      <c r="A4736" s="52"/>
      <c r="B4736" s="53"/>
    </row>
    <row r="4737" spans="1:2" x14ac:dyDescent="0.25">
      <c r="A4737" s="52"/>
      <c r="B4737" s="53"/>
    </row>
    <row r="4738" spans="1:2" x14ac:dyDescent="0.25">
      <c r="A4738" s="52"/>
      <c r="B4738" s="53"/>
    </row>
    <row r="4739" spans="1:2" x14ac:dyDescent="0.25">
      <c r="A4739" s="52"/>
      <c r="B4739" s="53"/>
    </row>
    <row r="4740" spans="1:2" x14ac:dyDescent="0.25">
      <c r="A4740" s="52"/>
      <c r="B4740" s="53"/>
    </row>
    <row r="4741" spans="1:2" x14ac:dyDescent="0.25">
      <c r="A4741" s="52"/>
      <c r="B4741" s="53"/>
    </row>
    <row r="4742" spans="1:2" x14ac:dyDescent="0.25">
      <c r="A4742" s="52"/>
      <c r="B4742" s="53"/>
    </row>
    <row r="4743" spans="1:2" x14ac:dyDescent="0.25">
      <c r="A4743" s="52"/>
      <c r="B4743" s="53"/>
    </row>
    <row r="4744" spans="1:2" x14ac:dyDescent="0.25">
      <c r="A4744" s="52"/>
      <c r="B4744" s="53"/>
    </row>
    <row r="4745" spans="1:2" x14ac:dyDescent="0.25">
      <c r="A4745" s="52"/>
      <c r="B4745" s="53"/>
    </row>
    <row r="4746" spans="1:2" x14ac:dyDescent="0.25">
      <c r="A4746" s="52"/>
      <c r="B4746" s="53"/>
    </row>
    <row r="4747" spans="1:2" x14ac:dyDescent="0.25">
      <c r="A4747" s="52"/>
      <c r="B4747" s="53"/>
    </row>
    <row r="4748" spans="1:2" x14ac:dyDescent="0.25">
      <c r="A4748" s="52"/>
      <c r="B4748" s="53"/>
    </row>
    <row r="4749" spans="1:2" x14ac:dyDescent="0.25">
      <c r="A4749" s="52"/>
      <c r="B4749" s="53"/>
    </row>
    <row r="4750" spans="1:2" x14ac:dyDescent="0.25">
      <c r="A4750" s="52"/>
      <c r="B4750" s="53"/>
    </row>
    <row r="4751" spans="1:2" x14ac:dyDescent="0.25">
      <c r="A4751" s="52"/>
      <c r="B4751" s="53"/>
    </row>
    <row r="4752" spans="1:2" x14ac:dyDescent="0.25">
      <c r="A4752" s="52"/>
      <c r="B4752" s="53"/>
    </row>
    <row r="4753" spans="1:2" x14ac:dyDescent="0.25">
      <c r="A4753" s="52"/>
      <c r="B4753" s="53"/>
    </row>
    <row r="4754" spans="1:2" x14ac:dyDescent="0.25">
      <c r="A4754" s="52"/>
      <c r="B4754" s="53"/>
    </row>
    <row r="4755" spans="1:2" x14ac:dyDescent="0.25">
      <c r="A4755" s="52"/>
      <c r="B4755" s="53"/>
    </row>
    <row r="4756" spans="1:2" x14ac:dyDescent="0.25">
      <c r="A4756" s="52"/>
      <c r="B4756" s="53"/>
    </row>
    <row r="4757" spans="1:2" x14ac:dyDescent="0.25">
      <c r="A4757" s="52"/>
      <c r="B4757" s="53"/>
    </row>
    <row r="4758" spans="1:2" x14ac:dyDescent="0.25">
      <c r="A4758" s="52"/>
      <c r="B4758" s="53"/>
    </row>
    <row r="4759" spans="1:2" x14ac:dyDescent="0.25">
      <c r="A4759" s="52"/>
      <c r="B4759" s="53"/>
    </row>
    <row r="4760" spans="1:2" x14ac:dyDescent="0.25">
      <c r="A4760" s="52"/>
      <c r="B4760" s="53"/>
    </row>
    <row r="4761" spans="1:2" x14ac:dyDescent="0.25">
      <c r="A4761" s="52"/>
      <c r="B4761" s="53"/>
    </row>
    <row r="4762" spans="1:2" x14ac:dyDescent="0.25">
      <c r="A4762" s="52"/>
      <c r="B4762" s="53"/>
    </row>
    <row r="4763" spans="1:2" x14ac:dyDescent="0.25">
      <c r="A4763" s="52"/>
      <c r="B4763" s="53"/>
    </row>
    <row r="4764" spans="1:2" x14ac:dyDescent="0.25">
      <c r="A4764" s="52"/>
      <c r="B4764" s="53"/>
    </row>
    <row r="4765" spans="1:2" x14ac:dyDescent="0.25">
      <c r="A4765" s="52"/>
      <c r="B4765" s="53"/>
    </row>
    <row r="4766" spans="1:2" x14ac:dyDescent="0.25">
      <c r="A4766" s="52"/>
      <c r="B4766" s="53"/>
    </row>
    <row r="4767" spans="1:2" x14ac:dyDescent="0.25">
      <c r="A4767" s="52"/>
      <c r="B4767" s="53"/>
    </row>
    <row r="4768" spans="1:2" x14ac:dyDescent="0.25">
      <c r="A4768" s="52"/>
      <c r="B4768" s="53"/>
    </row>
    <row r="4769" spans="1:2" x14ac:dyDescent="0.25">
      <c r="A4769" s="52"/>
      <c r="B4769" s="53"/>
    </row>
    <row r="4770" spans="1:2" x14ac:dyDescent="0.25">
      <c r="A4770" s="52"/>
      <c r="B4770" s="53"/>
    </row>
    <row r="4771" spans="1:2" x14ac:dyDescent="0.25">
      <c r="A4771" s="52"/>
      <c r="B4771" s="53"/>
    </row>
    <row r="4772" spans="1:2" x14ac:dyDescent="0.25">
      <c r="A4772" s="52"/>
      <c r="B4772" s="53"/>
    </row>
    <row r="4773" spans="1:2" x14ac:dyDescent="0.25">
      <c r="A4773" s="52"/>
      <c r="B4773" s="53"/>
    </row>
    <row r="4774" spans="1:2" x14ac:dyDescent="0.25">
      <c r="A4774" s="52"/>
      <c r="B4774" s="53"/>
    </row>
    <row r="4775" spans="1:2" x14ac:dyDescent="0.25">
      <c r="A4775" s="52"/>
      <c r="B4775" s="53"/>
    </row>
    <row r="4776" spans="1:2" x14ac:dyDescent="0.25">
      <c r="A4776" s="52"/>
      <c r="B4776" s="53"/>
    </row>
    <row r="4777" spans="1:2" x14ac:dyDescent="0.25">
      <c r="A4777" s="52"/>
      <c r="B4777" s="53"/>
    </row>
    <row r="4778" spans="1:2" x14ac:dyDescent="0.25">
      <c r="A4778" s="52"/>
      <c r="B4778" s="53"/>
    </row>
    <row r="4779" spans="1:2" x14ac:dyDescent="0.25">
      <c r="A4779" s="52"/>
      <c r="B4779" s="53"/>
    </row>
    <row r="4780" spans="1:2" x14ac:dyDescent="0.25">
      <c r="A4780" s="52"/>
      <c r="B4780" s="53"/>
    </row>
    <row r="4781" spans="1:2" x14ac:dyDescent="0.25">
      <c r="A4781" s="52"/>
      <c r="B4781" s="53"/>
    </row>
    <row r="4782" spans="1:2" x14ac:dyDescent="0.25">
      <c r="A4782" s="52"/>
      <c r="B4782" s="53"/>
    </row>
    <row r="4783" spans="1:2" x14ac:dyDescent="0.25">
      <c r="A4783" s="52"/>
      <c r="B4783" s="53"/>
    </row>
    <row r="4784" spans="1:2" x14ac:dyDescent="0.25">
      <c r="A4784" s="52"/>
      <c r="B4784" s="53"/>
    </row>
    <row r="4785" spans="1:2" x14ac:dyDescent="0.25">
      <c r="A4785" s="52"/>
      <c r="B4785" s="53"/>
    </row>
    <row r="4786" spans="1:2" x14ac:dyDescent="0.25">
      <c r="A4786" s="52"/>
      <c r="B4786" s="53"/>
    </row>
    <row r="4787" spans="1:2" x14ac:dyDescent="0.25">
      <c r="A4787" s="52"/>
      <c r="B4787" s="53"/>
    </row>
    <row r="4788" spans="1:2" x14ac:dyDescent="0.25">
      <c r="A4788" s="52"/>
      <c r="B4788" s="53"/>
    </row>
    <row r="4789" spans="1:2" x14ac:dyDescent="0.25">
      <c r="A4789" s="52"/>
      <c r="B4789" s="53"/>
    </row>
    <row r="4790" spans="1:2" x14ac:dyDescent="0.25">
      <c r="A4790" s="52"/>
      <c r="B4790" s="53"/>
    </row>
    <row r="4791" spans="1:2" x14ac:dyDescent="0.25">
      <c r="A4791" s="52"/>
      <c r="B4791" s="53"/>
    </row>
    <row r="4792" spans="1:2" x14ac:dyDescent="0.25">
      <c r="A4792" s="52"/>
      <c r="B4792" s="53"/>
    </row>
    <row r="4793" spans="1:2" x14ac:dyDescent="0.25">
      <c r="A4793" s="52"/>
      <c r="B4793" s="53"/>
    </row>
    <row r="4794" spans="1:2" x14ac:dyDescent="0.25">
      <c r="A4794" s="52"/>
      <c r="B4794" s="53"/>
    </row>
    <row r="4795" spans="1:2" x14ac:dyDescent="0.25">
      <c r="A4795" s="52"/>
      <c r="B4795" s="53"/>
    </row>
    <row r="4796" spans="1:2" x14ac:dyDescent="0.25">
      <c r="A4796" s="52"/>
      <c r="B4796" s="53"/>
    </row>
    <row r="4797" spans="1:2" x14ac:dyDescent="0.25">
      <c r="A4797" s="52"/>
      <c r="B4797" s="53"/>
    </row>
    <row r="4798" spans="1:2" x14ac:dyDescent="0.25">
      <c r="A4798" s="52"/>
      <c r="B4798" s="53"/>
    </row>
    <row r="4799" spans="1:2" x14ac:dyDescent="0.25">
      <c r="A4799" s="52"/>
      <c r="B4799" s="53"/>
    </row>
    <row r="4800" spans="1:2" x14ac:dyDescent="0.25">
      <c r="A4800" s="52"/>
      <c r="B4800" s="53"/>
    </row>
    <row r="4801" spans="1:2" x14ac:dyDescent="0.25">
      <c r="A4801" s="52"/>
      <c r="B4801" s="53"/>
    </row>
    <row r="4802" spans="1:2" x14ac:dyDescent="0.25">
      <c r="A4802" s="52"/>
      <c r="B4802" s="53"/>
    </row>
    <row r="4803" spans="1:2" x14ac:dyDescent="0.25">
      <c r="A4803" s="52"/>
      <c r="B4803" s="53"/>
    </row>
    <row r="4804" spans="1:2" x14ac:dyDescent="0.25">
      <c r="A4804" s="52"/>
      <c r="B4804" s="53"/>
    </row>
    <row r="4805" spans="1:2" x14ac:dyDescent="0.25">
      <c r="A4805" s="52"/>
      <c r="B4805" s="53"/>
    </row>
    <row r="4806" spans="1:2" x14ac:dyDescent="0.25">
      <c r="A4806" s="52"/>
      <c r="B4806" s="53"/>
    </row>
    <row r="4807" spans="1:2" x14ac:dyDescent="0.25">
      <c r="A4807" s="52"/>
      <c r="B4807" s="53"/>
    </row>
    <row r="4808" spans="1:2" x14ac:dyDescent="0.25">
      <c r="A4808" s="52"/>
      <c r="B4808" s="53"/>
    </row>
    <row r="4809" spans="1:2" x14ac:dyDescent="0.25">
      <c r="A4809" s="52"/>
      <c r="B4809" s="53"/>
    </row>
    <row r="4810" spans="1:2" x14ac:dyDescent="0.25">
      <c r="A4810" s="52"/>
      <c r="B4810" s="53"/>
    </row>
    <row r="4811" spans="1:2" x14ac:dyDescent="0.25">
      <c r="A4811" s="52"/>
      <c r="B4811" s="53"/>
    </row>
    <row r="4812" spans="1:2" x14ac:dyDescent="0.25">
      <c r="A4812" s="52"/>
      <c r="B4812" s="53"/>
    </row>
    <row r="4813" spans="1:2" x14ac:dyDescent="0.25">
      <c r="A4813" s="52"/>
      <c r="B4813" s="53"/>
    </row>
    <row r="4814" spans="1:2" x14ac:dyDescent="0.25">
      <c r="A4814" s="52"/>
      <c r="B4814" s="53"/>
    </row>
    <row r="4815" spans="1:2" x14ac:dyDescent="0.25">
      <c r="A4815" s="52"/>
      <c r="B4815" s="53"/>
    </row>
    <row r="4816" spans="1:2" x14ac:dyDescent="0.25">
      <c r="A4816" s="52"/>
      <c r="B4816" s="53"/>
    </row>
    <row r="4817" spans="1:2" x14ac:dyDescent="0.25">
      <c r="A4817" s="52"/>
      <c r="B4817" s="53"/>
    </row>
    <row r="4818" spans="1:2" x14ac:dyDescent="0.25">
      <c r="A4818" s="52"/>
      <c r="B4818" s="53"/>
    </row>
    <row r="4819" spans="1:2" x14ac:dyDescent="0.25">
      <c r="A4819" s="52"/>
      <c r="B4819" s="53"/>
    </row>
    <row r="4820" spans="1:2" x14ac:dyDescent="0.25">
      <c r="A4820" s="52"/>
      <c r="B4820" s="53"/>
    </row>
    <row r="4821" spans="1:2" x14ac:dyDescent="0.25">
      <c r="A4821" s="52"/>
      <c r="B4821" s="53"/>
    </row>
    <row r="4822" spans="1:2" x14ac:dyDescent="0.25">
      <c r="A4822" s="52"/>
      <c r="B4822" s="53"/>
    </row>
    <row r="4823" spans="1:2" x14ac:dyDescent="0.25">
      <c r="A4823" s="52"/>
      <c r="B4823" s="53"/>
    </row>
    <row r="4824" spans="1:2" x14ac:dyDescent="0.25">
      <c r="A4824" s="52"/>
      <c r="B4824" s="53"/>
    </row>
    <row r="4825" spans="1:2" x14ac:dyDescent="0.25">
      <c r="A4825" s="52"/>
      <c r="B4825" s="53"/>
    </row>
    <row r="4826" spans="1:2" x14ac:dyDescent="0.25">
      <c r="A4826" s="52"/>
      <c r="B4826" s="53"/>
    </row>
    <row r="4827" spans="1:2" x14ac:dyDescent="0.25">
      <c r="A4827" s="52"/>
      <c r="B4827" s="53"/>
    </row>
    <row r="4828" spans="1:2" x14ac:dyDescent="0.25">
      <c r="A4828" s="52"/>
      <c r="B4828" s="53"/>
    </row>
    <row r="4829" spans="1:2" x14ac:dyDescent="0.25">
      <c r="A4829" s="52"/>
      <c r="B4829" s="53"/>
    </row>
    <row r="4830" spans="1:2" x14ac:dyDescent="0.25">
      <c r="A4830" s="52"/>
      <c r="B4830" s="53"/>
    </row>
    <row r="4831" spans="1:2" x14ac:dyDescent="0.25">
      <c r="A4831" s="52"/>
      <c r="B4831" s="53"/>
    </row>
    <row r="4832" spans="1:2" x14ac:dyDescent="0.25">
      <c r="A4832" s="52"/>
      <c r="B4832" s="53"/>
    </row>
    <row r="4833" spans="1:2" x14ac:dyDescent="0.25">
      <c r="A4833" s="52"/>
      <c r="B4833" s="53"/>
    </row>
    <row r="4834" spans="1:2" x14ac:dyDescent="0.25">
      <c r="A4834" s="52"/>
      <c r="B4834" s="53"/>
    </row>
    <row r="4835" spans="1:2" x14ac:dyDescent="0.25">
      <c r="A4835" s="52"/>
      <c r="B4835" s="53"/>
    </row>
    <row r="4836" spans="1:2" x14ac:dyDescent="0.25">
      <c r="A4836" s="52"/>
      <c r="B4836" s="53"/>
    </row>
    <row r="4837" spans="1:2" x14ac:dyDescent="0.25">
      <c r="A4837" s="52"/>
      <c r="B4837" s="53"/>
    </row>
    <row r="4838" spans="1:2" x14ac:dyDescent="0.25">
      <c r="A4838" s="52"/>
      <c r="B4838" s="53"/>
    </row>
    <row r="4839" spans="1:2" x14ac:dyDescent="0.25">
      <c r="A4839" s="52"/>
      <c r="B4839" s="53"/>
    </row>
    <row r="4840" spans="1:2" x14ac:dyDescent="0.25">
      <c r="A4840" s="52"/>
      <c r="B4840" s="53"/>
    </row>
    <row r="4841" spans="1:2" x14ac:dyDescent="0.25">
      <c r="A4841" s="52"/>
      <c r="B4841" s="53"/>
    </row>
    <row r="4842" spans="1:2" x14ac:dyDescent="0.25">
      <c r="A4842" s="52"/>
      <c r="B4842" s="53"/>
    </row>
    <row r="4843" spans="1:2" x14ac:dyDescent="0.25">
      <c r="A4843" s="52"/>
      <c r="B4843" s="53"/>
    </row>
    <row r="4844" spans="1:2" x14ac:dyDescent="0.25">
      <c r="A4844" s="52"/>
      <c r="B4844" s="53"/>
    </row>
    <row r="4845" spans="1:2" x14ac:dyDescent="0.25">
      <c r="A4845" s="52"/>
      <c r="B4845" s="53"/>
    </row>
    <row r="4846" spans="1:2" x14ac:dyDescent="0.25">
      <c r="A4846" s="52"/>
      <c r="B4846" s="53"/>
    </row>
    <row r="4847" spans="1:2" x14ac:dyDescent="0.25">
      <c r="A4847" s="52"/>
      <c r="B4847" s="53"/>
    </row>
    <row r="4848" spans="1:2" x14ac:dyDescent="0.25">
      <c r="A4848" s="52"/>
      <c r="B4848" s="53"/>
    </row>
    <row r="4849" spans="1:2" x14ac:dyDescent="0.25">
      <c r="A4849" s="52"/>
      <c r="B4849" s="53"/>
    </row>
    <row r="4850" spans="1:2" x14ac:dyDescent="0.25">
      <c r="A4850" s="52"/>
      <c r="B4850" s="53"/>
    </row>
    <row r="4851" spans="1:2" x14ac:dyDescent="0.25">
      <c r="A4851" s="52"/>
      <c r="B4851" s="53"/>
    </row>
    <row r="4852" spans="1:2" x14ac:dyDescent="0.25">
      <c r="A4852" s="52"/>
      <c r="B4852" s="53"/>
    </row>
    <row r="4853" spans="1:2" x14ac:dyDescent="0.25">
      <c r="A4853" s="52"/>
      <c r="B4853" s="53"/>
    </row>
    <row r="4854" spans="1:2" x14ac:dyDescent="0.25">
      <c r="A4854" s="52"/>
      <c r="B4854" s="53"/>
    </row>
    <row r="4855" spans="1:2" x14ac:dyDescent="0.25">
      <c r="A4855" s="52"/>
      <c r="B4855" s="53"/>
    </row>
    <row r="4856" spans="1:2" x14ac:dyDescent="0.25">
      <c r="A4856" s="52"/>
      <c r="B4856" s="53"/>
    </row>
    <row r="4857" spans="1:2" x14ac:dyDescent="0.25">
      <c r="A4857" s="52"/>
      <c r="B4857" s="53"/>
    </row>
    <row r="4858" spans="1:2" x14ac:dyDescent="0.25">
      <c r="A4858" s="52"/>
      <c r="B4858" s="53"/>
    </row>
    <row r="4859" spans="1:2" x14ac:dyDescent="0.25">
      <c r="A4859" s="52"/>
      <c r="B4859" s="53"/>
    </row>
    <row r="4860" spans="1:2" x14ac:dyDescent="0.25">
      <c r="A4860" s="52"/>
      <c r="B4860" s="53"/>
    </row>
    <row r="4861" spans="1:2" x14ac:dyDescent="0.25">
      <c r="A4861" s="52"/>
      <c r="B4861" s="53"/>
    </row>
    <row r="4862" spans="1:2" x14ac:dyDescent="0.25">
      <c r="A4862" s="52"/>
      <c r="B4862" s="53"/>
    </row>
    <row r="4863" spans="1:2" x14ac:dyDescent="0.25">
      <c r="A4863" s="52"/>
      <c r="B4863" s="53"/>
    </row>
    <row r="4864" spans="1:2" x14ac:dyDescent="0.25">
      <c r="A4864" s="52"/>
      <c r="B4864" s="53"/>
    </row>
    <row r="4865" spans="1:2" x14ac:dyDescent="0.25">
      <c r="A4865" s="52"/>
      <c r="B4865" s="53"/>
    </row>
    <row r="4866" spans="1:2" x14ac:dyDescent="0.25">
      <c r="A4866" s="52"/>
      <c r="B4866" s="53"/>
    </row>
    <row r="4867" spans="1:2" x14ac:dyDescent="0.25">
      <c r="A4867" s="52"/>
      <c r="B4867" s="53"/>
    </row>
    <row r="4868" spans="1:2" x14ac:dyDescent="0.25">
      <c r="A4868" s="52"/>
      <c r="B4868" s="53"/>
    </row>
    <row r="4869" spans="1:2" x14ac:dyDescent="0.25">
      <c r="A4869" s="52"/>
      <c r="B4869" s="53"/>
    </row>
    <row r="4870" spans="1:2" x14ac:dyDescent="0.25">
      <c r="A4870" s="52"/>
      <c r="B4870" s="53"/>
    </row>
    <row r="4871" spans="1:2" x14ac:dyDescent="0.25">
      <c r="A4871" s="52"/>
      <c r="B4871" s="53"/>
    </row>
    <row r="4872" spans="1:2" x14ac:dyDescent="0.25">
      <c r="A4872" s="52"/>
      <c r="B4872" s="53"/>
    </row>
    <row r="4873" spans="1:2" x14ac:dyDescent="0.25">
      <c r="A4873" s="52"/>
      <c r="B4873" s="53"/>
    </row>
    <row r="4874" spans="1:2" x14ac:dyDescent="0.25">
      <c r="A4874" s="52"/>
      <c r="B4874" s="53"/>
    </row>
    <row r="4875" spans="1:2" x14ac:dyDescent="0.25">
      <c r="A4875" s="52"/>
      <c r="B4875" s="53"/>
    </row>
    <row r="4876" spans="1:2" x14ac:dyDescent="0.25">
      <c r="A4876" s="52"/>
      <c r="B4876" s="53"/>
    </row>
    <row r="4877" spans="1:2" x14ac:dyDescent="0.25">
      <c r="A4877" s="52"/>
      <c r="B4877" s="53"/>
    </row>
    <row r="4878" spans="1:2" x14ac:dyDescent="0.25">
      <c r="A4878" s="52"/>
      <c r="B4878" s="53"/>
    </row>
    <row r="4879" spans="1:2" x14ac:dyDescent="0.25">
      <c r="A4879" s="52"/>
      <c r="B4879" s="53"/>
    </row>
    <row r="4880" spans="1:2" x14ac:dyDescent="0.25">
      <c r="A4880" s="52"/>
      <c r="B4880" s="53"/>
    </row>
    <row r="4881" spans="1:3" x14ac:dyDescent="0.25">
      <c r="A4881" s="52"/>
      <c r="B4881" s="53"/>
    </row>
    <row r="4882" spans="1:3" x14ac:dyDescent="0.25">
      <c r="A4882" s="52"/>
      <c r="B4882" s="53"/>
    </row>
    <row r="4883" spans="1:3" x14ac:dyDescent="0.25">
      <c r="A4883" s="52"/>
      <c r="B4883" s="53"/>
    </row>
    <row r="4884" spans="1:3" x14ac:dyDescent="0.25">
      <c r="A4884" s="52"/>
      <c r="B4884" s="53"/>
    </row>
    <row r="4885" spans="1:3" x14ac:dyDescent="0.25">
      <c r="A4885" s="52"/>
      <c r="B4885" s="53"/>
    </row>
    <row r="4886" spans="1:3" x14ac:dyDescent="0.25">
      <c r="A4886" s="52"/>
      <c r="B4886" s="53"/>
    </row>
    <row r="4887" spans="1:3" x14ac:dyDescent="0.25">
      <c r="A4887" s="52"/>
      <c r="B4887" s="53"/>
    </row>
    <row r="4888" spans="1:3" x14ac:dyDescent="0.25">
      <c r="A4888" s="52"/>
      <c r="B4888" s="53"/>
    </row>
    <row r="4889" spans="1:3" x14ac:dyDescent="0.25">
      <c r="A4889" s="52"/>
      <c r="B4889" s="53"/>
    </row>
    <row r="4890" spans="1:3" x14ac:dyDescent="0.25">
      <c r="A4890" s="52"/>
      <c r="B4890" s="53"/>
    </row>
    <row r="4891" spans="1:3" x14ac:dyDescent="0.25">
      <c r="A4891" s="52"/>
      <c r="B4891" s="53"/>
    </row>
    <row r="4892" spans="1:3" x14ac:dyDescent="0.25">
      <c r="A4892" s="52"/>
      <c r="B4892" s="53"/>
    </row>
    <row r="4893" spans="1:3" x14ac:dyDescent="0.25">
      <c r="A4893" s="52"/>
      <c r="B4893" s="53"/>
    </row>
    <row r="4894" spans="1:3" x14ac:dyDescent="0.25">
      <c r="A4894" s="52"/>
      <c r="B4894" s="53"/>
    </row>
    <row r="4895" spans="1:3" x14ac:dyDescent="0.25">
      <c r="A4895" s="52"/>
      <c r="B4895" s="53"/>
      <c r="C4895" s="55"/>
    </row>
    <row r="4896" spans="1:3" x14ac:dyDescent="0.25">
      <c r="A4896" s="52"/>
      <c r="B4896" s="53"/>
      <c r="C4896" s="55"/>
    </row>
    <row r="4897" spans="1:3" x14ac:dyDescent="0.25">
      <c r="A4897" s="52"/>
      <c r="B4897" s="53"/>
      <c r="C4897" s="55"/>
    </row>
    <row r="4898" spans="1:3" x14ac:dyDescent="0.25">
      <c r="A4898" s="52"/>
      <c r="B4898" s="53"/>
      <c r="C4898" s="55"/>
    </row>
    <row r="4899" spans="1:3" x14ac:dyDescent="0.25">
      <c r="A4899" s="52"/>
      <c r="B4899" s="53"/>
    </row>
    <row r="4900" spans="1:3" x14ac:dyDescent="0.25">
      <c r="A4900" s="52"/>
      <c r="B4900" s="53"/>
    </row>
    <row r="4901" spans="1:3" x14ac:dyDescent="0.25">
      <c r="A4901" s="52"/>
      <c r="B4901" s="53"/>
    </row>
    <row r="4902" spans="1:3" x14ac:dyDescent="0.25">
      <c r="A4902" s="52"/>
      <c r="B4902" s="53"/>
    </row>
    <row r="4903" spans="1:3" x14ac:dyDescent="0.25">
      <c r="A4903" s="52"/>
      <c r="B4903" s="53"/>
    </row>
    <row r="4904" spans="1:3" x14ac:dyDescent="0.25">
      <c r="A4904" s="52"/>
      <c r="B4904" s="53"/>
    </row>
    <row r="4905" spans="1:3" x14ac:dyDescent="0.25">
      <c r="A4905" s="52"/>
      <c r="B4905" s="53"/>
    </row>
    <row r="4906" spans="1:3" x14ac:dyDescent="0.25">
      <c r="A4906" s="52"/>
      <c r="B4906" s="53"/>
    </row>
    <row r="4907" spans="1:3" x14ac:dyDescent="0.25">
      <c r="A4907" s="52"/>
      <c r="B4907" s="53"/>
    </row>
    <row r="4908" spans="1:3" x14ac:dyDescent="0.25">
      <c r="A4908" s="52"/>
      <c r="B4908" s="53"/>
    </row>
    <row r="4909" spans="1:3" x14ac:dyDescent="0.25">
      <c r="A4909" s="52"/>
      <c r="B4909" s="53"/>
    </row>
    <row r="4910" spans="1:3" x14ac:dyDescent="0.25">
      <c r="A4910" s="52"/>
      <c r="B4910" s="53"/>
    </row>
    <row r="4911" spans="1:3" x14ac:dyDescent="0.25">
      <c r="A4911" s="52"/>
      <c r="B4911" s="53"/>
    </row>
    <row r="4912" spans="1:3" x14ac:dyDescent="0.25">
      <c r="A4912" s="52"/>
      <c r="B4912" s="53"/>
    </row>
    <row r="4913" spans="1:2" x14ac:dyDescent="0.25">
      <c r="A4913" s="52"/>
      <c r="B4913" s="53"/>
    </row>
    <row r="4914" spans="1:2" x14ac:dyDescent="0.25">
      <c r="A4914" s="52"/>
      <c r="B4914" s="53"/>
    </row>
    <row r="4915" spans="1:2" x14ac:dyDescent="0.25">
      <c r="A4915" s="52"/>
      <c r="B4915" s="53"/>
    </row>
    <row r="4916" spans="1:2" x14ac:dyDescent="0.25">
      <c r="A4916" s="52"/>
      <c r="B4916" s="53"/>
    </row>
    <row r="4917" spans="1:2" x14ac:dyDescent="0.25">
      <c r="A4917" s="52"/>
      <c r="B4917" s="53"/>
    </row>
    <row r="4918" spans="1:2" x14ac:dyDescent="0.25">
      <c r="A4918" s="52"/>
      <c r="B4918" s="53"/>
    </row>
    <row r="4919" spans="1:2" x14ac:dyDescent="0.25">
      <c r="A4919" s="52"/>
      <c r="B4919" s="53"/>
    </row>
    <row r="4920" spans="1:2" x14ac:dyDescent="0.25">
      <c r="A4920" s="52"/>
      <c r="B4920" s="53"/>
    </row>
    <row r="4921" spans="1:2" x14ac:dyDescent="0.25">
      <c r="A4921" s="52"/>
      <c r="B4921" s="53"/>
    </row>
    <row r="4922" spans="1:2" x14ac:dyDescent="0.25">
      <c r="A4922" s="52"/>
      <c r="B4922" s="53"/>
    </row>
    <row r="4923" spans="1:2" x14ac:dyDescent="0.25">
      <c r="A4923" s="52"/>
      <c r="B4923" s="53"/>
    </row>
    <row r="4924" spans="1:2" x14ac:dyDescent="0.25">
      <c r="A4924" s="52"/>
      <c r="B4924" s="53"/>
    </row>
    <row r="4925" spans="1:2" x14ac:dyDescent="0.25">
      <c r="A4925" s="52"/>
      <c r="B4925" s="53"/>
    </row>
    <row r="4926" spans="1:2" x14ac:dyDescent="0.25">
      <c r="A4926" s="52"/>
      <c r="B4926" s="53"/>
    </row>
    <row r="4927" spans="1:2" x14ac:dyDescent="0.25">
      <c r="A4927" s="52"/>
      <c r="B4927" s="53"/>
    </row>
    <row r="4928" spans="1:2" x14ac:dyDescent="0.25">
      <c r="A4928" s="52"/>
      <c r="B4928" s="53"/>
    </row>
    <row r="4929" spans="1:5" x14ac:dyDescent="0.25">
      <c r="A4929" s="52"/>
      <c r="B4929" s="53"/>
    </row>
    <row r="4930" spans="1:5" x14ac:dyDescent="0.25">
      <c r="A4930" s="52"/>
      <c r="B4930" s="53"/>
    </row>
    <row r="4931" spans="1:5" x14ac:dyDescent="0.25">
      <c r="A4931" s="52"/>
      <c r="B4931" s="53"/>
      <c r="C4931" s="52"/>
      <c r="E4931" s="53"/>
    </row>
    <row r="4932" spans="1:5" x14ac:dyDescent="0.25">
      <c r="A4932" s="52"/>
      <c r="B4932" s="53"/>
    </row>
    <row r="4933" spans="1:5" x14ac:dyDescent="0.25">
      <c r="A4933" s="52"/>
      <c r="B4933" s="53"/>
    </row>
    <row r="4934" spans="1:5" x14ac:dyDescent="0.25">
      <c r="A4934" s="52"/>
      <c r="B4934" s="53"/>
    </row>
    <row r="4935" spans="1:5" x14ac:dyDescent="0.25">
      <c r="A4935" s="52"/>
      <c r="B4935" s="53"/>
    </row>
    <row r="4936" spans="1:5" x14ac:dyDescent="0.25">
      <c r="A4936" s="52"/>
      <c r="B4936" s="53"/>
    </row>
    <row r="4937" spans="1:5" x14ac:dyDescent="0.25">
      <c r="A4937" s="52"/>
      <c r="B4937" s="53"/>
    </row>
    <row r="4938" spans="1:5" x14ac:dyDescent="0.25">
      <c r="A4938" s="52"/>
      <c r="B4938" s="53"/>
    </row>
    <row r="4939" spans="1:5" x14ac:dyDescent="0.25">
      <c r="A4939" s="52"/>
      <c r="B4939" s="53"/>
    </row>
    <row r="4940" spans="1:5" x14ac:dyDescent="0.25">
      <c r="A4940" s="52"/>
      <c r="B4940" s="53"/>
    </row>
    <row r="4941" spans="1:5" x14ac:dyDescent="0.25">
      <c r="A4941" s="52"/>
      <c r="B4941" s="53"/>
    </row>
    <row r="4942" spans="1:5" x14ac:dyDescent="0.25">
      <c r="A4942" s="52"/>
      <c r="B4942" s="53"/>
    </row>
    <row r="4943" spans="1:5" x14ac:dyDescent="0.25">
      <c r="A4943" s="52"/>
      <c r="B4943" s="53"/>
    </row>
    <row r="4944" spans="1:5" x14ac:dyDescent="0.25">
      <c r="A4944" s="52"/>
      <c r="B4944" s="53"/>
    </row>
    <row r="4945" spans="1:2" x14ac:dyDescent="0.25">
      <c r="A4945" s="52"/>
      <c r="B4945" s="53"/>
    </row>
    <row r="4946" spans="1:2" x14ac:dyDescent="0.25">
      <c r="A4946" s="52"/>
      <c r="B4946" s="53"/>
    </row>
    <row r="4947" spans="1:2" x14ac:dyDescent="0.25">
      <c r="A4947" s="52"/>
      <c r="B4947" s="53"/>
    </row>
    <row r="4948" spans="1:2" x14ac:dyDescent="0.25">
      <c r="A4948" s="52"/>
      <c r="B4948" s="53"/>
    </row>
    <row r="4949" spans="1:2" x14ac:dyDescent="0.25">
      <c r="A4949" s="52"/>
      <c r="B4949" s="53"/>
    </row>
    <row r="4950" spans="1:2" x14ac:dyDescent="0.25">
      <c r="A4950" s="52"/>
      <c r="B4950" s="53"/>
    </row>
    <row r="4951" spans="1:2" x14ac:dyDescent="0.25">
      <c r="A4951" s="52"/>
      <c r="B4951" s="53"/>
    </row>
    <row r="4952" spans="1:2" x14ac:dyDescent="0.25">
      <c r="A4952" s="52"/>
      <c r="B4952" s="53"/>
    </row>
    <row r="4953" spans="1:2" x14ac:dyDescent="0.25">
      <c r="A4953" s="52"/>
      <c r="B4953" s="53"/>
    </row>
    <row r="4954" spans="1:2" x14ac:dyDescent="0.25">
      <c r="A4954" s="52"/>
      <c r="B4954" s="53"/>
    </row>
    <row r="4955" spans="1:2" x14ac:dyDescent="0.25">
      <c r="A4955" s="52"/>
      <c r="B4955" s="53"/>
    </row>
    <row r="4956" spans="1:2" x14ac:dyDescent="0.25">
      <c r="A4956" s="52"/>
      <c r="B4956" s="53"/>
    </row>
    <row r="4957" spans="1:2" x14ac:dyDescent="0.25">
      <c r="A4957" s="52"/>
      <c r="B4957" s="53"/>
    </row>
    <row r="4958" spans="1:2" x14ac:dyDescent="0.25">
      <c r="A4958" s="52"/>
      <c r="B4958" s="53"/>
    </row>
    <row r="4959" spans="1:2" x14ac:dyDescent="0.25">
      <c r="A4959" s="52"/>
      <c r="B4959" s="53"/>
    </row>
    <row r="4960" spans="1:2" x14ac:dyDescent="0.25">
      <c r="A4960" s="52"/>
      <c r="B4960" s="53"/>
    </row>
    <row r="4961" spans="1:2" x14ac:dyDescent="0.25">
      <c r="A4961" s="52"/>
      <c r="B4961" s="53"/>
    </row>
    <row r="4962" spans="1:2" x14ac:dyDescent="0.25">
      <c r="A4962" s="52"/>
      <c r="B4962" s="53"/>
    </row>
    <row r="4963" spans="1:2" x14ac:dyDescent="0.25">
      <c r="A4963" s="52"/>
      <c r="B4963" s="53"/>
    </row>
    <row r="4964" spans="1:2" x14ac:dyDescent="0.25">
      <c r="A4964" s="52"/>
      <c r="B4964" s="53"/>
    </row>
    <row r="4965" spans="1:2" x14ac:dyDescent="0.25">
      <c r="A4965" s="52"/>
      <c r="B4965" s="53"/>
    </row>
    <row r="4966" spans="1:2" x14ac:dyDescent="0.25">
      <c r="A4966" s="52"/>
      <c r="B4966" s="53"/>
    </row>
    <row r="4967" spans="1:2" x14ac:dyDescent="0.25">
      <c r="A4967" s="52"/>
      <c r="B4967" s="53"/>
    </row>
    <row r="4968" spans="1:2" x14ac:dyDescent="0.25">
      <c r="A4968" s="52"/>
      <c r="B4968" s="53"/>
    </row>
    <row r="4969" spans="1:2" x14ac:dyDescent="0.25">
      <c r="A4969" s="52"/>
      <c r="B4969" s="53"/>
    </row>
    <row r="4970" spans="1:2" x14ac:dyDescent="0.25">
      <c r="A4970" s="52"/>
      <c r="B4970" s="53"/>
    </row>
    <row r="4971" spans="1:2" x14ac:dyDescent="0.25">
      <c r="A4971" s="52"/>
      <c r="B4971" s="53"/>
    </row>
    <row r="4972" spans="1:2" x14ac:dyDescent="0.25">
      <c r="A4972" s="52"/>
      <c r="B4972" s="53"/>
    </row>
    <row r="4973" spans="1:2" x14ac:dyDescent="0.25">
      <c r="A4973" s="52"/>
      <c r="B4973" s="53"/>
    </row>
    <row r="4974" spans="1:2" x14ac:dyDescent="0.25">
      <c r="A4974" s="52"/>
      <c r="B4974" s="53"/>
    </row>
    <row r="4975" spans="1:2" x14ac:dyDescent="0.25">
      <c r="A4975" s="52"/>
      <c r="B4975" s="53"/>
    </row>
    <row r="4976" spans="1:2" x14ac:dyDescent="0.25">
      <c r="A4976" s="52"/>
      <c r="B4976" s="53"/>
    </row>
    <row r="4977" spans="1:2" x14ac:dyDescent="0.25">
      <c r="A4977" s="52"/>
      <c r="B4977" s="53"/>
    </row>
    <row r="4978" spans="1:2" x14ac:dyDescent="0.25">
      <c r="A4978" s="52"/>
      <c r="B4978" s="53"/>
    </row>
    <row r="4979" spans="1:2" x14ac:dyDescent="0.25">
      <c r="A4979" s="52"/>
      <c r="B4979" s="53"/>
    </row>
    <row r="4980" spans="1:2" x14ac:dyDescent="0.25">
      <c r="A4980" s="52"/>
      <c r="B4980" s="53"/>
    </row>
    <row r="4981" spans="1:2" x14ac:dyDescent="0.25">
      <c r="A4981" s="52"/>
      <c r="B4981" s="53"/>
    </row>
    <row r="4982" spans="1:2" x14ac:dyDescent="0.25">
      <c r="A4982" s="52"/>
      <c r="B4982" s="53"/>
    </row>
    <row r="4983" spans="1:2" x14ac:dyDescent="0.25">
      <c r="A4983" s="52"/>
      <c r="B4983" s="53"/>
    </row>
    <row r="4984" spans="1:2" x14ac:dyDescent="0.25">
      <c r="A4984" s="52"/>
      <c r="B4984" s="53"/>
    </row>
    <row r="4985" spans="1:2" x14ac:dyDescent="0.25">
      <c r="A4985" s="52"/>
      <c r="B4985" s="53"/>
    </row>
    <row r="4986" spans="1:2" x14ac:dyDescent="0.25">
      <c r="A4986" s="52"/>
      <c r="B4986" s="53"/>
    </row>
    <row r="4987" spans="1:2" x14ac:dyDescent="0.25">
      <c r="A4987" s="52"/>
      <c r="B4987" s="53"/>
    </row>
    <row r="4988" spans="1:2" x14ac:dyDescent="0.25">
      <c r="A4988" s="52"/>
      <c r="B4988" s="53"/>
    </row>
    <row r="4989" spans="1:2" x14ac:dyDescent="0.25">
      <c r="A4989" s="52"/>
      <c r="B4989" s="53"/>
    </row>
    <row r="4990" spans="1:2" x14ac:dyDescent="0.25">
      <c r="A4990" s="52"/>
      <c r="B4990" s="53"/>
    </row>
    <row r="4991" spans="1:2" x14ac:dyDescent="0.25">
      <c r="A4991" s="52"/>
      <c r="B4991" s="53"/>
    </row>
    <row r="4992" spans="1:2" x14ac:dyDescent="0.25">
      <c r="A4992" s="52"/>
      <c r="B4992" s="53"/>
    </row>
    <row r="4993" spans="1:2" x14ac:dyDescent="0.25">
      <c r="A4993" s="52"/>
      <c r="B4993" s="53"/>
    </row>
    <row r="4994" spans="1:2" x14ac:dyDescent="0.25">
      <c r="A4994" s="52"/>
      <c r="B4994" s="53"/>
    </row>
    <row r="4995" spans="1:2" x14ac:dyDescent="0.25">
      <c r="A4995" s="52"/>
      <c r="B4995" s="53"/>
    </row>
    <row r="4996" spans="1:2" x14ac:dyDescent="0.25">
      <c r="A4996" s="52"/>
      <c r="B4996" s="53"/>
    </row>
    <row r="4997" spans="1:2" x14ac:dyDescent="0.25">
      <c r="A4997" s="52"/>
      <c r="B4997" s="53"/>
    </row>
    <row r="4998" spans="1:2" x14ac:dyDescent="0.25">
      <c r="A4998" s="52"/>
      <c r="B4998" s="53"/>
    </row>
    <row r="4999" spans="1:2" x14ac:dyDescent="0.25">
      <c r="A4999" s="52"/>
      <c r="B4999" s="53"/>
    </row>
    <row r="5000" spans="1:2" x14ac:dyDescent="0.25">
      <c r="A5000" s="52"/>
      <c r="B5000" s="53"/>
    </row>
    <row r="5001" spans="1:2" x14ac:dyDescent="0.25">
      <c r="A5001" s="52"/>
      <c r="B5001" s="53"/>
    </row>
    <row r="5002" spans="1:2" x14ac:dyDescent="0.25">
      <c r="A5002" s="52"/>
      <c r="B5002" s="53"/>
    </row>
    <row r="5003" spans="1:2" x14ac:dyDescent="0.25">
      <c r="A5003" s="52"/>
      <c r="B5003" s="53"/>
    </row>
    <row r="5004" spans="1:2" x14ac:dyDescent="0.25">
      <c r="A5004" s="52"/>
      <c r="B5004" s="53"/>
    </row>
    <row r="5005" spans="1:2" x14ac:dyDescent="0.25">
      <c r="A5005" s="52"/>
      <c r="B5005" s="53"/>
    </row>
    <row r="5006" spans="1:2" x14ac:dyDescent="0.25">
      <c r="A5006" s="52"/>
      <c r="B5006" s="53"/>
    </row>
    <row r="5007" spans="1:2" x14ac:dyDescent="0.25">
      <c r="A5007" s="52"/>
      <c r="B5007" s="53"/>
    </row>
    <row r="5008" spans="1:2" x14ac:dyDescent="0.25">
      <c r="A5008" s="52"/>
      <c r="B5008" s="53"/>
    </row>
    <row r="5009" spans="1:2" x14ac:dyDescent="0.25">
      <c r="A5009" s="52"/>
      <c r="B5009" s="53"/>
    </row>
    <row r="5010" spans="1:2" x14ac:dyDescent="0.25">
      <c r="A5010" s="52"/>
      <c r="B5010" s="53"/>
    </row>
    <row r="5011" spans="1:2" x14ac:dyDescent="0.25">
      <c r="A5011" s="52"/>
      <c r="B5011" s="53"/>
    </row>
    <row r="5012" spans="1:2" x14ac:dyDescent="0.25">
      <c r="A5012" s="52"/>
      <c r="B5012" s="53"/>
    </row>
    <row r="5013" spans="1:2" x14ac:dyDescent="0.25">
      <c r="A5013" s="52"/>
      <c r="B5013" s="53"/>
    </row>
    <row r="5014" spans="1:2" x14ac:dyDescent="0.25">
      <c r="A5014" s="52"/>
      <c r="B5014" s="53"/>
    </row>
    <row r="5015" spans="1:2" x14ac:dyDescent="0.25">
      <c r="A5015" s="52"/>
      <c r="B5015" s="53"/>
    </row>
    <row r="5016" spans="1:2" x14ac:dyDescent="0.25">
      <c r="A5016" s="52"/>
      <c r="B5016" s="53"/>
    </row>
    <row r="5017" spans="1:2" x14ac:dyDescent="0.25">
      <c r="A5017" s="52"/>
      <c r="B5017" s="53"/>
    </row>
    <row r="5018" spans="1:2" x14ac:dyDescent="0.25">
      <c r="A5018" s="52"/>
      <c r="B5018" s="53"/>
    </row>
    <row r="5019" spans="1:2" x14ac:dyDescent="0.25">
      <c r="A5019" s="52"/>
      <c r="B5019" s="53"/>
    </row>
    <row r="5020" spans="1:2" x14ac:dyDescent="0.25">
      <c r="A5020" s="52"/>
      <c r="B5020" s="53"/>
    </row>
    <row r="5021" spans="1:2" x14ac:dyDescent="0.25">
      <c r="A5021" s="52"/>
      <c r="B5021" s="53"/>
    </row>
    <row r="5022" spans="1:2" x14ac:dyDescent="0.25">
      <c r="A5022" s="52"/>
      <c r="B5022" s="53"/>
    </row>
    <row r="5023" spans="1:2" x14ac:dyDescent="0.25">
      <c r="A5023" s="52"/>
      <c r="B5023" s="53"/>
    </row>
    <row r="5024" spans="1:2" x14ac:dyDescent="0.25">
      <c r="A5024" s="52"/>
      <c r="B5024" s="53"/>
    </row>
    <row r="5025" spans="1:2" x14ac:dyDescent="0.25">
      <c r="A5025" s="52"/>
      <c r="B5025" s="53"/>
    </row>
    <row r="5026" spans="1:2" x14ac:dyDescent="0.25">
      <c r="A5026" s="52"/>
      <c r="B5026" s="53"/>
    </row>
    <row r="5027" spans="1:2" x14ac:dyDescent="0.25">
      <c r="A5027" s="52"/>
      <c r="B5027" s="53"/>
    </row>
    <row r="5028" spans="1:2" x14ac:dyDescent="0.25">
      <c r="A5028" s="52"/>
      <c r="B5028" s="53"/>
    </row>
    <row r="5029" spans="1:2" x14ac:dyDescent="0.25">
      <c r="A5029" s="52"/>
      <c r="B5029" s="53"/>
    </row>
    <row r="5030" spans="1:2" x14ac:dyDescent="0.25">
      <c r="A5030" s="52"/>
      <c r="B5030" s="53"/>
    </row>
    <row r="5031" spans="1:2" x14ac:dyDescent="0.25">
      <c r="A5031" s="52"/>
      <c r="B5031" s="53"/>
    </row>
    <row r="5032" spans="1:2" x14ac:dyDescent="0.25">
      <c r="A5032" s="52"/>
      <c r="B5032" s="53"/>
    </row>
    <row r="5033" spans="1:2" x14ac:dyDescent="0.25">
      <c r="A5033" s="52"/>
      <c r="B5033" s="53"/>
    </row>
    <row r="5034" spans="1:2" x14ac:dyDescent="0.25">
      <c r="A5034" s="52"/>
      <c r="B5034" s="53"/>
    </row>
    <row r="5035" spans="1:2" x14ac:dyDescent="0.25">
      <c r="A5035" s="52"/>
      <c r="B5035" s="53"/>
    </row>
    <row r="5036" spans="1:2" x14ac:dyDescent="0.25">
      <c r="A5036" s="52"/>
      <c r="B5036" s="53"/>
    </row>
    <row r="5037" spans="1:2" x14ac:dyDescent="0.25">
      <c r="A5037" s="52"/>
      <c r="B5037" s="53"/>
    </row>
    <row r="5038" spans="1:2" x14ac:dyDescent="0.25">
      <c r="A5038" s="52"/>
      <c r="B5038" s="53"/>
    </row>
    <row r="5039" spans="1:2" x14ac:dyDescent="0.25">
      <c r="A5039" s="52"/>
      <c r="B5039" s="53"/>
    </row>
    <row r="5040" spans="1:2" x14ac:dyDescent="0.25">
      <c r="A5040" s="52"/>
      <c r="B5040" s="53"/>
    </row>
    <row r="5041" spans="1:2" x14ac:dyDescent="0.25">
      <c r="A5041" s="52"/>
      <c r="B5041" s="53"/>
    </row>
    <row r="5042" spans="1:2" x14ac:dyDescent="0.25">
      <c r="A5042" s="52"/>
      <c r="B5042" s="53"/>
    </row>
    <row r="5043" spans="1:2" x14ac:dyDescent="0.25">
      <c r="A5043" s="52"/>
      <c r="B5043" s="53"/>
    </row>
    <row r="5044" spans="1:2" x14ac:dyDescent="0.25">
      <c r="A5044" s="52"/>
      <c r="B5044" s="53"/>
    </row>
    <row r="5045" spans="1:2" x14ac:dyDescent="0.25">
      <c r="A5045" s="52"/>
      <c r="B5045" s="53"/>
    </row>
    <row r="5046" spans="1:2" x14ac:dyDescent="0.25">
      <c r="A5046" s="52"/>
      <c r="B5046" s="53"/>
    </row>
    <row r="5047" spans="1:2" x14ac:dyDescent="0.25">
      <c r="A5047" s="52"/>
      <c r="B5047" s="53"/>
    </row>
    <row r="5048" spans="1:2" x14ac:dyDescent="0.25">
      <c r="A5048" s="52"/>
      <c r="B5048" s="53"/>
    </row>
    <row r="5049" spans="1:2" x14ac:dyDescent="0.25">
      <c r="A5049" s="52"/>
      <c r="B5049" s="53"/>
    </row>
    <row r="5050" spans="1:2" x14ac:dyDescent="0.25">
      <c r="A5050" s="52"/>
      <c r="B5050" s="53"/>
    </row>
    <row r="5051" spans="1:2" x14ac:dyDescent="0.25">
      <c r="A5051" s="52"/>
      <c r="B5051" s="53"/>
    </row>
    <row r="5052" spans="1:2" x14ac:dyDescent="0.25">
      <c r="A5052" s="52"/>
      <c r="B5052" s="53"/>
    </row>
    <row r="5053" spans="1:2" x14ac:dyDescent="0.25">
      <c r="A5053" s="52"/>
      <c r="B5053" s="53"/>
    </row>
    <row r="5054" spans="1:2" x14ac:dyDescent="0.25">
      <c r="A5054" s="52"/>
      <c r="B5054" s="53"/>
    </row>
    <row r="5055" spans="1:2" x14ac:dyDescent="0.25">
      <c r="A5055" s="52"/>
      <c r="B5055" s="53"/>
    </row>
    <row r="5056" spans="1:2" x14ac:dyDescent="0.25">
      <c r="A5056" s="52"/>
      <c r="B5056" s="53"/>
    </row>
    <row r="5057" spans="1:2" x14ac:dyDescent="0.25">
      <c r="A5057" s="52"/>
      <c r="B5057" s="53"/>
    </row>
    <row r="5058" spans="1:2" x14ac:dyDescent="0.25">
      <c r="A5058" s="52"/>
      <c r="B5058" s="53"/>
    </row>
    <row r="5059" spans="1:2" x14ac:dyDescent="0.25">
      <c r="A5059" s="52"/>
      <c r="B5059" s="53"/>
    </row>
    <row r="5060" spans="1:2" x14ac:dyDescent="0.25">
      <c r="A5060" s="52"/>
      <c r="B5060" s="53"/>
    </row>
    <row r="5061" spans="1:2" x14ac:dyDescent="0.25">
      <c r="A5061" s="52"/>
      <c r="B5061" s="53"/>
    </row>
    <row r="5062" spans="1:2" x14ac:dyDescent="0.25">
      <c r="A5062" s="52"/>
      <c r="B5062" s="53"/>
    </row>
    <row r="5063" spans="1:2" x14ac:dyDescent="0.25">
      <c r="A5063" s="52"/>
      <c r="B5063" s="53"/>
    </row>
    <row r="5064" spans="1:2" x14ac:dyDescent="0.25">
      <c r="A5064" s="52"/>
      <c r="B5064" s="53"/>
    </row>
    <row r="5065" spans="1:2" x14ac:dyDescent="0.25">
      <c r="A5065" s="52"/>
      <c r="B5065" s="53"/>
    </row>
    <row r="5066" spans="1:2" x14ac:dyDescent="0.25">
      <c r="A5066" s="52"/>
      <c r="B5066" s="53"/>
    </row>
    <row r="5067" spans="1:2" x14ac:dyDescent="0.25">
      <c r="A5067" s="52"/>
      <c r="B5067" s="53"/>
    </row>
    <row r="5068" spans="1:2" x14ac:dyDescent="0.25">
      <c r="A5068" s="52"/>
      <c r="B5068" s="53"/>
    </row>
    <row r="5069" spans="1:2" x14ac:dyDescent="0.25">
      <c r="A5069" s="52"/>
      <c r="B5069" s="53"/>
    </row>
    <row r="5070" spans="1:2" x14ac:dyDescent="0.25">
      <c r="A5070" s="52"/>
      <c r="B5070" s="53"/>
    </row>
    <row r="5071" spans="1:2" x14ac:dyDescent="0.25">
      <c r="A5071" s="52"/>
      <c r="B5071" s="53"/>
    </row>
    <row r="5072" spans="1:2" x14ac:dyDescent="0.25">
      <c r="A5072" s="52"/>
      <c r="B5072" s="53"/>
    </row>
    <row r="5073" spans="1:2" x14ac:dyDescent="0.25">
      <c r="A5073" s="52"/>
      <c r="B5073" s="53"/>
    </row>
    <row r="5074" spans="1:2" x14ac:dyDescent="0.25">
      <c r="A5074" s="52"/>
      <c r="B5074" s="53"/>
    </row>
    <row r="5075" spans="1:2" x14ac:dyDescent="0.25">
      <c r="A5075" s="52"/>
      <c r="B5075" s="53"/>
    </row>
    <row r="5076" spans="1:2" x14ac:dyDescent="0.25">
      <c r="A5076" s="52"/>
      <c r="B5076" s="53"/>
    </row>
    <row r="5077" spans="1:2" x14ac:dyDescent="0.25">
      <c r="A5077" s="52"/>
      <c r="B5077" s="53"/>
    </row>
    <row r="5078" spans="1:2" x14ac:dyDescent="0.25">
      <c r="A5078" s="52"/>
      <c r="B5078" s="53"/>
    </row>
    <row r="5079" spans="1:2" x14ac:dyDescent="0.25">
      <c r="A5079" s="52"/>
      <c r="B5079" s="53"/>
    </row>
    <row r="5080" spans="1:2" x14ac:dyDescent="0.25">
      <c r="A5080" s="52"/>
      <c r="B5080" s="53"/>
    </row>
    <row r="5081" spans="1:2" x14ac:dyDescent="0.25">
      <c r="A5081" s="52"/>
      <c r="B5081" s="53"/>
    </row>
    <row r="5082" spans="1:2" x14ac:dyDescent="0.25">
      <c r="A5082" s="52"/>
      <c r="B5082" s="53"/>
    </row>
    <row r="5083" spans="1:2" x14ac:dyDescent="0.25">
      <c r="A5083" s="52"/>
      <c r="B5083" s="53"/>
    </row>
    <row r="5084" spans="1:2" x14ac:dyDescent="0.25">
      <c r="A5084" s="52"/>
      <c r="B5084" s="53"/>
    </row>
    <row r="5085" spans="1:2" x14ac:dyDescent="0.25">
      <c r="A5085" s="52"/>
      <c r="B5085" s="53"/>
    </row>
    <row r="5086" spans="1:2" x14ac:dyDescent="0.25">
      <c r="A5086" s="52"/>
      <c r="B5086" s="53"/>
    </row>
    <row r="5087" spans="1:2" x14ac:dyDescent="0.25">
      <c r="A5087" s="52"/>
      <c r="B5087" s="53"/>
    </row>
    <row r="5088" spans="1:2" x14ac:dyDescent="0.25">
      <c r="A5088" s="52"/>
      <c r="B5088" s="53"/>
    </row>
    <row r="5089" spans="1:2" x14ac:dyDescent="0.25">
      <c r="A5089" s="52"/>
      <c r="B5089" s="53"/>
    </row>
    <row r="5090" spans="1:2" x14ac:dyDescent="0.25">
      <c r="A5090" s="52"/>
      <c r="B5090" s="53"/>
    </row>
    <row r="5091" spans="1:2" x14ac:dyDescent="0.25">
      <c r="A5091" s="52"/>
      <c r="B5091" s="53"/>
    </row>
    <row r="5092" spans="1:2" x14ac:dyDescent="0.25">
      <c r="A5092" s="52"/>
      <c r="B5092" s="53"/>
    </row>
    <row r="5093" spans="1:2" x14ac:dyDescent="0.25">
      <c r="A5093" s="52"/>
      <c r="B5093" s="53"/>
    </row>
    <row r="5094" spans="1:2" x14ac:dyDescent="0.25">
      <c r="A5094" s="52"/>
      <c r="B5094" s="53"/>
    </row>
    <row r="5095" spans="1:2" x14ac:dyDescent="0.25">
      <c r="A5095" s="52"/>
      <c r="B5095" s="53"/>
    </row>
    <row r="5096" spans="1:2" x14ac:dyDescent="0.25">
      <c r="A5096" s="52"/>
      <c r="B5096" s="53"/>
    </row>
    <row r="5097" spans="1:2" x14ac:dyDescent="0.25">
      <c r="A5097" s="52"/>
      <c r="B5097" s="53"/>
    </row>
    <row r="5098" spans="1:2" x14ac:dyDescent="0.25">
      <c r="A5098" s="52"/>
      <c r="B5098" s="53"/>
    </row>
    <row r="5099" spans="1:2" x14ac:dyDescent="0.25">
      <c r="A5099" s="52"/>
      <c r="B5099" s="53"/>
    </row>
    <row r="5100" spans="1:2" x14ac:dyDescent="0.25">
      <c r="A5100" s="52"/>
      <c r="B5100" s="53"/>
    </row>
    <row r="5101" spans="1:2" x14ac:dyDescent="0.25">
      <c r="A5101" s="52"/>
      <c r="B5101" s="53"/>
    </row>
    <row r="5102" spans="1:2" x14ac:dyDescent="0.25">
      <c r="A5102" s="52"/>
      <c r="B5102" s="53"/>
    </row>
    <row r="5103" spans="1:2" x14ac:dyDescent="0.25">
      <c r="A5103" s="52"/>
      <c r="B5103" s="53"/>
    </row>
    <row r="5104" spans="1:2" x14ac:dyDescent="0.25">
      <c r="A5104" s="52"/>
      <c r="B5104" s="53"/>
    </row>
    <row r="5105" spans="1:2" x14ac:dyDescent="0.25">
      <c r="A5105" s="52"/>
      <c r="B5105" s="53"/>
    </row>
    <row r="5106" spans="1:2" x14ac:dyDescent="0.25">
      <c r="A5106" s="52"/>
      <c r="B5106" s="53"/>
    </row>
    <row r="5107" spans="1:2" x14ac:dyDescent="0.25">
      <c r="A5107" s="52"/>
      <c r="B5107" s="53"/>
    </row>
    <row r="5108" spans="1:2" x14ac:dyDescent="0.25">
      <c r="A5108" s="52"/>
      <c r="B5108" s="53"/>
    </row>
    <row r="5109" spans="1:2" x14ac:dyDescent="0.25">
      <c r="A5109" s="52"/>
      <c r="B5109" s="53"/>
    </row>
    <row r="5110" spans="1:2" x14ac:dyDescent="0.25">
      <c r="A5110" s="52"/>
      <c r="B5110" s="53"/>
    </row>
    <row r="5111" spans="1:2" x14ac:dyDescent="0.25">
      <c r="A5111" s="52"/>
      <c r="B5111" s="53"/>
    </row>
    <row r="5112" spans="1:2" x14ac:dyDescent="0.25">
      <c r="A5112" s="52"/>
      <c r="B5112" s="53"/>
    </row>
    <row r="5113" spans="1:2" x14ac:dyDescent="0.25">
      <c r="A5113" s="52"/>
      <c r="B5113" s="53"/>
    </row>
    <row r="5114" spans="1:2" x14ac:dyDescent="0.25">
      <c r="A5114" s="52"/>
      <c r="B5114" s="53"/>
    </row>
    <row r="5115" spans="1:2" x14ac:dyDescent="0.25">
      <c r="A5115" s="52"/>
      <c r="B5115" s="53"/>
    </row>
    <row r="5116" spans="1:2" x14ac:dyDescent="0.25">
      <c r="A5116" s="52"/>
      <c r="B5116" s="53"/>
    </row>
    <row r="5117" spans="1:2" x14ac:dyDescent="0.25">
      <c r="A5117" s="52"/>
      <c r="B5117" s="53"/>
    </row>
    <row r="5118" spans="1:2" x14ac:dyDescent="0.25">
      <c r="A5118" s="52"/>
      <c r="B5118" s="53"/>
    </row>
    <row r="5119" spans="1:2" x14ac:dyDescent="0.25">
      <c r="A5119" s="52"/>
      <c r="B5119" s="53"/>
    </row>
    <row r="5120" spans="1:2" x14ac:dyDescent="0.25">
      <c r="A5120" s="52"/>
      <c r="B5120" s="53"/>
    </row>
    <row r="5121" spans="1:2" x14ac:dyDescent="0.25">
      <c r="A5121" s="52"/>
      <c r="B5121" s="53"/>
    </row>
    <row r="5122" spans="1:2" x14ac:dyDescent="0.25">
      <c r="A5122" s="52"/>
      <c r="B5122" s="53"/>
    </row>
    <row r="5123" spans="1:2" x14ac:dyDescent="0.25">
      <c r="A5123" s="52"/>
      <c r="B5123" s="53"/>
    </row>
    <row r="5124" spans="1:2" x14ac:dyDescent="0.25">
      <c r="A5124" s="52"/>
      <c r="B5124" s="53"/>
    </row>
    <row r="5125" spans="1:2" x14ac:dyDescent="0.25">
      <c r="A5125" s="52"/>
      <c r="B5125" s="53"/>
    </row>
    <row r="5126" spans="1:2" x14ac:dyDescent="0.25">
      <c r="A5126" s="52"/>
      <c r="B5126" s="53"/>
    </row>
    <row r="5127" spans="1:2" x14ac:dyDescent="0.25">
      <c r="A5127" s="52"/>
      <c r="B5127" s="53"/>
    </row>
    <row r="5128" spans="1:2" x14ac:dyDescent="0.25">
      <c r="A5128" s="52"/>
      <c r="B5128" s="53"/>
    </row>
    <row r="5129" spans="1:2" x14ac:dyDescent="0.25">
      <c r="A5129" s="52"/>
      <c r="B5129" s="53"/>
    </row>
    <row r="5130" spans="1:2" x14ac:dyDescent="0.25">
      <c r="A5130" s="52"/>
      <c r="B5130" s="53"/>
    </row>
    <row r="5131" spans="1:2" x14ac:dyDescent="0.25">
      <c r="A5131" s="52"/>
      <c r="B5131" s="53"/>
    </row>
    <row r="5132" spans="1:2" x14ac:dyDescent="0.25">
      <c r="A5132" s="52"/>
      <c r="B5132" s="53"/>
    </row>
    <row r="5133" spans="1:2" x14ac:dyDescent="0.25">
      <c r="A5133" s="52"/>
      <c r="B5133" s="53"/>
    </row>
    <row r="5134" spans="1:2" x14ac:dyDescent="0.25">
      <c r="A5134" s="52"/>
      <c r="B5134" s="53"/>
    </row>
    <row r="5135" spans="1:2" x14ac:dyDescent="0.25">
      <c r="A5135" s="52"/>
      <c r="B5135" s="53"/>
    </row>
    <row r="5136" spans="1:2" x14ac:dyDescent="0.25">
      <c r="A5136" s="52"/>
      <c r="B5136" s="53"/>
    </row>
    <row r="5137" spans="1:11" x14ac:dyDescent="0.25">
      <c r="A5137" s="52"/>
      <c r="B5137" s="53"/>
    </row>
    <row r="5138" spans="1:11" x14ac:dyDescent="0.25">
      <c r="A5138" s="52"/>
      <c r="B5138" s="53"/>
    </row>
    <row r="5139" spans="1:11" x14ac:dyDescent="0.25">
      <c r="A5139" s="52"/>
      <c r="B5139" s="53"/>
    </row>
    <row r="5140" spans="1:11" x14ac:dyDescent="0.25">
      <c r="A5140" s="52"/>
      <c r="B5140" s="53"/>
    </row>
    <row r="5141" spans="1:11" x14ac:dyDescent="0.25">
      <c r="A5141" s="52"/>
      <c r="B5141" s="53"/>
      <c r="G5141" s="56"/>
      <c r="I5141" s="52"/>
      <c r="J5141" s="53"/>
      <c r="K5141" s="53"/>
    </row>
    <row r="5142" spans="1:11" x14ac:dyDescent="0.25">
      <c r="A5142" s="52"/>
      <c r="B5142" s="53"/>
      <c r="G5142" s="56"/>
      <c r="I5142" s="52"/>
      <c r="J5142" s="53"/>
      <c r="K5142" s="53"/>
    </row>
    <row r="5143" spans="1:11" x14ac:dyDescent="0.25">
      <c r="A5143" s="52"/>
      <c r="B5143" s="53"/>
      <c r="G5143" s="56"/>
      <c r="I5143" s="52"/>
      <c r="J5143" s="53"/>
      <c r="K5143" s="53"/>
    </row>
    <row r="5144" spans="1:11" x14ac:dyDescent="0.25">
      <c r="A5144" s="52"/>
      <c r="B5144" s="53"/>
      <c r="G5144" s="56"/>
      <c r="I5144" s="52"/>
      <c r="J5144" s="53"/>
      <c r="K5144" s="53"/>
    </row>
    <row r="5145" spans="1:11" x14ac:dyDescent="0.25">
      <c r="A5145" s="52"/>
      <c r="B5145" s="53"/>
      <c r="G5145" s="56"/>
      <c r="I5145" s="52"/>
      <c r="J5145" s="53"/>
      <c r="K5145" s="53"/>
    </row>
    <row r="5146" spans="1:11" x14ac:dyDescent="0.25">
      <c r="A5146" s="52"/>
      <c r="B5146" s="53"/>
      <c r="G5146" s="56"/>
      <c r="I5146" s="52"/>
      <c r="J5146" s="53"/>
      <c r="K5146" s="53"/>
    </row>
    <row r="5147" spans="1:11" x14ac:dyDescent="0.25">
      <c r="A5147" s="52"/>
      <c r="B5147" s="53"/>
      <c r="G5147" s="56"/>
      <c r="I5147" s="52"/>
      <c r="J5147" s="53"/>
      <c r="K5147" s="53"/>
    </row>
    <row r="5148" spans="1:11" x14ac:dyDescent="0.25">
      <c r="A5148" s="52"/>
      <c r="B5148" s="53"/>
      <c r="G5148" s="56"/>
      <c r="I5148" s="52"/>
      <c r="J5148" s="53"/>
      <c r="K5148" s="53"/>
    </row>
    <row r="5149" spans="1:11" x14ac:dyDescent="0.25">
      <c r="A5149" s="52"/>
      <c r="B5149" s="53"/>
      <c r="G5149" s="56"/>
      <c r="I5149" s="52"/>
      <c r="J5149" s="53"/>
      <c r="K5149" s="53"/>
    </row>
    <row r="5150" spans="1:11" x14ac:dyDescent="0.25">
      <c r="A5150" s="52"/>
      <c r="B5150" s="53"/>
      <c r="G5150" s="56"/>
      <c r="I5150" s="52"/>
      <c r="J5150" s="53"/>
      <c r="K5150" s="53"/>
    </row>
    <row r="5151" spans="1:11" x14ac:dyDescent="0.25">
      <c r="A5151" s="52"/>
      <c r="B5151" s="53"/>
      <c r="G5151" s="56"/>
      <c r="I5151" s="52"/>
      <c r="J5151" s="53"/>
      <c r="K5151" s="53"/>
    </row>
    <row r="5152" spans="1:11" x14ac:dyDescent="0.25">
      <c r="A5152" s="52"/>
      <c r="B5152" s="53"/>
      <c r="G5152" s="56"/>
      <c r="I5152" s="52"/>
      <c r="J5152" s="53"/>
      <c r="K5152" s="53"/>
    </row>
    <row r="5153" spans="1:11" x14ac:dyDescent="0.25">
      <c r="A5153" s="52"/>
      <c r="B5153" s="53"/>
      <c r="G5153" s="56"/>
      <c r="I5153" s="52"/>
      <c r="J5153" s="53"/>
      <c r="K5153" s="53"/>
    </row>
    <row r="5154" spans="1:11" x14ac:dyDescent="0.25">
      <c r="A5154" s="52"/>
      <c r="B5154" s="53"/>
      <c r="G5154" s="56"/>
      <c r="I5154" s="52"/>
      <c r="J5154" s="53"/>
      <c r="K5154" s="53"/>
    </row>
    <row r="5155" spans="1:11" x14ac:dyDescent="0.25">
      <c r="A5155" s="52"/>
      <c r="B5155" s="53"/>
      <c r="G5155" s="56"/>
      <c r="I5155" s="52"/>
      <c r="J5155" s="53"/>
      <c r="K5155" s="53"/>
    </row>
    <row r="5156" spans="1:11" x14ac:dyDescent="0.25">
      <c r="A5156" s="52"/>
      <c r="B5156" s="53"/>
      <c r="G5156" s="56"/>
      <c r="I5156" s="52"/>
      <c r="J5156" s="53"/>
      <c r="K5156" s="53"/>
    </row>
    <row r="5157" spans="1:11" x14ac:dyDescent="0.25">
      <c r="A5157" s="52"/>
      <c r="B5157" s="53"/>
      <c r="G5157" s="56"/>
      <c r="I5157" s="52"/>
      <c r="J5157" s="53"/>
      <c r="K5157" s="53"/>
    </row>
    <row r="5158" spans="1:11" x14ac:dyDescent="0.25">
      <c r="A5158" s="52"/>
      <c r="B5158" s="53"/>
      <c r="G5158" s="56"/>
      <c r="I5158" s="52"/>
      <c r="J5158" s="53"/>
      <c r="K5158" s="53"/>
    </row>
    <row r="5159" spans="1:11" x14ac:dyDescent="0.25">
      <c r="A5159" s="52"/>
      <c r="B5159" s="53"/>
      <c r="G5159" s="56"/>
      <c r="I5159" s="52"/>
      <c r="J5159" s="53"/>
      <c r="K5159" s="53"/>
    </row>
    <row r="5160" spans="1:11" x14ac:dyDescent="0.25">
      <c r="A5160" s="52"/>
      <c r="B5160" s="53"/>
      <c r="G5160" s="56"/>
      <c r="I5160" s="52"/>
      <c r="J5160" s="53"/>
      <c r="K5160" s="53"/>
    </row>
    <row r="5161" spans="1:11" x14ac:dyDescent="0.25">
      <c r="A5161" s="52"/>
      <c r="B5161" s="53"/>
      <c r="G5161" s="56"/>
      <c r="I5161" s="52"/>
      <c r="J5161" s="53"/>
      <c r="K5161" s="53"/>
    </row>
    <row r="5162" spans="1:11" x14ac:dyDescent="0.25">
      <c r="A5162" s="52"/>
      <c r="B5162" s="53"/>
      <c r="G5162" s="56"/>
      <c r="I5162" s="52"/>
      <c r="J5162" s="53"/>
      <c r="K5162" s="53"/>
    </row>
    <row r="5163" spans="1:11" x14ac:dyDescent="0.25">
      <c r="A5163" s="52"/>
      <c r="B5163" s="53"/>
      <c r="G5163" s="56"/>
      <c r="I5163" s="52"/>
      <c r="J5163" s="53"/>
      <c r="K5163" s="53"/>
    </row>
    <row r="5164" spans="1:11" x14ac:dyDescent="0.25">
      <c r="A5164" s="52"/>
      <c r="B5164" s="53"/>
      <c r="G5164" s="56"/>
      <c r="I5164" s="52"/>
      <c r="J5164" s="53"/>
      <c r="K5164" s="53"/>
    </row>
    <row r="5165" spans="1:11" x14ac:dyDescent="0.25">
      <c r="A5165" s="52"/>
      <c r="B5165" s="53"/>
      <c r="G5165" s="56"/>
      <c r="I5165" s="52"/>
      <c r="J5165" s="53"/>
      <c r="K5165" s="53"/>
    </row>
    <row r="5166" spans="1:11" x14ac:dyDescent="0.25">
      <c r="A5166" s="52"/>
      <c r="B5166" s="53"/>
      <c r="G5166" s="56"/>
      <c r="I5166" s="52"/>
      <c r="J5166" s="53"/>
      <c r="K5166" s="53"/>
    </row>
    <row r="5167" spans="1:11" x14ac:dyDescent="0.25">
      <c r="A5167" s="52"/>
      <c r="B5167" s="53"/>
      <c r="G5167" s="56"/>
      <c r="I5167" s="52"/>
      <c r="J5167" s="53"/>
      <c r="K5167" s="53"/>
    </row>
    <row r="5168" spans="1:11" x14ac:dyDescent="0.25">
      <c r="A5168" s="52"/>
      <c r="B5168" s="53"/>
      <c r="G5168" s="56"/>
      <c r="I5168" s="52"/>
      <c r="J5168" s="53"/>
      <c r="K5168" s="53"/>
    </row>
    <row r="5169" spans="1:11" x14ac:dyDescent="0.25">
      <c r="A5169" s="52"/>
      <c r="B5169" s="53"/>
      <c r="G5169" s="56"/>
      <c r="I5169" s="52"/>
      <c r="J5169" s="53"/>
      <c r="K5169" s="53"/>
    </row>
    <row r="5170" spans="1:11" x14ac:dyDescent="0.25">
      <c r="A5170" s="52"/>
      <c r="B5170" s="53"/>
      <c r="G5170" s="56"/>
      <c r="I5170" s="52"/>
      <c r="J5170" s="53"/>
      <c r="K5170" s="53"/>
    </row>
    <row r="5171" spans="1:11" x14ac:dyDescent="0.25">
      <c r="A5171" s="52"/>
      <c r="B5171" s="53"/>
      <c r="G5171" s="56"/>
      <c r="I5171" s="52"/>
      <c r="J5171" s="53"/>
      <c r="K5171" s="53"/>
    </row>
    <row r="5172" spans="1:11" x14ac:dyDescent="0.25">
      <c r="A5172" s="52"/>
      <c r="B5172" s="53"/>
      <c r="G5172" s="56"/>
      <c r="I5172" s="52"/>
      <c r="J5172" s="53"/>
      <c r="K5172" s="53"/>
    </row>
    <row r="5173" spans="1:11" x14ac:dyDescent="0.25">
      <c r="A5173" s="52"/>
      <c r="B5173" s="53"/>
      <c r="G5173" s="56"/>
      <c r="I5173" s="52"/>
      <c r="J5173" s="53"/>
      <c r="K5173" s="53"/>
    </row>
    <row r="5174" spans="1:11" x14ac:dyDescent="0.25">
      <c r="A5174" s="52"/>
      <c r="B5174" s="53"/>
      <c r="G5174" s="56"/>
      <c r="I5174" s="52"/>
      <c r="J5174" s="53"/>
      <c r="K5174" s="53"/>
    </row>
    <row r="5175" spans="1:11" x14ac:dyDescent="0.25">
      <c r="A5175" s="52"/>
      <c r="B5175" s="53"/>
      <c r="G5175" s="56"/>
      <c r="I5175" s="52"/>
      <c r="J5175" s="53"/>
      <c r="K5175" s="53"/>
    </row>
    <row r="5176" spans="1:11" x14ac:dyDescent="0.25">
      <c r="A5176" s="52"/>
      <c r="B5176" s="53"/>
      <c r="G5176" s="56"/>
      <c r="I5176" s="52"/>
      <c r="J5176" s="53"/>
      <c r="K5176" s="53"/>
    </row>
    <row r="5177" spans="1:11" x14ac:dyDescent="0.25">
      <c r="A5177" s="52"/>
      <c r="B5177" s="53"/>
      <c r="G5177" s="56"/>
      <c r="I5177" s="52"/>
      <c r="J5177" s="53"/>
      <c r="K5177" s="53"/>
    </row>
    <row r="5178" spans="1:11" x14ac:dyDescent="0.25">
      <c r="A5178" s="52"/>
      <c r="B5178" s="53"/>
      <c r="G5178" s="56"/>
      <c r="I5178" s="52"/>
      <c r="J5178" s="53"/>
      <c r="K5178" s="53"/>
    </row>
    <row r="5179" spans="1:11" x14ac:dyDescent="0.25">
      <c r="A5179" s="52"/>
      <c r="B5179" s="53"/>
      <c r="G5179" s="56"/>
      <c r="I5179" s="52"/>
      <c r="J5179" s="53"/>
      <c r="K5179" s="53"/>
    </row>
    <row r="5180" spans="1:11" x14ac:dyDescent="0.25">
      <c r="A5180" s="52"/>
      <c r="B5180" s="53"/>
      <c r="G5180" s="56"/>
      <c r="I5180" s="52"/>
      <c r="J5180" s="53"/>
      <c r="K5180" s="53"/>
    </row>
    <row r="5181" spans="1:11" x14ac:dyDescent="0.25">
      <c r="A5181" s="52"/>
      <c r="B5181" s="53"/>
      <c r="G5181" s="56"/>
      <c r="I5181" s="52"/>
      <c r="J5181" s="53"/>
      <c r="K5181" s="53"/>
    </row>
    <row r="5182" spans="1:11" x14ac:dyDescent="0.25">
      <c r="A5182" s="52"/>
      <c r="B5182" s="53"/>
      <c r="G5182" s="56"/>
      <c r="I5182" s="52"/>
      <c r="J5182" s="53"/>
      <c r="K5182" s="53"/>
    </row>
    <row r="5183" spans="1:11" x14ac:dyDescent="0.25">
      <c r="A5183" s="52"/>
      <c r="B5183" s="53"/>
      <c r="G5183" s="56"/>
      <c r="I5183" s="52"/>
      <c r="J5183" s="53"/>
      <c r="K5183" s="53"/>
    </row>
    <row r="5184" spans="1:11" x14ac:dyDescent="0.25">
      <c r="A5184" s="52"/>
      <c r="B5184" s="53"/>
      <c r="G5184" s="56"/>
      <c r="I5184" s="52"/>
      <c r="J5184" s="53"/>
      <c r="K5184" s="53"/>
    </row>
    <row r="5185" spans="1:11" x14ac:dyDescent="0.25">
      <c r="A5185" s="52"/>
      <c r="B5185" s="53"/>
      <c r="G5185" s="56"/>
      <c r="I5185" s="52"/>
      <c r="J5185" s="53"/>
      <c r="K5185" s="53"/>
    </row>
    <row r="5186" spans="1:11" x14ac:dyDescent="0.25">
      <c r="A5186" s="52"/>
      <c r="B5186" s="53"/>
      <c r="G5186" s="56"/>
      <c r="I5186" s="52"/>
      <c r="J5186" s="53"/>
      <c r="K5186" s="53"/>
    </row>
    <row r="5187" spans="1:11" x14ac:dyDescent="0.25">
      <c r="A5187" s="52"/>
      <c r="B5187" s="53"/>
      <c r="G5187" s="56"/>
      <c r="I5187" s="52"/>
      <c r="J5187" s="53"/>
      <c r="K5187" s="53"/>
    </row>
    <row r="5188" spans="1:11" x14ac:dyDescent="0.25">
      <c r="A5188" s="52"/>
      <c r="B5188" s="53"/>
      <c r="G5188" s="56"/>
      <c r="I5188" s="52"/>
      <c r="J5188" s="53"/>
      <c r="K5188" s="53"/>
    </row>
    <row r="5189" spans="1:11" x14ac:dyDescent="0.25">
      <c r="A5189" s="52"/>
      <c r="B5189" s="53"/>
      <c r="G5189" s="56"/>
      <c r="I5189" s="52"/>
      <c r="J5189" s="53"/>
      <c r="K5189" s="53"/>
    </row>
    <row r="5190" spans="1:11" x14ac:dyDescent="0.25">
      <c r="A5190" s="52"/>
      <c r="B5190" s="53"/>
      <c r="G5190" s="56"/>
      <c r="I5190" s="52"/>
      <c r="J5190" s="53"/>
      <c r="K5190" s="53"/>
    </row>
    <row r="5191" spans="1:11" x14ac:dyDescent="0.25">
      <c r="A5191" s="52"/>
      <c r="B5191" s="53"/>
      <c r="G5191" s="56"/>
      <c r="I5191" s="52"/>
      <c r="J5191" s="53"/>
      <c r="K5191" s="53"/>
    </row>
    <row r="5192" spans="1:11" x14ac:dyDescent="0.25">
      <c r="A5192" s="52"/>
      <c r="B5192" s="53"/>
      <c r="G5192" s="56"/>
      <c r="I5192" s="52"/>
      <c r="J5192" s="53"/>
      <c r="K5192" s="53"/>
    </row>
    <row r="5193" spans="1:11" x14ac:dyDescent="0.25">
      <c r="A5193" s="52"/>
      <c r="B5193" s="53"/>
      <c r="G5193" s="56"/>
      <c r="I5193" s="52"/>
      <c r="J5193" s="53"/>
      <c r="K5193" s="53"/>
    </row>
    <row r="5194" spans="1:11" x14ac:dyDescent="0.25">
      <c r="A5194" s="52"/>
      <c r="B5194" s="53"/>
      <c r="G5194" s="56"/>
      <c r="I5194" s="52"/>
      <c r="J5194" s="53"/>
      <c r="K5194" s="53"/>
    </row>
    <row r="5195" spans="1:11" x14ac:dyDescent="0.25">
      <c r="A5195" s="52"/>
      <c r="B5195" s="53"/>
      <c r="G5195" s="56"/>
      <c r="I5195" s="52"/>
      <c r="J5195" s="53"/>
      <c r="K5195" s="53"/>
    </row>
    <row r="5196" spans="1:11" x14ac:dyDescent="0.25">
      <c r="A5196" s="52"/>
      <c r="B5196" s="53"/>
      <c r="G5196" s="56"/>
      <c r="I5196" s="52"/>
      <c r="J5196" s="53"/>
      <c r="K5196" s="53"/>
    </row>
    <row r="5197" spans="1:11" x14ac:dyDescent="0.25">
      <c r="A5197" s="52"/>
      <c r="B5197" s="53"/>
      <c r="G5197" s="56"/>
      <c r="I5197" s="52"/>
      <c r="J5197" s="53"/>
      <c r="K5197" s="53"/>
    </row>
    <row r="5198" spans="1:11" x14ac:dyDescent="0.25">
      <c r="A5198" s="52"/>
      <c r="B5198" s="53"/>
      <c r="G5198" s="56"/>
      <c r="I5198" s="52"/>
      <c r="J5198" s="53"/>
      <c r="K5198" s="53"/>
    </row>
    <row r="5199" spans="1:11" x14ac:dyDescent="0.25">
      <c r="A5199" s="52"/>
      <c r="B5199" s="53"/>
      <c r="G5199" s="56"/>
      <c r="I5199" s="52"/>
      <c r="J5199" s="53"/>
      <c r="K5199" s="53"/>
    </row>
    <row r="5200" spans="1:11" x14ac:dyDescent="0.25">
      <c r="A5200" s="52"/>
      <c r="B5200" s="53"/>
      <c r="G5200" s="56"/>
      <c r="I5200" s="52"/>
      <c r="J5200" s="53"/>
      <c r="K5200" s="53"/>
    </row>
    <row r="5201" spans="1:11" x14ac:dyDescent="0.25">
      <c r="A5201" s="52"/>
      <c r="B5201" s="53"/>
      <c r="G5201" s="56"/>
      <c r="I5201" s="52"/>
      <c r="J5201" s="53"/>
      <c r="K5201" s="53"/>
    </row>
    <row r="5202" spans="1:11" x14ac:dyDescent="0.25">
      <c r="A5202" s="52"/>
      <c r="B5202" s="53"/>
      <c r="G5202" s="56"/>
      <c r="I5202" s="52"/>
      <c r="J5202" s="53"/>
      <c r="K5202" s="53"/>
    </row>
    <row r="5203" spans="1:11" x14ac:dyDescent="0.25">
      <c r="A5203" s="52"/>
      <c r="B5203" s="53"/>
      <c r="G5203" s="56"/>
      <c r="I5203" s="52"/>
      <c r="J5203" s="53"/>
      <c r="K5203" s="53"/>
    </row>
    <row r="5204" spans="1:11" x14ac:dyDescent="0.25">
      <c r="A5204" s="52"/>
      <c r="B5204" s="53"/>
      <c r="G5204" s="56"/>
      <c r="I5204" s="52"/>
      <c r="J5204" s="53"/>
      <c r="K5204" s="53"/>
    </row>
    <row r="5205" spans="1:11" x14ac:dyDescent="0.25">
      <c r="A5205" s="52"/>
      <c r="B5205" s="53"/>
      <c r="G5205" s="56"/>
      <c r="I5205" s="52"/>
      <c r="J5205" s="53"/>
      <c r="K5205" s="53"/>
    </row>
    <row r="5206" spans="1:11" x14ac:dyDescent="0.25">
      <c r="A5206" s="52"/>
      <c r="B5206" s="53"/>
      <c r="G5206" s="56"/>
      <c r="I5206" s="52"/>
      <c r="J5206" s="53"/>
      <c r="K5206" s="53"/>
    </row>
    <row r="5207" spans="1:11" x14ac:dyDescent="0.25">
      <c r="A5207" s="52"/>
      <c r="B5207" s="53"/>
      <c r="G5207" s="56"/>
      <c r="I5207" s="52"/>
      <c r="J5207" s="53"/>
      <c r="K5207" s="53"/>
    </row>
    <row r="5208" spans="1:11" x14ac:dyDescent="0.25">
      <c r="A5208" s="52"/>
      <c r="B5208" s="53"/>
      <c r="G5208" s="56"/>
      <c r="I5208" s="52"/>
      <c r="J5208" s="53"/>
      <c r="K5208" s="53"/>
    </row>
    <row r="5209" spans="1:11" x14ac:dyDescent="0.25">
      <c r="A5209" s="52"/>
      <c r="B5209" s="53"/>
      <c r="G5209" s="56"/>
      <c r="I5209" s="52"/>
      <c r="J5209" s="53"/>
      <c r="K5209" s="53"/>
    </row>
    <row r="5210" spans="1:11" x14ac:dyDescent="0.25">
      <c r="A5210" s="52"/>
      <c r="B5210" s="53"/>
      <c r="G5210" s="56"/>
      <c r="I5210" s="52"/>
      <c r="J5210" s="53"/>
      <c r="K5210" s="53"/>
    </row>
    <row r="5211" spans="1:11" x14ac:dyDescent="0.25">
      <c r="A5211" s="52"/>
      <c r="B5211" s="53"/>
      <c r="G5211" s="56"/>
      <c r="I5211" s="52"/>
      <c r="J5211" s="53"/>
      <c r="K5211" s="53"/>
    </row>
    <row r="5212" spans="1:11" x14ac:dyDescent="0.25">
      <c r="A5212" s="52"/>
      <c r="B5212" s="53"/>
      <c r="G5212" s="56"/>
      <c r="I5212" s="52"/>
      <c r="J5212" s="53"/>
      <c r="K5212" s="53"/>
    </row>
    <row r="5213" spans="1:11" x14ac:dyDescent="0.25">
      <c r="A5213" s="52"/>
      <c r="B5213" s="53"/>
      <c r="G5213" s="56"/>
      <c r="I5213" s="52"/>
      <c r="J5213" s="53"/>
      <c r="K5213" s="53"/>
    </row>
    <row r="5214" spans="1:11" x14ac:dyDescent="0.25">
      <c r="A5214" s="52"/>
      <c r="B5214" s="53"/>
      <c r="G5214" s="56"/>
      <c r="I5214" s="52"/>
      <c r="J5214" s="53"/>
      <c r="K5214" s="53"/>
    </row>
    <row r="5215" spans="1:11" x14ac:dyDescent="0.25">
      <c r="A5215" s="52"/>
      <c r="B5215" s="53"/>
      <c r="G5215" s="56"/>
      <c r="I5215" s="52"/>
      <c r="J5215" s="53"/>
      <c r="K5215" s="53"/>
    </row>
    <row r="5216" spans="1:11" x14ac:dyDescent="0.25">
      <c r="A5216" s="52"/>
      <c r="B5216" s="53"/>
      <c r="G5216" s="56"/>
      <c r="I5216" s="52"/>
      <c r="J5216" s="53"/>
      <c r="K5216" s="53"/>
    </row>
    <row r="5217" spans="1:13" x14ac:dyDescent="0.25">
      <c r="A5217" s="52"/>
      <c r="B5217" s="53"/>
      <c r="G5217" s="56"/>
      <c r="I5217" s="52"/>
      <c r="J5217" s="53"/>
      <c r="K5217" s="53"/>
    </row>
    <row r="5218" spans="1:13" x14ac:dyDescent="0.25">
      <c r="A5218" s="52"/>
      <c r="B5218" s="53"/>
      <c r="G5218" s="56"/>
      <c r="I5218" s="52"/>
      <c r="J5218" s="53"/>
      <c r="K5218" s="53"/>
    </row>
    <row r="5219" spans="1:13" x14ac:dyDescent="0.25">
      <c r="A5219" s="52"/>
      <c r="B5219" s="53"/>
      <c r="G5219" s="56"/>
      <c r="I5219" s="52"/>
      <c r="J5219" s="53"/>
      <c r="K5219" s="53"/>
    </row>
    <row r="5220" spans="1:13" x14ac:dyDescent="0.25">
      <c r="A5220" s="52"/>
      <c r="B5220" s="53"/>
      <c r="G5220" s="56"/>
      <c r="I5220" s="52"/>
      <c r="J5220" s="53"/>
      <c r="K5220" s="53"/>
    </row>
    <row r="5221" spans="1:13" x14ac:dyDescent="0.25">
      <c r="A5221" s="52"/>
      <c r="B5221" s="53"/>
      <c r="G5221" s="56"/>
      <c r="I5221" s="52"/>
      <c r="J5221" s="53"/>
      <c r="K5221" s="53"/>
      <c r="M5221" s="55"/>
    </row>
    <row r="5222" spans="1:13" x14ac:dyDescent="0.25">
      <c r="A5222" s="52"/>
      <c r="B5222" s="53"/>
      <c r="G5222" s="56"/>
    </row>
    <row r="5223" spans="1:13" x14ac:dyDescent="0.25">
      <c r="A5223" s="52"/>
      <c r="B5223" s="53"/>
      <c r="G5223" s="56"/>
    </row>
    <row r="5224" spans="1:13" x14ac:dyDescent="0.25">
      <c r="A5224" s="52"/>
      <c r="B5224" s="53"/>
      <c r="G5224" s="56"/>
    </row>
    <row r="5225" spans="1:13" x14ac:dyDescent="0.25">
      <c r="A5225" s="52"/>
      <c r="B5225" s="53"/>
      <c r="G5225" s="56"/>
    </row>
    <row r="5226" spans="1:13" x14ac:dyDescent="0.25">
      <c r="A5226" s="52"/>
      <c r="B5226" s="53"/>
      <c r="G5226" s="56"/>
    </row>
    <row r="5227" spans="1:13" x14ac:dyDescent="0.25">
      <c r="A5227" s="52"/>
      <c r="B5227" s="53"/>
      <c r="G5227" s="56"/>
    </row>
    <row r="5228" spans="1:13" x14ac:dyDescent="0.25">
      <c r="A5228" s="52"/>
      <c r="B5228" s="53"/>
      <c r="G5228" s="56"/>
    </row>
    <row r="5229" spans="1:13" x14ac:dyDescent="0.25">
      <c r="A5229" s="52"/>
      <c r="B5229" s="53"/>
      <c r="G5229" s="56"/>
    </row>
    <row r="5230" spans="1:13" x14ac:dyDescent="0.25">
      <c r="A5230" s="52"/>
      <c r="B5230" s="53"/>
      <c r="G5230" s="56"/>
    </row>
    <row r="5231" spans="1:13" x14ac:dyDescent="0.25">
      <c r="A5231" s="52"/>
      <c r="B5231" s="53"/>
      <c r="G5231" s="56"/>
    </row>
    <row r="5232" spans="1:13" x14ac:dyDescent="0.25">
      <c r="A5232" s="52"/>
      <c r="B5232" s="53"/>
      <c r="G5232" s="56"/>
    </row>
    <row r="5233" spans="1:7" x14ac:dyDescent="0.25">
      <c r="A5233" s="52"/>
      <c r="B5233" s="53"/>
      <c r="G5233" s="56"/>
    </row>
    <row r="5234" spans="1:7" x14ac:dyDescent="0.25">
      <c r="A5234" s="52"/>
      <c r="B5234" s="53"/>
      <c r="G5234" s="56"/>
    </row>
    <row r="5235" spans="1:7" x14ac:dyDescent="0.25">
      <c r="A5235" s="52"/>
      <c r="B5235" s="53"/>
      <c r="G5235" s="56"/>
    </row>
    <row r="5236" spans="1:7" x14ac:dyDescent="0.25">
      <c r="A5236" s="52"/>
      <c r="B5236" s="53"/>
      <c r="G5236" s="56"/>
    </row>
    <row r="5237" spans="1:7" x14ac:dyDescent="0.25">
      <c r="A5237" s="52"/>
      <c r="B5237" s="53"/>
      <c r="G5237" s="56"/>
    </row>
    <row r="5238" spans="1:7" x14ac:dyDescent="0.25">
      <c r="A5238" s="52"/>
      <c r="B5238" s="53"/>
      <c r="G5238" s="56"/>
    </row>
    <row r="5239" spans="1:7" x14ac:dyDescent="0.25">
      <c r="A5239" s="52"/>
      <c r="B5239" s="53"/>
      <c r="G5239" s="56"/>
    </row>
    <row r="5240" spans="1:7" x14ac:dyDescent="0.25">
      <c r="A5240" s="52"/>
      <c r="B5240" s="53"/>
      <c r="G5240" s="56"/>
    </row>
    <row r="5241" spans="1:7" x14ac:dyDescent="0.25">
      <c r="A5241" s="52"/>
      <c r="B5241" s="53"/>
      <c r="G5241" s="56"/>
    </row>
    <row r="5242" spans="1:7" x14ac:dyDescent="0.25">
      <c r="A5242" s="52"/>
      <c r="B5242" s="53"/>
      <c r="G5242" s="56"/>
    </row>
    <row r="5243" spans="1:7" x14ac:dyDescent="0.25">
      <c r="A5243" s="52"/>
      <c r="B5243" s="53"/>
      <c r="G5243" s="56"/>
    </row>
    <row r="5244" spans="1:7" x14ac:dyDescent="0.25">
      <c r="A5244" s="52"/>
      <c r="B5244" s="53"/>
      <c r="G5244" s="56"/>
    </row>
    <row r="5245" spans="1:7" x14ac:dyDescent="0.25">
      <c r="A5245" s="52"/>
      <c r="B5245" s="53"/>
      <c r="G5245" s="56"/>
    </row>
    <row r="5246" spans="1:7" x14ac:dyDescent="0.25">
      <c r="A5246" s="52"/>
      <c r="B5246" s="53"/>
      <c r="G5246" s="56"/>
    </row>
    <row r="5247" spans="1:7" x14ac:dyDescent="0.25">
      <c r="A5247" s="52"/>
      <c r="B5247" s="53"/>
      <c r="G5247" s="56"/>
    </row>
    <row r="5248" spans="1:7" x14ac:dyDescent="0.25">
      <c r="A5248" s="52"/>
      <c r="B5248" s="53"/>
      <c r="G5248" s="56"/>
    </row>
    <row r="5249" spans="1:7" x14ac:dyDescent="0.25">
      <c r="A5249" s="52"/>
      <c r="B5249" s="53"/>
      <c r="G5249" s="56"/>
    </row>
    <row r="5250" spans="1:7" x14ac:dyDescent="0.25">
      <c r="A5250" s="52"/>
      <c r="B5250" s="53"/>
      <c r="G5250" s="56"/>
    </row>
    <row r="5251" spans="1:7" x14ac:dyDescent="0.25">
      <c r="A5251" s="52"/>
      <c r="B5251" s="53"/>
      <c r="G5251" s="56"/>
    </row>
    <row r="5252" spans="1:7" x14ac:dyDescent="0.25">
      <c r="A5252" s="52"/>
      <c r="B5252" s="53"/>
      <c r="G5252" s="56"/>
    </row>
    <row r="5253" spans="1:7" x14ac:dyDescent="0.25">
      <c r="A5253" s="52"/>
      <c r="B5253" s="53"/>
      <c r="G5253" s="56"/>
    </row>
    <row r="5254" spans="1:7" x14ac:dyDescent="0.25">
      <c r="A5254" s="52"/>
      <c r="B5254" s="53"/>
      <c r="G5254" s="56"/>
    </row>
    <row r="5255" spans="1:7" x14ac:dyDescent="0.25">
      <c r="A5255" s="52"/>
      <c r="B5255" s="53"/>
      <c r="G5255" s="56"/>
    </row>
    <row r="5256" spans="1:7" x14ac:dyDescent="0.25">
      <c r="A5256" s="52"/>
      <c r="B5256" s="53"/>
      <c r="G5256" s="56"/>
    </row>
    <row r="5257" spans="1:7" x14ac:dyDescent="0.25">
      <c r="A5257" s="52"/>
      <c r="B5257" s="53"/>
      <c r="G5257" s="56"/>
    </row>
    <row r="5258" spans="1:7" x14ac:dyDescent="0.25">
      <c r="A5258" s="52"/>
      <c r="B5258" s="53"/>
      <c r="G5258" s="56"/>
    </row>
    <row r="5259" spans="1:7" x14ac:dyDescent="0.25">
      <c r="A5259" s="52"/>
      <c r="B5259" s="53"/>
      <c r="G5259" s="56"/>
    </row>
    <row r="5260" spans="1:7" x14ac:dyDescent="0.25">
      <c r="A5260" s="52"/>
      <c r="B5260" s="53"/>
      <c r="G5260" s="56"/>
    </row>
    <row r="5261" spans="1:7" x14ac:dyDescent="0.25">
      <c r="A5261" s="52"/>
      <c r="B5261" s="53"/>
      <c r="G5261" s="56"/>
    </row>
    <row r="5262" spans="1:7" x14ac:dyDescent="0.25">
      <c r="A5262" s="52"/>
      <c r="B5262" s="53"/>
      <c r="G5262" s="56"/>
    </row>
    <row r="5263" spans="1:7" x14ac:dyDescent="0.25">
      <c r="A5263" s="52"/>
      <c r="B5263" s="53"/>
      <c r="G5263" s="56"/>
    </row>
    <row r="5264" spans="1:7" x14ac:dyDescent="0.25">
      <c r="A5264" s="52"/>
      <c r="B5264" s="53"/>
      <c r="G5264" s="56"/>
    </row>
    <row r="5265" spans="1:7" x14ac:dyDescent="0.25">
      <c r="A5265" s="52"/>
      <c r="B5265" s="53"/>
      <c r="G5265" s="56"/>
    </row>
    <row r="5266" spans="1:7" x14ac:dyDescent="0.25">
      <c r="A5266" s="52"/>
      <c r="B5266" s="53"/>
      <c r="G5266" s="56"/>
    </row>
    <row r="5267" spans="1:7" x14ac:dyDescent="0.25">
      <c r="A5267" s="52"/>
      <c r="B5267" s="53"/>
      <c r="G5267" s="56"/>
    </row>
    <row r="5268" spans="1:7" x14ac:dyDescent="0.25">
      <c r="A5268" s="52"/>
      <c r="B5268" s="53"/>
      <c r="G5268" s="56"/>
    </row>
    <row r="5269" spans="1:7" x14ac:dyDescent="0.25">
      <c r="A5269" s="52"/>
      <c r="B5269" s="53"/>
      <c r="G5269" s="56"/>
    </row>
    <row r="5270" spans="1:7" x14ac:dyDescent="0.25">
      <c r="A5270" s="52"/>
      <c r="B5270" s="53"/>
      <c r="G5270" s="56"/>
    </row>
    <row r="5271" spans="1:7" x14ac:dyDescent="0.25">
      <c r="A5271" s="52"/>
      <c r="B5271" s="53"/>
      <c r="G5271" s="56"/>
    </row>
    <row r="5272" spans="1:7" x14ac:dyDescent="0.25">
      <c r="A5272" s="52"/>
      <c r="B5272" s="53"/>
      <c r="G5272" s="56"/>
    </row>
    <row r="5273" spans="1:7" x14ac:dyDescent="0.25">
      <c r="A5273" s="52"/>
      <c r="B5273" s="53"/>
      <c r="G5273" s="56"/>
    </row>
    <row r="5274" spans="1:7" x14ac:dyDescent="0.25">
      <c r="A5274" s="52"/>
      <c r="B5274" s="53"/>
      <c r="G5274" s="56"/>
    </row>
    <row r="5275" spans="1:7" x14ac:dyDescent="0.25">
      <c r="A5275" s="52"/>
      <c r="B5275" s="53"/>
      <c r="G5275" s="56"/>
    </row>
    <row r="5276" spans="1:7" x14ac:dyDescent="0.25">
      <c r="A5276" s="52"/>
      <c r="B5276" s="53"/>
      <c r="G5276" s="56"/>
    </row>
    <row r="5277" spans="1:7" x14ac:dyDescent="0.25">
      <c r="A5277" s="52"/>
      <c r="B5277" s="53"/>
      <c r="G5277" s="56"/>
    </row>
    <row r="5278" spans="1:7" x14ac:dyDescent="0.25">
      <c r="A5278" s="52"/>
      <c r="B5278" s="53"/>
      <c r="G5278" s="56"/>
    </row>
    <row r="5279" spans="1:7" x14ac:dyDescent="0.25">
      <c r="A5279" s="52"/>
      <c r="B5279" s="53"/>
      <c r="G5279" s="56"/>
    </row>
    <row r="5280" spans="1:7" x14ac:dyDescent="0.25">
      <c r="A5280" s="52"/>
      <c r="B5280" s="53"/>
      <c r="G5280" s="56"/>
    </row>
    <row r="5281" spans="1:7" x14ac:dyDescent="0.25">
      <c r="A5281" s="52"/>
      <c r="B5281" s="53"/>
      <c r="G5281" s="56"/>
    </row>
    <row r="5282" spans="1:7" x14ac:dyDescent="0.25">
      <c r="A5282" s="52"/>
      <c r="B5282" s="53"/>
      <c r="G5282" s="56"/>
    </row>
    <row r="5283" spans="1:7" x14ac:dyDescent="0.25">
      <c r="A5283" s="52"/>
      <c r="B5283" s="53"/>
      <c r="G5283" s="56"/>
    </row>
    <row r="5284" spans="1:7" x14ac:dyDescent="0.25">
      <c r="A5284" s="52"/>
      <c r="B5284" s="53"/>
      <c r="G5284" s="56"/>
    </row>
    <row r="5285" spans="1:7" x14ac:dyDescent="0.25">
      <c r="A5285" s="52"/>
      <c r="B5285" s="53"/>
      <c r="G5285" s="56"/>
    </row>
    <row r="5286" spans="1:7" x14ac:dyDescent="0.25">
      <c r="A5286" s="52"/>
      <c r="B5286" s="53"/>
      <c r="G5286" s="56"/>
    </row>
    <row r="5287" spans="1:7" x14ac:dyDescent="0.25">
      <c r="A5287" s="52"/>
      <c r="B5287" s="53"/>
      <c r="G5287" s="56"/>
    </row>
    <row r="5288" spans="1:7" x14ac:dyDescent="0.25">
      <c r="A5288" s="52"/>
      <c r="B5288" s="53"/>
      <c r="G5288" s="56"/>
    </row>
    <row r="5289" spans="1:7" x14ac:dyDescent="0.25">
      <c r="A5289" s="52"/>
      <c r="B5289" s="53"/>
      <c r="G5289" s="56"/>
    </row>
    <row r="5290" spans="1:7" x14ac:dyDescent="0.25">
      <c r="A5290" s="52"/>
      <c r="B5290" s="53"/>
      <c r="G5290" s="56"/>
    </row>
    <row r="5291" spans="1:7" x14ac:dyDescent="0.25">
      <c r="A5291" s="52"/>
      <c r="B5291" s="53"/>
      <c r="G5291" s="56"/>
    </row>
    <row r="5292" spans="1:7" x14ac:dyDescent="0.25">
      <c r="A5292" s="52"/>
      <c r="B5292" s="53"/>
      <c r="G5292" s="56"/>
    </row>
    <row r="5293" spans="1:7" x14ac:dyDescent="0.25">
      <c r="A5293" s="52"/>
      <c r="B5293" s="53"/>
      <c r="G5293" s="56"/>
    </row>
    <row r="5294" spans="1:7" x14ac:dyDescent="0.25">
      <c r="A5294" s="52"/>
      <c r="B5294" s="53"/>
      <c r="G5294" s="56"/>
    </row>
    <row r="5295" spans="1:7" x14ac:dyDescent="0.25">
      <c r="A5295" s="52"/>
      <c r="B5295" s="53"/>
      <c r="G5295" s="56"/>
    </row>
    <row r="5296" spans="1:7" x14ac:dyDescent="0.25">
      <c r="A5296" s="52"/>
      <c r="B5296" s="53"/>
      <c r="G5296" s="56"/>
    </row>
    <row r="5297" spans="1:7" x14ac:dyDescent="0.25">
      <c r="A5297" s="52"/>
      <c r="B5297" s="53"/>
      <c r="G5297" s="56"/>
    </row>
    <row r="5298" spans="1:7" x14ac:dyDescent="0.25">
      <c r="A5298" s="52"/>
      <c r="B5298" s="53"/>
      <c r="G5298" s="56"/>
    </row>
    <row r="5299" spans="1:7" x14ac:dyDescent="0.25">
      <c r="A5299" s="52"/>
      <c r="B5299" s="53"/>
      <c r="G5299" s="56"/>
    </row>
    <row r="5300" spans="1:7" x14ac:dyDescent="0.25">
      <c r="A5300" s="52"/>
      <c r="B5300" s="53"/>
      <c r="G5300" s="56"/>
    </row>
    <row r="5301" spans="1:7" x14ac:dyDescent="0.25">
      <c r="A5301" s="52"/>
      <c r="B5301" s="53"/>
      <c r="G5301" s="56"/>
    </row>
    <row r="5302" spans="1:7" x14ac:dyDescent="0.25">
      <c r="A5302" s="52"/>
      <c r="B5302" s="53"/>
      <c r="G5302" s="56"/>
    </row>
    <row r="5303" spans="1:7" x14ac:dyDescent="0.25">
      <c r="A5303" s="52"/>
      <c r="B5303" s="53"/>
      <c r="G5303" s="56"/>
    </row>
    <row r="5304" spans="1:7" x14ac:dyDescent="0.25">
      <c r="A5304" s="52"/>
      <c r="B5304" s="53"/>
      <c r="G5304" s="56"/>
    </row>
    <row r="5305" spans="1:7" x14ac:dyDescent="0.25">
      <c r="A5305" s="52"/>
      <c r="B5305" s="53"/>
      <c r="G5305" s="56"/>
    </row>
    <row r="5306" spans="1:7" x14ac:dyDescent="0.25">
      <c r="A5306" s="52"/>
      <c r="B5306" s="53"/>
      <c r="G5306" s="56"/>
    </row>
    <row r="5307" spans="1:7" x14ac:dyDescent="0.25">
      <c r="A5307" s="52"/>
      <c r="B5307" s="53"/>
      <c r="G5307" s="56"/>
    </row>
    <row r="5308" spans="1:7" x14ac:dyDescent="0.25">
      <c r="A5308" s="52"/>
      <c r="B5308" s="53"/>
      <c r="G5308" s="56"/>
    </row>
    <row r="5309" spans="1:7" x14ac:dyDescent="0.25">
      <c r="A5309" s="52"/>
      <c r="B5309" s="53"/>
      <c r="G5309" s="56"/>
    </row>
    <row r="5310" spans="1:7" x14ac:dyDescent="0.25">
      <c r="A5310" s="52"/>
      <c r="B5310" s="53"/>
      <c r="G5310" s="56"/>
    </row>
    <row r="5311" spans="1:7" x14ac:dyDescent="0.25">
      <c r="A5311" s="52"/>
      <c r="B5311" s="53"/>
      <c r="G5311" s="56"/>
    </row>
    <row r="5312" spans="1:7" x14ac:dyDescent="0.25">
      <c r="A5312" s="52"/>
      <c r="B5312" s="53"/>
      <c r="G5312" s="56"/>
    </row>
    <row r="5313" spans="1:7" x14ac:dyDescent="0.25">
      <c r="A5313" s="52"/>
      <c r="B5313" s="53"/>
      <c r="G5313" s="56"/>
    </row>
    <row r="5314" spans="1:7" x14ac:dyDescent="0.25">
      <c r="A5314" s="52"/>
      <c r="B5314" s="53"/>
      <c r="G5314" s="56"/>
    </row>
    <row r="5315" spans="1:7" x14ac:dyDescent="0.25">
      <c r="A5315" s="52"/>
      <c r="B5315" s="53"/>
      <c r="G5315" s="56"/>
    </row>
    <row r="5316" spans="1:7" x14ac:dyDescent="0.25">
      <c r="A5316" s="52"/>
      <c r="B5316" s="53"/>
      <c r="G5316" s="56"/>
    </row>
    <row r="5317" spans="1:7" x14ac:dyDescent="0.25">
      <c r="A5317" s="52"/>
      <c r="B5317" s="53"/>
      <c r="G5317" s="56"/>
    </row>
    <row r="5318" spans="1:7" x14ac:dyDescent="0.25">
      <c r="A5318" s="52"/>
      <c r="B5318" s="53"/>
      <c r="G5318" s="56"/>
    </row>
    <row r="5319" spans="1:7" x14ac:dyDescent="0.25">
      <c r="A5319" s="52"/>
      <c r="B5319" s="53"/>
      <c r="G5319" s="56"/>
    </row>
    <row r="5320" spans="1:7" x14ac:dyDescent="0.25">
      <c r="A5320" s="52"/>
      <c r="B5320" s="53"/>
      <c r="G5320" s="56"/>
    </row>
    <row r="5321" spans="1:7" x14ac:dyDescent="0.25">
      <c r="A5321" s="52"/>
      <c r="B5321" s="53"/>
      <c r="G5321" s="56"/>
    </row>
    <row r="5322" spans="1:7" x14ac:dyDescent="0.25">
      <c r="A5322" s="52"/>
      <c r="B5322" s="53"/>
      <c r="G5322" s="56"/>
    </row>
    <row r="5323" spans="1:7" x14ac:dyDescent="0.25">
      <c r="A5323" s="52"/>
      <c r="B5323" s="53"/>
      <c r="G5323" s="56"/>
    </row>
    <row r="5324" spans="1:7" x14ac:dyDescent="0.25">
      <c r="A5324" s="52"/>
      <c r="B5324" s="53"/>
      <c r="G5324" s="56"/>
    </row>
    <row r="5325" spans="1:7" x14ac:dyDescent="0.25">
      <c r="A5325" s="52"/>
      <c r="B5325" s="53"/>
      <c r="G5325" s="56"/>
    </row>
    <row r="5326" spans="1:7" x14ac:dyDescent="0.25">
      <c r="A5326" s="52"/>
      <c r="B5326" s="53"/>
      <c r="G5326" s="56"/>
    </row>
    <row r="5327" spans="1:7" x14ac:dyDescent="0.25">
      <c r="A5327" s="52"/>
      <c r="B5327" s="53"/>
      <c r="G5327" s="56"/>
    </row>
    <row r="5328" spans="1:7" x14ac:dyDescent="0.25">
      <c r="A5328" s="52"/>
      <c r="B5328" s="53"/>
      <c r="G5328" s="56"/>
    </row>
    <row r="5329" spans="1:7" x14ac:dyDescent="0.25">
      <c r="A5329" s="52"/>
      <c r="B5329" s="53"/>
      <c r="G5329" s="56"/>
    </row>
    <row r="5330" spans="1:7" x14ac:dyDescent="0.25">
      <c r="A5330" s="52"/>
      <c r="B5330" s="53"/>
      <c r="G5330" s="56"/>
    </row>
    <row r="5331" spans="1:7" x14ac:dyDescent="0.25">
      <c r="A5331" s="52"/>
      <c r="B5331" s="53"/>
      <c r="G5331" s="56"/>
    </row>
    <row r="5332" spans="1:7" x14ac:dyDescent="0.25">
      <c r="A5332" s="52"/>
      <c r="B5332" s="53"/>
      <c r="G5332" s="56"/>
    </row>
    <row r="5333" spans="1:7" x14ac:dyDescent="0.25">
      <c r="A5333" s="52"/>
      <c r="B5333" s="53"/>
      <c r="G5333" s="56"/>
    </row>
    <row r="5334" spans="1:7" x14ac:dyDescent="0.25">
      <c r="A5334" s="52"/>
      <c r="B5334" s="53"/>
      <c r="G5334" s="56"/>
    </row>
    <row r="5335" spans="1:7" x14ac:dyDescent="0.25">
      <c r="A5335" s="52"/>
      <c r="B5335" s="53"/>
      <c r="G5335" s="56"/>
    </row>
    <row r="5336" spans="1:7" x14ac:dyDescent="0.25">
      <c r="A5336" s="52"/>
      <c r="B5336" s="53"/>
      <c r="G5336" s="56"/>
    </row>
    <row r="5337" spans="1:7" x14ac:dyDescent="0.25">
      <c r="A5337" s="52"/>
      <c r="B5337" s="53"/>
      <c r="G5337" s="56"/>
    </row>
    <row r="5338" spans="1:7" x14ac:dyDescent="0.25">
      <c r="A5338" s="52"/>
      <c r="B5338" s="53"/>
      <c r="G5338" s="56"/>
    </row>
    <row r="5339" spans="1:7" x14ac:dyDescent="0.25">
      <c r="A5339" s="52"/>
      <c r="B5339" s="53"/>
      <c r="G5339" s="56"/>
    </row>
    <row r="5340" spans="1:7" x14ac:dyDescent="0.25">
      <c r="A5340" s="52"/>
      <c r="B5340" s="53"/>
      <c r="G5340" s="56"/>
    </row>
    <row r="5341" spans="1:7" x14ac:dyDescent="0.25">
      <c r="A5341" s="52"/>
      <c r="B5341" s="53"/>
      <c r="G5341" s="56"/>
    </row>
    <row r="5342" spans="1:7" x14ac:dyDescent="0.25">
      <c r="A5342" s="52"/>
      <c r="B5342" s="53"/>
      <c r="G5342" s="56"/>
    </row>
    <row r="5343" spans="1:7" x14ac:dyDescent="0.25">
      <c r="A5343" s="52"/>
      <c r="B5343" s="53"/>
      <c r="G5343" s="56"/>
    </row>
    <row r="5344" spans="1:7" x14ac:dyDescent="0.25">
      <c r="A5344" s="52"/>
      <c r="B5344" s="53"/>
      <c r="G5344" s="56"/>
    </row>
    <row r="5345" spans="1:7" x14ac:dyDescent="0.25">
      <c r="A5345" s="52"/>
      <c r="B5345" s="53"/>
      <c r="G5345" s="56"/>
    </row>
    <row r="5346" spans="1:7" x14ac:dyDescent="0.25">
      <c r="A5346" s="52"/>
      <c r="B5346" s="53"/>
      <c r="G5346" s="56"/>
    </row>
    <row r="5347" spans="1:7" x14ac:dyDescent="0.25">
      <c r="A5347" s="52"/>
      <c r="B5347" s="53"/>
      <c r="G5347" s="56"/>
    </row>
    <row r="5348" spans="1:7" x14ac:dyDescent="0.25">
      <c r="A5348" s="52"/>
      <c r="B5348" s="53"/>
      <c r="G5348" s="56"/>
    </row>
    <row r="5349" spans="1:7" x14ac:dyDescent="0.25">
      <c r="A5349" s="52"/>
      <c r="B5349" s="53"/>
      <c r="G5349" s="56"/>
    </row>
    <row r="5350" spans="1:7" x14ac:dyDescent="0.25">
      <c r="A5350" s="52"/>
      <c r="B5350" s="53"/>
      <c r="G5350" s="56"/>
    </row>
    <row r="5351" spans="1:7" x14ac:dyDescent="0.25">
      <c r="A5351" s="52"/>
      <c r="B5351" s="53"/>
      <c r="G5351" s="56"/>
    </row>
    <row r="5352" spans="1:7" x14ac:dyDescent="0.25">
      <c r="A5352" s="52"/>
      <c r="B5352" s="53"/>
      <c r="G5352" s="56"/>
    </row>
    <row r="5353" spans="1:7" x14ac:dyDescent="0.25">
      <c r="A5353" s="52"/>
      <c r="B5353" s="53"/>
      <c r="G5353" s="56"/>
    </row>
    <row r="5354" spans="1:7" x14ac:dyDescent="0.25">
      <c r="A5354" s="52"/>
      <c r="B5354" s="53"/>
      <c r="G5354" s="56"/>
    </row>
    <row r="5355" spans="1:7" x14ac:dyDescent="0.25">
      <c r="A5355" s="52"/>
      <c r="B5355" s="53"/>
      <c r="G5355" s="56"/>
    </row>
    <row r="5356" spans="1:7" x14ac:dyDescent="0.25">
      <c r="A5356" s="52"/>
      <c r="B5356" s="53"/>
      <c r="G5356" s="56"/>
    </row>
    <row r="5357" spans="1:7" x14ac:dyDescent="0.25">
      <c r="A5357" s="52"/>
      <c r="B5357" s="53"/>
      <c r="G5357" s="56"/>
    </row>
    <row r="5358" spans="1:7" x14ac:dyDescent="0.25">
      <c r="A5358" s="52"/>
      <c r="B5358" s="53"/>
      <c r="G5358" s="56"/>
    </row>
    <row r="5359" spans="1:7" x14ac:dyDescent="0.25">
      <c r="A5359" s="52"/>
      <c r="B5359" s="53"/>
      <c r="G5359" s="56"/>
    </row>
    <row r="5360" spans="1:7" x14ac:dyDescent="0.25">
      <c r="A5360" s="52"/>
      <c r="B5360" s="53"/>
      <c r="G5360" s="56"/>
    </row>
    <row r="5361" spans="1:7" x14ac:dyDescent="0.25">
      <c r="A5361" s="52"/>
      <c r="B5361" s="53"/>
      <c r="G5361" s="56"/>
    </row>
    <row r="5362" spans="1:7" x14ac:dyDescent="0.25">
      <c r="A5362" s="52"/>
      <c r="B5362" s="53"/>
      <c r="G5362" s="56"/>
    </row>
    <row r="5363" spans="1:7" x14ac:dyDescent="0.25">
      <c r="A5363" s="52"/>
      <c r="B5363" s="53"/>
      <c r="G5363" s="56"/>
    </row>
    <row r="5364" spans="1:7" x14ac:dyDescent="0.25">
      <c r="A5364" s="52"/>
      <c r="B5364" s="53"/>
      <c r="G5364" s="56"/>
    </row>
    <row r="5365" spans="1:7" x14ac:dyDescent="0.25">
      <c r="A5365" s="52"/>
      <c r="B5365" s="53"/>
      <c r="G5365" s="56"/>
    </row>
    <row r="5366" spans="1:7" x14ac:dyDescent="0.25">
      <c r="A5366" s="52"/>
      <c r="B5366" s="53"/>
      <c r="G5366" s="56"/>
    </row>
    <row r="5367" spans="1:7" x14ac:dyDescent="0.25">
      <c r="A5367" s="52"/>
      <c r="B5367" s="53"/>
      <c r="G5367" s="56"/>
    </row>
    <row r="5368" spans="1:7" x14ac:dyDescent="0.25">
      <c r="A5368" s="52"/>
      <c r="B5368" s="53"/>
      <c r="G5368" s="56"/>
    </row>
    <row r="5369" spans="1:7" x14ac:dyDescent="0.25">
      <c r="A5369" s="52"/>
      <c r="B5369" s="53"/>
      <c r="G5369" s="56"/>
    </row>
    <row r="5370" spans="1:7" x14ac:dyDescent="0.25">
      <c r="A5370" s="52"/>
      <c r="B5370" s="53"/>
      <c r="G5370" s="56"/>
    </row>
    <row r="5371" spans="1:7" x14ac:dyDescent="0.25">
      <c r="A5371" s="52"/>
      <c r="B5371" s="53"/>
      <c r="G5371" s="56"/>
    </row>
    <row r="5372" spans="1:7" x14ac:dyDescent="0.25">
      <c r="A5372" s="52"/>
      <c r="B5372" s="53"/>
      <c r="G5372" s="56"/>
    </row>
    <row r="5373" spans="1:7" x14ac:dyDescent="0.25">
      <c r="A5373" s="52"/>
      <c r="B5373" s="53"/>
      <c r="G5373" s="56"/>
    </row>
    <row r="5374" spans="1:7" x14ac:dyDescent="0.25">
      <c r="A5374" s="52"/>
      <c r="B5374" s="53"/>
      <c r="G5374" s="56"/>
    </row>
    <row r="5375" spans="1:7" x14ac:dyDescent="0.25">
      <c r="A5375" s="52"/>
      <c r="B5375" s="53"/>
      <c r="G5375" s="56"/>
    </row>
    <row r="5376" spans="1:7" x14ac:dyDescent="0.25">
      <c r="A5376" s="52"/>
      <c r="B5376" s="53"/>
      <c r="G5376" s="56"/>
    </row>
    <row r="5377" spans="1:7" x14ac:dyDescent="0.25">
      <c r="A5377" s="52"/>
      <c r="B5377" s="53"/>
      <c r="G5377" s="56"/>
    </row>
    <row r="5378" spans="1:7" x14ac:dyDescent="0.25">
      <c r="A5378" s="52"/>
      <c r="B5378" s="53"/>
      <c r="G5378" s="56"/>
    </row>
    <row r="5379" spans="1:7" x14ac:dyDescent="0.25">
      <c r="A5379" s="52"/>
      <c r="B5379" s="53"/>
      <c r="G5379" s="56"/>
    </row>
    <row r="5380" spans="1:7" x14ac:dyDescent="0.25">
      <c r="A5380" s="52"/>
      <c r="B5380" s="53"/>
      <c r="G5380" s="56"/>
    </row>
    <row r="5381" spans="1:7" x14ac:dyDescent="0.25">
      <c r="A5381" s="52"/>
      <c r="B5381" s="53"/>
      <c r="G5381" s="56"/>
    </row>
    <row r="5382" spans="1:7" x14ac:dyDescent="0.25">
      <c r="A5382" s="52"/>
      <c r="B5382" s="53"/>
      <c r="G5382" s="56"/>
    </row>
    <row r="5383" spans="1:7" x14ac:dyDescent="0.25">
      <c r="A5383" s="52"/>
      <c r="B5383" s="53"/>
      <c r="G5383" s="56"/>
    </row>
    <row r="5384" spans="1:7" x14ac:dyDescent="0.25">
      <c r="A5384" s="52"/>
      <c r="B5384" s="53"/>
      <c r="G5384" s="56"/>
    </row>
    <row r="5385" spans="1:7" x14ac:dyDescent="0.25">
      <c r="A5385" s="52"/>
      <c r="B5385" s="53"/>
      <c r="G5385" s="56"/>
    </row>
    <row r="5386" spans="1:7" x14ac:dyDescent="0.25">
      <c r="A5386" s="52"/>
      <c r="B5386" s="53"/>
      <c r="G5386" s="56"/>
    </row>
    <row r="5387" spans="1:7" x14ac:dyDescent="0.25">
      <c r="A5387" s="52"/>
      <c r="B5387" s="53"/>
      <c r="G5387" s="56"/>
    </row>
    <row r="5388" spans="1:7" x14ac:dyDescent="0.25">
      <c r="A5388" s="52"/>
      <c r="B5388" s="53"/>
      <c r="G5388" s="56"/>
    </row>
    <row r="5389" spans="1:7" x14ac:dyDescent="0.25">
      <c r="A5389" s="52"/>
      <c r="B5389" s="53"/>
      <c r="G5389" s="56"/>
    </row>
    <row r="5390" spans="1:7" x14ac:dyDescent="0.25">
      <c r="A5390" s="52"/>
      <c r="B5390" s="53"/>
      <c r="G5390" s="56"/>
    </row>
    <row r="5391" spans="1:7" x14ac:dyDescent="0.25">
      <c r="A5391" s="52"/>
      <c r="B5391" s="53"/>
      <c r="G5391" s="56"/>
    </row>
    <row r="5392" spans="1:7" x14ac:dyDescent="0.25">
      <c r="A5392" s="52"/>
      <c r="B5392" s="53"/>
      <c r="G5392" s="56"/>
    </row>
    <row r="5393" spans="1:7" x14ac:dyDescent="0.25">
      <c r="A5393" s="52"/>
      <c r="B5393" s="53"/>
      <c r="G5393" s="56"/>
    </row>
    <row r="5394" spans="1:7" x14ac:dyDescent="0.25">
      <c r="A5394" s="52"/>
      <c r="B5394" s="53"/>
      <c r="G5394" s="56"/>
    </row>
    <row r="5395" spans="1:7" x14ac:dyDescent="0.25">
      <c r="A5395" s="52"/>
      <c r="B5395" s="53"/>
      <c r="G5395" s="56"/>
    </row>
    <row r="5396" spans="1:7" x14ac:dyDescent="0.25">
      <c r="A5396" s="52"/>
      <c r="B5396" s="53"/>
      <c r="G5396" s="56"/>
    </row>
    <row r="5397" spans="1:7" x14ac:dyDescent="0.25">
      <c r="A5397" s="52"/>
      <c r="B5397" s="53"/>
      <c r="G5397" s="56"/>
    </row>
    <row r="5398" spans="1:7" x14ac:dyDescent="0.25">
      <c r="A5398" s="52"/>
      <c r="B5398" s="53"/>
      <c r="G5398" s="56"/>
    </row>
    <row r="5399" spans="1:7" x14ac:dyDescent="0.25">
      <c r="A5399" s="52"/>
      <c r="B5399" s="53"/>
      <c r="G5399" s="56"/>
    </row>
    <row r="5400" spans="1:7" x14ac:dyDescent="0.25">
      <c r="A5400" s="52"/>
      <c r="B5400" s="53"/>
      <c r="G5400" s="56"/>
    </row>
    <row r="5401" spans="1:7" x14ac:dyDescent="0.25">
      <c r="A5401" s="52"/>
      <c r="B5401" s="53"/>
      <c r="G5401" s="56"/>
    </row>
    <row r="5402" spans="1:7" x14ac:dyDescent="0.25">
      <c r="A5402" s="52"/>
      <c r="B5402" s="53"/>
      <c r="G5402" s="56"/>
    </row>
    <row r="5403" spans="1:7" x14ac:dyDescent="0.25">
      <c r="A5403" s="52"/>
      <c r="B5403" s="53"/>
      <c r="G5403" s="56"/>
    </row>
    <row r="5404" spans="1:7" x14ac:dyDescent="0.25">
      <c r="A5404" s="52"/>
      <c r="B5404" s="53"/>
      <c r="G5404" s="56"/>
    </row>
    <row r="5405" spans="1:7" x14ac:dyDescent="0.25">
      <c r="A5405" s="52"/>
      <c r="B5405" s="53"/>
      <c r="G5405" s="56"/>
    </row>
    <row r="5406" spans="1:7" x14ac:dyDescent="0.25">
      <c r="A5406" s="52"/>
      <c r="B5406" s="53"/>
      <c r="G5406" s="56"/>
    </row>
    <row r="5407" spans="1:7" x14ac:dyDescent="0.25">
      <c r="A5407" s="52"/>
      <c r="B5407" s="53"/>
      <c r="G5407" s="56"/>
    </row>
    <row r="5408" spans="1:7" x14ac:dyDescent="0.25">
      <c r="A5408" s="52"/>
      <c r="B5408" s="53"/>
      <c r="G5408" s="56"/>
    </row>
    <row r="5409" spans="1:7" x14ac:dyDescent="0.25">
      <c r="A5409" s="52"/>
      <c r="B5409" s="53"/>
      <c r="G5409" s="56"/>
    </row>
    <row r="5410" spans="1:7" x14ac:dyDescent="0.25">
      <c r="A5410" s="52"/>
      <c r="B5410" s="53"/>
      <c r="G5410" s="56"/>
    </row>
    <row r="5411" spans="1:7" x14ac:dyDescent="0.25">
      <c r="A5411" s="52"/>
      <c r="B5411" s="53"/>
      <c r="G5411" s="56"/>
    </row>
    <row r="5412" spans="1:7" x14ac:dyDescent="0.25">
      <c r="A5412" s="52"/>
      <c r="B5412" s="53"/>
      <c r="G5412" s="56"/>
    </row>
    <row r="5413" spans="1:7" x14ac:dyDescent="0.25">
      <c r="A5413" s="52"/>
      <c r="B5413" s="53"/>
      <c r="G5413" s="56"/>
    </row>
    <row r="5414" spans="1:7" x14ac:dyDescent="0.25">
      <c r="A5414" s="52"/>
      <c r="B5414" s="53"/>
      <c r="G5414" s="56"/>
    </row>
    <row r="5415" spans="1:7" x14ac:dyDescent="0.25">
      <c r="A5415" s="52"/>
      <c r="B5415" s="53"/>
      <c r="G5415" s="56"/>
    </row>
    <row r="5416" spans="1:7" x14ac:dyDescent="0.25">
      <c r="A5416" s="52"/>
      <c r="B5416" s="53"/>
      <c r="G5416" s="56"/>
    </row>
    <row r="5417" spans="1:7" x14ac:dyDescent="0.25">
      <c r="A5417" s="52"/>
      <c r="B5417" s="53"/>
      <c r="G5417" s="56"/>
    </row>
    <row r="5418" spans="1:7" x14ac:dyDescent="0.25">
      <c r="A5418" s="52"/>
      <c r="B5418" s="53"/>
      <c r="G5418" s="56"/>
    </row>
    <row r="5419" spans="1:7" x14ac:dyDescent="0.25">
      <c r="A5419" s="52"/>
      <c r="B5419" s="53"/>
      <c r="G5419" s="56"/>
    </row>
    <row r="5420" spans="1:7" x14ac:dyDescent="0.25">
      <c r="A5420" s="52"/>
      <c r="B5420" s="53"/>
      <c r="G5420" s="56"/>
    </row>
    <row r="5421" spans="1:7" x14ac:dyDescent="0.25">
      <c r="A5421" s="52"/>
      <c r="B5421" s="53"/>
      <c r="G5421" s="56"/>
    </row>
    <row r="5422" spans="1:7" x14ac:dyDescent="0.25">
      <c r="A5422" s="52"/>
      <c r="B5422" s="53"/>
      <c r="G5422" s="56"/>
    </row>
    <row r="5423" spans="1:7" x14ac:dyDescent="0.25">
      <c r="A5423" s="52"/>
      <c r="B5423" s="53"/>
      <c r="G5423" s="56"/>
    </row>
    <row r="5424" spans="1:7" x14ac:dyDescent="0.25">
      <c r="A5424" s="52"/>
      <c r="B5424" s="53"/>
      <c r="G5424" s="56"/>
    </row>
    <row r="5425" spans="1:7" x14ac:dyDescent="0.25">
      <c r="A5425" s="52"/>
      <c r="B5425" s="53"/>
      <c r="G5425" s="56"/>
    </row>
    <row r="5426" spans="1:7" x14ac:dyDescent="0.25">
      <c r="A5426" s="52"/>
      <c r="B5426" s="53"/>
      <c r="G5426" s="56"/>
    </row>
    <row r="5427" spans="1:7" x14ac:dyDescent="0.25">
      <c r="A5427" s="52"/>
      <c r="B5427" s="53"/>
      <c r="G5427" s="56"/>
    </row>
    <row r="5428" spans="1:7" x14ac:dyDescent="0.25">
      <c r="A5428" s="52"/>
      <c r="B5428" s="53"/>
      <c r="G5428" s="56"/>
    </row>
    <row r="5429" spans="1:7" x14ac:dyDescent="0.25">
      <c r="A5429" s="52"/>
      <c r="B5429" s="53"/>
      <c r="G5429" s="56"/>
    </row>
    <row r="5430" spans="1:7" x14ac:dyDescent="0.25">
      <c r="A5430" s="52"/>
      <c r="B5430" s="53"/>
      <c r="G5430" s="56"/>
    </row>
    <row r="5431" spans="1:7" x14ac:dyDescent="0.25">
      <c r="A5431" s="52"/>
      <c r="B5431" s="53"/>
      <c r="G5431" s="56"/>
    </row>
    <row r="5432" spans="1:7" x14ac:dyDescent="0.25">
      <c r="A5432" s="52"/>
      <c r="B5432" s="53"/>
      <c r="G5432" s="56"/>
    </row>
    <row r="5433" spans="1:7" x14ac:dyDescent="0.25">
      <c r="A5433" s="52"/>
      <c r="B5433" s="53"/>
      <c r="G5433" s="56"/>
    </row>
    <row r="5434" spans="1:7" x14ac:dyDescent="0.25">
      <c r="A5434" s="52"/>
      <c r="B5434" s="53"/>
      <c r="G5434" s="56"/>
    </row>
    <row r="5435" spans="1:7" x14ac:dyDescent="0.25">
      <c r="A5435" s="52"/>
      <c r="B5435" s="53"/>
      <c r="G5435" s="56"/>
    </row>
    <row r="5436" spans="1:7" x14ac:dyDescent="0.25">
      <c r="A5436" s="52"/>
      <c r="B5436" s="53"/>
      <c r="G5436" s="56"/>
    </row>
    <row r="5437" spans="1:7" x14ac:dyDescent="0.25">
      <c r="A5437" s="52"/>
      <c r="B5437" s="53"/>
      <c r="G5437" s="56"/>
    </row>
    <row r="5438" spans="1:7" x14ac:dyDescent="0.25">
      <c r="A5438" s="52"/>
      <c r="B5438" s="53"/>
      <c r="G5438" s="56"/>
    </row>
    <row r="5439" spans="1:7" x14ac:dyDescent="0.25">
      <c r="A5439" s="52"/>
      <c r="B5439" s="53"/>
      <c r="G5439" s="56"/>
    </row>
    <row r="5440" spans="1:7" x14ac:dyDescent="0.25">
      <c r="A5440" s="52"/>
      <c r="B5440" s="53"/>
      <c r="G5440" s="56"/>
    </row>
    <row r="5441" spans="1:7" x14ac:dyDescent="0.25">
      <c r="A5441" s="52"/>
      <c r="B5441" s="53"/>
      <c r="G5441" s="56"/>
    </row>
    <row r="5442" spans="1:7" x14ac:dyDescent="0.25">
      <c r="A5442" s="52"/>
      <c r="B5442" s="53"/>
      <c r="G5442" s="56"/>
    </row>
    <row r="5443" spans="1:7" x14ac:dyDescent="0.25">
      <c r="A5443" s="52"/>
      <c r="B5443" s="53"/>
      <c r="G5443" s="56"/>
    </row>
    <row r="5444" spans="1:7" x14ac:dyDescent="0.25">
      <c r="A5444" s="52"/>
      <c r="B5444" s="53"/>
      <c r="G5444" s="56"/>
    </row>
    <row r="5445" spans="1:7" x14ac:dyDescent="0.25">
      <c r="A5445" s="52"/>
      <c r="B5445" s="53"/>
      <c r="G5445" s="56"/>
    </row>
    <row r="5446" spans="1:7" x14ac:dyDescent="0.25">
      <c r="A5446" s="52"/>
      <c r="B5446" s="53"/>
      <c r="G5446" s="56"/>
    </row>
    <row r="5447" spans="1:7" x14ac:dyDescent="0.25">
      <c r="A5447" s="52"/>
      <c r="B5447" s="53"/>
      <c r="G5447" s="56"/>
    </row>
    <row r="5448" spans="1:7" x14ac:dyDescent="0.25">
      <c r="A5448" s="52"/>
      <c r="B5448" s="53"/>
      <c r="G5448" s="56"/>
    </row>
    <row r="5449" spans="1:7" x14ac:dyDescent="0.25">
      <c r="A5449" s="52"/>
      <c r="B5449" s="53"/>
      <c r="G5449" s="56"/>
    </row>
    <row r="5450" spans="1:7" x14ac:dyDescent="0.25">
      <c r="A5450" s="52"/>
      <c r="B5450" s="53"/>
      <c r="G5450" s="56"/>
    </row>
    <row r="5451" spans="1:7" x14ac:dyDescent="0.25">
      <c r="A5451" s="52"/>
      <c r="B5451" s="53"/>
      <c r="G5451" s="56"/>
    </row>
    <row r="5452" spans="1:7" x14ac:dyDescent="0.25">
      <c r="A5452" s="52"/>
      <c r="B5452" s="53"/>
      <c r="G5452" s="56"/>
    </row>
    <row r="5453" spans="1:7" x14ac:dyDescent="0.25">
      <c r="A5453" s="52"/>
      <c r="B5453" s="53"/>
      <c r="G5453" s="56"/>
    </row>
    <row r="5454" spans="1:7" x14ac:dyDescent="0.25">
      <c r="A5454" s="52"/>
      <c r="B5454" s="53"/>
      <c r="G5454" s="56"/>
    </row>
    <row r="5455" spans="1:7" x14ac:dyDescent="0.25">
      <c r="A5455" s="52"/>
      <c r="B5455" s="53"/>
      <c r="G5455" s="56"/>
    </row>
    <row r="5456" spans="1:7" x14ac:dyDescent="0.25">
      <c r="A5456" s="52"/>
      <c r="B5456" s="53"/>
      <c r="G5456" s="56"/>
    </row>
    <row r="5457" spans="1:7" x14ac:dyDescent="0.25">
      <c r="A5457" s="52"/>
      <c r="B5457" s="53"/>
      <c r="G5457" s="56"/>
    </row>
    <row r="5458" spans="1:7" x14ac:dyDescent="0.25">
      <c r="A5458" s="52"/>
      <c r="B5458" s="53"/>
      <c r="G5458" s="56"/>
    </row>
    <row r="5459" spans="1:7" x14ac:dyDescent="0.25">
      <c r="A5459" s="52"/>
      <c r="B5459" s="53"/>
      <c r="G5459" s="56"/>
    </row>
    <row r="5460" spans="1:7" x14ac:dyDescent="0.25">
      <c r="A5460" s="52"/>
      <c r="B5460" s="53"/>
      <c r="G5460" s="56"/>
    </row>
    <row r="5461" spans="1:7" x14ac:dyDescent="0.25">
      <c r="A5461" s="52"/>
      <c r="B5461" s="53"/>
      <c r="G5461" s="56"/>
    </row>
    <row r="5462" spans="1:7" x14ac:dyDescent="0.25">
      <c r="A5462" s="52"/>
      <c r="B5462" s="53"/>
      <c r="G5462" s="56"/>
    </row>
    <row r="5463" spans="1:7" x14ac:dyDescent="0.25">
      <c r="A5463" s="52"/>
      <c r="B5463" s="53"/>
      <c r="G5463" s="56"/>
    </row>
    <row r="5464" spans="1:7" x14ac:dyDescent="0.25">
      <c r="A5464" s="52"/>
      <c r="B5464" s="53"/>
      <c r="G5464" s="56"/>
    </row>
    <row r="5465" spans="1:7" x14ac:dyDescent="0.25">
      <c r="A5465" s="52"/>
      <c r="B5465" s="53"/>
      <c r="G5465" s="56"/>
    </row>
    <row r="5466" spans="1:7" x14ac:dyDescent="0.25">
      <c r="A5466" s="52"/>
      <c r="B5466" s="53"/>
      <c r="G5466" s="56"/>
    </row>
    <row r="5467" spans="1:7" x14ac:dyDescent="0.25">
      <c r="A5467" s="52"/>
      <c r="B5467" s="53"/>
      <c r="G5467" s="56"/>
    </row>
    <row r="5468" spans="1:7" x14ac:dyDescent="0.25">
      <c r="A5468" s="52"/>
      <c r="B5468" s="53"/>
      <c r="G5468" s="56"/>
    </row>
    <row r="5469" spans="1:7" x14ac:dyDescent="0.25">
      <c r="A5469" s="52"/>
      <c r="B5469" s="53"/>
      <c r="G5469" s="56"/>
    </row>
    <row r="5470" spans="1:7" x14ac:dyDescent="0.25">
      <c r="A5470" s="52"/>
      <c r="B5470" s="53"/>
      <c r="G5470" s="56"/>
    </row>
    <row r="5471" spans="1:7" x14ac:dyDescent="0.25">
      <c r="A5471" s="52"/>
      <c r="B5471" s="53"/>
      <c r="G5471" s="56"/>
    </row>
    <row r="5472" spans="1:7" x14ac:dyDescent="0.25">
      <c r="A5472" s="52"/>
      <c r="B5472" s="53"/>
      <c r="G5472" s="56"/>
    </row>
    <row r="5473" spans="1:7" x14ac:dyDescent="0.25">
      <c r="A5473" s="52"/>
      <c r="B5473" s="53"/>
      <c r="G5473" s="56"/>
    </row>
    <row r="5474" spans="1:7" x14ac:dyDescent="0.25">
      <c r="A5474" s="52"/>
      <c r="B5474" s="53"/>
      <c r="G5474" s="56"/>
    </row>
    <row r="5475" spans="1:7" x14ac:dyDescent="0.25">
      <c r="A5475" s="52"/>
      <c r="B5475" s="53"/>
      <c r="G5475" s="56"/>
    </row>
    <row r="5476" spans="1:7" x14ac:dyDescent="0.25">
      <c r="A5476" s="52"/>
      <c r="B5476" s="53"/>
      <c r="G5476" s="56"/>
    </row>
    <row r="5477" spans="1:7" x14ac:dyDescent="0.25">
      <c r="A5477" s="52"/>
      <c r="B5477" s="53"/>
      <c r="G5477" s="56"/>
    </row>
    <row r="5478" spans="1:7" x14ac:dyDescent="0.25">
      <c r="A5478" s="52"/>
      <c r="B5478" s="53"/>
      <c r="G5478" s="56"/>
    </row>
    <row r="5479" spans="1:7" x14ac:dyDescent="0.25">
      <c r="A5479" s="52"/>
      <c r="B5479" s="53"/>
      <c r="G5479" s="56"/>
    </row>
    <row r="5480" spans="1:7" x14ac:dyDescent="0.25">
      <c r="A5480" s="52"/>
      <c r="B5480" s="53"/>
      <c r="G5480" s="56"/>
    </row>
    <row r="5481" spans="1:7" x14ac:dyDescent="0.25">
      <c r="A5481" s="52"/>
      <c r="B5481" s="53"/>
      <c r="G5481" s="56"/>
    </row>
    <row r="5482" spans="1:7" x14ac:dyDescent="0.25">
      <c r="A5482" s="52"/>
      <c r="B5482" s="53"/>
      <c r="G5482" s="56"/>
    </row>
    <row r="5483" spans="1:7" x14ac:dyDescent="0.25">
      <c r="A5483" s="52"/>
      <c r="B5483" s="53"/>
      <c r="G5483" s="56"/>
    </row>
    <row r="5484" spans="1:7" x14ac:dyDescent="0.25">
      <c r="A5484" s="52"/>
      <c r="B5484" s="53"/>
      <c r="G5484" s="56"/>
    </row>
    <row r="5485" spans="1:7" x14ac:dyDescent="0.25">
      <c r="A5485" s="52"/>
      <c r="B5485" s="53"/>
      <c r="G5485" s="56"/>
    </row>
    <row r="5486" spans="1:7" x14ac:dyDescent="0.25">
      <c r="A5486" s="52"/>
      <c r="B5486" s="53"/>
      <c r="G5486" s="56"/>
    </row>
    <row r="5487" spans="1:7" x14ac:dyDescent="0.25">
      <c r="A5487" s="52"/>
      <c r="B5487" s="53"/>
      <c r="G5487" s="56"/>
    </row>
    <row r="5488" spans="1:7" x14ac:dyDescent="0.25">
      <c r="A5488" s="52"/>
      <c r="B5488" s="53"/>
      <c r="G5488" s="56"/>
    </row>
    <row r="5489" spans="1:7" x14ac:dyDescent="0.25">
      <c r="A5489" s="52"/>
      <c r="B5489" s="53"/>
      <c r="G5489" s="56"/>
    </row>
    <row r="5490" spans="1:7" x14ac:dyDescent="0.25">
      <c r="A5490" s="52"/>
      <c r="B5490" s="53"/>
      <c r="G5490" s="56"/>
    </row>
    <row r="5491" spans="1:7" x14ac:dyDescent="0.25">
      <c r="A5491" s="52"/>
      <c r="B5491" s="53"/>
      <c r="G5491" s="56"/>
    </row>
    <row r="5492" spans="1:7" x14ac:dyDescent="0.25">
      <c r="A5492" s="52"/>
      <c r="B5492" s="53"/>
      <c r="G5492" s="56"/>
    </row>
    <row r="5493" spans="1:7" x14ac:dyDescent="0.25">
      <c r="A5493" s="52"/>
      <c r="B5493" s="53"/>
      <c r="G5493" s="56"/>
    </row>
    <row r="5494" spans="1:7" x14ac:dyDescent="0.25">
      <c r="A5494" s="52"/>
      <c r="B5494" s="53"/>
      <c r="G5494" s="56"/>
    </row>
    <row r="5495" spans="1:7" x14ac:dyDescent="0.25">
      <c r="A5495" s="52"/>
      <c r="B5495" s="53"/>
      <c r="G5495" s="56"/>
    </row>
    <row r="5496" spans="1:7" x14ac:dyDescent="0.25">
      <c r="A5496" s="52"/>
      <c r="B5496" s="53"/>
      <c r="G5496" s="56"/>
    </row>
    <row r="5497" spans="1:7" x14ac:dyDescent="0.25">
      <c r="A5497" s="52"/>
      <c r="B5497" s="53"/>
      <c r="G5497" s="56"/>
    </row>
    <row r="5498" spans="1:7" x14ac:dyDescent="0.25">
      <c r="A5498" s="52"/>
      <c r="B5498" s="53"/>
      <c r="G5498" s="56"/>
    </row>
    <row r="5499" spans="1:7" x14ac:dyDescent="0.25">
      <c r="A5499" s="52"/>
      <c r="B5499" s="53"/>
      <c r="G5499" s="56"/>
    </row>
    <row r="5500" spans="1:7" x14ac:dyDescent="0.25">
      <c r="A5500" s="52"/>
      <c r="B5500" s="53"/>
      <c r="G5500" s="56"/>
    </row>
    <row r="5501" spans="1:7" x14ac:dyDescent="0.25">
      <c r="A5501" s="52"/>
      <c r="B5501" s="53"/>
      <c r="G5501" s="56"/>
    </row>
    <row r="5502" spans="1:7" x14ac:dyDescent="0.25">
      <c r="A5502" s="52"/>
      <c r="B5502" s="53"/>
      <c r="G5502" s="56"/>
    </row>
    <row r="5503" spans="1:7" x14ac:dyDescent="0.25">
      <c r="A5503" s="52"/>
      <c r="B5503" s="53"/>
      <c r="G5503" s="56"/>
    </row>
    <row r="5504" spans="1:7" x14ac:dyDescent="0.25">
      <c r="A5504" s="52"/>
      <c r="B5504" s="53"/>
      <c r="G5504" s="56"/>
    </row>
    <row r="5505" spans="1:7" x14ac:dyDescent="0.25">
      <c r="A5505" s="52"/>
      <c r="B5505" s="53"/>
      <c r="G5505" s="56"/>
    </row>
    <row r="5506" spans="1:7" x14ac:dyDescent="0.25">
      <c r="A5506" s="52"/>
      <c r="B5506" s="53"/>
      <c r="G5506" s="56"/>
    </row>
    <row r="5507" spans="1:7" x14ac:dyDescent="0.25">
      <c r="A5507" s="52"/>
      <c r="B5507" s="53"/>
      <c r="G5507" s="56"/>
    </row>
    <row r="5508" spans="1:7" x14ac:dyDescent="0.25">
      <c r="A5508" s="52"/>
      <c r="B5508" s="53"/>
      <c r="G5508" s="56"/>
    </row>
    <row r="5509" spans="1:7" x14ac:dyDescent="0.25">
      <c r="A5509" s="52"/>
      <c r="B5509" s="53"/>
      <c r="G5509" s="56"/>
    </row>
    <row r="5510" spans="1:7" x14ac:dyDescent="0.25">
      <c r="A5510" s="52"/>
      <c r="B5510" s="53"/>
      <c r="G5510" s="56"/>
    </row>
    <row r="5511" spans="1:7" x14ac:dyDescent="0.25">
      <c r="A5511" s="52"/>
      <c r="B5511" s="53"/>
      <c r="G5511" s="56"/>
    </row>
    <row r="5512" spans="1:7" x14ac:dyDescent="0.25">
      <c r="A5512" s="52"/>
      <c r="B5512" s="53"/>
      <c r="G5512" s="56"/>
    </row>
    <row r="5513" spans="1:7" x14ac:dyDescent="0.25">
      <c r="A5513" s="52"/>
      <c r="B5513" s="53"/>
      <c r="G5513" s="56"/>
    </row>
    <row r="5514" spans="1:7" x14ac:dyDescent="0.25">
      <c r="A5514" s="52"/>
      <c r="B5514" s="53"/>
      <c r="G5514" s="56"/>
    </row>
    <row r="5515" spans="1:7" x14ac:dyDescent="0.25">
      <c r="A5515" s="52"/>
      <c r="B5515" s="53"/>
      <c r="G5515" s="56"/>
    </row>
    <row r="5516" spans="1:7" x14ac:dyDescent="0.25">
      <c r="A5516" s="52"/>
      <c r="B5516" s="53"/>
      <c r="G5516" s="56"/>
    </row>
    <row r="5517" spans="1:7" x14ac:dyDescent="0.25">
      <c r="A5517" s="52"/>
      <c r="B5517" s="53"/>
      <c r="G5517" s="56"/>
    </row>
    <row r="5518" spans="1:7" x14ac:dyDescent="0.25">
      <c r="A5518" s="52"/>
      <c r="B5518" s="53"/>
      <c r="G5518" s="56"/>
    </row>
    <row r="5519" spans="1:7" x14ac:dyDescent="0.25">
      <c r="A5519" s="52"/>
      <c r="B5519" s="53"/>
      <c r="G5519" s="56"/>
    </row>
    <row r="5520" spans="1:7" x14ac:dyDescent="0.25">
      <c r="A5520" s="52"/>
      <c r="B5520" s="53"/>
      <c r="G5520" s="56"/>
    </row>
    <row r="5521" spans="1:7" x14ac:dyDescent="0.25">
      <c r="A5521" s="52"/>
      <c r="B5521" s="53"/>
      <c r="G5521" s="56"/>
    </row>
    <row r="5522" spans="1:7" x14ac:dyDescent="0.25">
      <c r="A5522" s="52"/>
      <c r="B5522" s="53"/>
      <c r="G5522" s="56"/>
    </row>
    <row r="5523" spans="1:7" x14ac:dyDescent="0.25">
      <c r="A5523" s="52"/>
      <c r="B5523" s="53"/>
      <c r="G5523" s="56"/>
    </row>
    <row r="5524" spans="1:7" x14ac:dyDescent="0.25">
      <c r="A5524" s="52"/>
      <c r="B5524" s="53"/>
      <c r="G5524" s="56"/>
    </row>
    <row r="5525" spans="1:7" x14ac:dyDescent="0.25">
      <c r="A5525" s="52"/>
      <c r="B5525" s="53"/>
      <c r="G5525" s="56"/>
    </row>
    <row r="5526" spans="1:7" x14ac:dyDescent="0.25">
      <c r="A5526" s="52"/>
      <c r="B5526" s="53"/>
      <c r="G5526" s="56"/>
    </row>
    <row r="5527" spans="1:7" x14ac:dyDescent="0.25">
      <c r="A5527" s="52"/>
      <c r="B5527" s="53"/>
      <c r="G5527" s="56"/>
    </row>
    <row r="5528" spans="1:7" x14ac:dyDescent="0.25">
      <c r="A5528" s="52"/>
      <c r="B5528" s="53"/>
      <c r="G5528" s="56"/>
    </row>
    <row r="5529" spans="1:7" x14ac:dyDescent="0.25">
      <c r="A5529" s="52"/>
      <c r="B5529" s="53"/>
      <c r="G5529" s="56"/>
    </row>
    <row r="5530" spans="1:7" x14ac:dyDescent="0.25">
      <c r="A5530" s="52"/>
      <c r="B5530" s="53"/>
      <c r="G5530" s="56"/>
    </row>
    <row r="5531" spans="1:7" x14ac:dyDescent="0.25">
      <c r="A5531" s="52"/>
      <c r="B5531" s="53"/>
      <c r="G5531" s="56"/>
    </row>
    <row r="5532" spans="1:7" x14ac:dyDescent="0.25">
      <c r="A5532" s="52"/>
      <c r="B5532" s="53"/>
      <c r="G5532" s="56"/>
    </row>
    <row r="5533" spans="1:7" x14ac:dyDescent="0.25">
      <c r="A5533" s="52"/>
      <c r="B5533" s="53"/>
      <c r="G5533" s="56"/>
    </row>
    <row r="5534" spans="1:7" x14ac:dyDescent="0.25">
      <c r="A5534" s="52"/>
      <c r="B5534" s="53"/>
      <c r="G5534" s="56"/>
    </row>
    <row r="5535" spans="1:7" x14ac:dyDescent="0.25">
      <c r="A5535" s="52"/>
      <c r="B5535" s="53"/>
      <c r="G5535" s="56"/>
    </row>
    <row r="5536" spans="1:7" x14ac:dyDescent="0.25">
      <c r="A5536" s="52"/>
      <c r="B5536" s="53"/>
      <c r="G5536" s="56"/>
    </row>
    <row r="5537" spans="1:7" x14ac:dyDescent="0.25">
      <c r="A5537" s="52"/>
      <c r="B5537" s="53"/>
      <c r="G5537" s="56"/>
    </row>
    <row r="5538" spans="1:7" x14ac:dyDescent="0.25">
      <c r="A5538" s="52"/>
      <c r="B5538" s="53"/>
      <c r="G5538" s="56"/>
    </row>
    <row r="5539" spans="1:7" x14ac:dyDescent="0.25">
      <c r="A5539" s="52"/>
      <c r="B5539" s="53"/>
      <c r="G5539" s="56"/>
    </row>
    <row r="5540" spans="1:7" x14ac:dyDescent="0.25">
      <c r="A5540" s="52"/>
      <c r="B5540" s="53"/>
      <c r="G5540" s="56"/>
    </row>
    <row r="5541" spans="1:7" x14ac:dyDescent="0.25">
      <c r="A5541" s="52"/>
      <c r="B5541" s="53"/>
      <c r="G5541" s="56"/>
    </row>
    <row r="5542" spans="1:7" x14ac:dyDescent="0.25">
      <c r="A5542" s="52"/>
      <c r="B5542" s="53"/>
      <c r="G5542" s="56"/>
    </row>
    <row r="5543" spans="1:7" x14ac:dyDescent="0.25">
      <c r="A5543" s="52"/>
      <c r="B5543" s="53"/>
      <c r="G5543" s="56"/>
    </row>
    <row r="5544" spans="1:7" x14ac:dyDescent="0.25">
      <c r="A5544" s="52"/>
      <c r="B5544" s="53"/>
      <c r="G5544" s="56"/>
    </row>
    <row r="5545" spans="1:7" x14ac:dyDescent="0.25">
      <c r="A5545" s="52"/>
      <c r="B5545" s="53"/>
      <c r="G5545" s="56"/>
    </row>
    <row r="5546" spans="1:7" x14ac:dyDescent="0.25">
      <c r="A5546" s="52"/>
      <c r="B5546" s="53"/>
      <c r="G5546" s="56"/>
    </row>
    <row r="5547" spans="1:7" x14ac:dyDescent="0.25">
      <c r="A5547" s="52"/>
      <c r="B5547" s="53"/>
      <c r="G5547" s="56"/>
    </row>
    <row r="5548" spans="1:7" x14ac:dyDescent="0.25">
      <c r="A5548" s="52"/>
      <c r="B5548" s="53"/>
      <c r="G5548" s="56"/>
    </row>
    <row r="5549" spans="1:7" x14ac:dyDescent="0.25">
      <c r="A5549" s="52"/>
      <c r="B5549" s="53"/>
      <c r="G5549" s="56"/>
    </row>
    <row r="5550" spans="1:7" x14ac:dyDescent="0.25">
      <c r="A5550" s="52"/>
      <c r="B5550" s="53"/>
      <c r="G5550" s="56"/>
    </row>
    <row r="5551" spans="1:7" x14ac:dyDescent="0.25">
      <c r="A5551" s="52"/>
      <c r="B5551" s="53"/>
      <c r="G5551" s="56"/>
    </row>
    <row r="5552" spans="1:7" x14ac:dyDescent="0.25">
      <c r="A5552" s="52"/>
      <c r="B5552" s="53"/>
      <c r="G5552" s="56"/>
    </row>
    <row r="5553" spans="1:7" x14ac:dyDescent="0.25">
      <c r="A5553" s="52"/>
      <c r="B5553" s="53"/>
      <c r="G5553" s="56"/>
    </row>
    <row r="5554" spans="1:7" x14ac:dyDescent="0.25">
      <c r="A5554" s="52"/>
      <c r="B5554" s="53"/>
      <c r="G5554" s="56"/>
    </row>
    <row r="5555" spans="1:7" x14ac:dyDescent="0.25">
      <c r="A5555" s="52"/>
      <c r="B5555" s="53"/>
      <c r="G5555" s="56"/>
    </row>
    <row r="5556" spans="1:7" x14ac:dyDescent="0.25">
      <c r="A5556" s="52"/>
      <c r="B5556" s="53"/>
      <c r="G5556" s="56"/>
    </row>
    <row r="5557" spans="1:7" x14ac:dyDescent="0.25">
      <c r="A5557" s="52"/>
      <c r="B5557" s="53"/>
      <c r="G5557" s="56"/>
    </row>
    <row r="5558" spans="1:7" x14ac:dyDescent="0.25">
      <c r="A5558" s="52"/>
      <c r="B5558" s="53"/>
      <c r="G5558" s="56"/>
    </row>
    <row r="5559" spans="1:7" x14ac:dyDescent="0.25">
      <c r="A5559" s="52"/>
      <c r="B5559" s="53"/>
      <c r="G5559" s="56"/>
    </row>
    <row r="5560" spans="1:7" x14ac:dyDescent="0.25">
      <c r="A5560" s="52"/>
      <c r="B5560" s="53"/>
      <c r="G5560" s="56"/>
    </row>
    <row r="5561" spans="1:7" x14ac:dyDescent="0.25">
      <c r="A5561" s="52"/>
      <c r="B5561" s="53"/>
      <c r="G5561" s="56"/>
    </row>
    <row r="5562" spans="1:7" x14ac:dyDescent="0.25">
      <c r="A5562" s="52"/>
      <c r="B5562" s="53"/>
      <c r="G5562" s="56"/>
    </row>
    <row r="5563" spans="1:7" x14ac:dyDescent="0.25">
      <c r="A5563" s="52"/>
      <c r="B5563" s="53"/>
      <c r="G5563" s="56"/>
    </row>
    <row r="5564" spans="1:7" x14ac:dyDescent="0.25">
      <c r="A5564" s="52"/>
      <c r="B5564" s="53"/>
      <c r="G5564" s="56"/>
    </row>
    <row r="5565" spans="1:7" x14ac:dyDescent="0.25">
      <c r="A5565" s="52"/>
      <c r="B5565" s="53"/>
      <c r="G5565" s="56"/>
    </row>
    <row r="5566" spans="1:7" x14ac:dyDescent="0.25">
      <c r="A5566" s="52"/>
      <c r="B5566" s="53"/>
      <c r="G5566" s="56"/>
    </row>
    <row r="5567" spans="1:7" x14ac:dyDescent="0.25">
      <c r="A5567" s="52"/>
      <c r="B5567" s="53"/>
      <c r="G5567" s="56"/>
    </row>
    <row r="5568" spans="1:7" x14ac:dyDescent="0.25">
      <c r="A5568" s="52"/>
      <c r="B5568" s="53"/>
      <c r="G5568" s="56"/>
    </row>
    <row r="5569" spans="1:7" x14ac:dyDescent="0.25">
      <c r="A5569" s="52"/>
      <c r="B5569" s="53"/>
      <c r="G5569" s="56"/>
    </row>
    <row r="5570" spans="1:7" x14ac:dyDescent="0.25">
      <c r="A5570" s="52"/>
      <c r="B5570" s="53"/>
      <c r="G5570" s="56"/>
    </row>
    <row r="5571" spans="1:7" x14ac:dyDescent="0.25">
      <c r="A5571" s="52"/>
      <c r="B5571" s="53"/>
      <c r="G5571" s="56"/>
    </row>
    <row r="5572" spans="1:7" x14ac:dyDescent="0.25">
      <c r="A5572" s="52"/>
      <c r="B5572" s="53"/>
      <c r="G5572" s="56"/>
    </row>
    <row r="5573" spans="1:7" x14ac:dyDescent="0.25">
      <c r="A5573" s="52"/>
      <c r="B5573" s="53"/>
      <c r="G5573" s="56"/>
    </row>
    <row r="5574" spans="1:7" x14ac:dyDescent="0.25">
      <c r="A5574" s="52"/>
      <c r="B5574" s="53"/>
      <c r="G5574" s="56"/>
    </row>
    <row r="5575" spans="1:7" x14ac:dyDescent="0.25">
      <c r="A5575" s="52"/>
      <c r="B5575" s="53"/>
      <c r="G5575" s="56"/>
    </row>
    <row r="5576" spans="1:7" x14ac:dyDescent="0.25">
      <c r="A5576" s="52"/>
      <c r="B5576" s="53"/>
      <c r="G5576" s="56"/>
    </row>
    <row r="5577" spans="1:7" x14ac:dyDescent="0.25">
      <c r="A5577" s="52"/>
      <c r="B5577" s="53"/>
      <c r="G5577" s="56"/>
    </row>
    <row r="5578" spans="1:7" x14ac:dyDescent="0.25">
      <c r="A5578" s="52"/>
      <c r="B5578" s="53"/>
      <c r="G5578" s="56"/>
    </row>
    <row r="5579" spans="1:7" x14ac:dyDescent="0.25">
      <c r="A5579" s="52"/>
      <c r="B5579" s="53"/>
      <c r="G5579" s="56"/>
    </row>
    <row r="5580" spans="1:7" x14ac:dyDescent="0.25">
      <c r="A5580" s="52"/>
      <c r="B5580" s="53"/>
      <c r="G5580" s="56"/>
    </row>
    <row r="5581" spans="1:7" x14ac:dyDescent="0.25">
      <c r="A5581" s="52"/>
      <c r="B5581" s="53"/>
      <c r="G5581" s="56"/>
    </row>
    <row r="5582" spans="1:7" x14ac:dyDescent="0.25">
      <c r="A5582" s="52"/>
      <c r="B5582" s="53"/>
      <c r="G5582" s="56"/>
    </row>
    <row r="5583" spans="1:7" x14ac:dyDescent="0.25">
      <c r="A5583" s="52"/>
      <c r="B5583" s="53"/>
      <c r="G5583" s="56"/>
    </row>
    <row r="5584" spans="1:7" x14ac:dyDescent="0.25">
      <c r="A5584" s="52"/>
      <c r="B5584" s="53"/>
      <c r="G5584" s="56"/>
    </row>
    <row r="5585" spans="1:7" x14ac:dyDescent="0.25">
      <c r="A5585" s="52"/>
      <c r="B5585" s="53"/>
      <c r="G5585" s="56"/>
    </row>
    <row r="5586" spans="1:7" x14ac:dyDescent="0.25">
      <c r="A5586" s="52"/>
      <c r="B5586" s="53"/>
      <c r="G5586" s="56"/>
    </row>
    <row r="5587" spans="1:7" x14ac:dyDescent="0.25">
      <c r="A5587" s="52"/>
      <c r="B5587" s="53"/>
      <c r="G5587" s="56"/>
    </row>
    <row r="5588" spans="1:7" x14ac:dyDescent="0.25">
      <c r="A5588" s="52"/>
      <c r="B5588" s="53"/>
      <c r="G5588" s="56"/>
    </row>
    <row r="5589" spans="1:7" x14ac:dyDescent="0.25">
      <c r="A5589" s="52"/>
      <c r="B5589" s="53"/>
      <c r="G5589" s="56"/>
    </row>
    <row r="5590" spans="1:7" x14ac:dyDescent="0.25">
      <c r="A5590" s="52"/>
      <c r="B5590" s="53"/>
      <c r="G5590" s="56"/>
    </row>
    <row r="5591" spans="1:7" x14ac:dyDescent="0.25">
      <c r="A5591" s="52"/>
      <c r="B5591" s="53"/>
      <c r="G5591" s="56"/>
    </row>
    <row r="5592" spans="1:7" x14ac:dyDescent="0.25">
      <c r="A5592" s="52"/>
      <c r="B5592" s="53"/>
      <c r="G5592" s="56"/>
    </row>
    <row r="5593" spans="1:7" x14ac:dyDescent="0.25">
      <c r="A5593" s="52"/>
      <c r="B5593" s="53"/>
      <c r="G5593" s="56"/>
    </row>
    <row r="5594" spans="1:7" x14ac:dyDescent="0.25">
      <c r="A5594" s="52"/>
      <c r="B5594" s="53"/>
      <c r="G5594" s="56"/>
    </row>
    <row r="5595" spans="1:7" x14ac:dyDescent="0.25">
      <c r="A5595" s="52"/>
      <c r="B5595" s="53"/>
      <c r="G5595" s="56"/>
    </row>
    <row r="5596" spans="1:7" x14ac:dyDescent="0.25">
      <c r="A5596" s="52"/>
      <c r="B5596" s="53"/>
      <c r="G5596" s="56"/>
    </row>
    <row r="5597" spans="1:7" x14ac:dyDescent="0.25">
      <c r="A5597" s="52"/>
      <c r="B5597" s="53"/>
      <c r="G5597" s="56"/>
    </row>
    <row r="5598" spans="1:7" x14ac:dyDescent="0.25">
      <c r="A5598" s="52"/>
      <c r="B5598" s="53"/>
      <c r="G5598" s="56"/>
    </row>
    <row r="5599" spans="1:7" x14ac:dyDescent="0.25">
      <c r="A5599" s="52"/>
      <c r="B5599" s="53"/>
      <c r="G5599" s="56"/>
    </row>
    <row r="5600" spans="1:7" x14ac:dyDescent="0.25">
      <c r="A5600" s="52"/>
      <c r="B5600" s="53"/>
      <c r="G5600" s="56"/>
    </row>
    <row r="5601" spans="1:7" x14ac:dyDescent="0.25">
      <c r="A5601" s="52"/>
      <c r="B5601" s="53"/>
      <c r="G5601" s="56"/>
    </row>
    <row r="5602" spans="1:7" x14ac:dyDescent="0.25">
      <c r="A5602" s="52"/>
      <c r="B5602" s="53"/>
      <c r="G5602" s="56"/>
    </row>
    <row r="5603" spans="1:7" x14ac:dyDescent="0.25">
      <c r="A5603" s="52"/>
      <c r="B5603" s="53"/>
      <c r="G5603" s="56"/>
    </row>
    <row r="5604" spans="1:7" x14ac:dyDescent="0.25">
      <c r="A5604" s="52"/>
      <c r="B5604" s="53"/>
      <c r="G5604" s="56"/>
    </row>
    <row r="5605" spans="1:7" x14ac:dyDescent="0.25">
      <c r="A5605" s="52"/>
      <c r="B5605" s="53"/>
      <c r="G5605" s="56"/>
    </row>
    <row r="5606" spans="1:7" x14ac:dyDescent="0.25">
      <c r="A5606" s="52"/>
      <c r="B5606" s="53"/>
      <c r="G5606" s="56"/>
    </row>
    <row r="5607" spans="1:7" x14ac:dyDescent="0.25">
      <c r="A5607" s="52"/>
      <c r="B5607" s="53"/>
      <c r="G5607" s="56"/>
    </row>
    <row r="5608" spans="1:7" x14ac:dyDescent="0.25">
      <c r="A5608" s="52"/>
      <c r="B5608" s="53"/>
      <c r="G5608" s="56"/>
    </row>
    <row r="5609" spans="1:7" x14ac:dyDescent="0.25">
      <c r="A5609" s="52"/>
      <c r="B5609" s="53"/>
      <c r="G5609" s="56"/>
    </row>
    <row r="5610" spans="1:7" x14ac:dyDescent="0.25">
      <c r="A5610" s="52"/>
      <c r="B5610" s="53"/>
      <c r="G5610" s="56"/>
    </row>
    <row r="5611" spans="1:7" x14ac:dyDescent="0.25">
      <c r="A5611" s="52"/>
      <c r="B5611" s="53"/>
      <c r="G5611" s="56"/>
    </row>
    <row r="5612" spans="1:7" x14ac:dyDescent="0.25">
      <c r="A5612" s="52"/>
      <c r="B5612" s="53"/>
      <c r="G5612" s="56"/>
    </row>
    <row r="5613" spans="1:7" x14ac:dyDescent="0.25">
      <c r="A5613" s="52"/>
      <c r="B5613" s="53"/>
      <c r="G5613" s="56"/>
    </row>
    <row r="5614" spans="1:7" x14ac:dyDescent="0.25">
      <c r="A5614" s="52"/>
      <c r="B5614" s="53"/>
      <c r="G5614" s="56"/>
    </row>
    <row r="5615" spans="1:7" x14ac:dyDescent="0.25">
      <c r="A5615" s="52"/>
      <c r="B5615" s="53"/>
      <c r="G5615" s="56"/>
    </row>
    <row r="5616" spans="1:7" x14ac:dyDescent="0.25">
      <c r="A5616" s="52"/>
      <c r="B5616" s="53"/>
      <c r="G5616" s="56"/>
    </row>
    <row r="5617" spans="1:7" x14ac:dyDescent="0.25">
      <c r="A5617" s="52"/>
      <c r="B5617" s="53"/>
      <c r="G5617" s="56"/>
    </row>
    <row r="5618" spans="1:7" x14ac:dyDescent="0.25">
      <c r="A5618" s="52"/>
      <c r="B5618" s="53"/>
      <c r="G5618" s="56"/>
    </row>
    <row r="5619" spans="1:7" x14ac:dyDescent="0.25">
      <c r="A5619" s="52"/>
      <c r="B5619" s="53"/>
      <c r="G5619" s="56"/>
    </row>
    <row r="5620" spans="1:7" x14ac:dyDescent="0.25">
      <c r="A5620" s="52"/>
      <c r="B5620" s="53"/>
      <c r="G5620" s="56"/>
    </row>
    <row r="5621" spans="1:7" x14ac:dyDescent="0.25">
      <c r="A5621" s="52"/>
      <c r="B5621" s="53"/>
      <c r="G5621" s="56"/>
    </row>
    <row r="5622" spans="1:7" x14ac:dyDescent="0.25">
      <c r="A5622" s="52"/>
      <c r="B5622" s="53"/>
      <c r="G5622" s="56"/>
    </row>
    <row r="5623" spans="1:7" x14ac:dyDescent="0.25">
      <c r="A5623" s="52"/>
      <c r="B5623" s="53"/>
      <c r="G5623" s="56"/>
    </row>
    <row r="5624" spans="1:7" x14ac:dyDescent="0.25">
      <c r="A5624" s="52"/>
      <c r="B5624" s="53"/>
      <c r="G5624" s="56"/>
    </row>
    <row r="5625" spans="1:7" x14ac:dyDescent="0.25">
      <c r="A5625" s="52"/>
      <c r="B5625" s="53"/>
      <c r="G5625" s="56"/>
    </row>
    <row r="5626" spans="1:7" x14ac:dyDescent="0.25">
      <c r="A5626" s="52"/>
      <c r="B5626" s="53"/>
      <c r="G5626" s="56"/>
    </row>
    <row r="5627" spans="1:7" x14ac:dyDescent="0.25">
      <c r="A5627" s="52"/>
      <c r="B5627" s="53"/>
      <c r="G5627" s="56"/>
    </row>
    <row r="5628" spans="1:7" x14ac:dyDescent="0.25">
      <c r="A5628" s="52"/>
      <c r="B5628" s="53"/>
      <c r="G5628" s="56"/>
    </row>
    <row r="5629" spans="1:7" x14ac:dyDescent="0.25">
      <c r="A5629" s="52"/>
      <c r="B5629" s="53"/>
      <c r="G5629" s="56"/>
    </row>
    <row r="5630" spans="1:7" x14ac:dyDescent="0.25">
      <c r="A5630" s="52"/>
      <c r="B5630" s="53"/>
      <c r="G5630" s="56"/>
    </row>
    <row r="5631" spans="1:7" x14ac:dyDescent="0.25">
      <c r="A5631" s="52"/>
      <c r="B5631" s="53"/>
      <c r="G5631" s="56"/>
    </row>
    <row r="5632" spans="1:7" x14ac:dyDescent="0.25">
      <c r="A5632" s="52"/>
      <c r="B5632" s="53"/>
      <c r="G5632" s="56"/>
    </row>
    <row r="5633" spans="1:7" x14ac:dyDescent="0.25">
      <c r="A5633" s="52"/>
      <c r="B5633" s="53"/>
      <c r="G5633" s="56"/>
    </row>
    <row r="5634" spans="1:7" x14ac:dyDescent="0.25">
      <c r="A5634" s="52"/>
      <c r="B5634" s="53"/>
      <c r="G5634" s="56"/>
    </row>
    <row r="5635" spans="1:7" x14ac:dyDescent="0.25">
      <c r="A5635" s="52"/>
      <c r="B5635" s="53"/>
      <c r="G5635" s="56"/>
    </row>
    <row r="5636" spans="1:7" x14ac:dyDescent="0.25">
      <c r="A5636" s="52"/>
      <c r="B5636" s="53"/>
      <c r="G5636" s="56"/>
    </row>
    <row r="5637" spans="1:7" x14ac:dyDescent="0.25">
      <c r="A5637" s="52"/>
      <c r="B5637" s="53"/>
      <c r="G5637" s="56"/>
    </row>
    <row r="5638" spans="1:7" x14ac:dyDescent="0.25">
      <c r="A5638" s="52"/>
      <c r="B5638" s="53"/>
      <c r="G5638" s="56"/>
    </row>
    <row r="5639" spans="1:7" x14ac:dyDescent="0.25">
      <c r="A5639" s="52"/>
      <c r="B5639" s="53"/>
      <c r="G5639" s="56"/>
    </row>
    <row r="5640" spans="1:7" x14ac:dyDescent="0.25">
      <c r="A5640" s="52"/>
      <c r="B5640" s="53"/>
      <c r="G5640" s="56"/>
    </row>
    <row r="5641" spans="1:7" x14ac:dyDescent="0.25">
      <c r="A5641" s="52"/>
      <c r="B5641" s="53"/>
      <c r="G5641" s="56"/>
    </row>
    <row r="5642" spans="1:7" x14ac:dyDescent="0.25">
      <c r="A5642" s="52"/>
      <c r="B5642" s="53"/>
      <c r="G5642" s="56"/>
    </row>
    <row r="5643" spans="1:7" x14ac:dyDescent="0.25">
      <c r="A5643" s="52"/>
      <c r="B5643" s="53"/>
      <c r="G5643" s="56"/>
    </row>
    <row r="5644" spans="1:7" x14ac:dyDescent="0.25">
      <c r="A5644" s="52"/>
      <c r="B5644" s="53"/>
      <c r="G5644" s="56"/>
    </row>
    <row r="5645" spans="1:7" x14ac:dyDescent="0.25">
      <c r="A5645" s="52"/>
      <c r="B5645" s="53"/>
      <c r="G5645" s="56"/>
    </row>
    <row r="5646" spans="1:7" x14ac:dyDescent="0.25">
      <c r="A5646" s="52"/>
      <c r="B5646" s="53"/>
      <c r="G5646" s="56"/>
    </row>
    <row r="5647" spans="1:7" x14ac:dyDescent="0.25">
      <c r="A5647" s="52"/>
      <c r="B5647" s="53"/>
      <c r="G5647" s="56"/>
    </row>
    <row r="5648" spans="1:7" x14ac:dyDescent="0.25">
      <c r="A5648" s="52"/>
      <c r="B5648" s="53"/>
      <c r="G5648" s="56"/>
    </row>
    <row r="5649" spans="1:7" x14ac:dyDescent="0.25">
      <c r="A5649" s="52"/>
      <c r="B5649" s="53"/>
      <c r="G5649" s="56"/>
    </row>
    <row r="5650" spans="1:7" x14ac:dyDescent="0.25">
      <c r="A5650" s="52"/>
      <c r="B5650" s="53"/>
      <c r="G5650" s="56"/>
    </row>
    <row r="5651" spans="1:7" x14ac:dyDescent="0.25">
      <c r="A5651" s="52"/>
      <c r="B5651" s="53"/>
      <c r="G5651" s="56"/>
    </row>
    <row r="5652" spans="1:7" x14ac:dyDescent="0.25">
      <c r="A5652" s="52"/>
      <c r="B5652" s="53"/>
      <c r="G5652" s="56"/>
    </row>
    <row r="5653" spans="1:7" x14ac:dyDescent="0.25">
      <c r="A5653" s="52"/>
      <c r="B5653" s="53"/>
      <c r="G5653" s="56"/>
    </row>
    <row r="5654" spans="1:7" x14ac:dyDescent="0.25">
      <c r="A5654" s="52"/>
      <c r="B5654" s="53"/>
      <c r="G5654" s="56"/>
    </row>
    <row r="5655" spans="1:7" x14ac:dyDescent="0.25">
      <c r="A5655" s="52"/>
      <c r="B5655" s="53"/>
      <c r="G5655" s="56"/>
    </row>
    <row r="5656" spans="1:7" x14ac:dyDescent="0.25">
      <c r="A5656" s="52"/>
      <c r="B5656" s="53"/>
      <c r="G5656" s="56"/>
    </row>
    <row r="5657" spans="1:7" x14ac:dyDescent="0.25">
      <c r="A5657" s="52"/>
      <c r="B5657" s="53"/>
      <c r="G5657" s="56"/>
    </row>
    <row r="5658" spans="1:7" x14ac:dyDescent="0.25">
      <c r="A5658" s="52"/>
      <c r="B5658" s="53"/>
      <c r="G5658" s="56"/>
    </row>
    <row r="5659" spans="1:7" x14ac:dyDescent="0.25">
      <c r="A5659" s="52"/>
      <c r="B5659" s="53"/>
      <c r="G5659" s="56"/>
    </row>
    <row r="5660" spans="1:7" x14ac:dyDescent="0.25">
      <c r="A5660" s="52"/>
      <c r="B5660" s="53"/>
      <c r="G5660" s="56"/>
    </row>
    <row r="5661" spans="1:7" x14ac:dyDescent="0.25">
      <c r="A5661" s="52"/>
      <c r="B5661" s="53"/>
      <c r="G5661" s="56"/>
    </row>
    <row r="5662" spans="1:7" x14ac:dyDescent="0.25">
      <c r="A5662" s="52"/>
      <c r="B5662" s="53"/>
      <c r="G5662" s="56"/>
    </row>
    <row r="5663" spans="1:7" x14ac:dyDescent="0.25">
      <c r="A5663" s="52"/>
      <c r="B5663" s="53"/>
      <c r="G5663" s="56"/>
    </row>
    <row r="5664" spans="1:7" x14ac:dyDescent="0.25">
      <c r="A5664" s="52"/>
      <c r="B5664" s="53"/>
      <c r="G5664" s="56"/>
    </row>
    <row r="5665" spans="1:7" x14ac:dyDescent="0.25">
      <c r="A5665" s="52"/>
      <c r="B5665" s="53"/>
      <c r="G5665" s="56"/>
    </row>
    <row r="5666" spans="1:7" x14ac:dyDescent="0.25">
      <c r="A5666" s="52"/>
      <c r="B5666" s="53"/>
      <c r="G5666" s="56"/>
    </row>
    <row r="5667" spans="1:7" x14ac:dyDescent="0.25">
      <c r="A5667" s="52"/>
      <c r="B5667" s="53"/>
      <c r="G5667" s="56"/>
    </row>
    <row r="5668" spans="1:7" x14ac:dyDescent="0.25">
      <c r="A5668" s="52"/>
      <c r="B5668" s="53"/>
      <c r="G5668" s="56"/>
    </row>
    <row r="5669" spans="1:7" x14ac:dyDescent="0.25">
      <c r="A5669" s="52"/>
      <c r="B5669" s="53"/>
      <c r="G5669" s="56"/>
    </row>
    <row r="5670" spans="1:7" x14ac:dyDescent="0.25">
      <c r="A5670" s="52"/>
      <c r="B5670" s="53"/>
      <c r="G5670" s="56"/>
    </row>
    <row r="5671" spans="1:7" x14ac:dyDescent="0.25">
      <c r="A5671" s="52"/>
      <c r="B5671" s="53"/>
      <c r="G5671" s="56"/>
    </row>
    <row r="5672" spans="1:7" x14ac:dyDescent="0.25">
      <c r="A5672" s="52"/>
      <c r="B5672" s="53"/>
      <c r="G5672" s="56"/>
    </row>
    <row r="5673" spans="1:7" x14ac:dyDescent="0.25">
      <c r="A5673" s="52"/>
      <c r="B5673" s="53"/>
      <c r="G5673" s="56"/>
    </row>
    <row r="5674" spans="1:7" x14ac:dyDescent="0.25">
      <c r="A5674" s="52"/>
      <c r="B5674" s="53"/>
      <c r="G5674" s="56"/>
    </row>
    <row r="5675" spans="1:7" x14ac:dyDescent="0.25">
      <c r="A5675" s="52"/>
      <c r="B5675" s="53"/>
      <c r="G5675" s="56"/>
    </row>
    <row r="5676" spans="1:7" x14ac:dyDescent="0.25">
      <c r="A5676" s="52"/>
      <c r="B5676" s="53"/>
      <c r="G5676" s="56"/>
    </row>
    <row r="5677" spans="1:7" x14ac:dyDescent="0.25">
      <c r="A5677" s="52"/>
      <c r="B5677" s="53"/>
      <c r="G5677" s="56"/>
    </row>
    <row r="5678" spans="1:7" x14ac:dyDescent="0.25">
      <c r="A5678" s="52"/>
      <c r="B5678" s="53"/>
      <c r="G5678" s="56"/>
    </row>
    <row r="5679" spans="1:7" x14ac:dyDescent="0.25">
      <c r="A5679" s="52"/>
      <c r="B5679" s="53"/>
      <c r="G5679" s="56"/>
    </row>
    <row r="5680" spans="1:7" x14ac:dyDescent="0.25">
      <c r="A5680" s="52"/>
      <c r="B5680" s="53"/>
      <c r="G5680" s="56"/>
    </row>
    <row r="5681" spans="1:7" x14ac:dyDescent="0.25">
      <c r="A5681" s="52"/>
      <c r="B5681" s="53"/>
      <c r="G5681" s="56"/>
    </row>
    <row r="5682" spans="1:7" x14ac:dyDescent="0.25">
      <c r="A5682" s="52"/>
      <c r="B5682" s="53"/>
      <c r="G5682" s="56"/>
    </row>
    <row r="5683" spans="1:7" x14ac:dyDescent="0.25">
      <c r="A5683" s="52"/>
      <c r="B5683" s="53"/>
      <c r="G5683" s="56"/>
    </row>
    <row r="5684" spans="1:7" x14ac:dyDescent="0.25">
      <c r="A5684" s="52"/>
      <c r="B5684" s="53"/>
      <c r="G5684" s="56"/>
    </row>
    <row r="5685" spans="1:7" x14ac:dyDescent="0.25">
      <c r="A5685" s="52"/>
      <c r="B5685" s="53"/>
      <c r="G5685" s="56"/>
    </row>
    <row r="5686" spans="1:7" x14ac:dyDescent="0.25">
      <c r="A5686" s="52"/>
      <c r="B5686" s="53"/>
      <c r="G5686" s="56"/>
    </row>
    <row r="5687" spans="1:7" x14ac:dyDescent="0.25">
      <c r="A5687" s="52"/>
      <c r="B5687" s="53"/>
      <c r="G5687" s="56"/>
    </row>
    <row r="5688" spans="1:7" x14ac:dyDescent="0.25">
      <c r="A5688" s="52"/>
      <c r="B5688" s="53"/>
      <c r="G5688" s="56"/>
    </row>
    <row r="5689" spans="1:7" x14ac:dyDescent="0.25">
      <c r="A5689" s="52"/>
      <c r="B5689" s="53"/>
      <c r="G5689" s="56"/>
    </row>
    <row r="5690" spans="1:7" x14ac:dyDescent="0.25">
      <c r="A5690" s="52"/>
      <c r="B5690" s="53"/>
      <c r="G5690" s="56"/>
    </row>
    <row r="5691" spans="1:7" x14ac:dyDescent="0.25">
      <c r="A5691" s="52"/>
      <c r="B5691" s="53"/>
      <c r="G5691" s="56"/>
    </row>
    <row r="5692" spans="1:7" x14ac:dyDescent="0.25">
      <c r="A5692" s="52"/>
      <c r="B5692" s="53"/>
      <c r="G5692" s="56"/>
    </row>
    <row r="5693" spans="1:7" x14ac:dyDescent="0.25">
      <c r="A5693" s="52"/>
      <c r="B5693" s="53"/>
      <c r="G5693" s="56"/>
    </row>
    <row r="5694" spans="1:7" x14ac:dyDescent="0.25">
      <c r="A5694" s="52"/>
      <c r="B5694" s="53"/>
      <c r="G5694" s="56"/>
    </row>
    <row r="5695" spans="1:7" x14ac:dyDescent="0.25">
      <c r="A5695" s="52"/>
      <c r="B5695" s="53"/>
      <c r="G5695" s="56"/>
    </row>
    <row r="5696" spans="1:7" x14ac:dyDescent="0.25">
      <c r="A5696" s="52"/>
      <c r="B5696" s="53"/>
      <c r="G5696" s="56"/>
    </row>
    <row r="5697" spans="1:7" x14ac:dyDescent="0.25">
      <c r="A5697" s="52"/>
      <c r="B5697" s="53"/>
      <c r="G5697" s="56"/>
    </row>
    <row r="5698" spans="1:7" x14ac:dyDescent="0.25">
      <c r="A5698" s="52"/>
      <c r="B5698" s="53"/>
      <c r="G5698" s="56"/>
    </row>
    <row r="5699" spans="1:7" x14ac:dyDescent="0.25">
      <c r="A5699" s="52"/>
      <c r="B5699" s="53"/>
      <c r="G5699" s="56"/>
    </row>
    <row r="5700" spans="1:7" x14ac:dyDescent="0.25">
      <c r="A5700" s="52"/>
      <c r="B5700" s="53"/>
      <c r="G5700" s="56"/>
    </row>
    <row r="5701" spans="1:7" x14ac:dyDescent="0.25">
      <c r="A5701" s="52"/>
      <c r="B5701" s="53"/>
      <c r="G5701" s="56"/>
    </row>
    <row r="5702" spans="1:7" x14ac:dyDescent="0.25">
      <c r="A5702" s="52"/>
      <c r="B5702" s="53"/>
      <c r="G5702" s="56"/>
    </row>
    <row r="5703" spans="1:7" x14ac:dyDescent="0.25">
      <c r="A5703" s="52"/>
      <c r="B5703" s="53"/>
      <c r="G5703" s="56"/>
    </row>
    <row r="5704" spans="1:7" x14ac:dyDescent="0.25">
      <c r="A5704" s="52"/>
      <c r="B5704" s="53"/>
      <c r="G5704" s="56"/>
    </row>
    <row r="5705" spans="1:7" x14ac:dyDescent="0.25">
      <c r="A5705" s="52"/>
      <c r="B5705" s="53"/>
      <c r="G5705" s="56"/>
    </row>
    <row r="5706" spans="1:7" x14ac:dyDescent="0.25">
      <c r="A5706" s="52"/>
      <c r="B5706" s="53"/>
      <c r="G5706" s="56"/>
    </row>
    <row r="5707" spans="1:7" x14ac:dyDescent="0.25">
      <c r="A5707" s="52"/>
      <c r="B5707" s="53"/>
      <c r="G5707" s="56"/>
    </row>
    <row r="5708" spans="1:7" x14ac:dyDescent="0.25">
      <c r="A5708" s="52"/>
      <c r="B5708" s="53"/>
      <c r="G5708" s="56"/>
    </row>
    <row r="5709" spans="1:7" x14ac:dyDescent="0.25">
      <c r="A5709" s="52"/>
      <c r="B5709" s="53"/>
      <c r="G5709" s="56"/>
    </row>
    <row r="5710" spans="1:7" x14ac:dyDescent="0.25">
      <c r="A5710" s="52"/>
      <c r="B5710" s="53"/>
      <c r="G5710" s="56"/>
    </row>
    <row r="5711" spans="1:7" x14ac:dyDescent="0.25">
      <c r="A5711" s="52"/>
      <c r="B5711" s="53"/>
      <c r="G5711" s="56"/>
    </row>
    <row r="5712" spans="1:7" x14ac:dyDescent="0.25">
      <c r="A5712" s="52"/>
      <c r="B5712" s="53"/>
      <c r="G5712" s="56"/>
    </row>
    <row r="5713" spans="1:7" x14ac:dyDescent="0.25">
      <c r="A5713" s="52"/>
      <c r="B5713" s="53"/>
      <c r="G5713" s="56"/>
    </row>
    <row r="5714" spans="1:7" x14ac:dyDescent="0.25">
      <c r="A5714" s="52"/>
      <c r="B5714" s="53"/>
      <c r="G5714" s="56"/>
    </row>
    <row r="5715" spans="1:7" x14ac:dyDescent="0.25">
      <c r="A5715" s="52"/>
      <c r="B5715" s="53"/>
      <c r="G5715" s="56"/>
    </row>
    <row r="5716" spans="1:7" x14ac:dyDescent="0.25">
      <c r="A5716" s="52"/>
      <c r="B5716" s="53"/>
      <c r="G5716" s="56"/>
    </row>
    <row r="5717" spans="1:7" x14ac:dyDescent="0.25">
      <c r="A5717" s="52"/>
      <c r="B5717" s="53"/>
      <c r="G5717" s="56"/>
    </row>
    <row r="5718" spans="1:7" x14ac:dyDescent="0.25">
      <c r="A5718" s="52"/>
      <c r="B5718" s="53"/>
      <c r="G5718" s="56"/>
    </row>
    <row r="5719" spans="1:7" x14ac:dyDescent="0.25">
      <c r="A5719" s="52"/>
      <c r="B5719" s="53"/>
      <c r="G5719" s="56"/>
    </row>
    <row r="5720" spans="1:7" x14ac:dyDescent="0.25">
      <c r="A5720" s="52"/>
      <c r="B5720" s="53"/>
      <c r="G5720" s="56"/>
    </row>
    <row r="5721" spans="1:7" x14ac:dyDescent="0.25">
      <c r="A5721" s="52"/>
      <c r="B5721" s="53"/>
      <c r="G5721" s="56"/>
    </row>
    <row r="5722" spans="1:7" x14ac:dyDescent="0.25">
      <c r="A5722" s="52"/>
      <c r="B5722" s="53"/>
      <c r="G5722" s="56"/>
    </row>
    <row r="5723" spans="1:7" x14ac:dyDescent="0.25">
      <c r="A5723" s="52"/>
      <c r="B5723" s="53"/>
      <c r="G5723" s="56"/>
    </row>
    <row r="5724" spans="1:7" x14ac:dyDescent="0.25">
      <c r="A5724" s="52"/>
      <c r="B5724" s="53"/>
      <c r="G5724" s="56"/>
    </row>
    <row r="5725" spans="1:7" x14ac:dyDescent="0.25">
      <c r="A5725" s="52"/>
      <c r="B5725" s="53"/>
      <c r="G5725" s="56"/>
    </row>
    <row r="5726" spans="1:7" x14ac:dyDescent="0.25">
      <c r="A5726" s="52"/>
      <c r="B5726" s="53"/>
      <c r="G5726" s="56"/>
    </row>
    <row r="5727" spans="1:7" x14ac:dyDescent="0.25">
      <c r="A5727" s="52"/>
      <c r="B5727" s="53"/>
      <c r="G5727" s="56"/>
    </row>
    <row r="5728" spans="1:7" x14ac:dyDescent="0.25">
      <c r="A5728" s="52"/>
      <c r="B5728" s="53"/>
      <c r="G5728" s="56"/>
    </row>
    <row r="5729" spans="1:7" x14ac:dyDescent="0.25">
      <c r="A5729" s="52"/>
      <c r="B5729" s="53"/>
      <c r="G5729" s="56"/>
    </row>
    <row r="5730" spans="1:7" x14ac:dyDescent="0.25">
      <c r="A5730" s="52"/>
      <c r="B5730" s="53"/>
      <c r="G5730" s="56"/>
    </row>
    <row r="5731" spans="1:7" x14ac:dyDescent="0.25">
      <c r="A5731" s="52"/>
      <c r="B5731" s="53"/>
      <c r="G5731" s="56"/>
    </row>
    <row r="5732" spans="1:7" x14ac:dyDescent="0.25">
      <c r="A5732" s="52"/>
      <c r="B5732" s="53"/>
      <c r="G5732" s="56"/>
    </row>
    <row r="5733" spans="1:7" x14ac:dyDescent="0.25">
      <c r="A5733" s="52"/>
      <c r="B5733" s="53"/>
      <c r="G5733" s="56"/>
    </row>
    <row r="5734" spans="1:7" x14ac:dyDescent="0.25">
      <c r="A5734" s="52"/>
      <c r="B5734" s="53"/>
      <c r="G5734" s="56"/>
    </row>
    <row r="5735" spans="1:7" x14ac:dyDescent="0.25">
      <c r="A5735" s="52"/>
      <c r="B5735" s="53"/>
      <c r="G5735" s="56"/>
    </row>
  </sheetData>
  <sheetProtection algorithmName="SHA-512" hashValue="E7oakP3QcvyImRHV/WArAs7m2VuQAAoFKQuzbW7ieBG/eoT3RtRxDmqbU4lYb5PNYz+qCQqlu4yYrnJDpUQlyA==" saltValue="VbMIyHA4xv98fkyxD2gCWg==" spinCount="100000" sheet="1" objects="1" scenarios="1"/>
  <mergeCells count="1">
    <mergeCell ref="B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bc86a6-b507-4db7-8058-0be99d16ba17">
      <Terms xmlns="http://schemas.microsoft.com/office/infopath/2007/PartnerControls"/>
    </lcf76f155ced4ddcb4097134ff3c332f>
    <TaxCatchAll xmlns="65eb6c92-a149-4cc1-80f7-8c82fe31afc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94526DE66525468B68E1B7EA12E193" ma:contentTypeVersion="10" ma:contentTypeDescription="Een nieuw document maken." ma:contentTypeScope="" ma:versionID="03ef2b8b291b577f9b3b687f4a84a448">
  <xsd:schema xmlns:xsd="http://www.w3.org/2001/XMLSchema" xmlns:xs="http://www.w3.org/2001/XMLSchema" xmlns:p="http://schemas.microsoft.com/office/2006/metadata/properties" xmlns:ns2="9dbc86a6-b507-4db7-8058-0be99d16ba17" xmlns:ns3="65eb6c92-a149-4cc1-80f7-8c82fe31afc0" targetNamespace="http://schemas.microsoft.com/office/2006/metadata/properties" ma:root="true" ma:fieldsID="72ac5bf3909006fe4d1992ba228a0052" ns2:_="" ns3:_="">
    <xsd:import namespace="9dbc86a6-b507-4db7-8058-0be99d16ba17"/>
    <xsd:import namespace="65eb6c92-a149-4cc1-80f7-8c82fe31af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c86a6-b507-4db7-8058-0be99d16ba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eb6c92-a149-4cc1-80f7-8c82fe31afc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a2cc65f-1ac0-4a7e-8d08-1620d8c65869}" ma:internalName="TaxCatchAll" ma:showField="CatchAllData" ma:web="65eb6c92-a149-4cc1-80f7-8c82fe31a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40D1B4-F6B9-47F4-8FFE-F2AA39447336}">
  <ds:schemaRefs>
    <ds:schemaRef ds:uri="http://schemas.microsoft.com/sharepoint/v3/contenttype/forms"/>
  </ds:schemaRefs>
</ds:datastoreItem>
</file>

<file path=customXml/itemProps2.xml><?xml version="1.0" encoding="utf-8"?>
<ds:datastoreItem xmlns:ds="http://schemas.openxmlformats.org/officeDocument/2006/customXml" ds:itemID="{6E2E76DB-3870-4ED1-8DA3-FBFDBA558606}">
  <ds:schemaRefs>
    <ds:schemaRef ds:uri="http://schemas.microsoft.com/office/2006/metadata/properties"/>
    <ds:schemaRef ds:uri="http://schemas.microsoft.com/office/infopath/2007/PartnerControls"/>
    <ds:schemaRef ds:uri="9dbc86a6-b507-4db7-8058-0be99d16ba17"/>
    <ds:schemaRef ds:uri="65eb6c92-a149-4cc1-80f7-8c82fe31afc0"/>
  </ds:schemaRefs>
</ds:datastoreItem>
</file>

<file path=customXml/itemProps3.xml><?xml version="1.0" encoding="utf-8"?>
<ds:datastoreItem xmlns:ds="http://schemas.openxmlformats.org/officeDocument/2006/customXml" ds:itemID="{7031D7D5-069E-44AF-AC8A-E58FEEBD6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c86a6-b507-4db7-8058-0be99d16ba17"/>
    <ds:schemaRef ds:uri="65eb6c92-a149-4cc1-80f7-8c82fe31a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Tabelle1</vt:lpstr>
      <vt:lpstr>Orgineel DEF</vt:lpstr>
      <vt:lpstr>Regulier </vt:lpstr>
      <vt:lpstr>Uitzonderlijk</vt:lpstr>
      <vt:lpstr>Totaal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Voss, MAL (Menno) (BEDR/CDI/COA/LOG)</dc:creator>
  <cp:keywords/>
  <dc:description/>
  <cp:lastModifiedBy>Kamminga, M.G. (Mark)</cp:lastModifiedBy>
  <cp:revision/>
  <dcterms:created xsi:type="dcterms:W3CDTF">2015-06-05T18:19:34Z</dcterms:created>
  <dcterms:modified xsi:type="dcterms:W3CDTF">2025-10-29T08:31:57Z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2025-09-23T16:21:59Z</vt:lpwstr>
  </property>
  <property fmtid="{D5CDD505-2E9C-101B-9397-08002B2CF9AE}" pid="4" name="MSIP_Label_0b3866f6-513b-41e9-9aa1-311b4823e2dc_Method">
    <vt:lpwstr>Standard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d537c58f-c77d-4bc0-87d2-838c5400aa68</vt:lpwstr>
  </property>
  <property fmtid="{D5CDD505-2E9C-101B-9397-08002B2CF9AE}" pid="8" name="MSIP_Label_0b3866f6-513b-41e9-9aa1-311b4823e2dc_ContentBits">
    <vt:lpwstr>0</vt:lpwstr>
  </property>
  <property fmtid="{D5CDD505-2E9C-101B-9397-08002B2CF9AE}" pid="9" name="ContentTypeId">
    <vt:lpwstr>0x0101002794526DE66525468B68E1B7EA12E193</vt:lpwstr>
  </property>
  <property fmtid="{D5CDD505-2E9C-101B-9397-08002B2CF9AE}" pid="10" name="MediaServiceImageTags">
    <vt:lpwstr/>
  </property>
</Properties>
</file>