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avans-my.sharepoint.com/personal/kmc_haast_avans_nl/Documents/Documents/"/>
    </mc:Choice>
  </mc:AlternateContent>
  <xr:revisionPtr revIDLastSave="1735" documentId="8_{60A0F265-EA2A-4DE8-8BCC-434F69F28893}" xr6:coauthVersionLast="47" xr6:coauthVersionMax="47" xr10:uidLastSave="{198DF510-FD8E-4093-96B5-779FB6527B3E}"/>
  <bookViews>
    <workbookView xWindow="-28920" yWindow="-120" windowWidth="29040" windowHeight="15720" activeTab="1" xr2:uid="{4EF696C8-C75B-4171-89CD-DAC13A01450A}"/>
  </bookViews>
  <sheets>
    <sheet name="Toelichting" sheetId="1" r:id="rId1"/>
    <sheet name="Totale inschrijfprijs" sheetId="2" r:id="rId2"/>
    <sheet name="Standaard leslokaal" sheetId="3" r:id="rId3"/>
    <sheet name="Leslokaal non-touch" sheetId="4" r:id="rId4"/>
    <sheet name="Vergaderruimte" sheetId="5" r:id="rId5"/>
    <sheet name="Dienstverlening" sheetId="6" r:id="rId6"/>
    <sheet name="Opslagpercentages" sheetId="7" r:id="rId7"/>
    <sheet name="Voorrijkosten"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0" i="5" l="1"/>
  <c r="G151" i="5"/>
  <c r="G152" i="5"/>
  <c r="G153" i="5"/>
  <c r="G154" i="5"/>
  <c r="G155" i="5"/>
  <c r="G156" i="5"/>
  <c r="G157" i="5"/>
  <c r="G158" i="5"/>
  <c r="G159" i="5"/>
  <c r="G160" i="5"/>
  <c r="G161" i="5"/>
  <c r="G162" i="5"/>
  <c r="G163" i="5"/>
  <c r="G164" i="5"/>
  <c r="G165" i="5"/>
  <c r="G166" i="5"/>
  <c r="G167" i="5"/>
  <c r="G168" i="5"/>
  <c r="G104" i="5"/>
  <c r="G105" i="5"/>
  <c r="G106" i="5"/>
  <c r="G107" i="5"/>
  <c r="G108" i="5"/>
  <c r="G109" i="5"/>
  <c r="G110" i="5"/>
  <c r="G111" i="5"/>
  <c r="G112" i="5"/>
  <c r="G113" i="5"/>
  <c r="G114" i="5"/>
  <c r="G115" i="5"/>
  <c r="G116" i="5"/>
  <c r="G117" i="5"/>
  <c r="G118" i="5"/>
  <c r="G119" i="5"/>
  <c r="G120" i="5"/>
  <c r="G121" i="5"/>
  <c r="G122" i="5"/>
  <c r="G58" i="5"/>
  <c r="G59" i="5"/>
  <c r="G60" i="5"/>
  <c r="G61" i="5"/>
  <c r="G62" i="5"/>
  <c r="G63" i="5"/>
  <c r="G64" i="5"/>
  <c r="G65" i="5"/>
  <c r="G66" i="5"/>
  <c r="G67" i="5"/>
  <c r="G68" i="5"/>
  <c r="G69" i="5"/>
  <c r="G70" i="5"/>
  <c r="G71" i="5"/>
  <c r="G72" i="5"/>
  <c r="G73" i="5"/>
  <c r="G74" i="5"/>
  <c r="G75" i="5"/>
  <c r="G76" i="5"/>
  <c r="G77" i="5"/>
  <c r="G12" i="5"/>
  <c r="G13" i="5"/>
  <c r="G14" i="5"/>
  <c r="G15" i="5"/>
  <c r="G16" i="5"/>
  <c r="G17" i="5"/>
  <c r="G18" i="5"/>
  <c r="G19" i="5"/>
  <c r="G20" i="5"/>
  <c r="G21" i="5"/>
  <c r="G22" i="5"/>
  <c r="G23" i="5"/>
  <c r="G24" i="5"/>
  <c r="G25" i="5"/>
  <c r="G26" i="5"/>
  <c r="G27" i="5"/>
  <c r="G28" i="5"/>
  <c r="G29" i="5"/>
  <c r="G30" i="5"/>
  <c r="G110" i="4"/>
  <c r="G111" i="4"/>
  <c r="G112" i="4"/>
  <c r="G113" i="4"/>
  <c r="G114" i="4"/>
  <c r="G115" i="4"/>
  <c r="G116" i="4"/>
  <c r="G117" i="4"/>
  <c r="G118" i="4"/>
  <c r="G119" i="4"/>
  <c r="G120" i="4"/>
  <c r="G121" i="4"/>
  <c r="G122" i="4"/>
  <c r="G123" i="4"/>
  <c r="G124" i="4"/>
  <c r="G125" i="4"/>
  <c r="G126" i="4"/>
  <c r="G127" i="4"/>
  <c r="G128" i="4"/>
  <c r="G62" i="4"/>
  <c r="G63" i="4"/>
  <c r="G64" i="4"/>
  <c r="G65" i="4"/>
  <c r="G66" i="4"/>
  <c r="G67" i="4"/>
  <c r="G68" i="4"/>
  <c r="G69" i="4"/>
  <c r="G70" i="4"/>
  <c r="G71" i="4"/>
  <c r="G72" i="4"/>
  <c r="G73" i="4"/>
  <c r="G74" i="4"/>
  <c r="G75" i="4"/>
  <c r="G76" i="4"/>
  <c r="G77" i="4"/>
  <c r="G78" i="4"/>
  <c r="G79" i="4"/>
  <c r="G80" i="4"/>
  <c r="G14" i="4"/>
  <c r="G15" i="4"/>
  <c r="G16" i="4"/>
  <c r="G17" i="4"/>
  <c r="G18" i="4"/>
  <c r="G19" i="4"/>
  <c r="G20" i="4"/>
  <c r="G21" i="4"/>
  <c r="G22" i="4"/>
  <c r="G23" i="4"/>
  <c r="G24" i="4"/>
  <c r="G25" i="4"/>
  <c r="G26" i="4"/>
  <c r="G27" i="4"/>
  <c r="G28" i="4"/>
  <c r="G29" i="4"/>
  <c r="G30" i="4"/>
  <c r="G31" i="4"/>
  <c r="G32" i="4"/>
  <c r="G105" i="3"/>
  <c r="G106" i="3"/>
  <c r="G107" i="3"/>
  <c r="G108" i="3"/>
  <c r="G109" i="3"/>
  <c r="G110" i="3"/>
  <c r="G111" i="3"/>
  <c r="G112" i="3"/>
  <c r="G59" i="3"/>
  <c r="G60" i="3"/>
  <c r="G61" i="3"/>
  <c r="G62" i="3"/>
  <c r="G63" i="3"/>
  <c r="G64" i="3"/>
  <c r="G65" i="3"/>
  <c r="G66" i="3"/>
  <c r="G13" i="3"/>
  <c r="G14" i="3"/>
  <c r="G15" i="3"/>
  <c r="G16" i="3"/>
  <c r="G17" i="3"/>
  <c r="G18" i="3"/>
  <c r="G19" i="3"/>
  <c r="G20" i="3"/>
  <c r="G21" i="3"/>
  <c r="G22" i="3"/>
  <c r="G23" i="3"/>
  <c r="G24" i="3"/>
  <c r="G25" i="3"/>
  <c r="G26" i="3"/>
  <c r="G27" i="3"/>
  <c r="G28" i="3"/>
  <c r="G29" i="3"/>
  <c r="G30" i="3"/>
  <c r="G31" i="3"/>
  <c r="G67" i="3"/>
  <c r="G68" i="3"/>
  <c r="G69" i="3"/>
  <c r="G70" i="3"/>
  <c r="G71" i="3"/>
  <c r="G72" i="3"/>
  <c r="G73" i="3"/>
  <c r="G74" i="3"/>
  <c r="G75" i="3"/>
  <c r="G76" i="3"/>
  <c r="G77" i="3"/>
  <c r="G113" i="3"/>
  <c r="G114" i="3"/>
  <c r="G115" i="3"/>
  <c r="G116" i="3"/>
  <c r="G117" i="3"/>
  <c r="G118" i="3"/>
  <c r="G119" i="3"/>
  <c r="G120" i="3"/>
  <c r="G121" i="3"/>
  <c r="G122" i="3"/>
  <c r="G123" i="3"/>
  <c r="E3" i="8"/>
  <c r="E4" i="8"/>
  <c r="E5" i="8"/>
  <c r="E6" i="8"/>
  <c r="E7" i="8"/>
  <c r="E8" i="8"/>
  <c r="E9" i="8"/>
  <c r="E2" i="8"/>
  <c r="E12" i="6"/>
  <c r="E11" i="6"/>
  <c r="E9" i="6"/>
  <c r="E8" i="6"/>
  <c r="E7" i="6"/>
  <c r="E6" i="6"/>
  <c r="E4" i="6"/>
  <c r="E3" i="6"/>
  <c r="E2" i="6"/>
  <c r="G148" i="5"/>
  <c r="G143" i="5"/>
  <c r="G144" i="5"/>
  <c r="G145" i="5"/>
  <c r="G146" i="5"/>
  <c r="G147" i="5"/>
  <c r="G149" i="5"/>
  <c r="G169" i="5"/>
  <c r="G170" i="5"/>
  <c r="G171" i="5"/>
  <c r="G172" i="5"/>
  <c r="G173" i="5"/>
  <c r="G174" i="5"/>
  <c r="G175" i="5"/>
  <c r="G176" i="5"/>
  <c r="G177" i="5"/>
  <c r="G178" i="5"/>
  <c r="G179" i="5"/>
  <c r="G142" i="5"/>
  <c r="G102" i="5"/>
  <c r="G97" i="5"/>
  <c r="G98" i="5"/>
  <c r="G99" i="5"/>
  <c r="G100" i="5"/>
  <c r="G101" i="5"/>
  <c r="G103" i="5"/>
  <c r="G123" i="5"/>
  <c r="G124" i="5"/>
  <c r="G125" i="5"/>
  <c r="G126" i="5"/>
  <c r="G127" i="5"/>
  <c r="G128" i="5"/>
  <c r="G129" i="5"/>
  <c r="G130" i="5"/>
  <c r="G131" i="5"/>
  <c r="G132" i="5"/>
  <c r="G133" i="5"/>
  <c r="G96" i="5"/>
  <c r="G56" i="5"/>
  <c r="G51" i="5"/>
  <c r="G52" i="5"/>
  <c r="G53" i="5"/>
  <c r="G54" i="5"/>
  <c r="G55" i="5"/>
  <c r="G57" i="5"/>
  <c r="G78" i="5"/>
  <c r="G79" i="5"/>
  <c r="G80" i="5"/>
  <c r="G81" i="5"/>
  <c r="G82" i="5"/>
  <c r="G83" i="5"/>
  <c r="G84" i="5"/>
  <c r="G85" i="5"/>
  <c r="G86" i="5"/>
  <c r="G87" i="5"/>
  <c r="G50" i="5"/>
  <c r="G10" i="5"/>
  <c r="G5" i="5"/>
  <c r="G6" i="5"/>
  <c r="G7" i="5"/>
  <c r="G8" i="5"/>
  <c r="G9" i="5"/>
  <c r="G11" i="5"/>
  <c r="G31" i="5"/>
  <c r="G32" i="5"/>
  <c r="G33" i="5"/>
  <c r="G34" i="5"/>
  <c r="G35" i="5"/>
  <c r="G36" i="5"/>
  <c r="G37" i="5"/>
  <c r="G38" i="5"/>
  <c r="G39" i="5"/>
  <c r="G40" i="5"/>
  <c r="G41" i="5"/>
  <c r="G4" i="5"/>
  <c r="G108" i="4"/>
  <c r="G101" i="4"/>
  <c r="G102" i="4"/>
  <c r="G103" i="4"/>
  <c r="G104" i="4"/>
  <c r="G105" i="4"/>
  <c r="G106" i="4"/>
  <c r="G107" i="4"/>
  <c r="G109" i="4"/>
  <c r="G129" i="4"/>
  <c r="G130" i="4"/>
  <c r="G131" i="4"/>
  <c r="G132" i="4"/>
  <c r="G133" i="4"/>
  <c r="G134" i="4"/>
  <c r="G135" i="4"/>
  <c r="G136" i="4"/>
  <c r="G137" i="4"/>
  <c r="G138" i="4"/>
  <c r="G139" i="4"/>
  <c r="G100" i="4"/>
  <c r="G60" i="4"/>
  <c r="G53" i="4"/>
  <c r="G54" i="4"/>
  <c r="G55" i="4"/>
  <c r="G56" i="4"/>
  <c r="G57" i="4"/>
  <c r="G58" i="4"/>
  <c r="G59" i="4"/>
  <c r="G61" i="4"/>
  <c r="G81" i="4"/>
  <c r="G82" i="4"/>
  <c r="G83" i="4"/>
  <c r="G84" i="4"/>
  <c r="G85" i="4"/>
  <c r="G86" i="4"/>
  <c r="G87" i="4"/>
  <c r="G88" i="4"/>
  <c r="G89" i="4"/>
  <c r="G90" i="4"/>
  <c r="G91" i="4"/>
  <c r="G52" i="4"/>
  <c r="G12" i="4"/>
  <c r="G5" i="4"/>
  <c r="G6" i="4"/>
  <c r="G7" i="4"/>
  <c r="G8" i="4"/>
  <c r="G9" i="4"/>
  <c r="G10" i="4"/>
  <c r="G11" i="4"/>
  <c r="G13" i="4"/>
  <c r="G33" i="4"/>
  <c r="G34" i="4"/>
  <c r="G35" i="4"/>
  <c r="G36" i="4"/>
  <c r="G37" i="4"/>
  <c r="G38" i="4"/>
  <c r="G39" i="4"/>
  <c r="G40" i="4"/>
  <c r="G41" i="4"/>
  <c r="G42" i="4"/>
  <c r="G43" i="4"/>
  <c r="G4" i="4"/>
  <c r="G103" i="3"/>
  <c r="G97" i="3"/>
  <c r="G98" i="3"/>
  <c r="G99" i="3"/>
  <c r="G100" i="3"/>
  <c r="G101" i="3"/>
  <c r="G102" i="3"/>
  <c r="G104" i="3"/>
  <c r="G124" i="3"/>
  <c r="G125" i="3"/>
  <c r="G126" i="3"/>
  <c r="G127" i="3"/>
  <c r="G128" i="3"/>
  <c r="G129" i="3"/>
  <c r="G130" i="3"/>
  <c r="G131" i="3"/>
  <c r="G132" i="3"/>
  <c r="G133" i="3"/>
  <c r="G134" i="3"/>
  <c r="G11" i="3"/>
  <c r="G57" i="3"/>
  <c r="G96" i="3"/>
  <c r="G51" i="3"/>
  <c r="G52" i="3"/>
  <c r="G53" i="3"/>
  <c r="G54" i="3"/>
  <c r="G55" i="3"/>
  <c r="G56" i="3"/>
  <c r="G58" i="3"/>
  <c r="G78" i="3"/>
  <c r="G79" i="3"/>
  <c r="G80" i="3"/>
  <c r="G81" i="3"/>
  <c r="G82" i="3"/>
  <c r="G83" i="3"/>
  <c r="G84" i="3"/>
  <c r="G85" i="3"/>
  <c r="G86" i="3"/>
  <c r="G87" i="3"/>
  <c r="G88" i="3"/>
  <c r="G50" i="3"/>
  <c r="F182" i="5" l="1"/>
  <c r="G182" i="5" s="1"/>
  <c r="G184" i="5" s="1"/>
  <c r="F44" i="5"/>
  <c r="G44" i="5" s="1"/>
  <c r="G46" i="5" s="1"/>
  <c r="F142" i="4"/>
  <c r="G142" i="4" s="1"/>
  <c r="G144" i="4" s="1"/>
  <c r="F94" i="4"/>
  <c r="C148" i="4" s="1"/>
  <c r="F46" i="4"/>
  <c r="G46" i="4" s="1"/>
  <c r="G48" i="4" s="1"/>
  <c r="F90" i="5"/>
  <c r="G90" i="5" s="1"/>
  <c r="G92" i="5" s="1"/>
  <c r="F136" i="5"/>
  <c r="G136" i="5" s="1"/>
  <c r="G138" i="5" s="1"/>
  <c r="F137" i="3"/>
  <c r="C144" i="3" s="1"/>
  <c r="E11" i="8"/>
  <c r="B7" i="2" s="1"/>
  <c r="E14" i="6"/>
  <c r="B5" i="2" s="1"/>
  <c r="F91" i="3"/>
  <c r="C143" i="3" s="1"/>
  <c r="G5" i="3"/>
  <c r="G6" i="3"/>
  <c r="G7" i="3"/>
  <c r="G8" i="3"/>
  <c r="G9" i="3"/>
  <c r="G10" i="3"/>
  <c r="G12" i="3"/>
  <c r="G32" i="3"/>
  <c r="G33" i="3"/>
  <c r="G34" i="3"/>
  <c r="G35" i="3"/>
  <c r="G36" i="3"/>
  <c r="G37" i="3"/>
  <c r="G38" i="3"/>
  <c r="G39" i="3"/>
  <c r="G40" i="3"/>
  <c r="G41" i="3"/>
  <c r="G42" i="3"/>
  <c r="G4" i="3"/>
  <c r="C190" i="5" l="1"/>
  <c r="G186" i="5"/>
  <c r="C187" i="5"/>
  <c r="C147" i="4"/>
  <c r="C189" i="5"/>
  <c r="C188" i="5"/>
  <c r="C149" i="4"/>
  <c r="G94" i="4"/>
  <c r="G96" i="4" s="1"/>
  <c r="G146" i="4" s="1"/>
  <c r="G137" i="3"/>
  <c r="G139" i="3" s="1"/>
  <c r="G91" i="3"/>
  <c r="G93" i="3" s="1"/>
  <c r="F45" i="3"/>
  <c r="C142" i="3" s="1"/>
  <c r="B4" i="2" l="1"/>
  <c r="B3" i="2"/>
  <c r="G45" i="3"/>
  <c r="G47" i="3" s="1"/>
  <c r="G141" i="3" s="1"/>
  <c r="B2" i="2" s="1"/>
  <c r="B9" i="2" l="1"/>
</calcChain>
</file>

<file path=xl/sharedStrings.xml><?xml version="1.0" encoding="utf-8"?>
<sst xmlns="http://schemas.openxmlformats.org/spreadsheetml/2006/main" count="344" uniqueCount="161">
  <si>
    <t>Bijlage Prijsblad AV-Middelen Perceel 1 - Toelichting</t>
  </si>
  <si>
    <t xml:space="preserve">Nadere toelichting ten behoeve van de eenheidsprijzen </t>
  </si>
  <si>
    <r>
      <t xml:space="preserve">Over de opgegeven prijzen en opslagpercentages worden </t>
    </r>
    <r>
      <rPr>
        <u/>
        <sz val="10"/>
        <color rgb="FF000000"/>
        <rFont val="Verdana"/>
        <family val="2"/>
      </rPr>
      <t>geen</t>
    </r>
    <r>
      <rPr>
        <sz val="10"/>
        <color rgb="FF000000"/>
        <rFont val="Verdana"/>
        <family val="2"/>
      </rPr>
      <t xml:space="preserve"> extra toeslagen meer gerekend. 
Alle kosten dienen hierin inbegrepen te zijn. Het is niet toegestaan om naast de vastgestelde prijzen, uurtarieven en opslagpercentages nog ander kosten op te voeren zoals inspectiekosten, keuringskosten, garantiekosten, rapportagekosten, projectcoördinatie, proceskosten, schoonmaakkosten, vergaderkosten of welke andere kosten dan ook.</t>
    </r>
  </si>
  <si>
    <t>Opslagpercentage is ten opzichte van de inkoopprijs en inclusief de verrekening van eventuele bonus en/of kickback-fees afspraken.</t>
  </si>
  <si>
    <t>Alle tabbladen dienen ingevuld te worden.</t>
  </si>
  <si>
    <t>Er zijn fictieve aantallen (o.a. aantal uren en aantal reparaties) gebruikt om de verschillende componenten op de juiste manier mee te laten wegen.</t>
  </si>
  <si>
    <t>De ingediende uurtarieven in het tabblad 'Dienstverlening' gelden als vaste tarieven voor de gehele looptijd van de overeenkomst.
Deze tarieven vormen tevens de basis voor de arbeidskosten die in andere onderdelen of tabbladen van het prijsblad worden toegepast (bijvoorbeeld bij installatie-, service- of projectwerkzaamheden).
Opdrachtgever is te allen tijde gerechtigd om de onderbouwing en berekening van deze arbeidskosten op te vragen, om te verifiëren dat deze zijn gebaseerd op de opgegeven uurtarieven en bijbehorende opslagpercentages.
De ingediende uurtarieven, prijzen en opslagpercentages liggen vast gedurende de looptijd van de overeenkomst, behoudens de in het Programma van Eisen beschreven indexeringsmogelijkheid.</t>
  </si>
  <si>
    <t>Alle prijzen worden exclusief btw ingevuld.</t>
  </si>
  <si>
    <r>
      <t xml:space="preserve">Inschrijver dient alle </t>
    </r>
    <r>
      <rPr>
        <b/>
        <sz val="10"/>
        <color rgb="FF000000"/>
        <rFont val="Verdana"/>
        <family val="2"/>
      </rPr>
      <t>gele</t>
    </r>
    <r>
      <rPr>
        <sz val="10"/>
        <color rgb="FF000000"/>
        <rFont val="Verdana"/>
        <family val="2"/>
      </rPr>
      <t xml:space="preserve"> gemarkeerde cellen in te vullen.</t>
    </r>
  </si>
  <si>
    <t>Tijdens de schouw worden de opstellingen getoond voor de leslokalen en vergaderruimtes.</t>
  </si>
  <si>
    <t>Het invullen van een tarief van €0,00 is toegestaan. Indien een tarief van €0,00 wordt ingevuld, wordt dit geacht te zijn inbegrepen in de overige tarieven en kan hiervoor geen afzonderlijke vergoeding worden gevraagd.</t>
  </si>
  <si>
    <t>Opdrachtnemer mag uitsluitend factureren voor de in dit prijsblad uitgevraagde onderdelen en werkzaamheden (trolley- en vergadermuur-opstellingen, kabelreparaties, verhuizingen etc.) en de gespecificeerde voorrijkosten. Extra materialen, gereedschappen, abonnementen of andere kosten zijn niet toegestaan. Iedere factuurregel moet exact corresponderen met een regel uit dit prijsblad. Niet-conforme facturen worden niet geaccepteerd.</t>
  </si>
  <si>
    <t>Onder voorrijkosten wordt verstaan: de vaste kosten voor het reizen van en naar de locatie van uitvoering, inclusief reistijd, vervoersmiddelen en eventuele parkeerkosten. Deze kosten mogen uitsluitend in rekening worden gebracht conform de in dit prijsblad opgegeven tarieven.</t>
  </si>
  <si>
    <t>Tabblad</t>
  </si>
  <si>
    <t>Prijs</t>
  </si>
  <si>
    <t>Standaard leslokaal</t>
  </si>
  <si>
    <t>Leslokaal non-touch</t>
  </si>
  <si>
    <t>Vergaderruimte</t>
  </si>
  <si>
    <t>Dienstverlening</t>
  </si>
  <si>
    <t>Opslagpercentages</t>
  </si>
  <si>
    <t>Voorrijkosten</t>
  </si>
  <si>
    <t>Totale inschrijfprijs</t>
  </si>
  <si>
    <t>86 inch</t>
  </si>
  <si>
    <t>Volledig werkende mobiele trolleyopstelling bestaande uit ten minste de onderstaande onderdelen:</t>
  </si>
  <si>
    <t>Ter indicatie:</t>
  </si>
  <si>
    <t>Aantal</t>
  </si>
  <si>
    <t>Product of minimaal vergelijkbaar</t>
  </si>
  <si>
    <t>Aangeboden product</t>
  </si>
  <si>
    <t>Inkoopprijs (excl. BTW)</t>
  </si>
  <si>
    <t>Opslagpercentage (%)</t>
  </si>
  <si>
    <t>Verkoopprijs (excl. BTW)</t>
  </si>
  <si>
    <t>Sharp PN-L862B, touch 86 inch</t>
  </si>
  <si>
    <t>USB-C minimaal 5 meter vanaf het scherm naar de beoogde laptoplocatie</t>
  </si>
  <si>
    <t xml:space="preserve">Yealink Smartvision 40 </t>
  </si>
  <si>
    <t>Mobiele trolley met elektrische lift</t>
  </si>
  <si>
    <t>Opbouwstopcontact (minimaal 2x230V)</t>
  </si>
  <si>
    <t>Laptopstandaard</t>
  </si>
  <si>
    <t>Kabelhaak voor het geleiden van de USB-C kabel</t>
  </si>
  <si>
    <t>Arbeidskosten</t>
  </si>
  <si>
    <t>Aanvullen…</t>
  </si>
  <si>
    <t>Prijs per mobiele trolleyopstelling</t>
  </si>
  <si>
    <t>Prijs X 103 mobiele trolleyopstellingen</t>
  </si>
  <si>
    <t>Totale inschrijfprijs mobiele trolleyopstelling 86 inch</t>
  </si>
  <si>
    <t>75 inch</t>
  </si>
  <si>
    <t>Bedrag</t>
  </si>
  <si>
    <t>Sharp PN-L752B, touch 75 inch</t>
  </si>
  <si>
    <t>Prijs X 7 mobiele trolleyopstellingen</t>
  </si>
  <si>
    <t>Totale inschrijfprijs mobiele trolleyopstelling 75 inch</t>
  </si>
  <si>
    <t>65 inch</t>
  </si>
  <si>
    <t>Sharp PN-L652B, touch 65 inch</t>
  </si>
  <si>
    <t>Prijs X 9 mobiele trolleyopstellingen</t>
  </si>
  <si>
    <t>Totale inschrijfprijs mobiele trolleyopstelling 65 inch</t>
  </si>
  <si>
    <t>Kostenoverzicht per opstelling</t>
  </si>
  <si>
    <t>Prijs per mobiele trolleyopstelling leslokaal touch</t>
  </si>
  <si>
    <t>Totaal</t>
  </si>
  <si>
    <t>Mobiele trolleyopstelling 86 inch</t>
  </si>
  <si>
    <t>Mobiele trolleyopstelling 75 inch</t>
  </si>
  <si>
    <t>Mobiele trolleyopstelling 65 inch</t>
  </si>
  <si>
    <t>Ondersteuning t.b.v. uitrol ( uitpakken goederen, plaatsen van label &amp; CMDB rapportage, levering en afvoeren afval) zit in de prijs inbegrepen.</t>
  </si>
  <si>
    <t>Inschrijver is verantwoordelijk voor het leveren en meeleveren van alle additionele componenten (zoals bekabeling, adapters, bevestigingsmaterialen, accessoires, softwarelicenties of configuraties) die nodig zijn om de mobiele trolley volledig operationeel en gebruiksklaar op te leveren.</t>
  </si>
  <si>
    <t>Alle genoemde en aanvullende producten dienen zodanig geïntegreerd te worden dat de opstelling direct inzetbaar is zonder aanvullende aanschaf of installatie door Opdrachtgever.</t>
  </si>
  <si>
    <t xml:space="preserve">Alle componentprijzen worden ingevuld op basis van de netto inkoopprijs (excl. BTW), inclusief eventuele volumekortingen of bonussen.
</t>
  </si>
  <si>
    <t>De verkoopprijs wordt automatisch berekend aan de hand van het opgegeven opslagpercentage.</t>
  </si>
  <si>
    <t>Alleen de in dit tabblad opgenomen onderdelen en de gespecificeerde voorrijkosten mogen afzonderlijk in rekening worden gebracht.</t>
  </si>
  <si>
    <t>LG 75UH5J-M, non-touch 75 inch</t>
  </si>
  <si>
    <t>HDMI minimaal 5 meter vanaf het scherm naar de beoogde laptoplocatie</t>
  </si>
  <si>
    <t>USB-A minimaal 5 meter vanaf het scherm naar de beoogde laptoplocatie</t>
  </si>
  <si>
    <t>Kabelhaak voor het geleiden van de HDMI en USB-A</t>
  </si>
  <si>
    <t>Prijs 10 aantal  mobiele trolleyopstellingen</t>
  </si>
  <si>
    <t>65inch</t>
  </si>
  <si>
    <t>LG 65UH5N-E , non-touch 65 inch</t>
  </si>
  <si>
    <t>Aanvullen</t>
  </si>
  <si>
    <t>Prijs X 14 mobiele trolleyopstellingen</t>
  </si>
  <si>
    <t>55inch</t>
  </si>
  <si>
    <t>LG 55UH5N-E, non-touch 55 inch</t>
  </si>
  <si>
    <t>Prijs X 16 mobiele trolleyopstellingen</t>
  </si>
  <si>
    <t>Totale inschrijfprijs mobiele trolleyopstelling 55 inch</t>
  </si>
  <si>
    <t>Prijs per opstelling leslokaal non-touch</t>
  </si>
  <si>
    <t>Mobiele trolleyopstelling 55 inch</t>
  </si>
  <si>
    <t>Alle genoemde en aanvullende producten dienen zodanig geïntegreerd te worden dat de opstelling direct inzetbaar is zonder aanvullende aanschaf of installatie door opdrachtgever.</t>
  </si>
  <si>
    <t>Volledig werkende vergadermuuropstelling, bestaand uit ten minste de volgende onderdelen:</t>
  </si>
  <si>
    <t>Opslagpercentage</t>
  </si>
  <si>
    <t>LG 86UH5J-H, 86 inch tv</t>
  </si>
  <si>
    <t>Muurbeugel geschikt voor formaat en gewicht scherm</t>
  </si>
  <si>
    <t>Kabelhaak voor de HMDI en USB-A kabel</t>
  </si>
  <si>
    <t>Prijs per vergadermuuropstelling</t>
  </si>
  <si>
    <t>Prijs X 1 vergadermuuropstellingen</t>
  </si>
  <si>
    <t>Totale inschrijfprijs vergaderruimteopstelling 86 inch</t>
  </si>
  <si>
    <t>LG 75UH5J-M, 75 inch tv</t>
  </si>
  <si>
    <t>Totale inschrijfprijs vergaderruimteopstelling 75 inch</t>
  </si>
  <si>
    <t>LG 65UH5N-E, 65 inch tv</t>
  </si>
  <si>
    <t>Prijs X 4 vergadermuuropstellingen</t>
  </si>
  <si>
    <t>Totale inschrijfprijs vergaderruimteopstelling 65 inch</t>
  </si>
  <si>
    <t>55 inch</t>
  </si>
  <si>
    <t>LG 55UH5N-E, 55 inch tv</t>
  </si>
  <si>
    <t>Totale inschrijfprijs vergaderruimteopstelling 55 inch</t>
  </si>
  <si>
    <t>Vergadermuuropstelling 86 inch</t>
  </si>
  <si>
    <t>Vergadermuuropstelling 75 inch</t>
  </si>
  <si>
    <t>Vergadermuuropstelling 65 inch</t>
  </si>
  <si>
    <t>Vergadermuuropstelling 55 inch</t>
  </si>
  <si>
    <t>Inschrijver is verantwoordelijk voor het leveren en meeleveren van alle additionele componenten (zoals bekabeling, adapters, bevestigingsmaterialen, accessoires, softwarelicenties of configuraties) die nodig zijn om de vergadermuuropstelling volledig operationeel en gebruiksklaar op te leveren.</t>
  </si>
  <si>
    <t>Omschrijving</t>
  </si>
  <si>
    <t>Functie/ Rol</t>
  </si>
  <si>
    <t>Uurtarief (excl. BTW)</t>
  </si>
  <si>
    <t>Subtotaal</t>
  </si>
  <si>
    <t>Installatie en oplevering</t>
  </si>
  <si>
    <t>74 uur</t>
  </si>
  <si>
    <t>Training en instructie</t>
  </si>
  <si>
    <t>25 uur</t>
  </si>
  <si>
    <t>Service en support</t>
  </si>
  <si>
    <t xml:space="preserve"> 54 uur</t>
  </si>
  <si>
    <t>All-in Prijs per reparatie/ storing (excl. BTW)</t>
  </si>
  <si>
    <t>Reparatie HDMI kabel (exclusief kabel, komt uit voorraad)</t>
  </si>
  <si>
    <t>33  reparaties</t>
  </si>
  <si>
    <t>Reparatie USB-C kabel (exclusief kabel, komt uit voorraad)</t>
  </si>
  <si>
    <t>33 reparaties</t>
  </si>
  <si>
    <t>Reparatie USB-A kabel (exclusief kabel, komt uit voorraad)</t>
  </si>
  <si>
    <t>(Standaard) storing waarbij opdrachtnemer 1 uur op locatie aanwezig is.</t>
  </si>
  <si>
    <t>27 storingen</t>
  </si>
  <si>
    <t>All-in prijs dienstverlening per verhuizing/ onderhoudseronde (excl. BTW)</t>
  </si>
  <si>
    <t xml:space="preserve">Verhuizing </t>
  </si>
  <si>
    <r>
      <rPr>
        <b/>
        <sz val="10"/>
        <color rgb="FF000000"/>
        <rFont val="Aptos Narrow"/>
        <family val="2"/>
        <scheme val="minor"/>
      </rPr>
      <t>11x</t>
    </r>
    <r>
      <rPr>
        <sz val="10"/>
        <color rgb="FF000000"/>
        <rFont val="Aptos Narrow"/>
        <family val="2"/>
        <scheme val="minor"/>
      </rPr>
      <t xml:space="preserve"> Verhuizing van een mobiele trolleyopstelling van locatie A naar locatie B. De prijs betreft uitsluitend de uitvoering van de verhuizing op locatie (laden, verplaatsen en plaatsen). Eventuele voorrijkosten voor vervoer naar de locatie mogen apart worden gefactureerd conform de in de aanbesteding opgegeven tarieven.</t>
    </r>
  </si>
  <si>
    <t>Onderhoud</t>
  </si>
  <si>
    <t>Op basis van de bijlage 'Overzicht AV apparatuur binnen Avans perceel 1' 1x per jaar alle AV apparatuur nalopen om te kijken of alles werkt (controle van de correcte werking van het AV-middel, bijbehorende randapparatuur en bekabeling), alle AV apparatuur schoonmaken (glasplaat schoonmaken, stofvrij maken), het up to date brengen en houden van de firmware.</t>
  </si>
  <si>
    <t>Totale inschrijfprijs dienstverlening</t>
  </si>
  <si>
    <t xml:space="preserve">De opgegeven uurtarieven zijn exclusief BTW en gelden als vaste tarieven voor de gehele looptijd van de overeenkomst. </t>
  </si>
  <si>
    <t>Deze tarieven worden tevens gehanteerd als basis voor de arbeidskosten die in andere tabbladen van het prijsblad worden toegepast (bijv. installatie, service, reparatie).</t>
  </si>
  <si>
    <t>De All-in prijzen bij de reparaties en storingen omvatten alle arbeidskosten, gereedschappen en kleinmateriaal. Alleen de in het prijsblad opgenomen voorrijkosten mogen aanvullend in rekening worden gebracht.</t>
  </si>
  <si>
    <t>Het overzicht van AV-apparatuur kan in de loop van de tijd wijzigen. Avans behoud zich het recht voor om, indien nodig, een herberekening van de totale onderhoudskosten op te vragen, zodat de prijzen kunnen worden aangepast aan de actuele samenstelling van de AV-apparatuur.</t>
  </si>
  <si>
    <t>Productgroep</t>
  </si>
  <si>
    <t>Laser beamers</t>
  </si>
  <si>
    <t>Teems Rooms</t>
  </si>
  <si>
    <t>Touch schermen</t>
  </si>
  <si>
    <t>NON-Touch schermen</t>
  </si>
  <si>
    <t>LED schermen/ panelen</t>
  </si>
  <si>
    <t>Videobars</t>
  </si>
  <si>
    <t>Losse Camera's</t>
  </si>
  <si>
    <t>Ophangsystemen</t>
  </si>
  <si>
    <t>Audio</t>
  </si>
  <si>
    <t>Bekabeling en kabelmanagement</t>
  </si>
  <si>
    <t>Accessoires en opties</t>
  </si>
  <si>
    <t>Overig</t>
  </si>
  <si>
    <t>De opgegeven opslagpercentages worden berekend over de inkoopprijzen van de betreffende productgroepen.</t>
  </si>
  <si>
    <t>Deze percentages zijn vast gedurende de looptijd van de overeenkomst.</t>
  </si>
  <si>
    <t>De hier ingevulde opslagpercentages dienen in alle tabbladen van het prijsblad consequent te worden toegepast.</t>
  </si>
  <si>
    <t>Afwijkende opslagpercentages per onderdeel of tabblad zijn niet toegestaan.</t>
  </si>
  <si>
    <t>Onder opslagpercentage wordt verstaan: de vaste opslag op de inkoopprijs, inclusief alle overhead-, marge- en administratieve kosten, alsmede de verrekening van eventuele bonus- en/of kickbackfee-afspraken.</t>
  </si>
  <si>
    <t>Eenheid</t>
  </si>
  <si>
    <t>Prijs per bezoek (EUR, excl. BTW)</t>
  </si>
  <si>
    <t>Aantal bezoeken (indicatief)</t>
  </si>
  <si>
    <t>Totaalprijs (EUR, excl. BTW)</t>
  </si>
  <si>
    <t>Voorrijkosten bestelbus</t>
  </si>
  <si>
    <t>Locaties in  Breda</t>
  </si>
  <si>
    <t>Voorrijkosten vrachtwagen</t>
  </si>
  <si>
    <t>Locaties in Breda</t>
  </si>
  <si>
    <t>Locaties Tilburg</t>
  </si>
  <si>
    <t>Locaties in 's-Hertogenbosch</t>
  </si>
  <si>
    <t>Locaties Roosendaal</t>
  </si>
  <si>
    <r>
      <t xml:space="preserve">Onder </t>
    </r>
    <r>
      <rPr>
        <i/>
        <sz val="11"/>
        <color theme="1"/>
        <rFont val="Aptos Narrow"/>
        <family val="2"/>
        <scheme val="minor"/>
      </rPr>
      <t>voorrijkosten</t>
    </r>
    <r>
      <rPr>
        <sz val="11"/>
        <color theme="1"/>
        <rFont val="Aptos Narrow"/>
        <family val="2"/>
        <scheme val="minor"/>
      </rPr>
      <t xml:space="preserve"> wordt verstaan: de vaste kosten per bezoek voor het reizen van en naar de betreffende locatie, inclusief reistijd, brandstof, voertuigkosten, parkeerkosten en eventuele tol.</t>
    </r>
  </si>
  <si>
    <t>De opgegeven prijzen gelden per bezoek (en niet per kilometer) en zijn vast gedurende de looptijd van de overeenkomst, behoudens de indexering zoals opgenomen in het Programma van Eisen.</t>
  </si>
  <si>
    <t>Alleen de hier opgegeven voorrijkosten mogen afzonderlijk in rekening worden gebracht. Alle overige kosten (arbeid, gereedschap, kleinmateriaal) dienen te zijn opgenomen in de betreffende onderdeelprijzen van het prijsblad.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</si>
</sst>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1"/>
      <color theme="0"/>
      <name val="Verdana"/>
      <family val="2"/>
    </font>
    <font>
      <b/>
      <sz val="10"/>
      <color rgb="FF000000"/>
      <name val="Verdana"/>
      <family val="2"/>
    </font>
    <font>
      <sz val="10"/>
      <color rgb="FF000000"/>
      <name val="Verdana"/>
      <family val="2"/>
    </font>
    <font>
      <u/>
      <sz val="10"/>
      <color rgb="FF000000"/>
      <name val="Verdana"/>
      <family val="2"/>
    </font>
    <font>
      <sz val="10"/>
      <color theme="1"/>
      <name val="Verdana"/>
      <family val="2"/>
    </font>
    <font>
      <sz val="12"/>
      <color theme="1"/>
      <name val="Aptos Narrow"/>
      <family val="2"/>
      <scheme val="minor"/>
    </font>
    <font>
      <sz val="10"/>
      <color theme="1"/>
      <name val="Aptos Narrow"/>
      <family val="2"/>
      <scheme val="minor"/>
    </font>
    <font>
      <sz val="10"/>
      <color rgb="FF000000"/>
      <name val="Aptos Narrow"/>
      <family val="2"/>
      <scheme val="minor"/>
    </font>
    <font>
      <b/>
      <sz val="10"/>
      <color rgb="FF000000"/>
      <name val="Aptos Narrow"/>
      <family val="2"/>
      <scheme val="minor"/>
    </font>
    <font>
      <sz val="10"/>
      <name val="Aptos Narrow"/>
      <family val="2"/>
      <scheme val="minor"/>
    </font>
    <font>
      <sz val="11"/>
      <name val="Aptos Narrow"/>
      <family val="2"/>
      <scheme val="minor"/>
    </font>
    <font>
      <sz val="11"/>
      <color rgb="FF000000"/>
      <name val="Aptos Narrow"/>
      <family val="2"/>
      <scheme val="minor"/>
    </font>
    <font>
      <i/>
      <sz val="11"/>
      <color theme="1"/>
      <name val="Aptos Narrow"/>
      <family val="2"/>
      <scheme val="minor"/>
    </font>
  </fonts>
  <fills count="6">
    <fill>
      <patternFill patternType="none"/>
    </fill>
    <fill>
      <patternFill patternType="gray125"/>
    </fill>
    <fill>
      <patternFill patternType="solid">
        <fgColor rgb="FFA5A5A5"/>
      </patternFill>
    </fill>
    <fill>
      <patternFill patternType="solid">
        <fgColor rgb="FFC00000"/>
        <bgColor indexed="64"/>
      </patternFill>
    </fill>
    <fill>
      <patternFill patternType="solid">
        <fgColor rgb="FFF4F498"/>
        <bgColor indexed="64"/>
      </patternFill>
    </fill>
    <fill>
      <patternFill patternType="solid">
        <fgColor theme="0"/>
        <bgColor indexed="64"/>
      </patternFill>
    </fill>
  </fills>
  <borders count="15">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double">
        <color rgb="FF3F3F3F"/>
      </left>
      <right style="double">
        <color rgb="FF3F3F3F"/>
      </right>
      <top style="double">
        <color rgb="FF3F3F3F"/>
      </top>
      <bottom/>
      <diagonal/>
    </border>
    <border>
      <left style="medium">
        <color indexed="64"/>
      </left>
      <right style="medium">
        <color indexed="64"/>
      </right>
      <top style="medium">
        <color indexed="64"/>
      </top>
      <bottom style="medium">
        <color indexed="64"/>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auto="1"/>
      </left>
      <right/>
      <top style="double">
        <color rgb="FF3F3F3F"/>
      </top>
      <bottom style="thin">
        <color auto="1"/>
      </bottom>
      <diagonal/>
    </border>
    <border>
      <left/>
      <right style="thin">
        <color auto="1"/>
      </right>
      <top style="double">
        <color rgb="FF3F3F3F"/>
      </top>
      <bottom style="thin">
        <color auto="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9" fillId="0" borderId="0"/>
    <xf numFmtId="44" fontId="1" fillId="0" borderId="0" applyFont="0" applyFill="0" applyBorder="0" applyAlignment="0" applyProtection="0"/>
  </cellStyleXfs>
  <cellXfs count="62">
    <xf numFmtId="0" fontId="0" fillId="0" borderId="0" xfId="0"/>
    <xf numFmtId="0" fontId="4" fillId="3" borderId="2" xfId="0" applyFont="1" applyFill="1" applyBorder="1" applyAlignment="1" applyProtection="1">
      <alignment vertical="center"/>
      <protection hidden="1"/>
    </xf>
    <xf numFmtId="0" fontId="0" fillId="0" borderId="0" xfId="0" applyProtection="1">
      <protection hidden="1"/>
    </xf>
    <xf numFmtId="0" fontId="5" fillId="0" borderId="3" xfId="0" applyFont="1" applyBorder="1" applyAlignment="1" applyProtection="1">
      <alignment vertical="center"/>
      <protection hidden="1"/>
    </xf>
    <xf numFmtId="0" fontId="6" fillId="0" borderId="4" xfId="0" applyFont="1" applyBorder="1" applyAlignment="1" applyProtection="1">
      <alignment vertical="center" wrapText="1"/>
      <protection hidden="1"/>
    </xf>
    <xf numFmtId="0" fontId="8" fillId="0" borderId="4" xfId="0" applyFont="1" applyBorder="1" applyAlignment="1" applyProtection="1">
      <alignment vertical="center"/>
      <protection hidden="1"/>
    </xf>
    <xf numFmtId="0" fontId="6" fillId="0" borderId="4" xfId="0" applyFont="1" applyBorder="1" applyAlignment="1" applyProtection="1">
      <alignment horizontal="left" vertical="center" wrapText="1"/>
      <protection hidden="1"/>
    </xf>
    <xf numFmtId="0" fontId="8" fillId="0" borderId="4" xfId="0" applyFont="1" applyBorder="1" applyAlignment="1" applyProtection="1">
      <alignment vertical="center" wrapText="1"/>
      <protection hidden="1"/>
    </xf>
    <xf numFmtId="0" fontId="7" fillId="0" borderId="4" xfId="0" applyFont="1" applyBorder="1" applyAlignment="1" applyProtection="1">
      <alignment horizontal="left" vertical="center" wrapText="1"/>
      <protection hidden="1"/>
    </xf>
    <xf numFmtId="0" fontId="6" fillId="4" borderId="4" xfId="0" applyFont="1" applyFill="1" applyBorder="1" applyAlignment="1" applyProtection="1">
      <alignment horizontal="left" vertical="center" wrapText="1"/>
      <protection hidden="1"/>
    </xf>
    <xf numFmtId="0" fontId="8" fillId="0" borderId="5" xfId="0" applyFont="1" applyBorder="1" applyAlignment="1" applyProtection="1">
      <alignment vertical="center" wrapText="1"/>
      <protection hidden="1"/>
    </xf>
    <xf numFmtId="0" fontId="2" fillId="3" borderId="1" xfId="3" applyFill="1" applyProtection="1">
      <protection hidden="1"/>
    </xf>
    <xf numFmtId="0" fontId="0" fillId="0" borderId="6" xfId="0" applyBorder="1" applyProtection="1">
      <protection hidden="1"/>
    </xf>
    <xf numFmtId="44" fontId="0" fillId="0" borderId="6" xfId="0" applyNumberFormat="1" applyBorder="1" applyProtection="1">
      <protection hidden="1"/>
    </xf>
    <xf numFmtId="44" fontId="0" fillId="0" borderId="6" xfId="1" applyFont="1" applyBorder="1" applyProtection="1">
      <protection hidden="1"/>
    </xf>
    <xf numFmtId="44" fontId="0" fillId="3" borderId="6" xfId="0" applyNumberFormat="1" applyFill="1" applyBorder="1" applyProtection="1">
      <protection hidden="1"/>
    </xf>
    <xf numFmtId="0" fontId="0" fillId="0" borderId="7" xfId="0" applyBorder="1" applyProtection="1">
      <protection hidden="1"/>
    </xf>
    <xf numFmtId="44" fontId="0" fillId="0" borderId="8" xfId="0" applyNumberFormat="1" applyBorder="1" applyProtection="1">
      <protection hidden="1"/>
    </xf>
    <xf numFmtId="0" fontId="3" fillId="0" borderId="0" xfId="0" applyFont="1" applyProtection="1">
      <protection hidden="1"/>
    </xf>
    <xf numFmtId="0" fontId="2" fillId="3" borderId="9" xfId="3" applyFill="1" applyBorder="1" applyProtection="1">
      <protection hidden="1"/>
    </xf>
    <xf numFmtId="0" fontId="0" fillId="0" borderId="6" xfId="0" applyBorder="1" applyAlignment="1" applyProtection="1">
      <alignment horizontal="center"/>
      <protection hidden="1"/>
    </xf>
    <xf numFmtId="0" fontId="0" fillId="4" borderId="6" xfId="0" applyFill="1" applyBorder="1" applyProtection="1">
      <protection locked="0"/>
    </xf>
    <xf numFmtId="44" fontId="0" fillId="4" borderId="6" xfId="1" applyFont="1" applyFill="1" applyBorder="1" applyProtection="1">
      <protection locked="0"/>
    </xf>
    <xf numFmtId="9" fontId="0" fillId="4" borderId="6" xfId="2" applyFont="1" applyFill="1" applyBorder="1" applyProtection="1">
      <protection locked="0"/>
    </xf>
    <xf numFmtId="0" fontId="0" fillId="0" borderId="6" xfId="0" applyBorder="1" applyAlignment="1" applyProtection="1">
      <alignment wrapText="1"/>
      <protection hidden="1"/>
    </xf>
    <xf numFmtId="0" fontId="0" fillId="5" borderId="6" xfId="0" applyFill="1" applyBorder="1" applyProtection="1">
      <protection hidden="1"/>
    </xf>
    <xf numFmtId="0" fontId="0" fillId="4" borderId="6" xfId="0" applyFill="1" applyBorder="1" applyAlignment="1" applyProtection="1">
      <alignment wrapText="1"/>
      <protection locked="0"/>
    </xf>
    <xf numFmtId="0" fontId="0" fillId="5" borderId="6" xfId="0" applyFill="1" applyBorder="1" applyProtection="1">
      <protection locked="0"/>
    </xf>
    <xf numFmtId="9" fontId="0" fillId="5" borderId="6" xfId="2" applyFont="1" applyFill="1" applyBorder="1" applyProtection="1">
      <protection locked="0"/>
    </xf>
    <xf numFmtId="0" fontId="0" fillId="4" borderId="6" xfId="0" applyFill="1" applyBorder="1" applyAlignment="1" applyProtection="1">
      <alignment horizontal="center"/>
      <protection locked="0"/>
    </xf>
    <xf numFmtId="0" fontId="2" fillId="3" borderId="9" xfId="3" applyFill="1" applyBorder="1" applyAlignment="1" applyProtection="1">
      <alignment wrapText="1"/>
      <protection hidden="1"/>
    </xf>
    <xf numFmtId="0" fontId="3" fillId="0" borderId="0" xfId="0" applyFont="1" applyAlignment="1" applyProtection="1">
      <alignment wrapText="1"/>
      <protection hidden="1"/>
    </xf>
    <xf numFmtId="4" fontId="0" fillId="0" borderId="10" xfId="0" applyNumberFormat="1" applyBorder="1" applyProtection="1">
      <protection hidden="1"/>
    </xf>
    <xf numFmtId="0" fontId="0" fillId="0" borderId="0" xfId="0" applyAlignment="1" applyProtection="1">
      <alignment wrapText="1"/>
      <protection hidden="1"/>
    </xf>
    <xf numFmtId="4" fontId="0" fillId="0" borderId="0" xfId="0" applyNumberFormat="1" applyProtection="1">
      <protection hidden="1"/>
    </xf>
    <xf numFmtId="0" fontId="0" fillId="0" borderId="6" xfId="0" applyBorder="1" applyProtection="1">
      <protection locked="0"/>
    </xf>
    <xf numFmtId="9" fontId="0" fillId="0" borderId="6" xfId="2" applyFont="1" applyFill="1" applyBorder="1" applyProtection="1">
      <protection locked="0"/>
    </xf>
    <xf numFmtId="0" fontId="0" fillId="4" borderId="0" xfId="0" applyFill="1" applyProtection="1">
      <protection locked="0"/>
    </xf>
    <xf numFmtId="0" fontId="2" fillId="3" borderId="1" xfId="3" applyFill="1" applyAlignment="1" applyProtection="1">
      <alignment horizontal="left" vertical="center"/>
      <protection hidden="1"/>
    </xf>
    <xf numFmtId="0" fontId="2" fillId="3" borderId="1" xfId="3" applyFill="1" applyAlignment="1" applyProtection="1">
      <alignment horizontal="center" vertical="center"/>
      <protection hidden="1"/>
    </xf>
    <xf numFmtId="0" fontId="2" fillId="3" borderId="1" xfId="3" applyFill="1" applyAlignment="1" applyProtection="1">
      <alignment horizontal="center" vertical="center" wrapText="1"/>
      <protection hidden="1"/>
    </xf>
    <xf numFmtId="0" fontId="10" fillId="0" borderId="6" xfId="4" applyFont="1" applyBorder="1" applyProtection="1">
      <protection hidden="1"/>
    </xf>
    <xf numFmtId="0" fontId="11" fillId="5" borderId="6" xfId="0" applyFont="1" applyFill="1" applyBorder="1" applyAlignment="1" applyProtection="1">
      <alignment horizontal="center" wrapText="1"/>
      <protection hidden="1"/>
    </xf>
    <xf numFmtId="0" fontId="11" fillId="4" borderId="6" xfId="0" applyFont="1" applyFill="1" applyBorder="1" applyAlignment="1" applyProtection="1">
      <alignment horizontal="center" wrapText="1"/>
      <protection locked="0"/>
    </xf>
    <xf numFmtId="44" fontId="10" fillId="4" borderId="6" xfId="1" applyFont="1" applyFill="1" applyBorder="1" applyAlignment="1" applyProtection="1">
      <alignment horizontal="center"/>
      <protection locked="0"/>
    </xf>
    <xf numFmtId="44" fontId="11" fillId="5" borderId="6" xfId="0" applyNumberFormat="1" applyFont="1" applyFill="1" applyBorder="1" applyAlignment="1" applyProtection="1">
      <alignment wrapText="1"/>
      <protection hidden="1"/>
    </xf>
    <xf numFmtId="0" fontId="10" fillId="5" borderId="6" xfId="4" applyFont="1" applyFill="1" applyBorder="1" applyAlignment="1" applyProtection="1">
      <alignment wrapText="1"/>
      <protection hidden="1"/>
    </xf>
    <xf numFmtId="0" fontId="10" fillId="0" borderId="6" xfId="4" applyFont="1" applyBorder="1" applyAlignment="1" applyProtection="1">
      <alignment wrapText="1"/>
      <protection hidden="1"/>
    </xf>
    <xf numFmtId="44" fontId="11" fillId="5" borderId="6" xfId="1" applyFont="1" applyFill="1" applyBorder="1" applyAlignment="1" applyProtection="1">
      <alignment wrapText="1"/>
      <protection hidden="1"/>
    </xf>
    <xf numFmtId="44" fontId="0" fillId="0" borderId="10" xfId="0" applyNumberFormat="1" applyBorder="1" applyProtection="1">
      <protection hidden="1"/>
    </xf>
    <xf numFmtId="0" fontId="2" fillId="3" borderId="6" xfId="0" applyFont="1" applyFill="1" applyBorder="1" applyProtection="1">
      <protection hidden="1"/>
    </xf>
    <xf numFmtId="0" fontId="15" fillId="5" borderId="6" xfId="0" applyFont="1" applyFill="1" applyBorder="1" applyAlignment="1" applyProtection="1">
      <alignment wrapText="1"/>
      <protection hidden="1"/>
    </xf>
    <xf numFmtId="10" fontId="0" fillId="4" borderId="6" xfId="2" applyNumberFormat="1" applyFont="1" applyFill="1" applyBorder="1" applyAlignment="1" applyProtection="1">
      <alignment horizontal="center"/>
      <protection locked="0"/>
    </xf>
    <xf numFmtId="0" fontId="2" fillId="3" borderId="1" xfId="3" applyFill="1"/>
    <xf numFmtId="0" fontId="0" fillId="0" borderId="6" xfId="0" applyBorder="1"/>
    <xf numFmtId="44" fontId="0" fillId="4" borderId="6" xfId="5" applyFont="1" applyFill="1" applyBorder="1" applyProtection="1">
      <protection locked="0"/>
    </xf>
    <xf numFmtId="44" fontId="0" fillId="0" borderId="6" xfId="5" applyFont="1" applyBorder="1"/>
    <xf numFmtId="44" fontId="0" fillId="0" borderId="6" xfId="0" applyNumberFormat="1" applyBorder="1"/>
    <xf numFmtId="0" fontId="2" fillId="3" borderId="11" xfId="3" applyFill="1"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44" fontId="13" fillId="4" borderId="13" xfId="1" applyFont="1" applyFill="1" applyBorder="1" applyAlignment="1" applyProtection="1">
      <alignment horizontal="center" wrapText="1"/>
      <protection locked="0"/>
    </xf>
    <xf numFmtId="44" fontId="14" fillId="4" borderId="14" xfId="1" applyFont="1" applyFill="1" applyBorder="1" applyAlignment="1" applyProtection="1">
      <alignment horizontal="center"/>
      <protection locked="0"/>
    </xf>
  </cellXfs>
  <cellStyles count="6">
    <cellStyle name="Controlecel" xfId="3" builtinId="23"/>
    <cellStyle name="Procent" xfId="2" builtinId="5"/>
    <cellStyle name="Standaard" xfId="0" builtinId="0"/>
    <cellStyle name="Standaard 2" xfId="4" xr:uid="{351523DC-1F8D-4BF2-91ED-E49E30CA28D8}"/>
    <cellStyle name="Valuta" xfId="1" builtinId="4"/>
    <cellStyle name="Valuta 4" xfId="5" xr:uid="{7725F126-60F9-43A9-B265-BE1C0E107A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20</xdr:col>
      <xdr:colOff>304800</xdr:colOff>
      <xdr:row>45</xdr:row>
      <xdr:rowOff>97155</xdr:rowOff>
    </xdr:to>
    <xdr:pic>
      <xdr:nvPicPr>
        <xdr:cNvPr id="2" name="Afbeelding 1" descr="Logitech MeetUp vergadercamera - AVEX shop">
          <a:extLst>
            <a:ext uri="{FF2B5EF4-FFF2-40B4-BE49-F238E27FC236}">
              <a16:creationId xmlns:a16="http://schemas.microsoft.com/office/drawing/2014/main" id="{BC13B435-CEEE-4D40-B651-A59E571A3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49300" y="371475"/>
          <a:ext cx="7620000" cy="7562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20</xdr:col>
      <xdr:colOff>304800</xdr:colOff>
      <xdr:row>46</xdr:row>
      <xdr:rowOff>97155</xdr:rowOff>
    </xdr:to>
    <xdr:pic>
      <xdr:nvPicPr>
        <xdr:cNvPr id="2" name="Afbeelding 1" descr="Logitech MeetUp vergadercamera - AVEX shop">
          <a:extLst>
            <a:ext uri="{FF2B5EF4-FFF2-40B4-BE49-F238E27FC236}">
              <a16:creationId xmlns:a16="http://schemas.microsoft.com/office/drawing/2014/main" id="{344EAD00-EE5B-4E2B-BD2A-4589F5314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01575" y="371475"/>
          <a:ext cx="7620000" cy="7559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1905</xdr:colOff>
      <xdr:row>2</xdr:row>
      <xdr:rowOff>19050</xdr:rowOff>
    </xdr:from>
    <xdr:to>
      <xdr:col>20</xdr:col>
      <xdr:colOff>15240</xdr:colOff>
      <xdr:row>33</xdr:row>
      <xdr:rowOff>172600</xdr:rowOff>
    </xdr:to>
    <xdr:pic>
      <xdr:nvPicPr>
        <xdr:cNvPr id="2" name="Afbeelding 1" descr="Microsoft teams rooms inrichten">
          <a:extLst>
            <a:ext uri="{FF2B5EF4-FFF2-40B4-BE49-F238E27FC236}">
              <a16:creationId xmlns:a16="http://schemas.microsoft.com/office/drawing/2014/main" id="{1E5D3D31-24BE-4D4E-8901-3C2049A0CF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70155" y="386715"/>
          <a:ext cx="7328535" cy="5182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621EC-B330-442E-963B-99EC1AB17A19}">
  <dimension ref="A1:A23"/>
  <sheetViews>
    <sheetView workbookViewId="0"/>
  </sheetViews>
  <sheetFormatPr defaultColWidth="8.85546875" defaultRowHeight="15" x14ac:dyDescent="0.25"/>
  <cols>
    <col min="1" max="1" width="99.140625" style="2" customWidth="1"/>
    <col min="2" max="16384" width="8.85546875" style="2"/>
  </cols>
  <sheetData>
    <row r="1" spans="1:1" ht="15.75" thickBot="1" x14ac:dyDescent="0.3">
      <c r="A1" s="1" t="s">
        <v>0</v>
      </c>
    </row>
    <row r="2" spans="1:1" x14ac:dyDescent="0.25">
      <c r="A2" s="3" t="s">
        <v>1</v>
      </c>
    </row>
    <row r="3" spans="1:1" ht="63.75" x14ac:dyDescent="0.25">
      <c r="A3" s="4" t="s">
        <v>2</v>
      </c>
    </row>
    <row r="4" spans="1:1" x14ac:dyDescent="0.25">
      <c r="A4" s="5"/>
    </row>
    <row r="5" spans="1:1" ht="25.5" x14ac:dyDescent="0.25">
      <c r="A5" s="4" t="s">
        <v>3</v>
      </c>
    </row>
    <row r="6" spans="1:1" x14ac:dyDescent="0.25">
      <c r="A6" s="5"/>
    </row>
    <row r="7" spans="1:1" x14ac:dyDescent="0.25">
      <c r="A7" s="6" t="s">
        <v>4</v>
      </c>
    </row>
    <row r="8" spans="1:1" x14ac:dyDescent="0.25">
      <c r="A8" s="6"/>
    </row>
    <row r="9" spans="1:1" ht="25.5" x14ac:dyDescent="0.25">
      <c r="A9" s="7" t="s">
        <v>5</v>
      </c>
    </row>
    <row r="10" spans="1:1" x14ac:dyDescent="0.25">
      <c r="A10" s="8"/>
    </row>
    <row r="11" spans="1:1" ht="153" x14ac:dyDescent="0.25">
      <c r="A11" s="6" t="s">
        <v>6</v>
      </c>
    </row>
    <row r="12" spans="1:1" x14ac:dyDescent="0.25">
      <c r="A12" s="6"/>
    </row>
    <row r="13" spans="1:1" x14ac:dyDescent="0.25">
      <c r="A13" s="6" t="s">
        <v>7</v>
      </c>
    </row>
    <row r="14" spans="1:1" x14ac:dyDescent="0.25">
      <c r="A14" s="6"/>
    </row>
    <row r="15" spans="1:1" x14ac:dyDescent="0.25">
      <c r="A15" s="9" t="s">
        <v>8</v>
      </c>
    </row>
    <row r="16" spans="1:1" x14ac:dyDescent="0.25">
      <c r="A16" s="6"/>
    </row>
    <row r="17" spans="1:1" x14ac:dyDescent="0.25">
      <c r="A17" s="6" t="s">
        <v>9</v>
      </c>
    </row>
    <row r="18" spans="1:1" x14ac:dyDescent="0.25">
      <c r="A18" s="6"/>
    </row>
    <row r="19" spans="1:1" ht="38.25" x14ac:dyDescent="0.25">
      <c r="A19" s="6" t="s">
        <v>10</v>
      </c>
    </row>
    <row r="20" spans="1:1" x14ac:dyDescent="0.25">
      <c r="A20" s="6"/>
    </row>
    <row r="21" spans="1:1" ht="63.75" x14ac:dyDescent="0.25">
      <c r="A21" s="6" t="s">
        <v>11</v>
      </c>
    </row>
    <row r="22" spans="1:1" x14ac:dyDescent="0.25">
      <c r="A22" s="6"/>
    </row>
    <row r="23" spans="1:1" ht="38.25" x14ac:dyDescent="0.25">
      <c r="A23" s="10" t="s">
        <v>12</v>
      </c>
    </row>
  </sheetData>
  <sheetProtection algorithmName="SHA-512" hashValue="LeEKzwIi11DMLKQ4atoYSPGZmjIHWCk2UGF8GSt51mkm0sQfKBCVwD/93kBOir8PAFKfNk4kuWwpDTrw29Io4w==" saltValue="Y8RB2wBgaoW0EtlHrbP17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E1484-4B80-4FBD-877F-A75364053D68}">
  <dimension ref="A1:C9"/>
  <sheetViews>
    <sheetView tabSelected="1" workbookViewId="0">
      <selection activeCell="E19" sqref="E19"/>
    </sheetView>
  </sheetViews>
  <sheetFormatPr defaultColWidth="8.85546875" defaultRowHeight="15" x14ac:dyDescent="0.25"/>
  <cols>
    <col min="1" max="1" width="30.28515625" style="2" bestFit="1" customWidth="1"/>
    <col min="2" max="2" width="16.85546875" style="2" bestFit="1" customWidth="1"/>
    <col min="3" max="16384" width="8.85546875" style="2"/>
  </cols>
  <sheetData>
    <row r="1" spans="1:3" ht="16.5" thickTop="1" thickBot="1" x14ac:dyDescent="0.3">
      <c r="A1" s="11" t="s">
        <v>13</v>
      </c>
      <c r="B1" s="11" t="s">
        <v>14</v>
      </c>
    </row>
    <row r="2" spans="1:3" ht="15.75" thickTop="1" x14ac:dyDescent="0.25">
      <c r="A2" s="12" t="s">
        <v>15</v>
      </c>
      <c r="B2" s="13">
        <f>'Standaard leslokaal'!G141</f>
        <v>0</v>
      </c>
    </row>
    <row r="3" spans="1:3" x14ac:dyDescent="0.25">
      <c r="A3" s="12" t="s">
        <v>16</v>
      </c>
      <c r="B3" s="13">
        <f>'Leslokaal non-touch'!G146</f>
        <v>0</v>
      </c>
    </row>
    <row r="4" spans="1:3" x14ac:dyDescent="0.25">
      <c r="A4" s="12" t="s">
        <v>17</v>
      </c>
      <c r="B4" s="14">
        <f>Vergaderruimte!G186</f>
        <v>0</v>
      </c>
    </row>
    <row r="5" spans="1:3" x14ac:dyDescent="0.25">
      <c r="A5" s="12" t="s">
        <v>18</v>
      </c>
      <c r="B5" s="13">
        <f>Dienstverlening!E14</f>
        <v>0</v>
      </c>
    </row>
    <row r="6" spans="1:3" x14ac:dyDescent="0.25">
      <c r="A6" s="12" t="s">
        <v>19</v>
      </c>
      <c r="B6" s="15"/>
    </row>
    <row r="7" spans="1:3" x14ac:dyDescent="0.25">
      <c r="A7" s="12" t="s">
        <v>20</v>
      </c>
      <c r="B7" s="13">
        <f>Voorrijkosten!E11</f>
        <v>0</v>
      </c>
    </row>
    <row r="8" spans="1:3" ht="15.75" thickBot="1" x14ac:dyDescent="0.3"/>
    <row r="9" spans="1:3" ht="15.75" thickBot="1" x14ac:dyDescent="0.3">
      <c r="A9" s="16" t="s">
        <v>21</v>
      </c>
      <c r="B9" s="17">
        <f>SUM(B2,B3,B4,B5,B7)</f>
        <v>0</v>
      </c>
      <c r="C9" s="18"/>
    </row>
  </sheetData>
  <sheetProtection algorithmName="SHA-512" hashValue="ZpZiGkFn43LTB6tFWFtqE/Uk9fhzsLfkoml5FSptKl/nLiDj1yTpTwHQRNwttrvUmjDvK6RHbAcPSw/5lG0sKw==" saltValue="lLX6+NMkJX24hOINl13qF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67515-DFE4-4A86-952B-76848D204244}">
  <dimension ref="B1:I151"/>
  <sheetViews>
    <sheetView zoomScale="89" zoomScaleNormal="89" workbookViewId="0">
      <selection activeCell="F105" sqref="F105"/>
    </sheetView>
  </sheetViews>
  <sheetFormatPr defaultColWidth="8.85546875" defaultRowHeight="15" x14ac:dyDescent="0.25"/>
  <cols>
    <col min="1" max="1" width="3.42578125" style="2" customWidth="1"/>
    <col min="2" max="2" width="26.85546875" style="2" customWidth="1"/>
    <col min="3" max="3" width="55.7109375" style="2" bestFit="1" customWidth="1"/>
    <col min="4" max="4" width="20" style="2" customWidth="1"/>
    <col min="5" max="5" width="21.5703125" style="2" bestFit="1" customWidth="1"/>
    <col min="6" max="6" width="25.140625" style="2" bestFit="1" customWidth="1"/>
    <col min="7" max="7" width="25" style="2" bestFit="1" customWidth="1"/>
    <col min="8" max="8" width="18.28515625" style="2" customWidth="1"/>
    <col min="9" max="16384" width="8.85546875" style="2"/>
  </cols>
  <sheetData>
    <row r="1" spans="2:9" x14ac:dyDescent="0.25">
      <c r="B1" s="18" t="s">
        <v>15</v>
      </c>
    </row>
    <row r="2" spans="2:9" ht="15.75" thickBot="1" x14ac:dyDescent="0.3">
      <c r="B2" s="18" t="s">
        <v>22</v>
      </c>
      <c r="C2" s="18" t="s">
        <v>23</v>
      </c>
      <c r="I2" s="18" t="s">
        <v>24</v>
      </c>
    </row>
    <row r="3" spans="2:9" ht="48.6" customHeight="1" thickTop="1" x14ac:dyDescent="0.25">
      <c r="B3" s="19" t="s">
        <v>25</v>
      </c>
      <c r="C3" s="19" t="s">
        <v>26</v>
      </c>
      <c r="D3" s="19" t="s">
        <v>27</v>
      </c>
      <c r="E3" s="19" t="s">
        <v>28</v>
      </c>
      <c r="F3" s="19" t="s">
        <v>29</v>
      </c>
      <c r="G3" s="19" t="s">
        <v>30</v>
      </c>
      <c r="I3"/>
    </row>
    <row r="4" spans="2:9" x14ac:dyDescent="0.25">
      <c r="B4" s="20">
        <v>1</v>
      </c>
      <c r="C4" s="12" t="s">
        <v>31</v>
      </c>
      <c r="D4" s="21"/>
      <c r="E4" s="22">
        <v>0</v>
      </c>
      <c r="F4" s="23">
        <v>0</v>
      </c>
      <c r="G4" s="14">
        <f>E4*(1+F4)</f>
        <v>0</v>
      </c>
    </row>
    <row r="5" spans="2:9" ht="30" x14ac:dyDescent="0.25">
      <c r="B5" s="20">
        <v>1</v>
      </c>
      <c r="C5" s="24" t="s">
        <v>32</v>
      </c>
      <c r="D5" s="21"/>
      <c r="E5" s="22">
        <v>0</v>
      </c>
      <c r="F5" s="23">
        <v>0</v>
      </c>
      <c r="G5" s="14">
        <f t="shared" ref="G5:G42" si="0">E5*(1+F5)</f>
        <v>0</v>
      </c>
    </row>
    <row r="6" spans="2:9" x14ac:dyDescent="0.25">
      <c r="B6" s="20">
        <v>1</v>
      </c>
      <c r="C6" s="25" t="s">
        <v>33</v>
      </c>
      <c r="D6" s="21"/>
      <c r="E6" s="22">
        <v>0</v>
      </c>
      <c r="F6" s="23">
        <v>0</v>
      </c>
      <c r="G6" s="14">
        <f t="shared" si="0"/>
        <v>0</v>
      </c>
    </row>
    <row r="7" spans="2:9" x14ac:dyDescent="0.25">
      <c r="B7" s="20">
        <v>1</v>
      </c>
      <c r="C7" s="25" t="s">
        <v>34</v>
      </c>
      <c r="D7" s="26"/>
      <c r="E7" s="22">
        <v>0</v>
      </c>
      <c r="F7" s="23">
        <v>0</v>
      </c>
      <c r="G7" s="14">
        <f t="shared" si="0"/>
        <v>0</v>
      </c>
    </row>
    <row r="8" spans="2:9" x14ac:dyDescent="0.25">
      <c r="B8" s="20">
        <v>1</v>
      </c>
      <c r="C8" s="12" t="s">
        <v>35</v>
      </c>
      <c r="D8" s="21"/>
      <c r="E8" s="22">
        <v>0</v>
      </c>
      <c r="F8" s="23">
        <v>0</v>
      </c>
      <c r="G8" s="14">
        <f t="shared" si="0"/>
        <v>0</v>
      </c>
    </row>
    <row r="9" spans="2:9" x14ac:dyDescent="0.25">
      <c r="B9" s="20">
        <v>1</v>
      </c>
      <c r="C9" s="12" t="s">
        <v>36</v>
      </c>
      <c r="D9" s="21"/>
      <c r="E9" s="22">
        <v>0</v>
      </c>
      <c r="F9" s="23">
        <v>0</v>
      </c>
      <c r="G9" s="14">
        <f t="shared" si="0"/>
        <v>0</v>
      </c>
    </row>
    <row r="10" spans="2:9" x14ac:dyDescent="0.25">
      <c r="B10" s="20">
        <v>1</v>
      </c>
      <c r="C10" s="12" t="s">
        <v>37</v>
      </c>
      <c r="D10" s="21"/>
      <c r="E10" s="22">
        <v>0</v>
      </c>
      <c r="F10" s="23">
        <v>0</v>
      </c>
      <c r="G10" s="14">
        <f t="shared" si="0"/>
        <v>0</v>
      </c>
    </row>
    <row r="11" spans="2:9" x14ac:dyDescent="0.25">
      <c r="B11" s="20"/>
      <c r="C11" s="25" t="s">
        <v>38</v>
      </c>
      <c r="D11" s="27"/>
      <c r="E11" s="22">
        <v>0</v>
      </c>
      <c r="F11" s="28"/>
      <c r="G11" s="14">
        <f>E11</f>
        <v>0</v>
      </c>
    </row>
    <row r="12" spans="2:9" x14ac:dyDescent="0.25">
      <c r="B12" s="29">
        <v>0</v>
      </c>
      <c r="C12" s="21" t="s">
        <v>39</v>
      </c>
      <c r="D12" s="21"/>
      <c r="E12" s="22">
        <v>0</v>
      </c>
      <c r="F12" s="23">
        <v>0</v>
      </c>
      <c r="G12" s="14">
        <f t="shared" si="0"/>
        <v>0</v>
      </c>
    </row>
    <row r="13" spans="2:9" x14ac:dyDescent="0.25">
      <c r="B13" s="29">
        <v>0</v>
      </c>
      <c r="C13" s="21"/>
      <c r="D13" s="21"/>
      <c r="E13" s="22">
        <v>0</v>
      </c>
      <c r="F13" s="23">
        <v>0</v>
      </c>
      <c r="G13" s="14">
        <f t="shared" si="0"/>
        <v>0</v>
      </c>
    </row>
    <row r="14" spans="2:9" x14ac:dyDescent="0.25">
      <c r="B14" s="29">
        <v>0</v>
      </c>
      <c r="C14" s="21"/>
      <c r="D14" s="21"/>
      <c r="E14" s="22">
        <v>0</v>
      </c>
      <c r="F14" s="23">
        <v>0</v>
      </c>
      <c r="G14" s="14">
        <f t="shared" si="0"/>
        <v>0</v>
      </c>
    </row>
    <row r="15" spans="2:9" x14ac:dyDescent="0.25">
      <c r="B15" s="29">
        <v>0</v>
      </c>
      <c r="C15" s="21"/>
      <c r="D15" s="21"/>
      <c r="E15" s="22">
        <v>0</v>
      </c>
      <c r="F15" s="23">
        <v>0</v>
      </c>
      <c r="G15" s="14">
        <f t="shared" si="0"/>
        <v>0</v>
      </c>
    </row>
    <row r="16" spans="2:9" x14ac:dyDescent="0.25">
      <c r="B16" s="29">
        <v>0</v>
      </c>
      <c r="C16" s="21"/>
      <c r="D16" s="21"/>
      <c r="E16" s="22">
        <v>0</v>
      </c>
      <c r="F16" s="23">
        <v>0</v>
      </c>
      <c r="G16" s="14">
        <f t="shared" si="0"/>
        <v>0</v>
      </c>
    </row>
    <row r="17" spans="2:7" x14ac:dyDescent="0.25">
      <c r="B17" s="29">
        <v>0</v>
      </c>
      <c r="C17" s="21"/>
      <c r="D17" s="21"/>
      <c r="E17" s="22">
        <v>0</v>
      </c>
      <c r="F17" s="23">
        <v>0</v>
      </c>
      <c r="G17" s="14">
        <f t="shared" si="0"/>
        <v>0</v>
      </c>
    </row>
    <row r="18" spans="2:7" x14ac:dyDescent="0.25">
      <c r="B18" s="29">
        <v>0</v>
      </c>
      <c r="C18" s="21"/>
      <c r="D18" s="21"/>
      <c r="E18" s="22">
        <v>0</v>
      </c>
      <c r="F18" s="23">
        <v>0</v>
      </c>
      <c r="G18" s="14">
        <f t="shared" si="0"/>
        <v>0</v>
      </c>
    </row>
    <row r="19" spans="2:7" x14ac:dyDescent="0.25">
      <c r="B19" s="29">
        <v>0</v>
      </c>
      <c r="C19" s="21"/>
      <c r="D19" s="21"/>
      <c r="E19" s="22">
        <v>0</v>
      </c>
      <c r="F19" s="23">
        <v>0</v>
      </c>
      <c r="G19" s="14">
        <f t="shared" si="0"/>
        <v>0</v>
      </c>
    </row>
    <row r="20" spans="2:7" x14ac:dyDescent="0.25">
      <c r="B20" s="29">
        <v>0</v>
      </c>
      <c r="C20" s="21"/>
      <c r="D20" s="21"/>
      <c r="E20" s="22">
        <v>0</v>
      </c>
      <c r="F20" s="23">
        <v>0</v>
      </c>
      <c r="G20" s="14">
        <f t="shared" si="0"/>
        <v>0</v>
      </c>
    </row>
    <row r="21" spans="2:7" x14ac:dyDescent="0.25">
      <c r="B21" s="29">
        <v>0</v>
      </c>
      <c r="C21" s="21"/>
      <c r="D21" s="21"/>
      <c r="E21" s="22">
        <v>0</v>
      </c>
      <c r="F21" s="23">
        <v>0</v>
      </c>
      <c r="G21" s="14">
        <f t="shared" ref="G21:G31" si="1">E21*(1+F21)</f>
        <v>0</v>
      </c>
    </row>
    <row r="22" spans="2:7" x14ac:dyDescent="0.25">
      <c r="B22" s="29">
        <v>0</v>
      </c>
      <c r="C22" s="21"/>
      <c r="D22" s="21"/>
      <c r="E22" s="22">
        <v>0</v>
      </c>
      <c r="F22" s="23">
        <v>0</v>
      </c>
      <c r="G22" s="14">
        <f t="shared" si="1"/>
        <v>0</v>
      </c>
    </row>
    <row r="23" spans="2:7" x14ac:dyDescent="0.25">
      <c r="B23" s="29">
        <v>0</v>
      </c>
      <c r="C23" s="21"/>
      <c r="D23" s="21"/>
      <c r="E23" s="22">
        <v>0</v>
      </c>
      <c r="F23" s="23">
        <v>0</v>
      </c>
      <c r="G23" s="14">
        <f t="shared" si="1"/>
        <v>0</v>
      </c>
    </row>
    <row r="24" spans="2:7" x14ac:dyDescent="0.25">
      <c r="B24" s="29">
        <v>0</v>
      </c>
      <c r="C24" s="21"/>
      <c r="D24" s="21"/>
      <c r="E24" s="22">
        <v>0</v>
      </c>
      <c r="F24" s="23">
        <v>0</v>
      </c>
      <c r="G24" s="14">
        <f t="shared" si="1"/>
        <v>0</v>
      </c>
    </row>
    <row r="25" spans="2:7" x14ac:dyDescent="0.25">
      <c r="B25" s="29">
        <v>0</v>
      </c>
      <c r="C25" s="21"/>
      <c r="D25" s="21"/>
      <c r="E25" s="22">
        <v>0</v>
      </c>
      <c r="F25" s="23">
        <v>0</v>
      </c>
      <c r="G25" s="14">
        <f t="shared" si="1"/>
        <v>0</v>
      </c>
    </row>
    <row r="26" spans="2:7" x14ac:dyDescent="0.25">
      <c r="B26" s="29">
        <v>0</v>
      </c>
      <c r="C26" s="21"/>
      <c r="D26" s="21"/>
      <c r="E26" s="22">
        <v>0</v>
      </c>
      <c r="F26" s="23">
        <v>0</v>
      </c>
      <c r="G26" s="14">
        <f t="shared" si="1"/>
        <v>0</v>
      </c>
    </row>
    <row r="27" spans="2:7" x14ac:dyDescent="0.25">
      <c r="B27" s="29">
        <v>0</v>
      </c>
      <c r="C27" s="21"/>
      <c r="D27" s="21"/>
      <c r="E27" s="22">
        <v>0</v>
      </c>
      <c r="F27" s="23">
        <v>0</v>
      </c>
      <c r="G27" s="14">
        <f t="shared" si="1"/>
        <v>0</v>
      </c>
    </row>
    <row r="28" spans="2:7" x14ac:dyDescent="0.25">
      <c r="B28" s="29">
        <v>0</v>
      </c>
      <c r="C28" s="21"/>
      <c r="D28" s="21"/>
      <c r="E28" s="22">
        <v>0</v>
      </c>
      <c r="F28" s="23">
        <v>0</v>
      </c>
      <c r="G28" s="14">
        <f t="shared" si="1"/>
        <v>0</v>
      </c>
    </row>
    <row r="29" spans="2:7" x14ac:dyDescent="0.25">
      <c r="B29" s="29">
        <v>0</v>
      </c>
      <c r="C29" s="21"/>
      <c r="D29" s="21"/>
      <c r="E29" s="22">
        <v>0</v>
      </c>
      <c r="F29" s="23">
        <v>0</v>
      </c>
      <c r="G29" s="14">
        <f t="shared" si="1"/>
        <v>0</v>
      </c>
    </row>
    <row r="30" spans="2:7" x14ac:dyDescent="0.25">
      <c r="B30" s="29">
        <v>0</v>
      </c>
      <c r="C30" s="21"/>
      <c r="D30" s="21"/>
      <c r="E30" s="22">
        <v>0</v>
      </c>
      <c r="F30" s="23">
        <v>0</v>
      </c>
      <c r="G30" s="14">
        <f t="shared" si="1"/>
        <v>0</v>
      </c>
    </row>
    <row r="31" spans="2:7" x14ac:dyDescent="0.25">
      <c r="B31" s="29">
        <v>0</v>
      </c>
      <c r="C31" s="21"/>
      <c r="D31" s="21"/>
      <c r="E31" s="22">
        <v>0</v>
      </c>
      <c r="F31" s="23">
        <v>0</v>
      </c>
      <c r="G31" s="14">
        <f t="shared" si="1"/>
        <v>0</v>
      </c>
    </row>
    <row r="32" spans="2:7" x14ac:dyDescent="0.25">
      <c r="B32" s="29">
        <v>0</v>
      </c>
      <c r="C32" s="21"/>
      <c r="D32" s="21"/>
      <c r="E32" s="22">
        <v>0</v>
      </c>
      <c r="F32" s="23">
        <v>0</v>
      </c>
      <c r="G32" s="14">
        <f t="shared" si="0"/>
        <v>0</v>
      </c>
    </row>
    <row r="33" spans="2:7" x14ac:dyDescent="0.25">
      <c r="B33" s="29">
        <v>0</v>
      </c>
      <c r="C33" s="21"/>
      <c r="D33" s="21"/>
      <c r="E33" s="22">
        <v>0</v>
      </c>
      <c r="F33" s="23">
        <v>0</v>
      </c>
      <c r="G33" s="14">
        <f t="shared" si="0"/>
        <v>0</v>
      </c>
    </row>
    <row r="34" spans="2:7" x14ac:dyDescent="0.25">
      <c r="B34" s="29">
        <v>0</v>
      </c>
      <c r="C34" s="21"/>
      <c r="D34" s="21"/>
      <c r="E34" s="22">
        <v>0</v>
      </c>
      <c r="F34" s="23">
        <v>0</v>
      </c>
      <c r="G34" s="14">
        <f t="shared" si="0"/>
        <v>0</v>
      </c>
    </row>
    <row r="35" spans="2:7" x14ac:dyDescent="0.25">
      <c r="B35" s="29">
        <v>0</v>
      </c>
      <c r="C35" s="21"/>
      <c r="D35" s="21"/>
      <c r="E35" s="22">
        <v>0</v>
      </c>
      <c r="F35" s="23">
        <v>0</v>
      </c>
      <c r="G35" s="14">
        <f t="shared" si="0"/>
        <v>0</v>
      </c>
    </row>
    <row r="36" spans="2:7" x14ac:dyDescent="0.25">
      <c r="B36" s="29">
        <v>0</v>
      </c>
      <c r="C36" s="21"/>
      <c r="D36" s="21"/>
      <c r="E36" s="22">
        <v>0</v>
      </c>
      <c r="F36" s="23">
        <v>0</v>
      </c>
      <c r="G36" s="14">
        <f t="shared" si="0"/>
        <v>0</v>
      </c>
    </row>
    <row r="37" spans="2:7" x14ac:dyDescent="0.25">
      <c r="B37" s="29">
        <v>0</v>
      </c>
      <c r="C37" s="21"/>
      <c r="D37" s="21"/>
      <c r="E37" s="22">
        <v>0</v>
      </c>
      <c r="F37" s="23">
        <v>0</v>
      </c>
      <c r="G37" s="14">
        <f t="shared" si="0"/>
        <v>0</v>
      </c>
    </row>
    <row r="38" spans="2:7" x14ac:dyDescent="0.25">
      <c r="B38" s="29">
        <v>0</v>
      </c>
      <c r="C38" s="21"/>
      <c r="D38" s="21"/>
      <c r="E38" s="22">
        <v>0</v>
      </c>
      <c r="F38" s="23">
        <v>0</v>
      </c>
      <c r="G38" s="14">
        <f t="shared" si="0"/>
        <v>0</v>
      </c>
    </row>
    <row r="39" spans="2:7" x14ac:dyDescent="0.25">
      <c r="B39" s="29">
        <v>0</v>
      </c>
      <c r="C39" s="21"/>
      <c r="D39" s="21"/>
      <c r="E39" s="22">
        <v>0</v>
      </c>
      <c r="F39" s="23">
        <v>0</v>
      </c>
      <c r="G39" s="14">
        <f t="shared" si="0"/>
        <v>0</v>
      </c>
    </row>
    <row r="40" spans="2:7" x14ac:dyDescent="0.25">
      <c r="B40" s="29">
        <v>0</v>
      </c>
      <c r="C40" s="21"/>
      <c r="D40" s="21"/>
      <c r="E40" s="22">
        <v>0</v>
      </c>
      <c r="F40" s="23">
        <v>0</v>
      </c>
      <c r="G40" s="14">
        <f t="shared" si="0"/>
        <v>0</v>
      </c>
    </row>
    <row r="41" spans="2:7" x14ac:dyDescent="0.25">
      <c r="B41" s="29">
        <v>0</v>
      </c>
      <c r="C41" s="21"/>
      <c r="D41" s="21"/>
      <c r="E41" s="22">
        <v>0</v>
      </c>
      <c r="F41" s="23">
        <v>0</v>
      </c>
      <c r="G41" s="14">
        <f t="shared" si="0"/>
        <v>0</v>
      </c>
    </row>
    <row r="42" spans="2:7" x14ac:dyDescent="0.25">
      <c r="B42" s="29">
        <v>0</v>
      </c>
      <c r="C42" s="21"/>
      <c r="D42" s="21"/>
      <c r="E42" s="22">
        <v>0</v>
      </c>
      <c r="F42" s="23">
        <v>0</v>
      </c>
      <c r="G42" s="14">
        <f t="shared" si="0"/>
        <v>0</v>
      </c>
    </row>
    <row r="43" spans="2:7" ht="15.75" thickBot="1" x14ac:dyDescent="0.3"/>
    <row r="44" spans="2:7" ht="30.6" customHeight="1" thickTop="1" x14ac:dyDescent="0.25">
      <c r="F44" s="30" t="s">
        <v>40</v>
      </c>
      <c r="G44" s="30" t="s">
        <v>41</v>
      </c>
    </row>
    <row r="45" spans="2:7" x14ac:dyDescent="0.25">
      <c r="F45" s="13">
        <f>SUM(G4:G42)</f>
        <v>0</v>
      </c>
      <c r="G45" s="13">
        <f>103*F45</f>
        <v>0</v>
      </c>
    </row>
    <row r="46" spans="2:7" ht="15.75" thickBot="1" x14ac:dyDescent="0.3"/>
    <row r="47" spans="2:7" ht="45.75" thickBot="1" x14ac:dyDescent="0.3">
      <c r="F47" s="31" t="s">
        <v>42</v>
      </c>
      <c r="G47" s="32">
        <f>G45</f>
        <v>0</v>
      </c>
    </row>
    <row r="48" spans="2:7" ht="15.75" thickBot="1" x14ac:dyDescent="0.3">
      <c r="B48" s="18" t="s">
        <v>43</v>
      </c>
      <c r="C48" s="18" t="s">
        <v>23</v>
      </c>
      <c r="F48" s="33"/>
      <c r="G48" s="34"/>
    </row>
    <row r="49" spans="2:7" ht="15.75" thickTop="1" x14ac:dyDescent="0.25">
      <c r="B49" s="19" t="s">
        <v>25</v>
      </c>
      <c r="C49" s="19" t="s">
        <v>26</v>
      </c>
      <c r="D49" s="19" t="s">
        <v>27</v>
      </c>
      <c r="E49" s="19" t="s">
        <v>28</v>
      </c>
      <c r="F49" s="19" t="s">
        <v>29</v>
      </c>
      <c r="G49" s="19" t="s">
        <v>44</v>
      </c>
    </row>
    <row r="50" spans="2:7" x14ac:dyDescent="0.25">
      <c r="B50" s="20">
        <v>1</v>
      </c>
      <c r="C50" s="12" t="s">
        <v>45</v>
      </c>
      <c r="D50" s="21"/>
      <c r="E50" s="22">
        <v>0</v>
      </c>
      <c r="F50" s="23">
        <v>0</v>
      </c>
      <c r="G50" s="14">
        <f>E50*(1+F50)</f>
        <v>0</v>
      </c>
    </row>
    <row r="51" spans="2:7" ht="30" x14ac:dyDescent="0.25">
      <c r="B51" s="20">
        <v>1</v>
      </c>
      <c r="C51" s="24" t="s">
        <v>32</v>
      </c>
      <c r="D51" s="21"/>
      <c r="E51" s="22">
        <v>0</v>
      </c>
      <c r="F51" s="23">
        <v>0</v>
      </c>
      <c r="G51" s="14">
        <f t="shared" ref="G51:G88" si="2">E51*(1+F51)</f>
        <v>0</v>
      </c>
    </row>
    <row r="52" spans="2:7" x14ac:dyDescent="0.25">
      <c r="B52" s="20">
        <v>1</v>
      </c>
      <c r="C52" s="25" t="s">
        <v>33</v>
      </c>
      <c r="D52" s="21"/>
      <c r="E52" s="22">
        <v>0</v>
      </c>
      <c r="F52" s="23">
        <v>0</v>
      </c>
      <c r="G52" s="14">
        <f t="shared" si="2"/>
        <v>0</v>
      </c>
    </row>
    <row r="53" spans="2:7" x14ac:dyDescent="0.25">
      <c r="B53" s="20">
        <v>1</v>
      </c>
      <c r="C53" s="25" t="s">
        <v>34</v>
      </c>
      <c r="D53" s="26"/>
      <c r="E53" s="22">
        <v>0</v>
      </c>
      <c r="F53" s="23">
        <v>0</v>
      </c>
      <c r="G53" s="14">
        <f t="shared" si="2"/>
        <v>0</v>
      </c>
    </row>
    <row r="54" spans="2:7" x14ac:dyDescent="0.25">
      <c r="B54" s="20">
        <v>1</v>
      </c>
      <c r="C54" s="12" t="s">
        <v>35</v>
      </c>
      <c r="D54" s="21"/>
      <c r="E54" s="22">
        <v>0</v>
      </c>
      <c r="F54" s="23">
        <v>0</v>
      </c>
      <c r="G54" s="14">
        <f t="shared" si="2"/>
        <v>0</v>
      </c>
    </row>
    <row r="55" spans="2:7" x14ac:dyDescent="0.25">
      <c r="B55" s="20">
        <v>1</v>
      </c>
      <c r="C55" s="12" t="s">
        <v>36</v>
      </c>
      <c r="D55" s="21"/>
      <c r="E55" s="22">
        <v>0</v>
      </c>
      <c r="F55" s="23">
        <v>0</v>
      </c>
      <c r="G55" s="14">
        <f t="shared" si="2"/>
        <v>0</v>
      </c>
    </row>
    <row r="56" spans="2:7" x14ac:dyDescent="0.25">
      <c r="B56" s="20">
        <v>1</v>
      </c>
      <c r="C56" s="12" t="s">
        <v>37</v>
      </c>
      <c r="D56" s="21"/>
      <c r="E56" s="22">
        <v>0</v>
      </c>
      <c r="F56" s="23">
        <v>0</v>
      </c>
      <c r="G56" s="14">
        <f t="shared" si="2"/>
        <v>0</v>
      </c>
    </row>
    <row r="57" spans="2:7" x14ac:dyDescent="0.25">
      <c r="B57" s="20"/>
      <c r="C57" s="12" t="s">
        <v>38</v>
      </c>
      <c r="D57" s="27"/>
      <c r="E57" s="22">
        <v>0</v>
      </c>
      <c r="F57" s="28"/>
      <c r="G57" s="14">
        <f>E57</f>
        <v>0</v>
      </c>
    </row>
    <row r="58" spans="2:7" x14ac:dyDescent="0.25">
      <c r="B58" s="29">
        <v>0</v>
      </c>
      <c r="C58" s="21" t="s">
        <v>39</v>
      </c>
      <c r="D58" s="21"/>
      <c r="E58" s="22">
        <v>0</v>
      </c>
      <c r="F58" s="23">
        <v>0</v>
      </c>
      <c r="G58" s="14">
        <f t="shared" si="2"/>
        <v>0</v>
      </c>
    </row>
    <row r="59" spans="2:7" x14ac:dyDescent="0.25">
      <c r="B59" s="29">
        <v>0</v>
      </c>
      <c r="C59" s="21"/>
      <c r="D59" s="21"/>
      <c r="E59" s="22">
        <v>0</v>
      </c>
      <c r="F59" s="23">
        <v>0</v>
      </c>
      <c r="G59" s="14">
        <f t="shared" si="2"/>
        <v>0</v>
      </c>
    </row>
    <row r="60" spans="2:7" x14ac:dyDescent="0.25">
      <c r="B60" s="29">
        <v>0</v>
      </c>
      <c r="C60" s="21"/>
      <c r="D60" s="21"/>
      <c r="E60" s="22">
        <v>0</v>
      </c>
      <c r="F60" s="23">
        <v>0</v>
      </c>
      <c r="G60" s="14">
        <f t="shared" si="2"/>
        <v>0</v>
      </c>
    </row>
    <row r="61" spans="2:7" x14ac:dyDescent="0.25">
      <c r="B61" s="29">
        <v>0</v>
      </c>
      <c r="C61" s="21"/>
      <c r="D61" s="21"/>
      <c r="E61" s="22">
        <v>0</v>
      </c>
      <c r="F61" s="23">
        <v>0</v>
      </c>
      <c r="G61" s="14">
        <f t="shared" si="2"/>
        <v>0</v>
      </c>
    </row>
    <row r="62" spans="2:7" x14ac:dyDescent="0.25">
      <c r="B62" s="29">
        <v>0</v>
      </c>
      <c r="C62" s="21"/>
      <c r="D62" s="21"/>
      <c r="E62" s="22">
        <v>0</v>
      </c>
      <c r="F62" s="23">
        <v>0</v>
      </c>
      <c r="G62" s="14">
        <f t="shared" si="2"/>
        <v>0</v>
      </c>
    </row>
    <row r="63" spans="2:7" x14ac:dyDescent="0.25">
      <c r="B63" s="29">
        <v>0</v>
      </c>
      <c r="C63" s="21"/>
      <c r="D63" s="21"/>
      <c r="E63" s="22">
        <v>0</v>
      </c>
      <c r="F63" s="23">
        <v>0</v>
      </c>
      <c r="G63" s="14">
        <f t="shared" si="2"/>
        <v>0</v>
      </c>
    </row>
    <row r="64" spans="2:7" x14ac:dyDescent="0.25">
      <c r="B64" s="29">
        <v>0</v>
      </c>
      <c r="C64" s="21"/>
      <c r="D64" s="21"/>
      <c r="E64" s="22">
        <v>0</v>
      </c>
      <c r="F64" s="23">
        <v>0</v>
      </c>
      <c r="G64" s="14">
        <f t="shared" si="2"/>
        <v>0</v>
      </c>
    </row>
    <row r="65" spans="2:7" x14ac:dyDescent="0.25">
      <c r="B65" s="29">
        <v>0</v>
      </c>
      <c r="C65" s="21"/>
      <c r="D65" s="21"/>
      <c r="E65" s="22">
        <v>0</v>
      </c>
      <c r="F65" s="23">
        <v>0</v>
      </c>
      <c r="G65" s="14">
        <f t="shared" si="2"/>
        <v>0</v>
      </c>
    </row>
    <row r="66" spans="2:7" x14ac:dyDescent="0.25">
      <c r="B66" s="29">
        <v>0</v>
      </c>
      <c r="C66" s="21"/>
      <c r="D66" s="21"/>
      <c r="E66" s="22">
        <v>0</v>
      </c>
      <c r="F66" s="23">
        <v>0</v>
      </c>
      <c r="G66" s="14">
        <f t="shared" si="2"/>
        <v>0</v>
      </c>
    </row>
    <row r="67" spans="2:7" x14ac:dyDescent="0.25">
      <c r="B67" s="29">
        <v>0</v>
      </c>
      <c r="C67" s="21"/>
      <c r="D67" s="21"/>
      <c r="E67" s="22">
        <v>0</v>
      </c>
      <c r="F67" s="23">
        <v>0</v>
      </c>
      <c r="G67" s="14">
        <f t="shared" ref="G67:G77" si="3">E67*(1+F67)</f>
        <v>0</v>
      </c>
    </row>
    <row r="68" spans="2:7" x14ac:dyDescent="0.25">
      <c r="B68" s="29">
        <v>0</v>
      </c>
      <c r="C68" s="21"/>
      <c r="D68" s="21"/>
      <c r="E68" s="22">
        <v>0</v>
      </c>
      <c r="F68" s="23">
        <v>0</v>
      </c>
      <c r="G68" s="14">
        <f t="shared" si="3"/>
        <v>0</v>
      </c>
    </row>
    <row r="69" spans="2:7" x14ac:dyDescent="0.25">
      <c r="B69" s="29">
        <v>0</v>
      </c>
      <c r="C69" s="21"/>
      <c r="D69" s="21"/>
      <c r="E69" s="22">
        <v>0</v>
      </c>
      <c r="F69" s="23">
        <v>0</v>
      </c>
      <c r="G69" s="14">
        <f t="shared" si="3"/>
        <v>0</v>
      </c>
    </row>
    <row r="70" spans="2:7" x14ac:dyDescent="0.25">
      <c r="B70" s="29">
        <v>0</v>
      </c>
      <c r="C70" s="21"/>
      <c r="D70" s="21"/>
      <c r="E70" s="22">
        <v>0</v>
      </c>
      <c r="F70" s="23">
        <v>0</v>
      </c>
      <c r="G70" s="14">
        <f t="shared" si="3"/>
        <v>0</v>
      </c>
    </row>
    <row r="71" spans="2:7" x14ac:dyDescent="0.25">
      <c r="B71" s="29">
        <v>0</v>
      </c>
      <c r="C71" s="21"/>
      <c r="D71" s="21"/>
      <c r="E71" s="22">
        <v>0</v>
      </c>
      <c r="F71" s="23">
        <v>0</v>
      </c>
      <c r="G71" s="14">
        <f t="shared" si="3"/>
        <v>0</v>
      </c>
    </row>
    <row r="72" spans="2:7" x14ac:dyDescent="0.25">
      <c r="B72" s="29">
        <v>0</v>
      </c>
      <c r="C72" s="21"/>
      <c r="D72" s="21"/>
      <c r="E72" s="22">
        <v>0</v>
      </c>
      <c r="F72" s="23">
        <v>0</v>
      </c>
      <c r="G72" s="14">
        <f t="shared" si="3"/>
        <v>0</v>
      </c>
    </row>
    <row r="73" spans="2:7" x14ac:dyDescent="0.25">
      <c r="B73" s="29">
        <v>0</v>
      </c>
      <c r="C73" s="21"/>
      <c r="D73" s="21"/>
      <c r="E73" s="22">
        <v>0</v>
      </c>
      <c r="F73" s="23">
        <v>0</v>
      </c>
      <c r="G73" s="14">
        <f t="shared" si="3"/>
        <v>0</v>
      </c>
    </row>
    <row r="74" spans="2:7" x14ac:dyDescent="0.25">
      <c r="B74" s="29">
        <v>0</v>
      </c>
      <c r="C74" s="21"/>
      <c r="D74" s="21"/>
      <c r="E74" s="22">
        <v>0</v>
      </c>
      <c r="F74" s="23">
        <v>0</v>
      </c>
      <c r="G74" s="14">
        <f t="shared" si="3"/>
        <v>0</v>
      </c>
    </row>
    <row r="75" spans="2:7" x14ac:dyDescent="0.25">
      <c r="B75" s="29">
        <v>0</v>
      </c>
      <c r="C75" s="21"/>
      <c r="D75" s="21"/>
      <c r="E75" s="22">
        <v>0</v>
      </c>
      <c r="F75" s="23">
        <v>0</v>
      </c>
      <c r="G75" s="14">
        <f t="shared" si="3"/>
        <v>0</v>
      </c>
    </row>
    <row r="76" spans="2:7" x14ac:dyDescent="0.25">
      <c r="B76" s="29">
        <v>0</v>
      </c>
      <c r="C76" s="21"/>
      <c r="D76" s="21"/>
      <c r="E76" s="22">
        <v>0</v>
      </c>
      <c r="F76" s="23">
        <v>0</v>
      </c>
      <c r="G76" s="14">
        <f t="shared" si="3"/>
        <v>0</v>
      </c>
    </row>
    <row r="77" spans="2:7" x14ac:dyDescent="0.25">
      <c r="B77" s="29">
        <v>0</v>
      </c>
      <c r="C77" s="21"/>
      <c r="D77" s="21"/>
      <c r="E77" s="22">
        <v>0</v>
      </c>
      <c r="F77" s="23">
        <v>0</v>
      </c>
      <c r="G77" s="14">
        <f t="shared" si="3"/>
        <v>0</v>
      </c>
    </row>
    <row r="78" spans="2:7" x14ac:dyDescent="0.25">
      <c r="B78" s="29">
        <v>0</v>
      </c>
      <c r="C78" s="21"/>
      <c r="D78" s="21"/>
      <c r="E78" s="22">
        <v>0</v>
      </c>
      <c r="F78" s="23">
        <v>0</v>
      </c>
      <c r="G78" s="14">
        <f t="shared" si="2"/>
        <v>0</v>
      </c>
    </row>
    <row r="79" spans="2:7" x14ac:dyDescent="0.25">
      <c r="B79" s="29">
        <v>0</v>
      </c>
      <c r="C79" s="21"/>
      <c r="D79" s="21"/>
      <c r="E79" s="22">
        <v>0</v>
      </c>
      <c r="F79" s="23">
        <v>0</v>
      </c>
      <c r="G79" s="14">
        <f t="shared" si="2"/>
        <v>0</v>
      </c>
    </row>
    <row r="80" spans="2:7" x14ac:dyDescent="0.25">
      <c r="B80" s="29">
        <v>0</v>
      </c>
      <c r="C80" s="21"/>
      <c r="D80" s="21"/>
      <c r="E80" s="22">
        <v>0</v>
      </c>
      <c r="F80" s="23">
        <v>0</v>
      </c>
      <c r="G80" s="14">
        <f t="shared" si="2"/>
        <v>0</v>
      </c>
    </row>
    <row r="81" spans="2:7" x14ac:dyDescent="0.25">
      <c r="B81" s="29">
        <v>0</v>
      </c>
      <c r="C81" s="21"/>
      <c r="D81" s="21"/>
      <c r="E81" s="22">
        <v>0</v>
      </c>
      <c r="F81" s="23">
        <v>0</v>
      </c>
      <c r="G81" s="14">
        <f t="shared" si="2"/>
        <v>0</v>
      </c>
    </row>
    <row r="82" spans="2:7" x14ac:dyDescent="0.25">
      <c r="B82" s="29">
        <v>0</v>
      </c>
      <c r="C82" s="21"/>
      <c r="D82" s="21"/>
      <c r="E82" s="22">
        <v>0</v>
      </c>
      <c r="F82" s="23">
        <v>0</v>
      </c>
      <c r="G82" s="14">
        <f t="shared" si="2"/>
        <v>0</v>
      </c>
    </row>
    <row r="83" spans="2:7" x14ac:dyDescent="0.25">
      <c r="B83" s="29">
        <v>0</v>
      </c>
      <c r="C83" s="21"/>
      <c r="D83" s="21"/>
      <c r="E83" s="22">
        <v>0</v>
      </c>
      <c r="F83" s="23">
        <v>0</v>
      </c>
      <c r="G83" s="14">
        <f t="shared" si="2"/>
        <v>0</v>
      </c>
    </row>
    <row r="84" spans="2:7" x14ac:dyDescent="0.25">
      <c r="B84" s="29">
        <v>0</v>
      </c>
      <c r="C84" s="21"/>
      <c r="D84" s="21"/>
      <c r="E84" s="22">
        <v>0</v>
      </c>
      <c r="F84" s="23">
        <v>0</v>
      </c>
      <c r="G84" s="14">
        <f t="shared" si="2"/>
        <v>0</v>
      </c>
    </row>
    <row r="85" spans="2:7" x14ac:dyDescent="0.25">
      <c r="B85" s="29">
        <v>0</v>
      </c>
      <c r="C85" s="21"/>
      <c r="D85" s="21"/>
      <c r="E85" s="22">
        <v>0</v>
      </c>
      <c r="F85" s="23">
        <v>0</v>
      </c>
      <c r="G85" s="14">
        <f t="shared" si="2"/>
        <v>0</v>
      </c>
    </row>
    <row r="86" spans="2:7" x14ac:dyDescent="0.25">
      <c r="B86" s="29">
        <v>0</v>
      </c>
      <c r="C86" s="21"/>
      <c r="D86" s="21"/>
      <c r="E86" s="22">
        <v>0</v>
      </c>
      <c r="F86" s="23">
        <v>0</v>
      </c>
      <c r="G86" s="14">
        <f t="shared" si="2"/>
        <v>0</v>
      </c>
    </row>
    <row r="87" spans="2:7" x14ac:dyDescent="0.25">
      <c r="B87" s="29">
        <v>0</v>
      </c>
      <c r="C87" s="21"/>
      <c r="D87" s="21"/>
      <c r="E87" s="22">
        <v>0</v>
      </c>
      <c r="F87" s="23">
        <v>0</v>
      </c>
      <c r="G87" s="14">
        <f t="shared" si="2"/>
        <v>0</v>
      </c>
    </row>
    <row r="88" spans="2:7" x14ac:dyDescent="0.25">
      <c r="B88" s="29">
        <v>0</v>
      </c>
      <c r="C88" s="21"/>
      <c r="D88" s="21"/>
      <c r="E88" s="22">
        <v>0</v>
      </c>
      <c r="F88" s="23">
        <v>0</v>
      </c>
      <c r="G88" s="14">
        <f t="shared" si="2"/>
        <v>0</v>
      </c>
    </row>
    <row r="89" spans="2:7" ht="15.75" thickBot="1" x14ac:dyDescent="0.3"/>
    <row r="90" spans="2:7" ht="30.75" thickTop="1" x14ac:dyDescent="0.25">
      <c r="F90" s="30" t="s">
        <v>40</v>
      </c>
      <c r="G90" s="30" t="s">
        <v>46</v>
      </c>
    </row>
    <row r="91" spans="2:7" x14ac:dyDescent="0.25">
      <c r="F91" s="13">
        <f>SUM(G50:G88)</f>
        <v>0</v>
      </c>
      <c r="G91" s="13">
        <f>7*F91</f>
        <v>0</v>
      </c>
    </row>
    <row r="92" spans="2:7" ht="15.75" thickBot="1" x14ac:dyDescent="0.3"/>
    <row r="93" spans="2:7" ht="45.75" thickBot="1" x14ac:dyDescent="0.3">
      <c r="F93" s="31" t="s">
        <v>47</v>
      </c>
      <c r="G93" s="32">
        <f>G91</f>
        <v>0</v>
      </c>
    </row>
    <row r="94" spans="2:7" ht="15.75" thickBot="1" x14ac:dyDescent="0.3">
      <c r="B94" s="18" t="s">
        <v>48</v>
      </c>
      <c r="C94" s="18" t="s">
        <v>23</v>
      </c>
      <c r="F94" s="33"/>
      <c r="G94" s="34"/>
    </row>
    <row r="95" spans="2:7" ht="15.75" thickTop="1" x14ac:dyDescent="0.25">
      <c r="B95" s="19" t="s">
        <v>25</v>
      </c>
      <c r="C95" s="19" t="s">
        <v>26</v>
      </c>
      <c r="D95" s="19" t="s">
        <v>27</v>
      </c>
      <c r="E95" s="19" t="s">
        <v>28</v>
      </c>
      <c r="F95" s="19" t="s">
        <v>29</v>
      </c>
      <c r="G95" s="19" t="s">
        <v>44</v>
      </c>
    </row>
    <row r="96" spans="2:7" x14ac:dyDescent="0.25">
      <c r="B96" s="20">
        <v>1</v>
      </c>
      <c r="C96" s="12" t="s">
        <v>49</v>
      </c>
      <c r="D96" s="21"/>
      <c r="E96" s="22">
        <v>0</v>
      </c>
      <c r="F96" s="23">
        <v>0</v>
      </c>
      <c r="G96" s="14">
        <f>E96*(1+F96)</f>
        <v>0</v>
      </c>
    </row>
    <row r="97" spans="2:7" ht="30" x14ac:dyDescent="0.25">
      <c r="B97" s="20">
        <v>1</v>
      </c>
      <c r="C97" s="24" t="s">
        <v>32</v>
      </c>
      <c r="D97" s="21"/>
      <c r="E97" s="22">
        <v>0</v>
      </c>
      <c r="F97" s="23">
        <v>0</v>
      </c>
      <c r="G97" s="14">
        <f t="shared" ref="G97:G134" si="4">E97*(1+F97)</f>
        <v>0</v>
      </c>
    </row>
    <row r="98" spans="2:7" x14ac:dyDescent="0.25">
      <c r="B98" s="20">
        <v>1</v>
      </c>
      <c r="C98" s="25" t="s">
        <v>33</v>
      </c>
      <c r="D98" s="21"/>
      <c r="E98" s="22">
        <v>0</v>
      </c>
      <c r="F98" s="23">
        <v>0</v>
      </c>
      <c r="G98" s="14">
        <f t="shared" si="4"/>
        <v>0</v>
      </c>
    </row>
    <row r="99" spans="2:7" x14ac:dyDescent="0.25">
      <c r="B99" s="20">
        <v>1</v>
      </c>
      <c r="C99" s="25" t="s">
        <v>34</v>
      </c>
      <c r="D99" s="26"/>
      <c r="E99" s="22">
        <v>0</v>
      </c>
      <c r="F99" s="23">
        <v>0</v>
      </c>
      <c r="G99" s="14">
        <f t="shared" si="4"/>
        <v>0</v>
      </c>
    </row>
    <row r="100" spans="2:7" x14ac:dyDescent="0.25">
      <c r="B100" s="20">
        <v>1</v>
      </c>
      <c r="C100" s="12" t="s">
        <v>35</v>
      </c>
      <c r="D100" s="21"/>
      <c r="E100" s="22">
        <v>0</v>
      </c>
      <c r="F100" s="23">
        <v>0</v>
      </c>
      <c r="G100" s="14">
        <f t="shared" si="4"/>
        <v>0</v>
      </c>
    </row>
    <row r="101" spans="2:7" x14ac:dyDescent="0.25">
      <c r="B101" s="20">
        <v>1</v>
      </c>
      <c r="C101" s="12" t="s">
        <v>36</v>
      </c>
      <c r="D101" s="21"/>
      <c r="E101" s="22">
        <v>0</v>
      </c>
      <c r="F101" s="23">
        <v>0</v>
      </c>
      <c r="G101" s="14">
        <f t="shared" si="4"/>
        <v>0</v>
      </c>
    </row>
    <row r="102" spans="2:7" x14ac:dyDescent="0.25">
      <c r="B102" s="20">
        <v>1</v>
      </c>
      <c r="C102" s="12" t="s">
        <v>37</v>
      </c>
      <c r="D102" s="21"/>
      <c r="E102" s="22">
        <v>0</v>
      </c>
      <c r="F102" s="23">
        <v>0</v>
      </c>
      <c r="G102" s="14">
        <f t="shared" si="4"/>
        <v>0</v>
      </c>
    </row>
    <row r="103" spans="2:7" x14ac:dyDescent="0.25">
      <c r="B103" s="20"/>
      <c r="C103" s="12" t="s">
        <v>38</v>
      </c>
      <c r="D103" s="27"/>
      <c r="E103" s="22">
        <v>0</v>
      </c>
      <c r="F103" s="28"/>
      <c r="G103" s="14">
        <f>E103</f>
        <v>0</v>
      </c>
    </row>
    <row r="104" spans="2:7" x14ac:dyDescent="0.25">
      <c r="B104" s="29">
        <v>0</v>
      </c>
      <c r="C104" s="21" t="s">
        <v>39</v>
      </c>
      <c r="D104" s="21"/>
      <c r="E104" s="22">
        <v>0</v>
      </c>
      <c r="F104" s="23">
        <v>0</v>
      </c>
      <c r="G104" s="14">
        <f t="shared" si="4"/>
        <v>0</v>
      </c>
    </row>
    <row r="105" spans="2:7" x14ac:dyDescent="0.25">
      <c r="B105" s="29">
        <v>0</v>
      </c>
      <c r="C105" s="21"/>
      <c r="D105" s="21"/>
      <c r="E105" s="22">
        <v>0</v>
      </c>
      <c r="F105" s="23">
        <v>0</v>
      </c>
      <c r="G105" s="14">
        <f t="shared" si="4"/>
        <v>0</v>
      </c>
    </row>
    <row r="106" spans="2:7" x14ac:dyDescent="0.25">
      <c r="B106" s="29">
        <v>0</v>
      </c>
      <c r="C106" s="21"/>
      <c r="D106" s="21"/>
      <c r="E106" s="22">
        <v>0</v>
      </c>
      <c r="F106" s="23">
        <v>0</v>
      </c>
      <c r="G106" s="14">
        <f t="shared" si="4"/>
        <v>0</v>
      </c>
    </row>
    <row r="107" spans="2:7" x14ac:dyDescent="0.25">
      <c r="B107" s="29">
        <v>0</v>
      </c>
      <c r="C107" s="21"/>
      <c r="D107" s="21"/>
      <c r="E107" s="22">
        <v>0</v>
      </c>
      <c r="F107" s="23">
        <v>0</v>
      </c>
      <c r="G107" s="14">
        <f t="shared" si="4"/>
        <v>0</v>
      </c>
    </row>
    <row r="108" spans="2:7" x14ac:dyDescent="0.25">
      <c r="B108" s="29">
        <v>0</v>
      </c>
      <c r="C108" s="21"/>
      <c r="D108" s="21"/>
      <c r="E108" s="22">
        <v>0</v>
      </c>
      <c r="F108" s="23">
        <v>0</v>
      </c>
      <c r="G108" s="14">
        <f t="shared" si="4"/>
        <v>0</v>
      </c>
    </row>
    <row r="109" spans="2:7" x14ac:dyDescent="0.25">
      <c r="B109" s="29">
        <v>0</v>
      </c>
      <c r="C109" s="21"/>
      <c r="D109" s="21"/>
      <c r="E109" s="22">
        <v>0</v>
      </c>
      <c r="F109" s="23">
        <v>0</v>
      </c>
      <c r="G109" s="14">
        <f t="shared" si="4"/>
        <v>0</v>
      </c>
    </row>
    <row r="110" spans="2:7" x14ac:dyDescent="0.25">
      <c r="B110" s="29">
        <v>0</v>
      </c>
      <c r="C110" s="21"/>
      <c r="D110" s="21"/>
      <c r="E110" s="22">
        <v>0</v>
      </c>
      <c r="F110" s="23">
        <v>0</v>
      </c>
      <c r="G110" s="14">
        <f t="shared" si="4"/>
        <v>0</v>
      </c>
    </row>
    <row r="111" spans="2:7" x14ac:dyDescent="0.25">
      <c r="B111" s="29">
        <v>0</v>
      </c>
      <c r="C111" s="21"/>
      <c r="D111" s="21"/>
      <c r="E111" s="22">
        <v>0</v>
      </c>
      <c r="F111" s="23">
        <v>0</v>
      </c>
      <c r="G111" s="14">
        <f t="shared" si="4"/>
        <v>0</v>
      </c>
    </row>
    <row r="112" spans="2:7" x14ac:dyDescent="0.25">
      <c r="B112" s="29">
        <v>0</v>
      </c>
      <c r="C112" s="21"/>
      <c r="D112" s="21"/>
      <c r="E112" s="22">
        <v>0</v>
      </c>
      <c r="F112" s="23">
        <v>0</v>
      </c>
      <c r="G112" s="14">
        <f t="shared" si="4"/>
        <v>0</v>
      </c>
    </row>
    <row r="113" spans="2:7" x14ac:dyDescent="0.25">
      <c r="B113" s="29">
        <v>0</v>
      </c>
      <c r="C113" s="21"/>
      <c r="D113" s="21"/>
      <c r="E113" s="22">
        <v>0</v>
      </c>
      <c r="F113" s="23">
        <v>0</v>
      </c>
      <c r="G113" s="14">
        <f t="shared" ref="G113:G123" si="5">E113*(1+F113)</f>
        <v>0</v>
      </c>
    </row>
    <row r="114" spans="2:7" x14ac:dyDescent="0.25">
      <c r="B114" s="29">
        <v>0</v>
      </c>
      <c r="C114" s="21"/>
      <c r="D114" s="21"/>
      <c r="E114" s="22">
        <v>0</v>
      </c>
      <c r="F114" s="23">
        <v>0</v>
      </c>
      <c r="G114" s="14">
        <f t="shared" si="5"/>
        <v>0</v>
      </c>
    </row>
    <row r="115" spans="2:7" x14ac:dyDescent="0.25">
      <c r="B115" s="29">
        <v>0</v>
      </c>
      <c r="C115" s="21"/>
      <c r="D115" s="21"/>
      <c r="E115" s="22">
        <v>0</v>
      </c>
      <c r="F115" s="23">
        <v>0</v>
      </c>
      <c r="G115" s="14">
        <f t="shared" si="5"/>
        <v>0</v>
      </c>
    </row>
    <row r="116" spans="2:7" x14ac:dyDescent="0.25">
      <c r="B116" s="29">
        <v>0</v>
      </c>
      <c r="C116" s="21"/>
      <c r="D116" s="21"/>
      <c r="E116" s="22">
        <v>0</v>
      </c>
      <c r="F116" s="23">
        <v>0</v>
      </c>
      <c r="G116" s="14">
        <f t="shared" si="5"/>
        <v>0</v>
      </c>
    </row>
    <row r="117" spans="2:7" x14ac:dyDescent="0.25">
      <c r="B117" s="29">
        <v>0</v>
      </c>
      <c r="C117" s="21"/>
      <c r="D117" s="21"/>
      <c r="E117" s="22">
        <v>0</v>
      </c>
      <c r="F117" s="23">
        <v>0</v>
      </c>
      <c r="G117" s="14">
        <f t="shared" si="5"/>
        <v>0</v>
      </c>
    </row>
    <row r="118" spans="2:7" x14ac:dyDescent="0.25">
      <c r="B118" s="29">
        <v>0</v>
      </c>
      <c r="C118" s="21"/>
      <c r="D118" s="21"/>
      <c r="E118" s="22">
        <v>0</v>
      </c>
      <c r="F118" s="23">
        <v>0</v>
      </c>
      <c r="G118" s="14">
        <f t="shared" si="5"/>
        <v>0</v>
      </c>
    </row>
    <row r="119" spans="2:7" x14ac:dyDescent="0.25">
      <c r="B119" s="29">
        <v>0</v>
      </c>
      <c r="C119" s="21"/>
      <c r="D119" s="21"/>
      <c r="E119" s="22">
        <v>0</v>
      </c>
      <c r="F119" s="23">
        <v>0</v>
      </c>
      <c r="G119" s="14">
        <f t="shared" si="5"/>
        <v>0</v>
      </c>
    </row>
    <row r="120" spans="2:7" x14ac:dyDescent="0.25">
      <c r="B120" s="29">
        <v>0</v>
      </c>
      <c r="C120" s="21"/>
      <c r="D120" s="21"/>
      <c r="E120" s="22">
        <v>0</v>
      </c>
      <c r="F120" s="23">
        <v>0</v>
      </c>
      <c r="G120" s="14">
        <f t="shared" si="5"/>
        <v>0</v>
      </c>
    </row>
    <row r="121" spans="2:7" x14ac:dyDescent="0.25">
      <c r="B121" s="29">
        <v>0</v>
      </c>
      <c r="C121" s="21"/>
      <c r="D121" s="21"/>
      <c r="E121" s="22">
        <v>0</v>
      </c>
      <c r="F121" s="23">
        <v>0</v>
      </c>
      <c r="G121" s="14">
        <f t="shared" si="5"/>
        <v>0</v>
      </c>
    </row>
    <row r="122" spans="2:7" x14ac:dyDescent="0.25">
      <c r="B122" s="29">
        <v>0</v>
      </c>
      <c r="C122" s="21"/>
      <c r="D122" s="21"/>
      <c r="E122" s="22">
        <v>0</v>
      </c>
      <c r="F122" s="23">
        <v>0</v>
      </c>
      <c r="G122" s="14">
        <f t="shared" si="5"/>
        <v>0</v>
      </c>
    </row>
    <row r="123" spans="2:7" x14ac:dyDescent="0.25">
      <c r="B123" s="29">
        <v>0</v>
      </c>
      <c r="C123" s="21"/>
      <c r="D123" s="21"/>
      <c r="E123" s="22">
        <v>0</v>
      </c>
      <c r="F123" s="23">
        <v>0</v>
      </c>
      <c r="G123" s="14">
        <f t="shared" si="5"/>
        <v>0</v>
      </c>
    </row>
    <row r="124" spans="2:7" x14ac:dyDescent="0.25">
      <c r="B124" s="29">
        <v>0</v>
      </c>
      <c r="C124" s="21"/>
      <c r="D124" s="21"/>
      <c r="E124" s="22">
        <v>0</v>
      </c>
      <c r="F124" s="23">
        <v>0</v>
      </c>
      <c r="G124" s="14">
        <f t="shared" si="4"/>
        <v>0</v>
      </c>
    </row>
    <row r="125" spans="2:7" x14ac:dyDescent="0.25">
      <c r="B125" s="29">
        <v>0</v>
      </c>
      <c r="C125" s="21"/>
      <c r="D125" s="21"/>
      <c r="E125" s="22">
        <v>0</v>
      </c>
      <c r="F125" s="23">
        <v>0</v>
      </c>
      <c r="G125" s="14">
        <f t="shared" si="4"/>
        <v>0</v>
      </c>
    </row>
    <row r="126" spans="2:7" x14ac:dyDescent="0.25">
      <c r="B126" s="29">
        <v>0</v>
      </c>
      <c r="C126" s="21"/>
      <c r="D126" s="21"/>
      <c r="E126" s="22">
        <v>0</v>
      </c>
      <c r="F126" s="23">
        <v>0</v>
      </c>
      <c r="G126" s="14">
        <f t="shared" si="4"/>
        <v>0</v>
      </c>
    </row>
    <row r="127" spans="2:7" x14ac:dyDescent="0.25">
      <c r="B127" s="29">
        <v>0</v>
      </c>
      <c r="C127" s="21"/>
      <c r="D127" s="21"/>
      <c r="E127" s="22">
        <v>0</v>
      </c>
      <c r="F127" s="23">
        <v>0</v>
      </c>
      <c r="G127" s="14">
        <f t="shared" si="4"/>
        <v>0</v>
      </c>
    </row>
    <row r="128" spans="2:7" x14ac:dyDescent="0.25">
      <c r="B128" s="29">
        <v>0</v>
      </c>
      <c r="C128" s="21"/>
      <c r="D128" s="21"/>
      <c r="E128" s="22">
        <v>0</v>
      </c>
      <c r="F128" s="23">
        <v>0</v>
      </c>
      <c r="G128" s="14">
        <f t="shared" si="4"/>
        <v>0</v>
      </c>
    </row>
    <row r="129" spans="2:7" x14ac:dyDescent="0.25">
      <c r="B129" s="29">
        <v>0</v>
      </c>
      <c r="C129" s="21"/>
      <c r="D129" s="21"/>
      <c r="E129" s="22">
        <v>0</v>
      </c>
      <c r="F129" s="23">
        <v>0</v>
      </c>
      <c r="G129" s="14">
        <f t="shared" si="4"/>
        <v>0</v>
      </c>
    </row>
    <row r="130" spans="2:7" x14ac:dyDescent="0.25">
      <c r="B130" s="29">
        <v>0</v>
      </c>
      <c r="C130" s="21"/>
      <c r="D130" s="21"/>
      <c r="E130" s="22">
        <v>0</v>
      </c>
      <c r="F130" s="23">
        <v>0</v>
      </c>
      <c r="G130" s="14">
        <f t="shared" si="4"/>
        <v>0</v>
      </c>
    </row>
    <row r="131" spans="2:7" x14ac:dyDescent="0.25">
      <c r="B131" s="29">
        <v>0</v>
      </c>
      <c r="C131" s="21"/>
      <c r="D131" s="21"/>
      <c r="E131" s="22">
        <v>0</v>
      </c>
      <c r="F131" s="23">
        <v>0</v>
      </c>
      <c r="G131" s="14">
        <f t="shared" si="4"/>
        <v>0</v>
      </c>
    </row>
    <row r="132" spans="2:7" x14ac:dyDescent="0.25">
      <c r="B132" s="29">
        <v>0</v>
      </c>
      <c r="C132" s="21"/>
      <c r="D132" s="21"/>
      <c r="E132" s="22">
        <v>0</v>
      </c>
      <c r="F132" s="23">
        <v>0</v>
      </c>
      <c r="G132" s="14">
        <f t="shared" si="4"/>
        <v>0</v>
      </c>
    </row>
    <row r="133" spans="2:7" x14ac:dyDescent="0.25">
      <c r="B133" s="29">
        <v>0</v>
      </c>
      <c r="C133" s="21"/>
      <c r="D133" s="21"/>
      <c r="E133" s="22">
        <v>0</v>
      </c>
      <c r="F133" s="23">
        <v>0</v>
      </c>
      <c r="G133" s="14">
        <f t="shared" si="4"/>
        <v>0</v>
      </c>
    </row>
    <row r="134" spans="2:7" x14ac:dyDescent="0.25">
      <c r="B134" s="29">
        <v>0</v>
      </c>
      <c r="C134" s="21"/>
      <c r="D134" s="21"/>
      <c r="E134" s="22">
        <v>0</v>
      </c>
      <c r="F134" s="23">
        <v>0</v>
      </c>
      <c r="G134" s="14">
        <f t="shared" si="4"/>
        <v>0</v>
      </c>
    </row>
    <row r="135" spans="2:7" ht="15.75" thickBot="1" x14ac:dyDescent="0.3"/>
    <row r="136" spans="2:7" ht="30.75" thickTop="1" x14ac:dyDescent="0.25">
      <c r="F136" s="30" t="s">
        <v>40</v>
      </c>
      <c r="G136" s="30" t="s">
        <v>50</v>
      </c>
    </row>
    <row r="137" spans="2:7" x14ac:dyDescent="0.25">
      <c r="F137" s="13">
        <f>SUM(G96:G134)</f>
        <v>0</v>
      </c>
      <c r="G137" s="13">
        <f>9*F137</f>
        <v>0</v>
      </c>
    </row>
    <row r="138" spans="2:7" ht="15.75" thickBot="1" x14ac:dyDescent="0.3"/>
    <row r="139" spans="2:7" ht="45.75" thickBot="1" x14ac:dyDescent="0.3">
      <c r="F139" s="31" t="s">
        <v>51</v>
      </c>
      <c r="G139" s="32">
        <f>G137</f>
        <v>0</v>
      </c>
    </row>
    <row r="140" spans="2:7" ht="15.75" thickBot="1" x14ac:dyDescent="0.3">
      <c r="F140" s="33"/>
      <c r="G140" s="34"/>
    </row>
    <row r="141" spans="2:7" ht="31.5" thickTop="1" thickBot="1" x14ac:dyDescent="0.3">
      <c r="B141" s="30" t="s">
        <v>52</v>
      </c>
      <c r="C141" s="30" t="s">
        <v>53</v>
      </c>
      <c r="F141" s="31" t="s">
        <v>54</v>
      </c>
      <c r="G141" s="32">
        <f>(SUM(G47,G93,G139))</f>
        <v>0</v>
      </c>
    </row>
    <row r="142" spans="2:7" ht="30" x14ac:dyDescent="0.25">
      <c r="B142" s="24" t="s">
        <v>55</v>
      </c>
      <c r="C142" s="14">
        <f>F45</f>
        <v>0</v>
      </c>
      <c r="F142" s="33"/>
      <c r="G142" s="34"/>
    </row>
    <row r="143" spans="2:7" ht="30" x14ac:dyDescent="0.25">
      <c r="B143" s="24" t="s">
        <v>56</v>
      </c>
      <c r="C143" s="14">
        <f>F91</f>
        <v>0</v>
      </c>
      <c r="F143" s="33"/>
      <c r="G143" s="34"/>
    </row>
    <row r="144" spans="2:7" ht="30" x14ac:dyDescent="0.25">
      <c r="B144" s="24" t="s">
        <v>57</v>
      </c>
      <c r="C144" s="14">
        <f>F137</f>
        <v>0</v>
      </c>
      <c r="F144" s="33"/>
      <c r="G144" s="34"/>
    </row>
    <row r="145" spans="2:7" x14ac:dyDescent="0.25">
      <c r="F145" s="33"/>
      <c r="G145" s="34"/>
    </row>
    <row r="146" spans="2:7" x14ac:dyDescent="0.25">
      <c r="B146" s="2" t="s">
        <v>58</v>
      </c>
      <c r="F146" s="33"/>
      <c r="G146" s="34"/>
    </row>
    <row r="147" spans="2:7" x14ac:dyDescent="0.25">
      <c r="B147" t="s">
        <v>59</v>
      </c>
      <c r="F147" s="33"/>
      <c r="G147" s="34"/>
    </row>
    <row r="148" spans="2:7" x14ac:dyDescent="0.25">
      <c r="B148" s="2" t="s">
        <v>60</v>
      </c>
      <c r="F148" s="33"/>
      <c r="G148" s="34"/>
    </row>
    <row r="149" spans="2:7" x14ac:dyDescent="0.25">
      <c r="B149" s="2" t="s">
        <v>61</v>
      </c>
    </row>
    <row r="150" spans="2:7" x14ac:dyDescent="0.25">
      <c r="B150" s="2" t="s">
        <v>62</v>
      </c>
    </row>
    <row r="151" spans="2:7" x14ac:dyDescent="0.25">
      <c r="B151" s="2" t="s">
        <v>63</v>
      </c>
    </row>
  </sheetData>
  <sheetProtection algorithmName="SHA-512" hashValue="BTVUOhc5TfY1B9MCKz23qrvisMf/nmwqik29PL603NxypwbVkeYmxjgZHxUykSJ9BdnhTAD2wnwViMtueN7sxg==" saltValue="kXCBwuXRMsShqanSOj76UQ=="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8B6F4-DF2A-4689-81F5-71B6356FE5DC}">
  <dimension ref="B1:I156"/>
  <sheetViews>
    <sheetView workbookViewId="0">
      <selection activeCell="F110" sqref="F110"/>
    </sheetView>
  </sheetViews>
  <sheetFormatPr defaultColWidth="8.85546875" defaultRowHeight="15" x14ac:dyDescent="0.25"/>
  <cols>
    <col min="1" max="1" width="3.5703125" style="2" customWidth="1"/>
    <col min="2" max="2" width="26.85546875" style="2" customWidth="1"/>
    <col min="3" max="3" width="55.7109375" style="2" bestFit="1" customWidth="1"/>
    <col min="4" max="4" width="20" style="2" customWidth="1"/>
    <col min="5" max="5" width="21.5703125" style="2" bestFit="1" customWidth="1"/>
    <col min="6" max="6" width="25.140625" style="2" bestFit="1" customWidth="1"/>
    <col min="7" max="7" width="25" style="2" bestFit="1" customWidth="1"/>
    <col min="8" max="8" width="5.85546875" style="2" customWidth="1"/>
    <col min="9" max="16384" width="8.85546875" style="2"/>
  </cols>
  <sheetData>
    <row r="1" spans="2:9" x14ac:dyDescent="0.25">
      <c r="B1" s="18" t="s">
        <v>16</v>
      </c>
    </row>
    <row r="2" spans="2:9" ht="15.75" thickBot="1" x14ac:dyDescent="0.3">
      <c r="B2" s="18" t="s">
        <v>43</v>
      </c>
      <c r="C2" s="18" t="s">
        <v>23</v>
      </c>
      <c r="I2" s="18" t="s">
        <v>24</v>
      </c>
    </row>
    <row r="3" spans="2:9" ht="48.6" customHeight="1" thickTop="1" x14ac:dyDescent="0.25">
      <c r="B3" s="19" t="s">
        <v>25</v>
      </c>
      <c r="C3" s="19" t="s">
        <v>26</v>
      </c>
      <c r="D3" s="19" t="s">
        <v>27</v>
      </c>
      <c r="E3" s="19" t="s">
        <v>28</v>
      </c>
      <c r="F3" s="19" t="s">
        <v>29</v>
      </c>
      <c r="G3" s="19" t="s">
        <v>44</v>
      </c>
    </row>
    <row r="4" spans="2:9" x14ac:dyDescent="0.25">
      <c r="B4" s="20">
        <v>1</v>
      </c>
      <c r="C4" s="12" t="s">
        <v>64</v>
      </c>
      <c r="D4" s="21"/>
      <c r="E4" s="22">
        <v>0</v>
      </c>
      <c r="F4" s="23">
        <v>0</v>
      </c>
      <c r="G4" s="14">
        <f>E4*(1+F4)</f>
        <v>0</v>
      </c>
    </row>
    <row r="5" spans="2:9" ht="30" x14ac:dyDescent="0.25">
      <c r="B5" s="20">
        <v>1</v>
      </c>
      <c r="C5" s="24" t="s">
        <v>65</v>
      </c>
      <c r="D5" s="21"/>
      <c r="E5" s="22">
        <v>0</v>
      </c>
      <c r="F5" s="23">
        <v>0</v>
      </c>
      <c r="G5" s="14">
        <f t="shared" ref="G5:G43" si="0">E5*(1+F5)</f>
        <v>0</v>
      </c>
    </row>
    <row r="6" spans="2:9" ht="30" x14ac:dyDescent="0.25">
      <c r="B6" s="20">
        <v>1</v>
      </c>
      <c r="C6" s="24" t="s">
        <v>66</v>
      </c>
      <c r="D6" s="21"/>
      <c r="E6" s="22">
        <v>0</v>
      </c>
      <c r="F6" s="23">
        <v>0</v>
      </c>
      <c r="G6" s="14">
        <f t="shared" si="0"/>
        <v>0</v>
      </c>
    </row>
    <row r="7" spans="2:9" x14ac:dyDescent="0.25">
      <c r="B7" s="20">
        <v>1</v>
      </c>
      <c r="C7" s="24" t="s">
        <v>33</v>
      </c>
      <c r="D7" s="26"/>
      <c r="E7" s="22">
        <v>0</v>
      </c>
      <c r="F7" s="23">
        <v>0</v>
      </c>
      <c r="G7" s="14">
        <f t="shared" si="0"/>
        <v>0</v>
      </c>
    </row>
    <row r="8" spans="2:9" x14ac:dyDescent="0.25">
      <c r="B8" s="20">
        <v>1</v>
      </c>
      <c r="C8" s="12" t="s">
        <v>34</v>
      </c>
      <c r="D8" s="21"/>
      <c r="E8" s="22">
        <v>0</v>
      </c>
      <c r="F8" s="23">
        <v>0</v>
      </c>
      <c r="G8" s="14">
        <f t="shared" si="0"/>
        <v>0</v>
      </c>
    </row>
    <row r="9" spans="2:9" x14ac:dyDescent="0.25">
      <c r="B9" s="20">
        <v>1</v>
      </c>
      <c r="C9" s="12" t="s">
        <v>35</v>
      </c>
      <c r="D9" s="21"/>
      <c r="E9" s="22">
        <v>0</v>
      </c>
      <c r="F9" s="23">
        <v>0</v>
      </c>
      <c r="G9" s="14">
        <f t="shared" si="0"/>
        <v>0</v>
      </c>
    </row>
    <row r="10" spans="2:9" x14ac:dyDescent="0.25">
      <c r="B10" s="20">
        <v>1</v>
      </c>
      <c r="C10" s="12" t="s">
        <v>36</v>
      </c>
      <c r="D10" s="21"/>
      <c r="E10" s="22">
        <v>0</v>
      </c>
      <c r="F10" s="23">
        <v>0</v>
      </c>
      <c r="G10" s="14">
        <f t="shared" si="0"/>
        <v>0</v>
      </c>
    </row>
    <row r="11" spans="2:9" x14ac:dyDescent="0.25">
      <c r="B11" s="20">
        <v>1</v>
      </c>
      <c r="C11" s="12" t="s">
        <v>67</v>
      </c>
      <c r="D11" s="21"/>
      <c r="E11" s="22">
        <v>0</v>
      </c>
      <c r="F11" s="23">
        <v>0</v>
      </c>
      <c r="G11" s="14">
        <f t="shared" si="0"/>
        <v>0</v>
      </c>
    </row>
    <row r="12" spans="2:9" x14ac:dyDescent="0.25">
      <c r="B12" s="20"/>
      <c r="C12" s="12" t="s">
        <v>38</v>
      </c>
      <c r="D12" s="35"/>
      <c r="E12" s="22">
        <v>0</v>
      </c>
      <c r="F12" s="36"/>
      <c r="G12" s="14">
        <f>E12</f>
        <v>0</v>
      </c>
    </row>
    <row r="13" spans="2:9" x14ac:dyDescent="0.25">
      <c r="B13" s="29">
        <v>0</v>
      </c>
      <c r="C13" s="21" t="s">
        <v>39</v>
      </c>
      <c r="D13" s="21"/>
      <c r="E13" s="22">
        <v>0</v>
      </c>
      <c r="F13" s="23">
        <v>0</v>
      </c>
      <c r="G13" s="14">
        <f t="shared" si="0"/>
        <v>0</v>
      </c>
    </row>
    <row r="14" spans="2:9" x14ac:dyDescent="0.25">
      <c r="B14" s="29">
        <v>0</v>
      </c>
      <c r="C14" s="21"/>
      <c r="D14" s="21"/>
      <c r="E14" s="22">
        <v>0</v>
      </c>
      <c r="F14" s="23">
        <v>0</v>
      </c>
      <c r="G14" s="14">
        <f t="shared" si="0"/>
        <v>0</v>
      </c>
    </row>
    <row r="15" spans="2:9" x14ac:dyDescent="0.25">
      <c r="B15" s="29">
        <v>0</v>
      </c>
      <c r="C15" s="21"/>
      <c r="D15" s="21"/>
      <c r="E15" s="22">
        <v>0</v>
      </c>
      <c r="F15" s="23">
        <v>0</v>
      </c>
      <c r="G15" s="14">
        <f t="shared" si="0"/>
        <v>0</v>
      </c>
    </row>
    <row r="16" spans="2:9" x14ac:dyDescent="0.25">
      <c r="B16" s="29">
        <v>0</v>
      </c>
      <c r="C16" s="21"/>
      <c r="D16" s="21"/>
      <c r="E16" s="22">
        <v>0</v>
      </c>
      <c r="F16" s="23">
        <v>0</v>
      </c>
      <c r="G16" s="14">
        <f t="shared" si="0"/>
        <v>0</v>
      </c>
    </row>
    <row r="17" spans="2:7" x14ac:dyDescent="0.25">
      <c r="B17" s="29">
        <v>0</v>
      </c>
      <c r="C17" s="21"/>
      <c r="D17" s="21"/>
      <c r="E17" s="22">
        <v>0</v>
      </c>
      <c r="F17" s="23">
        <v>0</v>
      </c>
      <c r="G17" s="14">
        <f t="shared" si="0"/>
        <v>0</v>
      </c>
    </row>
    <row r="18" spans="2:7" x14ac:dyDescent="0.25">
      <c r="B18" s="29">
        <v>0</v>
      </c>
      <c r="C18" s="21"/>
      <c r="D18" s="21"/>
      <c r="E18" s="22">
        <v>0</v>
      </c>
      <c r="F18" s="23">
        <v>0</v>
      </c>
      <c r="G18" s="14">
        <f t="shared" si="0"/>
        <v>0</v>
      </c>
    </row>
    <row r="19" spans="2:7" x14ac:dyDescent="0.25">
      <c r="B19" s="29">
        <v>0</v>
      </c>
      <c r="C19" s="21"/>
      <c r="D19" s="21"/>
      <c r="E19" s="22">
        <v>0</v>
      </c>
      <c r="F19" s="23">
        <v>0</v>
      </c>
      <c r="G19" s="14">
        <f t="shared" si="0"/>
        <v>0</v>
      </c>
    </row>
    <row r="20" spans="2:7" x14ac:dyDescent="0.25">
      <c r="B20" s="29">
        <v>0</v>
      </c>
      <c r="C20" s="21"/>
      <c r="D20" s="21"/>
      <c r="E20" s="22">
        <v>0</v>
      </c>
      <c r="F20" s="23">
        <v>0</v>
      </c>
      <c r="G20" s="14">
        <f t="shared" si="0"/>
        <v>0</v>
      </c>
    </row>
    <row r="21" spans="2:7" x14ac:dyDescent="0.25">
      <c r="B21" s="29">
        <v>0</v>
      </c>
      <c r="C21" s="21"/>
      <c r="D21" s="21"/>
      <c r="E21" s="22">
        <v>0</v>
      </c>
      <c r="F21" s="23">
        <v>0</v>
      </c>
      <c r="G21" s="14">
        <f t="shared" si="0"/>
        <v>0</v>
      </c>
    </row>
    <row r="22" spans="2:7" x14ac:dyDescent="0.25">
      <c r="B22" s="29">
        <v>0</v>
      </c>
      <c r="C22" s="21"/>
      <c r="D22" s="21"/>
      <c r="E22" s="22">
        <v>0</v>
      </c>
      <c r="F22" s="23">
        <v>0</v>
      </c>
      <c r="G22" s="14">
        <f t="shared" ref="G22:G32" si="1">E22*(1+F22)</f>
        <v>0</v>
      </c>
    </row>
    <row r="23" spans="2:7" x14ac:dyDescent="0.25">
      <c r="B23" s="29">
        <v>0</v>
      </c>
      <c r="C23" s="21"/>
      <c r="D23" s="21"/>
      <c r="E23" s="22">
        <v>0</v>
      </c>
      <c r="F23" s="23">
        <v>0</v>
      </c>
      <c r="G23" s="14">
        <f t="shared" si="1"/>
        <v>0</v>
      </c>
    </row>
    <row r="24" spans="2:7" x14ac:dyDescent="0.25">
      <c r="B24" s="29">
        <v>0</v>
      </c>
      <c r="C24" s="21"/>
      <c r="D24" s="21"/>
      <c r="E24" s="22">
        <v>0</v>
      </c>
      <c r="F24" s="23">
        <v>0</v>
      </c>
      <c r="G24" s="14">
        <f t="shared" si="1"/>
        <v>0</v>
      </c>
    </row>
    <row r="25" spans="2:7" x14ac:dyDescent="0.25">
      <c r="B25" s="29">
        <v>0</v>
      </c>
      <c r="C25" s="21"/>
      <c r="D25" s="21"/>
      <c r="E25" s="22">
        <v>0</v>
      </c>
      <c r="F25" s="23">
        <v>0</v>
      </c>
      <c r="G25" s="14">
        <f t="shared" si="1"/>
        <v>0</v>
      </c>
    </row>
    <row r="26" spans="2:7" x14ac:dyDescent="0.25">
      <c r="B26" s="29">
        <v>0</v>
      </c>
      <c r="C26" s="21"/>
      <c r="D26" s="21"/>
      <c r="E26" s="22">
        <v>0</v>
      </c>
      <c r="F26" s="23">
        <v>0</v>
      </c>
      <c r="G26" s="14">
        <f t="shared" si="1"/>
        <v>0</v>
      </c>
    </row>
    <row r="27" spans="2:7" x14ac:dyDescent="0.25">
      <c r="B27" s="29">
        <v>0</v>
      </c>
      <c r="C27" s="21"/>
      <c r="D27" s="21"/>
      <c r="E27" s="22">
        <v>0</v>
      </c>
      <c r="F27" s="23">
        <v>0</v>
      </c>
      <c r="G27" s="14">
        <f t="shared" si="1"/>
        <v>0</v>
      </c>
    </row>
    <row r="28" spans="2:7" x14ac:dyDescent="0.25">
      <c r="B28" s="29">
        <v>0</v>
      </c>
      <c r="C28" s="21"/>
      <c r="D28" s="21"/>
      <c r="E28" s="22">
        <v>0</v>
      </c>
      <c r="F28" s="23">
        <v>0</v>
      </c>
      <c r="G28" s="14">
        <f t="shared" si="1"/>
        <v>0</v>
      </c>
    </row>
    <row r="29" spans="2:7" x14ac:dyDescent="0.25">
      <c r="B29" s="29">
        <v>0</v>
      </c>
      <c r="C29" s="21"/>
      <c r="D29" s="21"/>
      <c r="E29" s="22">
        <v>0</v>
      </c>
      <c r="F29" s="23">
        <v>0</v>
      </c>
      <c r="G29" s="14">
        <f t="shared" si="1"/>
        <v>0</v>
      </c>
    </row>
    <row r="30" spans="2:7" x14ac:dyDescent="0.25">
      <c r="B30" s="29">
        <v>0</v>
      </c>
      <c r="C30" s="21"/>
      <c r="D30" s="21"/>
      <c r="E30" s="22">
        <v>0</v>
      </c>
      <c r="F30" s="23">
        <v>0</v>
      </c>
      <c r="G30" s="14">
        <f t="shared" si="1"/>
        <v>0</v>
      </c>
    </row>
    <row r="31" spans="2:7" x14ac:dyDescent="0.25">
      <c r="B31" s="29">
        <v>0</v>
      </c>
      <c r="C31" s="21"/>
      <c r="D31" s="21"/>
      <c r="E31" s="22">
        <v>0</v>
      </c>
      <c r="F31" s="23">
        <v>0</v>
      </c>
      <c r="G31" s="14">
        <f t="shared" si="1"/>
        <v>0</v>
      </c>
    </row>
    <row r="32" spans="2:7" x14ac:dyDescent="0.25">
      <c r="B32" s="29">
        <v>0</v>
      </c>
      <c r="C32" s="21"/>
      <c r="D32" s="21"/>
      <c r="E32" s="22">
        <v>0</v>
      </c>
      <c r="F32" s="23">
        <v>0</v>
      </c>
      <c r="G32" s="14">
        <f t="shared" si="1"/>
        <v>0</v>
      </c>
    </row>
    <row r="33" spans="2:7" x14ac:dyDescent="0.25">
      <c r="B33" s="29">
        <v>0</v>
      </c>
      <c r="C33" s="21"/>
      <c r="D33" s="21"/>
      <c r="E33" s="22">
        <v>0</v>
      </c>
      <c r="F33" s="23">
        <v>0</v>
      </c>
      <c r="G33" s="14">
        <f t="shared" si="0"/>
        <v>0</v>
      </c>
    </row>
    <row r="34" spans="2:7" x14ac:dyDescent="0.25">
      <c r="B34" s="29">
        <v>0</v>
      </c>
      <c r="C34" s="21"/>
      <c r="D34" s="21"/>
      <c r="E34" s="22">
        <v>0</v>
      </c>
      <c r="F34" s="23">
        <v>0</v>
      </c>
      <c r="G34" s="14">
        <f t="shared" si="0"/>
        <v>0</v>
      </c>
    </row>
    <row r="35" spans="2:7" x14ac:dyDescent="0.25">
      <c r="B35" s="29">
        <v>0</v>
      </c>
      <c r="C35" s="21"/>
      <c r="D35" s="21"/>
      <c r="E35" s="22">
        <v>0</v>
      </c>
      <c r="F35" s="23">
        <v>0</v>
      </c>
      <c r="G35" s="14">
        <f t="shared" si="0"/>
        <v>0</v>
      </c>
    </row>
    <row r="36" spans="2:7" x14ac:dyDescent="0.25">
      <c r="B36" s="29">
        <v>0</v>
      </c>
      <c r="C36" s="21"/>
      <c r="D36" s="21"/>
      <c r="E36" s="22">
        <v>0</v>
      </c>
      <c r="F36" s="23">
        <v>0</v>
      </c>
      <c r="G36" s="14">
        <f t="shared" si="0"/>
        <v>0</v>
      </c>
    </row>
    <row r="37" spans="2:7" x14ac:dyDescent="0.25">
      <c r="B37" s="29">
        <v>0</v>
      </c>
      <c r="C37" s="21"/>
      <c r="D37" s="21"/>
      <c r="E37" s="22">
        <v>0</v>
      </c>
      <c r="F37" s="23">
        <v>0</v>
      </c>
      <c r="G37" s="14">
        <f t="shared" si="0"/>
        <v>0</v>
      </c>
    </row>
    <row r="38" spans="2:7" x14ac:dyDescent="0.25">
      <c r="B38" s="29">
        <v>0</v>
      </c>
      <c r="C38" s="21"/>
      <c r="D38" s="21"/>
      <c r="E38" s="22">
        <v>0</v>
      </c>
      <c r="F38" s="23">
        <v>0</v>
      </c>
      <c r="G38" s="14">
        <f t="shared" si="0"/>
        <v>0</v>
      </c>
    </row>
    <row r="39" spans="2:7" x14ac:dyDescent="0.25">
      <c r="B39" s="29">
        <v>0</v>
      </c>
      <c r="C39" s="21"/>
      <c r="D39" s="21"/>
      <c r="E39" s="22">
        <v>0</v>
      </c>
      <c r="F39" s="23">
        <v>0</v>
      </c>
      <c r="G39" s="14">
        <f t="shared" si="0"/>
        <v>0</v>
      </c>
    </row>
    <row r="40" spans="2:7" x14ac:dyDescent="0.25">
      <c r="B40" s="29">
        <v>0</v>
      </c>
      <c r="C40" s="21"/>
      <c r="D40" s="21"/>
      <c r="E40" s="22">
        <v>0</v>
      </c>
      <c r="F40" s="23">
        <v>0</v>
      </c>
      <c r="G40" s="14">
        <f t="shared" si="0"/>
        <v>0</v>
      </c>
    </row>
    <row r="41" spans="2:7" ht="13.9" customHeight="1" x14ac:dyDescent="0.25">
      <c r="B41" s="29">
        <v>0</v>
      </c>
      <c r="C41" s="21"/>
      <c r="D41" s="21"/>
      <c r="E41" s="22">
        <v>0</v>
      </c>
      <c r="F41" s="23">
        <v>0</v>
      </c>
      <c r="G41" s="14">
        <f t="shared" si="0"/>
        <v>0</v>
      </c>
    </row>
    <row r="42" spans="2:7" ht="13.9" customHeight="1" x14ac:dyDescent="0.25">
      <c r="B42" s="29">
        <v>0</v>
      </c>
      <c r="C42" s="21"/>
      <c r="D42" s="21"/>
      <c r="E42" s="22">
        <v>0</v>
      </c>
      <c r="F42" s="23">
        <v>0</v>
      </c>
      <c r="G42" s="14">
        <f t="shared" si="0"/>
        <v>0</v>
      </c>
    </row>
    <row r="43" spans="2:7" x14ac:dyDescent="0.25">
      <c r="B43" s="29">
        <v>0</v>
      </c>
      <c r="C43" s="21"/>
      <c r="D43" s="21"/>
      <c r="E43" s="22">
        <v>0</v>
      </c>
      <c r="F43" s="23">
        <v>0</v>
      </c>
      <c r="G43" s="14">
        <f t="shared" si="0"/>
        <v>0</v>
      </c>
    </row>
    <row r="44" spans="2:7" ht="15.75" thickBot="1" x14ac:dyDescent="0.3"/>
    <row r="45" spans="2:7" ht="27" customHeight="1" thickTop="1" x14ac:dyDescent="0.25">
      <c r="F45" s="30" t="s">
        <v>40</v>
      </c>
      <c r="G45" s="30" t="s">
        <v>68</v>
      </c>
    </row>
    <row r="46" spans="2:7" x14ac:dyDescent="0.25">
      <c r="F46" s="13">
        <f>SUM(G4:G43)</f>
        <v>0</v>
      </c>
      <c r="G46" s="13">
        <f>10*F46</f>
        <v>0</v>
      </c>
    </row>
    <row r="47" spans="2:7" ht="15.75" thickBot="1" x14ac:dyDescent="0.3"/>
    <row r="48" spans="2:7" ht="45.75" thickBot="1" x14ac:dyDescent="0.3">
      <c r="F48" s="33" t="s">
        <v>47</v>
      </c>
      <c r="G48" s="32">
        <f>G46</f>
        <v>0</v>
      </c>
    </row>
    <row r="49" spans="2:7" x14ac:dyDescent="0.25">
      <c r="F49" s="33"/>
      <c r="G49" s="34"/>
    </row>
    <row r="50" spans="2:7" ht="15.75" thickBot="1" x14ac:dyDescent="0.3">
      <c r="B50" s="18" t="s">
        <v>69</v>
      </c>
      <c r="C50" s="18" t="s">
        <v>23</v>
      </c>
    </row>
    <row r="51" spans="2:7" ht="15.75" thickTop="1" x14ac:dyDescent="0.25">
      <c r="B51" s="19" t="s">
        <v>25</v>
      </c>
      <c r="C51" s="19" t="s">
        <v>26</v>
      </c>
      <c r="D51" s="19" t="s">
        <v>27</v>
      </c>
      <c r="E51" s="19" t="s">
        <v>28</v>
      </c>
      <c r="F51" s="19" t="s">
        <v>29</v>
      </c>
      <c r="G51" s="19" t="s">
        <v>44</v>
      </c>
    </row>
    <row r="52" spans="2:7" x14ac:dyDescent="0.25">
      <c r="B52" s="20">
        <v>1</v>
      </c>
      <c r="C52" s="12" t="s">
        <v>70</v>
      </c>
      <c r="D52" s="21"/>
      <c r="E52" s="22">
        <v>0</v>
      </c>
      <c r="F52" s="23">
        <v>0</v>
      </c>
      <c r="G52" s="14">
        <f>E52*(1+F52)</f>
        <v>0</v>
      </c>
    </row>
    <row r="53" spans="2:7" ht="30" x14ac:dyDescent="0.25">
      <c r="B53" s="20">
        <v>1</v>
      </c>
      <c r="C53" s="24" t="s">
        <v>65</v>
      </c>
      <c r="D53" s="21"/>
      <c r="E53" s="22">
        <v>0</v>
      </c>
      <c r="F53" s="23">
        <v>0</v>
      </c>
      <c r="G53" s="14">
        <f t="shared" ref="G53:G91" si="2">E53*(1+F53)</f>
        <v>0</v>
      </c>
    </row>
    <row r="54" spans="2:7" ht="30" x14ac:dyDescent="0.25">
      <c r="B54" s="20">
        <v>1</v>
      </c>
      <c r="C54" s="24" t="s">
        <v>66</v>
      </c>
      <c r="D54" s="21"/>
      <c r="E54" s="22">
        <v>0</v>
      </c>
      <c r="F54" s="23">
        <v>0</v>
      </c>
      <c r="G54" s="14">
        <f t="shared" si="2"/>
        <v>0</v>
      </c>
    </row>
    <row r="55" spans="2:7" x14ac:dyDescent="0.25">
      <c r="B55" s="20">
        <v>1</v>
      </c>
      <c r="C55" s="24" t="s">
        <v>33</v>
      </c>
      <c r="D55" s="26"/>
      <c r="E55" s="22">
        <v>0</v>
      </c>
      <c r="F55" s="23">
        <v>0</v>
      </c>
      <c r="G55" s="14">
        <f t="shared" si="2"/>
        <v>0</v>
      </c>
    </row>
    <row r="56" spans="2:7" x14ac:dyDescent="0.25">
      <c r="B56" s="20">
        <v>1</v>
      </c>
      <c r="C56" s="12" t="s">
        <v>34</v>
      </c>
      <c r="D56" s="21"/>
      <c r="E56" s="22">
        <v>0</v>
      </c>
      <c r="F56" s="23">
        <v>0</v>
      </c>
      <c r="G56" s="14">
        <f t="shared" si="2"/>
        <v>0</v>
      </c>
    </row>
    <row r="57" spans="2:7" x14ac:dyDescent="0.25">
      <c r="B57" s="20">
        <v>1</v>
      </c>
      <c r="C57" s="12" t="s">
        <v>35</v>
      </c>
      <c r="D57" s="21"/>
      <c r="E57" s="22">
        <v>0</v>
      </c>
      <c r="F57" s="23">
        <v>0</v>
      </c>
      <c r="G57" s="14">
        <f t="shared" si="2"/>
        <v>0</v>
      </c>
    </row>
    <row r="58" spans="2:7" x14ac:dyDescent="0.25">
      <c r="B58" s="20">
        <v>1</v>
      </c>
      <c r="C58" s="12" t="s">
        <v>36</v>
      </c>
      <c r="D58" s="21"/>
      <c r="E58" s="22">
        <v>0</v>
      </c>
      <c r="F58" s="23">
        <v>0</v>
      </c>
      <c r="G58" s="14">
        <f t="shared" si="2"/>
        <v>0</v>
      </c>
    </row>
    <row r="59" spans="2:7" x14ac:dyDescent="0.25">
      <c r="B59" s="20">
        <v>1</v>
      </c>
      <c r="C59" s="12" t="s">
        <v>67</v>
      </c>
      <c r="D59" s="21"/>
      <c r="E59" s="22">
        <v>0</v>
      </c>
      <c r="F59" s="23">
        <v>0</v>
      </c>
      <c r="G59" s="14">
        <f t="shared" si="2"/>
        <v>0</v>
      </c>
    </row>
    <row r="60" spans="2:7" x14ac:dyDescent="0.25">
      <c r="B60" s="20"/>
      <c r="C60" s="12" t="s">
        <v>38</v>
      </c>
      <c r="D60" s="27"/>
      <c r="E60" s="22">
        <v>0</v>
      </c>
      <c r="F60" s="28"/>
      <c r="G60" s="14">
        <f>E60</f>
        <v>0</v>
      </c>
    </row>
    <row r="61" spans="2:7" x14ac:dyDescent="0.25">
      <c r="B61" s="29">
        <v>0</v>
      </c>
      <c r="C61" s="21" t="s">
        <v>71</v>
      </c>
      <c r="D61" s="21"/>
      <c r="E61" s="22">
        <v>0</v>
      </c>
      <c r="F61" s="23">
        <v>0</v>
      </c>
      <c r="G61" s="14">
        <f t="shared" si="2"/>
        <v>0</v>
      </c>
    </row>
    <row r="62" spans="2:7" x14ac:dyDescent="0.25">
      <c r="B62" s="29">
        <v>0</v>
      </c>
      <c r="C62" s="21"/>
      <c r="D62" s="21"/>
      <c r="E62" s="22">
        <v>0</v>
      </c>
      <c r="F62" s="23">
        <v>0</v>
      </c>
      <c r="G62" s="14">
        <f t="shared" si="2"/>
        <v>0</v>
      </c>
    </row>
    <row r="63" spans="2:7" x14ac:dyDescent="0.25">
      <c r="B63" s="29">
        <v>0</v>
      </c>
      <c r="C63" s="21"/>
      <c r="D63" s="21"/>
      <c r="E63" s="22">
        <v>0</v>
      </c>
      <c r="F63" s="23">
        <v>0</v>
      </c>
      <c r="G63" s="14">
        <f t="shared" si="2"/>
        <v>0</v>
      </c>
    </row>
    <row r="64" spans="2:7" x14ac:dyDescent="0.25">
      <c r="B64" s="29">
        <v>0</v>
      </c>
      <c r="C64" s="21"/>
      <c r="D64" s="21"/>
      <c r="E64" s="22">
        <v>0</v>
      </c>
      <c r="F64" s="23">
        <v>0</v>
      </c>
      <c r="G64" s="14">
        <f t="shared" si="2"/>
        <v>0</v>
      </c>
    </row>
    <row r="65" spans="2:7" x14ac:dyDescent="0.25">
      <c r="B65" s="29">
        <v>0</v>
      </c>
      <c r="C65" s="21"/>
      <c r="D65" s="21"/>
      <c r="E65" s="22">
        <v>0</v>
      </c>
      <c r="F65" s="23">
        <v>0</v>
      </c>
      <c r="G65" s="14">
        <f t="shared" si="2"/>
        <v>0</v>
      </c>
    </row>
    <row r="66" spans="2:7" x14ac:dyDescent="0.25">
      <c r="B66" s="29">
        <v>0</v>
      </c>
      <c r="C66" s="21"/>
      <c r="D66" s="21"/>
      <c r="E66" s="22">
        <v>0</v>
      </c>
      <c r="F66" s="23">
        <v>0</v>
      </c>
      <c r="G66" s="14">
        <f t="shared" si="2"/>
        <v>0</v>
      </c>
    </row>
    <row r="67" spans="2:7" x14ac:dyDescent="0.25">
      <c r="B67" s="29">
        <v>0</v>
      </c>
      <c r="C67" s="21"/>
      <c r="D67" s="21"/>
      <c r="E67" s="22">
        <v>0</v>
      </c>
      <c r="F67" s="23">
        <v>0</v>
      </c>
      <c r="G67" s="14">
        <f t="shared" si="2"/>
        <v>0</v>
      </c>
    </row>
    <row r="68" spans="2:7" x14ac:dyDescent="0.25">
      <c r="B68" s="29">
        <v>0</v>
      </c>
      <c r="C68" s="21"/>
      <c r="D68" s="21"/>
      <c r="E68" s="22">
        <v>0</v>
      </c>
      <c r="F68" s="23">
        <v>0</v>
      </c>
      <c r="G68" s="14">
        <f t="shared" si="2"/>
        <v>0</v>
      </c>
    </row>
    <row r="69" spans="2:7" x14ac:dyDescent="0.25">
      <c r="B69" s="29">
        <v>0</v>
      </c>
      <c r="C69" s="21"/>
      <c r="D69" s="21"/>
      <c r="E69" s="22">
        <v>0</v>
      </c>
      <c r="F69" s="23">
        <v>0</v>
      </c>
      <c r="G69" s="14">
        <f t="shared" si="2"/>
        <v>0</v>
      </c>
    </row>
    <row r="70" spans="2:7" x14ac:dyDescent="0.25">
      <c r="B70" s="29">
        <v>0</v>
      </c>
      <c r="C70" s="21"/>
      <c r="D70" s="21"/>
      <c r="E70" s="22">
        <v>0</v>
      </c>
      <c r="F70" s="23">
        <v>0</v>
      </c>
      <c r="G70" s="14">
        <f t="shared" ref="G70:G80" si="3">E70*(1+F70)</f>
        <v>0</v>
      </c>
    </row>
    <row r="71" spans="2:7" x14ac:dyDescent="0.25">
      <c r="B71" s="29">
        <v>0</v>
      </c>
      <c r="C71" s="21"/>
      <c r="D71" s="21"/>
      <c r="E71" s="22">
        <v>0</v>
      </c>
      <c r="F71" s="23">
        <v>0</v>
      </c>
      <c r="G71" s="14">
        <f t="shared" si="3"/>
        <v>0</v>
      </c>
    </row>
    <row r="72" spans="2:7" x14ac:dyDescent="0.25">
      <c r="B72" s="29">
        <v>0</v>
      </c>
      <c r="C72" s="21"/>
      <c r="D72" s="21"/>
      <c r="E72" s="22">
        <v>0</v>
      </c>
      <c r="F72" s="23">
        <v>0</v>
      </c>
      <c r="G72" s="14">
        <f t="shared" si="3"/>
        <v>0</v>
      </c>
    </row>
    <row r="73" spans="2:7" x14ac:dyDescent="0.25">
      <c r="B73" s="29">
        <v>0</v>
      </c>
      <c r="C73" s="21"/>
      <c r="D73" s="21"/>
      <c r="E73" s="22">
        <v>0</v>
      </c>
      <c r="F73" s="23">
        <v>0</v>
      </c>
      <c r="G73" s="14">
        <f t="shared" si="3"/>
        <v>0</v>
      </c>
    </row>
    <row r="74" spans="2:7" x14ac:dyDescent="0.25">
      <c r="B74" s="29">
        <v>0</v>
      </c>
      <c r="C74" s="21"/>
      <c r="D74" s="21"/>
      <c r="E74" s="22">
        <v>0</v>
      </c>
      <c r="F74" s="23">
        <v>0</v>
      </c>
      <c r="G74" s="14">
        <f t="shared" si="3"/>
        <v>0</v>
      </c>
    </row>
    <row r="75" spans="2:7" x14ac:dyDescent="0.25">
      <c r="B75" s="29">
        <v>0</v>
      </c>
      <c r="C75" s="21"/>
      <c r="D75" s="21"/>
      <c r="E75" s="22">
        <v>0</v>
      </c>
      <c r="F75" s="23">
        <v>0</v>
      </c>
      <c r="G75" s="14">
        <f t="shared" si="3"/>
        <v>0</v>
      </c>
    </row>
    <row r="76" spans="2:7" x14ac:dyDescent="0.25">
      <c r="B76" s="29">
        <v>0</v>
      </c>
      <c r="C76" s="21"/>
      <c r="D76" s="21"/>
      <c r="E76" s="22">
        <v>0</v>
      </c>
      <c r="F76" s="23">
        <v>0</v>
      </c>
      <c r="G76" s="14">
        <f t="shared" si="3"/>
        <v>0</v>
      </c>
    </row>
    <row r="77" spans="2:7" x14ac:dyDescent="0.25">
      <c r="B77" s="29">
        <v>0</v>
      </c>
      <c r="C77" s="21"/>
      <c r="D77" s="21"/>
      <c r="E77" s="22">
        <v>0</v>
      </c>
      <c r="F77" s="23">
        <v>0</v>
      </c>
      <c r="G77" s="14">
        <f t="shared" si="3"/>
        <v>0</v>
      </c>
    </row>
    <row r="78" spans="2:7" x14ac:dyDescent="0.25">
      <c r="B78" s="29">
        <v>0</v>
      </c>
      <c r="C78" s="21"/>
      <c r="D78" s="21"/>
      <c r="E78" s="22">
        <v>0</v>
      </c>
      <c r="F78" s="23">
        <v>0</v>
      </c>
      <c r="G78" s="14">
        <f t="shared" si="3"/>
        <v>0</v>
      </c>
    </row>
    <row r="79" spans="2:7" x14ac:dyDescent="0.25">
      <c r="B79" s="29">
        <v>0</v>
      </c>
      <c r="C79" s="21"/>
      <c r="D79" s="21"/>
      <c r="E79" s="22">
        <v>0</v>
      </c>
      <c r="F79" s="23">
        <v>0</v>
      </c>
      <c r="G79" s="14">
        <f t="shared" si="3"/>
        <v>0</v>
      </c>
    </row>
    <row r="80" spans="2:7" x14ac:dyDescent="0.25">
      <c r="B80" s="29">
        <v>0</v>
      </c>
      <c r="C80" s="21"/>
      <c r="D80" s="21"/>
      <c r="E80" s="22">
        <v>0</v>
      </c>
      <c r="F80" s="23">
        <v>0</v>
      </c>
      <c r="G80" s="14">
        <f t="shared" si="3"/>
        <v>0</v>
      </c>
    </row>
    <row r="81" spans="2:7" x14ac:dyDescent="0.25">
      <c r="B81" s="29">
        <v>0</v>
      </c>
      <c r="C81" s="21"/>
      <c r="D81" s="21"/>
      <c r="E81" s="22">
        <v>0</v>
      </c>
      <c r="F81" s="23">
        <v>0</v>
      </c>
      <c r="G81" s="14">
        <f t="shared" si="2"/>
        <v>0</v>
      </c>
    </row>
    <row r="82" spans="2:7" x14ac:dyDescent="0.25">
      <c r="B82" s="29">
        <v>0</v>
      </c>
      <c r="C82" s="21"/>
      <c r="D82" s="21"/>
      <c r="E82" s="22">
        <v>0</v>
      </c>
      <c r="F82" s="23">
        <v>0</v>
      </c>
      <c r="G82" s="14">
        <f t="shared" si="2"/>
        <v>0</v>
      </c>
    </row>
    <row r="83" spans="2:7" x14ac:dyDescent="0.25">
      <c r="B83" s="29">
        <v>0</v>
      </c>
      <c r="C83" s="21"/>
      <c r="D83" s="21"/>
      <c r="E83" s="22">
        <v>0</v>
      </c>
      <c r="F83" s="23">
        <v>0</v>
      </c>
      <c r="G83" s="14">
        <f t="shared" si="2"/>
        <v>0</v>
      </c>
    </row>
    <row r="84" spans="2:7" x14ac:dyDescent="0.25">
      <c r="B84" s="29">
        <v>0</v>
      </c>
      <c r="C84" s="21"/>
      <c r="D84" s="21"/>
      <c r="E84" s="22">
        <v>0</v>
      </c>
      <c r="F84" s="23">
        <v>0</v>
      </c>
      <c r="G84" s="14">
        <f t="shared" si="2"/>
        <v>0</v>
      </c>
    </row>
    <row r="85" spans="2:7" x14ac:dyDescent="0.25">
      <c r="B85" s="29">
        <v>0</v>
      </c>
      <c r="C85" s="21"/>
      <c r="D85" s="21"/>
      <c r="E85" s="22">
        <v>0</v>
      </c>
      <c r="F85" s="23">
        <v>0</v>
      </c>
      <c r="G85" s="14">
        <f t="shared" si="2"/>
        <v>0</v>
      </c>
    </row>
    <row r="86" spans="2:7" x14ac:dyDescent="0.25">
      <c r="B86" s="29">
        <v>0</v>
      </c>
      <c r="C86" s="21"/>
      <c r="D86" s="21"/>
      <c r="E86" s="22">
        <v>0</v>
      </c>
      <c r="F86" s="23">
        <v>0</v>
      </c>
      <c r="G86" s="14">
        <f t="shared" si="2"/>
        <v>0</v>
      </c>
    </row>
    <row r="87" spans="2:7" x14ac:dyDescent="0.25">
      <c r="B87" s="29">
        <v>0</v>
      </c>
      <c r="C87" s="21"/>
      <c r="D87" s="21"/>
      <c r="E87" s="22">
        <v>0</v>
      </c>
      <c r="F87" s="23">
        <v>0</v>
      </c>
      <c r="G87" s="14">
        <f t="shared" si="2"/>
        <v>0</v>
      </c>
    </row>
    <row r="88" spans="2:7" x14ac:dyDescent="0.25">
      <c r="B88" s="29">
        <v>0</v>
      </c>
      <c r="C88" s="21"/>
      <c r="D88" s="21"/>
      <c r="E88" s="22">
        <v>0</v>
      </c>
      <c r="F88" s="23">
        <v>0</v>
      </c>
      <c r="G88" s="14">
        <f t="shared" si="2"/>
        <v>0</v>
      </c>
    </row>
    <row r="89" spans="2:7" x14ac:dyDescent="0.25">
      <c r="B89" s="29">
        <v>0</v>
      </c>
      <c r="C89" s="21"/>
      <c r="D89" s="21"/>
      <c r="E89" s="22">
        <v>0</v>
      </c>
      <c r="F89" s="23">
        <v>0</v>
      </c>
      <c r="G89" s="14">
        <f t="shared" si="2"/>
        <v>0</v>
      </c>
    </row>
    <row r="90" spans="2:7" x14ac:dyDescent="0.25">
      <c r="B90" s="29">
        <v>0</v>
      </c>
      <c r="C90" s="21"/>
      <c r="D90" s="21"/>
      <c r="E90" s="22">
        <v>0</v>
      </c>
      <c r="F90" s="23">
        <v>0</v>
      </c>
      <c r="G90" s="14">
        <f t="shared" si="2"/>
        <v>0</v>
      </c>
    </row>
    <row r="91" spans="2:7" x14ac:dyDescent="0.25">
      <c r="B91" s="29">
        <v>0</v>
      </c>
      <c r="C91" s="21"/>
      <c r="D91" s="21"/>
      <c r="E91" s="22">
        <v>0</v>
      </c>
      <c r="F91" s="23">
        <v>0</v>
      </c>
      <c r="G91" s="14">
        <f t="shared" si="2"/>
        <v>0</v>
      </c>
    </row>
    <row r="92" spans="2:7" ht="15.75" thickBot="1" x14ac:dyDescent="0.3"/>
    <row r="93" spans="2:7" ht="30.75" thickTop="1" x14ac:dyDescent="0.25">
      <c r="F93" s="30" t="s">
        <v>40</v>
      </c>
      <c r="G93" s="30" t="s">
        <v>72</v>
      </c>
    </row>
    <row r="94" spans="2:7" x14ac:dyDescent="0.25">
      <c r="F94" s="13">
        <f>SUM(G52:G91)</f>
        <v>0</v>
      </c>
      <c r="G94" s="13">
        <f>14*F94</f>
        <v>0</v>
      </c>
    </row>
    <row r="95" spans="2:7" ht="15.75" thickBot="1" x14ac:dyDescent="0.3"/>
    <row r="96" spans="2:7" ht="45.75" thickBot="1" x14ac:dyDescent="0.3">
      <c r="F96" s="33" t="s">
        <v>51</v>
      </c>
      <c r="G96" s="32">
        <f>G94</f>
        <v>0</v>
      </c>
    </row>
    <row r="97" spans="2:7" x14ac:dyDescent="0.25">
      <c r="F97" s="33"/>
      <c r="G97" s="34"/>
    </row>
    <row r="98" spans="2:7" ht="15.75" thickBot="1" x14ac:dyDescent="0.3">
      <c r="B98" s="18" t="s">
        <v>73</v>
      </c>
      <c r="C98" s="18" t="s">
        <v>23</v>
      </c>
    </row>
    <row r="99" spans="2:7" ht="15.75" thickTop="1" x14ac:dyDescent="0.25">
      <c r="B99" s="19" t="s">
        <v>25</v>
      </c>
      <c r="C99" s="19" t="s">
        <v>26</v>
      </c>
      <c r="D99" s="19" t="s">
        <v>27</v>
      </c>
      <c r="E99" s="19" t="s">
        <v>28</v>
      </c>
      <c r="F99" s="19" t="s">
        <v>29</v>
      </c>
      <c r="G99" s="19" t="s">
        <v>44</v>
      </c>
    </row>
    <row r="100" spans="2:7" x14ac:dyDescent="0.25">
      <c r="B100" s="20">
        <v>1</v>
      </c>
      <c r="C100" s="12" t="s">
        <v>74</v>
      </c>
      <c r="D100" s="21"/>
      <c r="E100" s="22">
        <v>0</v>
      </c>
      <c r="F100" s="23">
        <v>0</v>
      </c>
      <c r="G100" s="14">
        <f>E100*(1+F100)</f>
        <v>0</v>
      </c>
    </row>
    <row r="101" spans="2:7" ht="30" x14ac:dyDescent="0.25">
      <c r="B101" s="20">
        <v>1</v>
      </c>
      <c r="C101" s="24" t="s">
        <v>65</v>
      </c>
      <c r="D101" s="21"/>
      <c r="E101" s="22">
        <v>0</v>
      </c>
      <c r="F101" s="23">
        <v>0</v>
      </c>
      <c r="G101" s="14">
        <f t="shared" ref="G101:G139" si="4">E101*(1+F101)</f>
        <v>0</v>
      </c>
    </row>
    <row r="102" spans="2:7" ht="30" x14ac:dyDescent="0.25">
      <c r="B102" s="20">
        <v>1</v>
      </c>
      <c r="C102" s="24" t="s">
        <v>66</v>
      </c>
      <c r="D102" s="21"/>
      <c r="E102" s="22">
        <v>0</v>
      </c>
      <c r="F102" s="23">
        <v>0</v>
      </c>
      <c r="G102" s="14">
        <f t="shared" si="4"/>
        <v>0</v>
      </c>
    </row>
    <row r="103" spans="2:7" x14ac:dyDescent="0.25">
      <c r="B103" s="20">
        <v>1</v>
      </c>
      <c r="C103" s="24" t="s">
        <v>33</v>
      </c>
      <c r="D103" s="26"/>
      <c r="E103" s="22">
        <v>0</v>
      </c>
      <c r="F103" s="23">
        <v>0</v>
      </c>
      <c r="G103" s="14">
        <f t="shared" si="4"/>
        <v>0</v>
      </c>
    </row>
    <row r="104" spans="2:7" x14ac:dyDescent="0.25">
      <c r="B104" s="20">
        <v>1</v>
      </c>
      <c r="C104" s="12" t="s">
        <v>34</v>
      </c>
      <c r="D104" s="21"/>
      <c r="E104" s="22">
        <v>0</v>
      </c>
      <c r="F104" s="23">
        <v>0</v>
      </c>
      <c r="G104" s="14">
        <f t="shared" si="4"/>
        <v>0</v>
      </c>
    </row>
    <row r="105" spans="2:7" x14ac:dyDescent="0.25">
      <c r="B105" s="20">
        <v>1</v>
      </c>
      <c r="C105" s="12" t="s">
        <v>35</v>
      </c>
      <c r="D105" s="21"/>
      <c r="E105" s="22">
        <v>0</v>
      </c>
      <c r="F105" s="23">
        <v>0</v>
      </c>
      <c r="G105" s="14">
        <f t="shared" si="4"/>
        <v>0</v>
      </c>
    </row>
    <row r="106" spans="2:7" x14ac:dyDescent="0.25">
      <c r="B106" s="20">
        <v>1</v>
      </c>
      <c r="C106" s="12" t="s">
        <v>36</v>
      </c>
      <c r="D106" s="21"/>
      <c r="E106" s="22">
        <v>0</v>
      </c>
      <c r="F106" s="23">
        <v>0</v>
      </c>
      <c r="G106" s="14">
        <f t="shared" si="4"/>
        <v>0</v>
      </c>
    </row>
    <row r="107" spans="2:7" x14ac:dyDescent="0.25">
      <c r="B107" s="20">
        <v>1</v>
      </c>
      <c r="C107" s="12" t="s">
        <v>67</v>
      </c>
      <c r="D107" s="21"/>
      <c r="E107" s="22">
        <v>0</v>
      </c>
      <c r="F107" s="23">
        <v>0</v>
      </c>
      <c r="G107" s="14">
        <f t="shared" si="4"/>
        <v>0</v>
      </c>
    </row>
    <row r="108" spans="2:7" x14ac:dyDescent="0.25">
      <c r="B108" s="20"/>
      <c r="C108" s="12" t="s">
        <v>38</v>
      </c>
      <c r="D108" s="27"/>
      <c r="E108" s="22">
        <v>0</v>
      </c>
      <c r="F108" s="28"/>
      <c r="G108" s="14">
        <f>E108</f>
        <v>0</v>
      </c>
    </row>
    <row r="109" spans="2:7" x14ac:dyDescent="0.25">
      <c r="B109" s="29">
        <v>0</v>
      </c>
      <c r="C109" s="21" t="s">
        <v>39</v>
      </c>
      <c r="D109" s="21"/>
      <c r="E109" s="22">
        <v>0</v>
      </c>
      <c r="F109" s="23">
        <v>0</v>
      </c>
      <c r="G109" s="14">
        <f t="shared" si="4"/>
        <v>0</v>
      </c>
    </row>
    <row r="110" spans="2:7" x14ac:dyDescent="0.25">
      <c r="B110" s="29">
        <v>0</v>
      </c>
      <c r="C110" s="21"/>
      <c r="D110" s="21"/>
      <c r="E110" s="22">
        <v>0</v>
      </c>
      <c r="F110" s="23">
        <v>0</v>
      </c>
      <c r="G110" s="14">
        <f t="shared" si="4"/>
        <v>0</v>
      </c>
    </row>
    <row r="111" spans="2:7" x14ac:dyDescent="0.25">
      <c r="B111" s="29">
        <v>0</v>
      </c>
      <c r="C111" s="21"/>
      <c r="D111" s="21"/>
      <c r="E111" s="22">
        <v>0</v>
      </c>
      <c r="F111" s="23">
        <v>0</v>
      </c>
      <c r="G111" s="14">
        <f t="shared" si="4"/>
        <v>0</v>
      </c>
    </row>
    <row r="112" spans="2:7" x14ac:dyDescent="0.25">
      <c r="B112" s="29">
        <v>0</v>
      </c>
      <c r="C112" s="21"/>
      <c r="D112" s="21"/>
      <c r="E112" s="22">
        <v>0</v>
      </c>
      <c r="F112" s="23">
        <v>0</v>
      </c>
      <c r="G112" s="14">
        <f t="shared" si="4"/>
        <v>0</v>
      </c>
    </row>
    <row r="113" spans="2:7" x14ac:dyDescent="0.25">
      <c r="B113" s="29">
        <v>0</v>
      </c>
      <c r="C113" s="21"/>
      <c r="D113" s="21"/>
      <c r="E113" s="22">
        <v>0</v>
      </c>
      <c r="F113" s="23">
        <v>0</v>
      </c>
      <c r="G113" s="14">
        <f t="shared" si="4"/>
        <v>0</v>
      </c>
    </row>
    <row r="114" spans="2:7" x14ac:dyDescent="0.25">
      <c r="B114" s="29">
        <v>0</v>
      </c>
      <c r="C114" s="21"/>
      <c r="D114" s="21"/>
      <c r="E114" s="22">
        <v>0</v>
      </c>
      <c r="F114" s="23">
        <v>0</v>
      </c>
      <c r="G114" s="14">
        <f t="shared" si="4"/>
        <v>0</v>
      </c>
    </row>
    <row r="115" spans="2:7" x14ac:dyDescent="0.25">
      <c r="B115" s="29">
        <v>0</v>
      </c>
      <c r="C115" s="21"/>
      <c r="D115" s="21"/>
      <c r="E115" s="22">
        <v>0</v>
      </c>
      <c r="F115" s="23">
        <v>0</v>
      </c>
      <c r="G115" s="14">
        <f t="shared" si="4"/>
        <v>0</v>
      </c>
    </row>
    <row r="116" spans="2:7" x14ac:dyDescent="0.25">
      <c r="B116" s="29">
        <v>0</v>
      </c>
      <c r="C116" s="21"/>
      <c r="D116" s="21"/>
      <c r="E116" s="22">
        <v>0</v>
      </c>
      <c r="F116" s="23">
        <v>0</v>
      </c>
      <c r="G116" s="14">
        <f t="shared" si="4"/>
        <v>0</v>
      </c>
    </row>
    <row r="117" spans="2:7" x14ac:dyDescent="0.25">
      <c r="B117" s="29">
        <v>0</v>
      </c>
      <c r="C117" s="21"/>
      <c r="D117" s="21"/>
      <c r="E117" s="22">
        <v>0</v>
      </c>
      <c r="F117" s="23">
        <v>0</v>
      </c>
      <c r="G117" s="14">
        <f t="shared" si="4"/>
        <v>0</v>
      </c>
    </row>
    <row r="118" spans="2:7" x14ac:dyDescent="0.25">
      <c r="B118" s="29">
        <v>0</v>
      </c>
      <c r="C118" s="21"/>
      <c r="D118" s="21"/>
      <c r="E118" s="22">
        <v>0</v>
      </c>
      <c r="F118" s="23">
        <v>0</v>
      </c>
      <c r="G118" s="14">
        <f t="shared" ref="G118:G128" si="5">E118*(1+F118)</f>
        <v>0</v>
      </c>
    </row>
    <row r="119" spans="2:7" x14ac:dyDescent="0.25">
      <c r="B119" s="29">
        <v>0</v>
      </c>
      <c r="C119" s="21"/>
      <c r="D119" s="21"/>
      <c r="E119" s="22">
        <v>0</v>
      </c>
      <c r="F119" s="23">
        <v>0</v>
      </c>
      <c r="G119" s="14">
        <f t="shared" si="5"/>
        <v>0</v>
      </c>
    </row>
    <row r="120" spans="2:7" x14ac:dyDescent="0.25">
      <c r="B120" s="29">
        <v>0</v>
      </c>
      <c r="C120" s="21"/>
      <c r="D120" s="21"/>
      <c r="E120" s="22">
        <v>0</v>
      </c>
      <c r="F120" s="23">
        <v>0</v>
      </c>
      <c r="G120" s="14">
        <f t="shared" si="5"/>
        <v>0</v>
      </c>
    </row>
    <row r="121" spans="2:7" x14ac:dyDescent="0.25">
      <c r="B121" s="29">
        <v>0</v>
      </c>
      <c r="C121" s="21"/>
      <c r="D121" s="21"/>
      <c r="E121" s="22">
        <v>0</v>
      </c>
      <c r="F121" s="23">
        <v>0</v>
      </c>
      <c r="G121" s="14">
        <f t="shared" si="5"/>
        <v>0</v>
      </c>
    </row>
    <row r="122" spans="2:7" x14ac:dyDescent="0.25">
      <c r="B122" s="29">
        <v>0</v>
      </c>
      <c r="C122" s="21"/>
      <c r="D122" s="21"/>
      <c r="E122" s="22">
        <v>0</v>
      </c>
      <c r="F122" s="23">
        <v>0</v>
      </c>
      <c r="G122" s="14">
        <f t="shared" si="5"/>
        <v>0</v>
      </c>
    </row>
    <row r="123" spans="2:7" x14ac:dyDescent="0.25">
      <c r="B123" s="29">
        <v>0</v>
      </c>
      <c r="C123" s="21"/>
      <c r="D123" s="21"/>
      <c r="E123" s="22">
        <v>0</v>
      </c>
      <c r="F123" s="23">
        <v>0</v>
      </c>
      <c r="G123" s="14">
        <f t="shared" si="5"/>
        <v>0</v>
      </c>
    </row>
    <row r="124" spans="2:7" x14ac:dyDescent="0.25">
      <c r="B124" s="29">
        <v>0</v>
      </c>
      <c r="C124" s="21"/>
      <c r="D124" s="21"/>
      <c r="E124" s="22">
        <v>0</v>
      </c>
      <c r="F124" s="23">
        <v>0</v>
      </c>
      <c r="G124" s="14">
        <f t="shared" si="5"/>
        <v>0</v>
      </c>
    </row>
    <row r="125" spans="2:7" x14ac:dyDescent="0.25">
      <c r="B125" s="29">
        <v>0</v>
      </c>
      <c r="C125" s="21"/>
      <c r="D125" s="21"/>
      <c r="E125" s="22">
        <v>0</v>
      </c>
      <c r="F125" s="23">
        <v>0</v>
      </c>
      <c r="G125" s="14">
        <f t="shared" si="5"/>
        <v>0</v>
      </c>
    </row>
    <row r="126" spans="2:7" x14ac:dyDescent="0.25">
      <c r="B126" s="29">
        <v>0</v>
      </c>
      <c r="C126" s="21"/>
      <c r="D126" s="21"/>
      <c r="E126" s="22">
        <v>0</v>
      </c>
      <c r="F126" s="23">
        <v>0</v>
      </c>
      <c r="G126" s="14">
        <f t="shared" si="5"/>
        <v>0</v>
      </c>
    </row>
    <row r="127" spans="2:7" x14ac:dyDescent="0.25">
      <c r="B127" s="29">
        <v>0</v>
      </c>
      <c r="C127" s="21"/>
      <c r="D127" s="21"/>
      <c r="E127" s="22">
        <v>0</v>
      </c>
      <c r="F127" s="23">
        <v>0</v>
      </c>
      <c r="G127" s="14">
        <f t="shared" si="5"/>
        <v>0</v>
      </c>
    </row>
    <row r="128" spans="2:7" x14ac:dyDescent="0.25">
      <c r="B128" s="29">
        <v>0</v>
      </c>
      <c r="C128" s="21"/>
      <c r="D128" s="21"/>
      <c r="E128" s="22">
        <v>0</v>
      </c>
      <c r="F128" s="23">
        <v>0</v>
      </c>
      <c r="G128" s="14">
        <f t="shared" si="5"/>
        <v>0</v>
      </c>
    </row>
    <row r="129" spans="2:7" x14ac:dyDescent="0.25">
      <c r="B129" s="29">
        <v>0</v>
      </c>
      <c r="C129" s="21"/>
      <c r="D129" s="21"/>
      <c r="E129" s="22">
        <v>0</v>
      </c>
      <c r="F129" s="23">
        <v>0</v>
      </c>
      <c r="G129" s="14">
        <f t="shared" si="4"/>
        <v>0</v>
      </c>
    </row>
    <row r="130" spans="2:7" x14ac:dyDescent="0.25">
      <c r="B130" s="29">
        <v>0</v>
      </c>
      <c r="C130" s="21"/>
      <c r="D130" s="21"/>
      <c r="E130" s="22">
        <v>0</v>
      </c>
      <c r="F130" s="23">
        <v>0</v>
      </c>
      <c r="G130" s="14">
        <f t="shared" si="4"/>
        <v>0</v>
      </c>
    </row>
    <row r="131" spans="2:7" x14ac:dyDescent="0.25">
      <c r="B131" s="29">
        <v>0</v>
      </c>
      <c r="C131" s="21"/>
      <c r="D131" s="21"/>
      <c r="E131" s="22">
        <v>0</v>
      </c>
      <c r="F131" s="23">
        <v>0</v>
      </c>
      <c r="G131" s="14">
        <f t="shared" si="4"/>
        <v>0</v>
      </c>
    </row>
    <row r="132" spans="2:7" x14ac:dyDescent="0.25">
      <c r="B132" s="29">
        <v>0</v>
      </c>
      <c r="C132" s="21"/>
      <c r="D132" s="21"/>
      <c r="E132" s="22">
        <v>0</v>
      </c>
      <c r="F132" s="23">
        <v>0</v>
      </c>
      <c r="G132" s="14">
        <f t="shared" si="4"/>
        <v>0</v>
      </c>
    </row>
    <row r="133" spans="2:7" x14ac:dyDescent="0.25">
      <c r="B133" s="29">
        <v>0</v>
      </c>
      <c r="C133" s="21"/>
      <c r="D133" s="21"/>
      <c r="E133" s="22">
        <v>0</v>
      </c>
      <c r="F133" s="23">
        <v>0</v>
      </c>
      <c r="G133" s="14">
        <f t="shared" si="4"/>
        <v>0</v>
      </c>
    </row>
    <row r="134" spans="2:7" x14ac:dyDescent="0.25">
      <c r="B134" s="29">
        <v>0</v>
      </c>
      <c r="C134" s="21"/>
      <c r="D134" s="21"/>
      <c r="E134" s="22">
        <v>0</v>
      </c>
      <c r="F134" s="23">
        <v>0</v>
      </c>
      <c r="G134" s="14">
        <f t="shared" si="4"/>
        <v>0</v>
      </c>
    </row>
    <row r="135" spans="2:7" x14ac:dyDescent="0.25">
      <c r="B135" s="29">
        <v>0</v>
      </c>
      <c r="C135" s="21"/>
      <c r="D135" s="21"/>
      <c r="E135" s="22">
        <v>0</v>
      </c>
      <c r="F135" s="23">
        <v>0</v>
      </c>
      <c r="G135" s="14">
        <f t="shared" si="4"/>
        <v>0</v>
      </c>
    </row>
    <row r="136" spans="2:7" x14ac:dyDescent="0.25">
      <c r="B136" s="29">
        <v>0</v>
      </c>
      <c r="C136" s="21"/>
      <c r="D136" s="21"/>
      <c r="E136" s="22">
        <v>0</v>
      </c>
      <c r="F136" s="23">
        <v>0</v>
      </c>
      <c r="G136" s="14">
        <f t="shared" si="4"/>
        <v>0</v>
      </c>
    </row>
    <row r="137" spans="2:7" x14ac:dyDescent="0.25">
      <c r="B137" s="29">
        <v>0</v>
      </c>
      <c r="C137" s="21"/>
      <c r="D137" s="21"/>
      <c r="E137" s="22">
        <v>0</v>
      </c>
      <c r="F137" s="23">
        <v>0</v>
      </c>
      <c r="G137" s="14">
        <f t="shared" si="4"/>
        <v>0</v>
      </c>
    </row>
    <row r="138" spans="2:7" x14ac:dyDescent="0.25">
      <c r="B138" s="29">
        <v>0</v>
      </c>
      <c r="C138" s="21"/>
      <c r="D138" s="21"/>
      <c r="E138" s="22">
        <v>0</v>
      </c>
      <c r="F138" s="23">
        <v>0</v>
      </c>
      <c r="G138" s="14">
        <f t="shared" si="4"/>
        <v>0</v>
      </c>
    </row>
    <row r="139" spans="2:7" x14ac:dyDescent="0.25">
      <c r="B139" s="29">
        <v>0</v>
      </c>
      <c r="C139" s="21"/>
      <c r="D139" s="21"/>
      <c r="E139" s="22">
        <v>0</v>
      </c>
      <c r="F139" s="23">
        <v>0</v>
      </c>
      <c r="G139" s="14">
        <f t="shared" si="4"/>
        <v>0</v>
      </c>
    </row>
    <row r="140" spans="2:7" ht="15.75" thickBot="1" x14ac:dyDescent="0.3"/>
    <row r="141" spans="2:7" ht="30.75" thickTop="1" x14ac:dyDescent="0.25">
      <c r="F141" s="30" t="s">
        <v>40</v>
      </c>
      <c r="G141" s="30" t="s">
        <v>75</v>
      </c>
    </row>
    <row r="142" spans="2:7" x14ac:dyDescent="0.25">
      <c r="F142" s="13">
        <f>SUM(G100:G139)</f>
        <v>0</v>
      </c>
      <c r="G142" s="13">
        <f>16*F142</f>
        <v>0</v>
      </c>
    </row>
    <row r="143" spans="2:7" ht="15.75" thickBot="1" x14ac:dyDescent="0.3"/>
    <row r="144" spans="2:7" ht="45.75" thickBot="1" x14ac:dyDescent="0.3">
      <c r="F144" s="33" t="s">
        <v>76</v>
      </c>
      <c r="G144" s="32">
        <f>G142</f>
        <v>0</v>
      </c>
    </row>
    <row r="145" spans="2:7" ht="15.75" thickBot="1" x14ac:dyDescent="0.3">
      <c r="F145" s="33"/>
      <c r="G145" s="34"/>
    </row>
    <row r="146" spans="2:7" ht="31.5" thickTop="1" thickBot="1" x14ac:dyDescent="0.3">
      <c r="B146" s="30" t="s">
        <v>52</v>
      </c>
      <c r="C146" s="30" t="s">
        <v>77</v>
      </c>
      <c r="F146" s="31" t="s">
        <v>54</v>
      </c>
      <c r="G146" s="32">
        <f>SUM(G48,G96,G144)</f>
        <v>0</v>
      </c>
    </row>
    <row r="147" spans="2:7" ht="31.15" customHeight="1" x14ac:dyDescent="0.25">
      <c r="B147" s="24" t="s">
        <v>56</v>
      </c>
      <c r="C147" s="14">
        <f>F46</f>
        <v>0</v>
      </c>
      <c r="F147" s="33"/>
      <c r="G147" s="34"/>
    </row>
    <row r="148" spans="2:7" ht="28.15" customHeight="1" x14ac:dyDescent="0.25">
      <c r="B148" s="24" t="s">
        <v>57</v>
      </c>
      <c r="C148" s="14">
        <f>F94</f>
        <v>0</v>
      </c>
      <c r="F148" s="33"/>
      <c r="G148" s="34"/>
    </row>
    <row r="149" spans="2:7" ht="27.6" customHeight="1" x14ac:dyDescent="0.25">
      <c r="B149" s="24" t="s">
        <v>78</v>
      </c>
      <c r="C149" s="14">
        <f>F142</f>
        <v>0</v>
      </c>
      <c r="F149" s="33"/>
      <c r="G149" s="34"/>
    </row>
    <row r="150" spans="2:7" x14ac:dyDescent="0.25">
      <c r="F150" s="33"/>
      <c r="G150" s="34"/>
    </row>
    <row r="151" spans="2:7" x14ac:dyDescent="0.25">
      <c r="B151" s="2" t="s">
        <v>58</v>
      </c>
      <c r="F151" s="33"/>
      <c r="G151" s="34"/>
    </row>
    <row r="152" spans="2:7" x14ac:dyDescent="0.25">
      <c r="B152" t="s">
        <v>59</v>
      </c>
      <c r="F152" s="33"/>
      <c r="G152" s="34"/>
    </row>
    <row r="153" spans="2:7" x14ac:dyDescent="0.25">
      <c r="B153" s="2" t="s">
        <v>79</v>
      </c>
    </row>
    <row r="154" spans="2:7" x14ac:dyDescent="0.25">
      <c r="B154" s="2" t="s">
        <v>61</v>
      </c>
    </row>
    <row r="155" spans="2:7" x14ac:dyDescent="0.25">
      <c r="B155" s="2" t="s">
        <v>62</v>
      </c>
    </row>
    <row r="156" spans="2:7" x14ac:dyDescent="0.25">
      <c r="B156" s="2" t="s">
        <v>63</v>
      </c>
    </row>
  </sheetData>
  <sheetProtection algorithmName="SHA-512" hashValue="nPjAvrNt7DOHa622zXgB0xXpu9Ui5SVo5j+4q3I9ci3qhtEpij6S/j4d7jmGKFKhX7uDlxWb9+gvcY3ZXSnBcQ==" saltValue="YwR7eZPn2TWd/K5VQ9F6Fw=="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CF069-0202-42FF-9109-1E56B18046B6}">
  <dimension ref="B1:I197"/>
  <sheetViews>
    <sheetView workbookViewId="0">
      <selection activeCell="F150" sqref="F150"/>
    </sheetView>
  </sheetViews>
  <sheetFormatPr defaultColWidth="8.85546875" defaultRowHeight="15" x14ac:dyDescent="0.25"/>
  <cols>
    <col min="1" max="1" width="3.28515625" style="2" customWidth="1"/>
    <col min="2" max="2" width="28" style="2" customWidth="1"/>
    <col min="3" max="3" width="55.7109375" style="2" bestFit="1" customWidth="1"/>
    <col min="4" max="4" width="20" style="2" customWidth="1"/>
    <col min="5" max="5" width="20.42578125" style="2" bestFit="1" customWidth="1"/>
    <col min="6" max="6" width="25.140625" style="2" bestFit="1" customWidth="1"/>
    <col min="7" max="7" width="25" style="2" bestFit="1" customWidth="1"/>
    <col min="8" max="8" width="7.140625" style="2" customWidth="1"/>
    <col min="9" max="16384" width="8.85546875" style="2"/>
  </cols>
  <sheetData>
    <row r="1" spans="2:9" x14ac:dyDescent="0.25">
      <c r="B1" s="18" t="s">
        <v>17</v>
      </c>
    </row>
    <row r="2" spans="2:9" ht="15.75" thickBot="1" x14ac:dyDescent="0.3">
      <c r="B2" s="18" t="s">
        <v>22</v>
      </c>
      <c r="C2" s="18" t="s">
        <v>80</v>
      </c>
      <c r="I2" s="18" t="s">
        <v>24</v>
      </c>
    </row>
    <row r="3" spans="2:9" ht="48.6" customHeight="1" thickTop="1" x14ac:dyDescent="0.25">
      <c r="B3" s="19" t="s">
        <v>25</v>
      </c>
      <c r="C3" s="19" t="s">
        <v>26</v>
      </c>
      <c r="D3" s="19" t="s">
        <v>27</v>
      </c>
      <c r="E3" s="19" t="s">
        <v>28</v>
      </c>
      <c r="F3" s="19" t="s">
        <v>81</v>
      </c>
      <c r="G3" s="19" t="s">
        <v>44</v>
      </c>
      <c r="I3"/>
    </row>
    <row r="4" spans="2:9" x14ac:dyDescent="0.25">
      <c r="B4" s="20">
        <v>1</v>
      </c>
      <c r="C4" s="12" t="s">
        <v>82</v>
      </c>
      <c r="D4" s="21"/>
      <c r="E4" s="22">
        <v>0</v>
      </c>
      <c r="F4" s="23">
        <v>0</v>
      </c>
      <c r="G4" s="14">
        <f>E4*(1+F4)</f>
        <v>0</v>
      </c>
    </row>
    <row r="5" spans="2:9" ht="30" x14ac:dyDescent="0.25">
      <c r="B5" s="20">
        <v>1</v>
      </c>
      <c r="C5" s="24" t="s">
        <v>65</v>
      </c>
      <c r="D5" s="21"/>
      <c r="E5" s="22">
        <v>0</v>
      </c>
      <c r="F5" s="23">
        <v>0</v>
      </c>
      <c r="G5" s="14">
        <f t="shared" ref="G5:G41" si="0">E5*(1+F5)</f>
        <v>0</v>
      </c>
    </row>
    <row r="6" spans="2:9" ht="30" x14ac:dyDescent="0.25">
      <c r="B6" s="20">
        <v>1</v>
      </c>
      <c r="C6" s="24" t="s">
        <v>66</v>
      </c>
      <c r="D6" s="26"/>
      <c r="E6" s="22">
        <v>0</v>
      </c>
      <c r="F6" s="23">
        <v>0</v>
      </c>
      <c r="G6" s="14">
        <f t="shared" si="0"/>
        <v>0</v>
      </c>
    </row>
    <row r="7" spans="2:9" x14ac:dyDescent="0.25">
      <c r="B7" s="20">
        <v>1</v>
      </c>
      <c r="C7" s="24" t="s">
        <v>33</v>
      </c>
      <c r="D7" s="21"/>
      <c r="E7" s="22">
        <v>0</v>
      </c>
      <c r="F7" s="23">
        <v>0</v>
      </c>
      <c r="G7" s="14">
        <f t="shared" si="0"/>
        <v>0</v>
      </c>
    </row>
    <row r="8" spans="2:9" x14ac:dyDescent="0.25">
      <c r="B8" s="20">
        <v>1</v>
      </c>
      <c r="C8" s="12" t="s">
        <v>83</v>
      </c>
      <c r="D8" s="21"/>
      <c r="E8" s="22">
        <v>0</v>
      </c>
      <c r="F8" s="23">
        <v>0</v>
      </c>
      <c r="G8" s="14">
        <f t="shared" si="0"/>
        <v>0</v>
      </c>
    </row>
    <row r="9" spans="2:9" x14ac:dyDescent="0.25">
      <c r="B9" s="20">
        <v>1</v>
      </c>
      <c r="C9" s="12" t="s">
        <v>84</v>
      </c>
      <c r="D9" s="21"/>
      <c r="E9" s="22">
        <v>0</v>
      </c>
      <c r="F9" s="23">
        <v>0</v>
      </c>
      <c r="G9" s="14">
        <f t="shared" si="0"/>
        <v>0</v>
      </c>
    </row>
    <row r="10" spans="2:9" x14ac:dyDescent="0.25">
      <c r="B10" s="20"/>
      <c r="C10" s="12" t="s">
        <v>38</v>
      </c>
      <c r="D10" s="27"/>
      <c r="E10" s="22">
        <v>0</v>
      </c>
      <c r="F10" s="28"/>
      <c r="G10" s="14">
        <f>E10</f>
        <v>0</v>
      </c>
    </row>
    <row r="11" spans="2:9" x14ac:dyDescent="0.25">
      <c r="B11" s="29">
        <v>0</v>
      </c>
      <c r="C11" s="21" t="s">
        <v>39</v>
      </c>
      <c r="D11" s="21"/>
      <c r="E11" s="22">
        <v>0</v>
      </c>
      <c r="F11" s="23">
        <v>0</v>
      </c>
      <c r="G11" s="14">
        <f t="shared" si="0"/>
        <v>0</v>
      </c>
    </row>
    <row r="12" spans="2:9" x14ac:dyDescent="0.25">
      <c r="B12" s="29">
        <v>0</v>
      </c>
      <c r="C12" s="21"/>
      <c r="D12" s="21"/>
      <c r="E12" s="22">
        <v>0</v>
      </c>
      <c r="F12" s="23">
        <v>0</v>
      </c>
      <c r="G12" s="14">
        <f t="shared" si="0"/>
        <v>0</v>
      </c>
    </row>
    <row r="13" spans="2:9" x14ac:dyDescent="0.25">
      <c r="B13" s="29">
        <v>0</v>
      </c>
      <c r="C13" s="21"/>
      <c r="D13" s="21"/>
      <c r="E13" s="22">
        <v>0</v>
      </c>
      <c r="F13" s="23">
        <v>0</v>
      </c>
      <c r="G13" s="14">
        <f t="shared" si="0"/>
        <v>0</v>
      </c>
    </row>
    <row r="14" spans="2:9" x14ac:dyDescent="0.25">
      <c r="B14" s="29">
        <v>0</v>
      </c>
      <c r="C14" s="21"/>
      <c r="D14" s="21"/>
      <c r="E14" s="22">
        <v>0</v>
      </c>
      <c r="F14" s="23">
        <v>0</v>
      </c>
      <c r="G14" s="14">
        <f t="shared" si="0"/>
        <v>0</v>
      </c>
    </row>
    <row r="15" spans="2:9" x14ac:dyDescent="0.25">
      <c r="B15" s="29">
        <v>0</v>
      </c>
      <c r="C15" s="21"/>
      <c r="D15" s="21"/>
      <c r="E15" s="22">
        <v>0</v>
      </c>
      <c r="F15" s="23">
        <v>0</v>
      </c>
      <c r="G15" s="14">
        <f t="shared" si="0"/>
        <v>0</v>
      </c>
    </row>
    <row r="16" spans="2:9" x14ac:dyDescent="0.25">
      <c r="B16" s="29">
        <v>0</v>
      </c>
      <c r="C16" s="21"/>
      <c r="D16" s="21"/>
      <c r="E16" s="22">
        <v>0</v>
      </c>
      <c r="F16" s="23">
        <v>0</v>
      </c>
      <c r="G16" s="14">
        <f t="shared" si="0"/>
        <v>0</v>
      </c>
    </row>
    <row r="17" spans="2:7" x14ac:dyDescent="0.25">
      <c r="B17" s="29">
        <v>0</v>
      </c>
      <c r="C17" s="21"/>
      <c r="D17" s="21"/>
      <c r="E17" s="22">
        <v>0</v>
      </c>
      <c r="F17" s="23">
        <v>0</v>
      </c>
      <c r="G17" s="14">
        <f t="shared" si="0"/>
        <v>0</v>
      </c>
    </row>
    <row r="18" spans="2:7" x14ac:dyDescent="0.25">
      <c r="B18" s="29">
        <v>0</v>
      </c>
      <c r="C18" s="21"/>
      <c r="D18" s="21"/>
      <c r="E18" s="22">
        <v>0</v>
      </c>
      <c r="F18" s="23">
        <v>0</v>
      </c>
      <c r="G18" s="14">
        <f t="shared" si="0"/>
        <v>0</v>
      </c>
    </row>
    <row r="19" spans="2:7" x14ac:dyDescent="0.25">
      <c r="B19" s="29">
        <v>0</v>
      </c>
      <c r="C19" s="21"/>
      <c r="D19" s="21"/>
      <c r="E19" s="22">
        <v>0</v>
      </c>
      <c r="F19" s="23">
        <v>0</v>
      </c>
      <c r="G19" s="14">
        <f t="shared" si="0"/>
        <v>0</v>
      </c>
    </row>
    <row r="20" spans="2:7" x14ac:dyDescent="0.25">
      <c r="B20" s="29">
        <v>0</v>
      </c>
      <c r="C20" s="21"/>
      <c r="D20" s="21"/>
      <c r="E20" s="22">
        <v>0</v>
      </c>
      <c r="F20" s="23">
        <v>0</v>
      </c>
      <c r="G20" s="14">
        <f t="shared" ref="G20:G30" si="1">E20*(1+F20)</f>
        <v>0</v>
      </c>
    </row>
    <row r="21" spans="2:7" x14ac:dyDescent="0.25">
      <c r="B21" s="29">
        <v>0</v>
      </c>
      <c r="C21" s="21"/>
      <c r="D21" s="21"/>
      <c r="E21" s="22">
        <v>0</v>
      </c>
      <c r="F21" s="23">
        <v>0</v>
      </c>
      <c r="G21" s="14">
        <f t="shared" si="1"/>
        <v>0</v>
      </c>
    </row>
    <row r="22" spans="2:7" x14ac:dyDescent="0.25">
      <c r="B22" s="29">
        <v>0</v>
      </c>
      <c r="C22" s="21"/>
      <c r="D22" s="21"/>
      <c r="E22" s="22">
        <v>0</v>
      </c>
      <c r="F22" s="23">
        <v>0</v>
      </c>
      <c r="G22" s="14">
        <f t="shared" si="1"/>
        <v>0</v>
      </c>
    </row>
    <row r="23" spans="2:7" x14ac:dyDescent="0.25">
      <c r="B23" s="29">
        <v>0</v>
      </c>
      <c r="C23" s="21"/>
      <c r="D23" s="21"/>
      <c r="E23" s="22">
        <v>0</v>
      </c>
      <c r="F23" s="23">
        <v>0</v>
      </c>
      <c r="G23" s="14">
        <f t="shared" si="1"/>
        <v>0</v>
      </c>
    </row>
    <row r="24" spans="2:7" x14ac:dyDescent="0.25">
      <c r="B24" s="29">
        <v>0</v>
      </c>
      <c r="C24" s="21"/>
      <c r="D24" s="21"/>
      <c r="E24" s="22">
        <v>0</v>
      </c>
      <c r="F24" s="23">
        <v>0</v>
      </c>
      <c r="G24" s="14">
        <f t="shared" si="1"/>
        <v>0</v>
      </c>
    </row>
    <row r="25" spans="2:7" x14ac:dyDescent="0.25">
      <c r="B25" s="29">
        <v>0</v>
      </c>
      <c r="C25" s="21"/>
      <c r="D25" s="21"/>
      <c r="E25" s="22">
        <v>0</v>
      </c>
      <c r="F25" s="23">
        <v>0</v>
      </c>
      <c r="G25" s="14">
        <f t="shared" si="1"/>
        <v>0</v>
      </c>
    </row>
    <row r="26" spans="2:7" x14ac:dyDescent="0.25">
      <c r="B26" s="29">
        <v>0</v>
      </c>
      <c r="C26" s="21"/>
      <c r="D26" s="21"/>
      <c r="E26" s="22">
        <v>0</v>
      </c>
      <c r="F26" s="23">
        <v>0</v>
      </c>
      <c r="G26" s="14">
        <f t="shared" si="1"/>
        <v>0</v>
      </c>
    </row>
    <row r="27" spans="2:7" x14ac:dyDescent="0.25">
      <c r="B27" s="29">
        <v>0</v>
      </c>
      <c r="C27" s="21"/>
      <c r="D27" s="21"/>
      <c r="E27" s="22">
        <v>0</v>
      </c>
      <c r="F27" s="23">
        <v>0</v>
      </c>
      <c r="G27" s="14">
        <f t="shared" si="1"/>
        <v>0</v>
      </c>
    </row>
    <row r="28" spans="2:7" x14ac:dyDescent="0.25">
      <c r="B28" s="29">
        <v>0</v>
      </c>
      <c r="C28" s="21"/>
      <c r="D28" s="21"/>
      <c r="E28" s="22">
        <v>0</v>
      </c>
      <c r="F28" s="23">
        <v>0</v>
      </c>
      <c r="G28" s="14">
        <f t="shared" si="1"/>
        <v>0</v>
      </c>
    </row>
    <row r="29" spans="2:7" x14ac:dyDescent="0.25">
      <c r="B29" s="29">
        <v>0</v>
      </c>
      <c r="C29" s="21"/>
      <c r="D29" s="21"/>
      <c r="E29" s="22">
        <v>0</v>
      </c>
      <c r="F29" s="23">
        <v>0</v>
      </c>
      <c r="G29" s="14">
        <f t="shared" si="1"/>
        <v>0</v>
      </c>
    </row>
    <row r="30" spans="2:7" x14ac:dyDescent="0.25">
      <c r="B30" s="29">
        <v>0</v>
      </c>
      <c r="C30" s="21"/>
      <c r="D30" s="21"/>
      <c r="E30" s="22">
        <v>0</v>
      </c>
      <c r="F30" s="23">
        <v>0</v>
      </c>
      <c r="G30" s="14">
        <f t="shared" si="1"/>
        <v>0</v>
      </c>
    </row>
    <row r="31" spans="2:7" x14ac:dyDescent="0.25">
      <c r="B31" s="29">
        <v>0</v>
      </c>
      <c r="C31" s="21"/>
      <c r="D31" s="21"/>
      <c r="E31" s="22">
        <v>0</v>
      </c>
      <c r="F31" s="23">
        <v>0</v>
      </c>
      <c r="G31" s="14">
        <f t="shared" si="0"/>
        <v>0</v>
      </c>
    </row>
    <row r="32" spans="2:7" x14ac:dyDescent="0.25">
      <c r="B32" s="29">
        <v>0</v>
      </c>
      <c r="C32" s="21"/>
      <c r="D32" s="21"/>
      <c r="E32" s="22">
        <v>0</v>
      </c>
      <c r="F32" s="23">
        <v>0</v>
      </c>
      <c r="G32" s="14">
        <f t="shared" si="0"/>
        <v>0</v>
      </c>
    </row>
    <row r="33" spans="2:7" x14ac:dyDescent="0.25">
      <c r="B33" s="29">
        <v>0</v>
      </c>
      <c r="C33" s="21"/>
      <c r="D33" s="21"/>
      <c r="E33" s="22">
        <v>0</v>
      </c>
      <c r="F33" s="23">
        <v>0</v>
      </c>
      <c r="G33" s="14">
        <f t="shared" si="0"/>
        <v>0</v>
      </c>
    </row>
    <row r="34" spans="2:7" x14ac:dyDescent="0.25">
      <c r="B34" s="29">
        <v>0</v>
      </c>
      <c r="C34" s="21"/>
      <c r="D34" s="21"/>
      <c r="E34" s="22">
        <v>0</v>
      </c>
      <c r="F34" s="23">
        <v>0</v>
      </c>
      <c r="G34" s="14">
        <f t="shared" si="0"/>
        <v>0</v>
      </c>
    </row>
    <row r="35" spans="2:7" x14ac:dyDescent="0.25">
      <c r="B35" s="29">
        <v>0</v>
      </c>
      <c r="C35" s="21"/>
      <c r="D35" s="21"/>
      <c r="E35" s="22">
        <v>0</v>
      </c>
      <c r="F35" s="23">
        <v>0</v>
      </c>
      <c r="G35" s="14">
        <f t="shared" si="0"/>
        <v>0</v>
      </c>
    </row>
    <row r="36" spans="2:7" x14ac:dyDescent="0.25">
      <c r="B36" s="29">
        <v>0</v>
      </c>
      <c r="C36" s="21"/>
      <c r="D36" s="21"/>
      <c r="E36" s="22">
        <v>0</v>
      </c>
      <c r="F36" s="23">
        <v>0</v>
      </c>
      <c r="G36" s="14">
        <f t="shared" si="0"/>
        <v>0</v>
      </c>
    </row>
    <row r="37" spans="2:7" x14ac:dyDescent="0.25">
      <c r="B37" s="29">
        <v>0</v>
      </c>
      <c r="C37" s="21"/>
      <c r="D37" s="21"/>
      <c r="E37" s="22">
        <v>0</v>
      </c>
      <c r="F37" s="23">
        <v>0</v>
      </c>
      <c r="G37" s="14">
        <f t="shared" si="0"/>
        <v>0</v>
      </c>
    </row>
    <row r="38" spans="2:7" x14ac:dyDescent="0.25">
      <c r="B38" s="29">
        <v>0</v>
      </c>
      <c r="C38" s="21"/>
      <c r="D38" s="21"/>
      <c r="E38" s="22">
        <v>0</v>
      </c>
      <c r="F38" s="23">
        <v>0</v>
      </c>
      <c r="G38" s="14">
        <f t="shared" si="0"/>
        <v>0</v>
      </c>
    </row>
    <row r="39" spans="2:7" x14ac:dyDescent="0.25">
      <c r="B39" s="29">
        <v>0</v>
      </c>
      <c r="C39" s="21"/>
      <c r="D39" s="21"/>
      <c r="E39" s="22">
        <v>0</v>
      </c>
      <c r="F39" s="23">
        <v>0</v>
      </c>
      <c r="G39" s="14">
        <f t="shared" si="0"/>
        <v>0</v>
      </c>
    </row>
    <row r="40" spans="2:7" x14ac:dyDescent="0.25">
      <c r="B40" s="29">
        <v>0</v>
      </c>
      <c r="C40" s="21"/>
      <c r="D40" s="21"/>
      <c r="E40" s="22">
        <v>0</v>
      </c>
      <c r="F40" s="23">
        <v>0</v>
      </c>
      <c r="G40" s="14">
        <f t="shared" si="0"/>
        <v>0</v>
      </c>
    </row>
    <row r="41" spans="2:7" x14ac:dyDescent="0.25">
      <c r="B41" s="29">
        <v>0</v>
      </c>
      <c r="C41" s="21"/>
      <c r="D41" s="21"/>
      <c r="E41" s="22">
        <v>0</v>
      </c>
      <c r="F41" s="23">
        <v>0</v>
      </c>
      <c r="G41" s="14">
        <f t="shared" si="0"/>
        <v>0</v>
      </c>
    </row>
    <row r="42" spans="2:7" ht="15.75" thickBot="1" x14ac:dyDescent="0.3"/>
    <row r="43" spans="2:7" ht="30.6" customHeight="1" thickTop="1" x14ac:dyDescent="0.25">
      <c r="F43" s="30" t="s">
        <v>85</v>
      </c>
      <c r="G43" s="30" t="s">
        <v>86</v>
      </c>
    </row>
    <row r="44" spans="2:7" x14ac:dyDescent="0.25">
      <c r="F44" s="13">
        <f>SUM(G4:G41)</f>
        <v>0</v>
      </c>
      <c r="G44" s="13">
        <f>1*F44</f>
        <v>0</v>
      </c>
    </row>
    <row r="45" spans="2:7" ht="15.75" thickBot="1" x14ac:dyDescent="0.3"/>
    <row r="46" spans="2:7" ht="45.75" thickBot="1" x14ac:dyDescent="0.3">
      <c r="F46" s="33" t="s">
        <v>87</v>
      </c>
      <c r="G46" s="32">
        <f>G44</f>
        <v>0</v>
      </c>
    </row>
    <row r="47" spans="2:7" x14ac:dyDescent="0.25">
      <c r="F47" s="33"/>
      <c r="G47" s="34"/>
    </row>
    <row r="48" spans="2:7" ht="15.75" thickBot="1" x14ac:dyDescent="0.3">
      <c r="B48" s="18" t="s">
        <v>43</v>
      </c>
      <c r="C48" s="18" t="s">
        <v>80</v>
      </c>
    </row>
    <row r="49" spans="2:7" ht="15.75" thickTop="1" x14ac:dyDescent="0.25">
      <c r="B49" s="19" t="s">
        <v>25</v>
      </c>
      <c r="C49" s="19" t="s">
        <v>26</v>
      </c>
      <c r="D49" s="19" t="s">
        <v>27</v>
      </c>
      <c r="E49" s="19" t="s">
        <v>28</v>
      </c>
      <c r="F49" s="19" t="s">
        <v>81</v>
      </c>
      <c r="G49" s="19" t="s">
        <v>44</v>
      </c>
    </row>
    <row r="50" spans="2:7" x14ac:dyDescent="0.25">
      <c r="B50" s="20">
        <v>1</v>
      </c>
      <c r="C50" s="12" t="s">
        <v>88</v>
      </c>
      <c r="D50" s="21"/>
      <c r="E50" s="22">
        <v>0</v>
      </c>
      <c r="F50" s="23">
        <v>0</v>
      </c>
      <c r="G50" s="14">
        <f>E50*(1+F50)</f>
        <v>0</v>
      </c>
    </row>
    <row r="51" spans="2:7" ht="30" x14ac:dyDescent="0.25">
      <c r="B51" s="20">
        <v>1</v>
      </c>
      <c r="C51" s="24" t="s">
        <v>65</v>
      </c>
      <c r="D51" s="21"/>
      <c r="E51" s="22">
        <v>0</v>
      </c>
      <c r="F51" s="23">
        <v>0</v>
      </c>
      <c r="G51" s="14">
        <f t="shared" ref="G51:G87" si="2">E51*(1+F51)</f>
        <v>0</v>
      </c>
    </row>
    <row r="52" spans="2:7" ht="30" x14ac:dyDescent="0.25">
      <c r="B52" s="20">
        <v>1</v>
      </c>
      <c r="C52" s="24" t="s">
        <v>66</v>
      </c>
      <c r="D52" s="26"/>
      <c r="E52" s="22">
        <v>0</v>
      </c>
      <c r="F52" s="23">
        <v>0</v>
      </c>
      <c r="G52" s="14">
        <f t="shared" si="2"/>
        <v>0</v>
      </c>
    </row>
    <row r="53" spans="2:7" x14ac:dyDescent="0.25">
      <c r="B53" s="20">
        <v>1</v>
      </c>
      <c r="C53" s="24" t="s">
        <v>33</v>
      </c>
      <c r="D53" s="21"/>
      <c r="E53" s="22">
        <v>0</v>
      </c>
      <c r="F53" s="23">
        <v>0</v>
      </c>
      <c r="G53" s="14">
        <f t="shared" si="2"/>
        <v>0</v>
      </c>
    </row>
    <row r="54" spans="2:7" x14ac:dyDescent="0.25">
      <c r="B54" s="20">
        <v>1</v>
      </c>
      <c r="C54" s="12" t="s">
        <v>83</v>
      </c>
      <c r="D54" s="21"/>
      <c r="E54" s="22">
        <v>0</v>
      </c>
      <c r="F54" s="23">
        <v>0</v>
      </c>
      <c r="G54" s="14">
        <f t="shared" si="2"/>
        <v>0</v>
      </c>
    </row>
    <row r="55" spans="2:7" x14ac:dyDescent="0.25">
      <c r="B55" s="20">
        <v>1</v>
      </c>
      <c r="C55" s="12" t="s">
        <v>84</v>
      </c>
      <c r="D55" s="21"/>
      <c r="E55" s="22">
        <v>0</v>
      </c>
      <c r="F55" s="23">
        <v>0</v>
      </c>
      <c r="G55" s="14">
        <f t="shared" si="2"/>
        <v>0</v>
      </c>
    </row>
    <row r="56" spans="2:7" x14ac:dyDescent="0.25">
      <c r="B56" s="20"/>
      <c r="C56" s="12" t="s">
        <v>38</v>
      </c>
      <c r="D56" s="35"/>
      <c r="E56" s="22">
        <v>0</v>
      </c>
      <c r="F56" s="36"/>
      <c r="G56" s="14">
        <f>E56</f>
        <v>0</v>
      </c>
    </row>
    <row r="57" spans="2:7" x14ac:dyDescent="0.25">
      <c r="B57" s="29">
        <v>0</v>
      </c>
      <c r="C57" s="21" t="s">
        <v>39</v>
      </c>
      <c r="D57" s="21"/>
      <c r="E57" s="22">
        <v>0</v>
      </c>
      <c r="F57" s="23">
        <v>0</v>
      </c>
      <c r="G57" s="14">
        <f t="shared" si="2"/>
        <v>0</v>
      </c>
    </row>
    <row r="58" spans="2:7" x14ac:dyDescent="0.25">
      <c r="B58" s="29">
        <v>0</v>
      </c>
      <c r="C58" s="21"/>
      <c r="D58" s="21"/>
      <c r="E58" s="22">
        <v>0</v>
      </c>
      <c r="F58" s="23">
        <v>0</v>
      </c>
      <c r="G58" s="14">
        <f t="shared" si="2"/>
        <v>0</v>
      </c>
    </row>
    <row r="59" spans="2:7" x14ac:dyDescent="0.25">
      <c r="B59" s="29">
        <v>0</v>
      </c>
      <c r="C59" s="37"/>
      <c r="D59" s="21"/>
      <c r="E59" s="22">
        <v>0</v>
      </c>
      <c r="F59" s="23">
        <v>0</v>
      </c>
      <c r="G59" s="14">
        <f t="shared" si="2"/>
        <v>0</v>
      </c>
    </row>
    <row r="60" spans="2:7" x14ac:dyDescent="0.25">
      <c r="B60" s="29">
        <v>0</v>
      </c>
      <c r="C60" s="21"/>
      <c r="D60" s="21"/>
      <c r="E60" s="22">
        <v>0</v>
      </c>
      <c r="F60" s="23">
        <v>0</v>
      </c>
      <c r="G60" s="14">
        <f t="shared" si="2"/>
        <v>0</v>
      </c>
    </row>
    <row r="61" spans="2:7" x14ac:dyDescent="0.25">
      <c r="B61" s="29">
        <v>0</v>
      </c>
      <c r="C61" s="37"/>
      <c r="D61" s="21"/>
      <c r="E61" s="22">
        <v>0</v>
      </c>
      <c r="F61" s="23">
        <v>0</v>
      </c>
      <c r="G61" s="14">
        <f t="shared" si="2"/>
        <v>0</v>
      </c>
    </row>
    <row r="62" spans="2:7" x14ac:dyDescent="0.25">
      <c r="B62" s="29">
        <v>0</v>
      </c>
      <c r="C62" s="21"/>
      <c r="D62" s="21"/>
      <c r="E62" s="22">
        <v>0</v>
      </c>
      <c r="F62" s="23">
        <v>0</v>
      </c>
      <c r="G62" s="14">
        <f t="shared" si="2"/>
        <v>0</v>
      </c>
    </row>
    <row r="63" spans="2:7" x14ac:dyDescent="0.25">
      <c r="B63" s="29">
        <v>0</v>
      </c>
      <c r="C63" s="37"/>
      <c r="D63" s="21"/>
      <c r="E63" s="22">
        <v>0</v>
      </c>
      <c r="F63" s="23">
        <v>0</v>
      </c>
      <c r="G63" s="14">
        <f t="shared" si="2"/>
        <v>0</v>
      </c>
    </row>
    <row r="64" spans="2:7" x14ac:dyDescent="0.25">
      <c r="B64" s="29">
        <v>0</v>
      </c>
      <c r="C64" s="21"/>
      <c r="D64" s="21"/>
      <c r="E64" s="22">
        <v>0</v>
      </c>
      <c r="F64" s="23">
        <v>0</v>
      </c>
      <c r="G64" s="14">
        <f t="shared" si="2"/>
        <v>0</v>
      </c>
    </row>
    <row r="65" spans="2:7" x14ac:dyDescent="0.25">
      <c r="B65" s="29">
        <v>0</v>
      </c>
      <c r="C65" s="37"/>
      <c r="D65" s="21"/>
      <c r="E65" s="22">
        <v>0</v>
      </c>
      <c r="F65" s="23">
        <v>0</v>
      </c>
      <c r="G65" s="14">
        <f t="shared" si="2"/>
        <v>0</v>
      </c>
    </row>
    <row r="66" spans="2:7" x14ac:dyDescent="0.25">
      <c r="B66" s="29">
        <v>0</v>
      </c>
      <c r="C66" s="21"/>
      <c r="D66" s="21"/>
      <c r="E66" s="22">
        <v>0</v>
      </c>
      <c r="F66" s="23">
        <v>0</v>
      </c>
      <c r="G66" s="14">
        <f t="shared" ref="G66:G77" si="3">E66*(1+F66)</f>
        <v>0</v>
      </c>
    </row>
    <row r="67" spans="2:7" x14ac:dyDescent="0.25">
      <c r="B67" s="29">
        <v>0</v>
      </c>
      <c r="C67" s="37"/>
      <c r="D67" s="21"/>
      <c r="E67" s="22">
        <v>0</v>
      </c>
      <c r="F67" s="23">
        <v>0</v>
      </c>
      <c r="G67" s="14">
        <f t="shared" si="3"/>
        <v>0</v>
      </c>
    </row>
    <row r="68" spans="2:7" x14ac:dyDescent="0.25">
      <c r="B68" s="29">
        <v>0</v>
      </c>
      <c r="C68" s="21"/>
      <c r="D68" s="21"/>
      <c r="E68" s="22">
        <v>0</v>
      </c>
      <c r="F68" s="23">
        <v>0</v>
      </c>
      <c r="G68" s="14">
        <f t="shared" si="3"/>
        <v>0</v>
      </c>
    </row>
    <row r="69" spans="2:7" x14ac:dyDescent="0.25">
      <c r="B69" s="29">
        <v>0</v>
      </c>
      <c r="C69" s="37"/>
      <c r="D69" s="21"/>
      <c r="E69" s="22">
        <v>0</v>
      </c>
      <c r="F69" s="23">
        <v>0</v>
      </c>
      <c r="G69" s="14">
        <f t="shared" si="3"/>
        <v>0</v>
      </c>
    </row>
    <row r="70" spans="2:7" x14ac:dyDescent="0.25">
      <c r="B70" s="29">
        <v>0</v>
      </c>
      <c r="C70" s="21"/>
      <c r="D70" s="21"/>
      <c r="E70" s="22">
        <v>0</v>
      </c>
      <c r="F70" s="23">
        <v>0</v>
      </c>
      <c r="G70" s="14">
        <f t="shared" si="3"/>
        <v>0</v>
      </c>
    </row>
    <row r="71" spans="2:7" x14ac:dyDescent="0.25">
      <c r="B71" s="29">
        <v>0</v>
      </c>
      <c r="C71" s="37"/>
      <c r="D71" s="21"/>
      <c r="E71" s="22">
        <v>0</v>
      </c>
      <c r="F71" s="23">
        <v>0</v>
      </c>
      <c r="G71" s="14">
        <f t="shared" si="3"/>
        <v>0</v>
      </c>
    </row>
    <row r="72" spans="2:7" x14ac:dyDescent="0.25">
      <c r="B72" s="29">
        <v>0</v>
      </c>
      <c r="C72" s="21"/>
      <c r="D72" s="21"/>
      <c r="E72" s="22">
        <v>0</v>
      </c>
      <c r="F72" s="23">
        <v>0</v>
      </c>
      <c r="G72" s="14">
        <f t="shared" si="3"/>
        <v>0</v>
      </c>
    </row>
    <row r="73" spans="2:7" x14ac:dyDescent="0.25">
      <c r="B73" s="29">
        <v>0</v>
      </c>
      <c r="C73" s="37"/>
      <c r="D73" s="21"/>
      <c r="E73" s="22">
        <v>0</v>
      </c>
      <c r="F73" s="23">
        <v>0</v>
      </c>
      <c r="G73" s="14">
        <f t="shared" si="3"/>
        <v>0</v>
      </c>
    </row>
    <row r="74" spans="2:7" x14ac:dyDescent="0.25">
      <c r="B74" s="29">
        <v>0</v>
      </c>
      <c r="C74" s="21"/>
      <c r="D74" s="21"/>
      <c r="E74" s="22">
        <v>0</v>
      </c>
      <c r="F74" s="23">
        <v>0</v>
      </c>
      <c r="G74" s="14">
        <f t="shared" si="3"/>
        <v>0</v>
      </c>
    </row>
    <row r="75" spans="2:7" x14ac:dyDescent="0.25">
      <c r="B75" s="29">
        <v>0</v>
      </c>
      <c r="C75" s="37"/>
      <c r="D75" s="21"/>
      <c r="E75" s="22">
        <v>0</v>
      </c>
      <c r="F75" s="23">
        <v>0</v>
      </c>
      <c r="G75" s="14">
        <f t="shared" si="3"/>
        <v>0</v>
      </c>
    </row>
    <row r="76" spans="2:7" x14ac:dyDescent="0.25">
      <c r="B76" s="29">
        <v>0</v>
      </c>
      <c r="C76" s="21"/>
      <c r="D76" s="21"/>
      <c r="E76" s="22">
        <v>0</v>
      </c>
      <c r="F76" s="23">
        <v>0</v>
      </c>
      <c r="G76" s="14">
        <f t="shared" si="3"/>
        <v>0</v>
      </c>
    </row>
    <row r="77" spans="2:7" x14ac:dyDescent="0.25">
      <c r="B77" s="29">
        <v>0</v>
      </c>
      <c r="C77" s="37"/>
      <c r="D77" s="21"/>
      <c r="E77" s="22">
        <v>0</v>
      </c>
      <c r="F77" s="23">
        <v>0</v>
      </c>
      <c r="G77" s="14">
        <f t="shared" si="3"/>
        <v>0</v>
      </c>
    </row>
    <row r="78" spans="2:7" x14ac:dyDescent="0.25">
      <c r="B78" s="29">
        <v>0</v>
      </c>
      <c r="C78" s="21"/>
      <c r="D78" s="21"/>
      <c r="E78" s="22">
        <v>0</v>
      </c>
      <c r="F78" s="23">
        <v>0</v>
      </c>
      <c r="G78" s="14">
        <f t="shared" si="2"/>
        <v>0</v>
      </c>
    </row>
    <row r="79" spans="2:7" x14ac:dyDescent="0.25">
      <c r="B79" s="29">
        <v>0</v>
      </c>
      <c r="C79" s="37"/>
      <c r="D79" s="21"/>
      <c r="E79" s="22">
        <v>0</v>
      </c>
      <c r="F79" s="23">
        <v>0</v>
      </c>
      <c r="G79" s="14">
        <f t="shared" si="2"/>
        <v>0</v>
      </c>
    </row>
    <row r="80" spans="2:7" x14ac:dyDescent="0.25">
      <c r="B80" s="29">
        <v>0</v>
      </c>
      <c r="C80" s="21"/>
      <c r="D80" s="21"/>
      <c r="E80" s="22">
        <v>0</v>
      </c>
      <c r="F80" s="23">
        <v>0</v>
      </c>
      <c r="G80" s="14">
        <f t="shared" si="2"/>
        <v>0</v>
      </c>
    </row>
    <row r="81" spans="2:7" x14ac:dyDescent="0.25">
      <c r="B81" s="29">
        <v>0</v>
      </c>
      <c r="C81" s="21"/>
      <c r="D81" s="21"/>
      <c r="E81" s="22">
        <v>0</v>
      </c>
      <c r="F81" s="23">
        <v>0</v>
      </c>
      <c r="G81" s="14">
        <f t="shared" si="2"/>
        <v>0</v>
      </c>
    </row>
    <row r="82" spans="2:7" x14ac:dyDescent="0.25">
      <c r="B82" s="29">
        <v>0</v>
      </c>
      <c r="C82" s="21"/>
      <c r="D82" s="21"/>
      <c r="E82" s="22">
        <v>0</v>
      </c>
      <c r="F82" s="23">
        <v>0</v>
      </c>
      <c r="G82" s="14">
        <f t="shared" si="2"/>
        <v>0</v>
      </c>
    </row>
    <row r="83" spans="2:7" x14ac:dyDescent="0.25">
      <c r="B83" s="29">
        <v>0</v>
      </c>
      <c r="C83" s="21"/>
      <c r="D83" s="21"/>
      <c r="E83" s="22">
        <v>0</v>
      </c>
      <c r="F83" s="23">
        <v>0</v>
      </c>
      <c r="G83" s="14">
        <f t="shared" si="2"/>
        <v>0</v>
      </c>
    </row>
    <row r="84" spans="2:7" x14ac:dyDescent="0.25">
      <c r="B84" s="29">
        <v>0</v>
      </c>
      <c r="C84" s="37"/>
      <c r="D84" s="21"/>
      <c r="E84" s="22">
        <v>0</v>
      </c>
      <c r="F84" s="23">
        <v>0</v>
      </c>
      <c r="G84" s="14">
        <f t="shared" si="2"/>
        <v>0</v>
      </c>
    </row>
    <row r="85" spans="2:7" x14ac:dyDescent="0.25">
      <c r="B85" s="29">
        <v>0</v>
      </c>
      <c r="C85" s="21"/>
      <c r="D85" s="21"/>
      <c r="E85" s="22">
        <v>0</v>
      </c>
      <c r="F85" s="23">
        <v>0</v>
      </c>
      <c r="G85" s="14">
        <f t="shared" si="2"/>
        <v>0</v>
      </c>
    </row>
    <row r="86" spans="2:7" x14ac:dyDescent="0.25">
      <c r="B86" s="29">
        <v>0</v>
      </c>
      <c r="C86" s="21"/>
      <c r="D86" s="21"/>
      <c r="E86" s="22">
        <v>0</v>
      </c>
      <c r="F86" s="23">
        <v>0</v>
      </c>
      <c r="G86" s="14">
        <f t="shared" si="2"/>
        <v>0</v>
      </c>
    </row>
    <row r="87" spans="2:7" x14ac:dyDescent="0.25">
      <c r="B87" s="29">
        <v>0</v>
      </c>
      <c r="C87" s="21"/>
      <c r="D87" s="21"/>
      <c r="E87" s="22">
        <v>0</v>
      </c>
      <c r="F87" s="23">
        <v>0</v>
      </c>
      <c r="G87" s="14">
        <f t="shared" si="2"/>
        <v>0</v>
      </c>
    </row>
    <row r="88" spans="2:7" ht="15.75" thickBot="1" x14ac:dyDescent="0.3"/>
    <row r="89" spans="2:7" ht="45.75" thickTop="1" x14ac:dyDescent="0.25">
      <c r="F89" s="30" t="s">
        <v>85</v>
      </c>
      <c r="G89" s="30" t="s">
        <v>86</v>
      </c>
    </row>
    <row r="90" spans="2:7" x14ac:dyDescent="0.25">
      <c r="F90" s="13">
        <f>SUM(G50:G87)</f>
        <v>0</v>
      </c>
      <c r="G90" s="13">
        <f>1*F90</f>
        <v>0</v>
      </c>
    </row>
    <row r="91" spans="2:7" ht="15.75" thickBot="1" x14ac:dyDescent="0.3"/>
    <row r="92" spans="2:7" ht="45.75" thickBot="1" x14ac:dyDescent="0.3">
      <c r="F92" s="33" t="s">
        <v>89</v>
      </c>
      <c r="G92" s="32">
        <f>G90</f>
        <v>0</v>
      </c>
    </row>
    <row r="94" spans="2:7" ht="15.75" thickBot="1" x14ac:dyDescent="0.3">
      <c r="B94" s="18" t="s">
        <v>48</v>
      </c>
      <c r="C94" s="18" t="s">
        <v>80</v>
      </c>
    </row>
    <row r="95" spans="2:7" ht="15.75" thickTop="1" x14ac:dyDescent="0.25">
      <c r="B95" s="19" t="s">
        <v>25</v>
      </c>
      <c r="C95" s="19" t="s">
        <v>26</v>
      </c>
      <c r="D95" s="19" t="s">
        <v>27</v>
      </c>
      <c r="E95" s="19" t="s">
        <v>28</v>
      </c>
      <c r="F95" s="19" t="s">
        <v>81</v>
      </c>
      <c r="G95" s="19" t="s">
        <v>44</v>
      </c>
    </row>
    <row r="96" spans="2:7" x14ac:dyDescent="0.25">
      <c r="B96" s="20">
        <v>1</v>
      </c>
      <c r="C96" s="12" t="s">
        <v>90</v>
      </c>
      <c r="D96" s="21"/>
      <c r="E96" s="22">
        <v>0</v>
      </c>
      <c r="F96" s="23">
        <v>0</v>
      </c>
      <c r="G96" s="14">
        <f>E96*(1+F96)</f>
        <v>0</v>
      </c>
    </row>
    <row r="97" spans="2:7" ht="30" x14ac:dyDescent="0.25">
      <c r="B97" s="20">
        <v>1</v>
      </c>
      <c r="C97" s="24" t="s">
        <v>65</v>
      </c>
      <c r="D97" s="21"/>
      <c r="E97" s="22">
        <v>0</v>
      </c>
      <c r="F97" s="23">
        <v>0</v>
      </c>
      <c r="G97" s="14">
        <f t="shared" ref="G97:G133" si="4">E97*(1+F97)</f>
        <v>0</v>
      </c>
    </row>
    <row r="98" spans="2:7" ht="30" x14ac:dyDescent="0.25">
      <c r="B98" s="20">
        <v>1</v>
      </c>
      <c r="C98" s="24" t="s">
        <v>66</v>
      </c>
      <c r="D98" s="26"/>
      <c r="E98" s="22">
        <v>0</v>
      </c>
      <c r="F98" s="23">
        <v>0</v>
      </c>
      <c r="G98" s="14">
        <f t="shared" si="4"/>
        <v>0</v>
      </c>
    </row>
    <row r="99" spans="2:7" x14ac:dyDescent="0.25">
      <c r="B99" s="20">
        <v>1</v>
      </c>
      <c r="C99" s="24" t="s">
        <v>33</v>
      </c>
      <c r="D99" s="21"/>
      <c r="E99" s="22">
        <v>0</v>
      </c>
      <c r="F99" s="23">
        <v>0</v>
      </c>
      <c r="G99" s="14">
        <f t="shared" si="4"/>
        <v>0</v>
      </c>
    </row>
    <row r="100" spans="2:7" x14ac:dyDescent="0.25">
      <c r="B100" s="20">
        <v>1</v>
      </c>
      <c r="C100" s="12" t="s">
        <v>83</v>
      </c>
      <c r="D100" s="21"/>
      <c r="E100" s="22">
        <v>0</v>
      </c>
      <c r="F100" s="23">
        <v>0</v>
      </c>
      <c r="G100" s="14">
        <f t="shared" si="4"/>
        <v>0</v>
      </c>
    </row>
    <row r="101" spans="2:7" x14ac:dyDescent="0.25">
      <c r="B101" s="20">
        <v>1</v>
      </c>
      <c r="C101" s="12" t="s">
        <v>84</v>
      </c>
      <c r="D101" s="21"/>
      <c r="E101" s="22">
        <v>0</v>
      </c>
      <c r="F101" s="23">
        <v>0</v>
      </c>
      <c r="G101" s="14">
        <f t="shared" si="4"/>
        <v>0</v>
      </c>
    </row>
    <row r="102" spans="2:7" x14ac:dyDescent="0.25">
      <c r="B102" s="20"/>
      <c r="C102" s="12" t="s">
        <v>38</v>
      </c>
      <c r="D102" s="35"/>
      <c r="E102" s="22">
        <v>0</v>
      </c>
      <c r="F102" s="36"/>
      <c r="G102" s="14">
        <f>E102</f>
        <v>0</v>
      </c>
    </row>
    <row r="103" spans="2:7" x14ac:dyDescent="0.25">
      <c r="B103" s="29">
        <v>0</v>
      </c>
      <c r="C103" s="21" t="s">
        <v>39</v>
      </c>
      <c r="D103" s="21"/>
      <c r="E103" s="22">
        <v>0</v>
      </c>
      <c r="F103" s="23">
        <v>0</v>
      </c>
      <c r="G103" s="14">
        <f t="shared" si="4"/>
        <v>0</v>
      </c>
    </row>
    <row r="104" spans="2:7" x14ac:dyDescent="0.25">
      <c r="B104" s="29">
        <v>0</v>
      </c>
      <c r="C104" s="21"/>
      <c r="D104" s="21"/>
      <c r="E104" s="22">
        <v>0</v>
      </c>
      <c r="F104" s="23">
        <v>0</v>
      </c>
      <c r="G104" s="14">
        <f t="shared" si="4"/>
        <v>0</v>
      </c>
    </row>
    <row r="105" spans="2:7" x14ac:dyDescent="0.25">
      <c r="B105" s="29">
        <v>0</v>
      </c>
      <c r="C105" s="21"/>
      <c r="D105" s="21"/>
      <c r="E105" s="22">
        <v>0</v>
      </c>
      <c r="F105" s="23">
        <v>0</v>
      </c>
      <c r="G105" s="14">
        <f t="shared" si="4"/>
        <v>0</v>
      </c>
    </row>
    <row r="106" spans="2:7" x14ac:dyDescent="0.25">
      <c r="B106" s="29">
        <v>0</v>
      </c>
      <c r="C106" s="21"/>
      <c r="D106" s="21"/>
      <c r="E106" s="22">
        <v>0</v>
      </c>
      <c r="F106" s="23">
        <v>0</v>
      </c>
      <c r="G106" s="14">
        <f t="shared" si="4"/>
        <v>0</v>
      </c>
    </row>
    <row r="107" spans="2:7" x14ac:dyDescent="0.25">
      <c r="B107" s="29">
        <v>0</v>
      </c>
      <c r="C107" s="21"/>
      <c r="D107" s="21"/>
      <c r="E107" s="22">
        <v>0</v>
      </c>
      <c r="F107" s="23">
        <v>0</v>
      </c>
      <c r="G107" s="14">
        <f t="shared" si="4"/>
        <v>0</v>
      </c>
    </row>
    <row r="108" spans="2:7" x14ac:dyDescent="0.25">
      <c r="B108" s="29">
        <v>0</v>
      </c>
      <c r="C108" s="21"/>
      <c r="D108" s="21"/>
      <c r="E108" s="22">
        <v>0</v>
      </c>
      <c r="F108" s="23">
        <v>0</v>
      </c>
      <c r="G108" s="14">
        <f t="shared" si="4"/>
        <v>0</v>
      </c>
    </row>
    <row r="109" spans="2:7" x14ac:dyDescent="0.25">
      <c r="B109" s="29">
        <v>0</v>
      </c>
      <c r="C109" s="21"/>
      <c r="D109" s="21"/>
      <c r="E109" s="22">
        <v>0</v>
      </c>
      <c r="F109" s="23">
        <v>0</v>
      </c>
      <c r="G109" s="14">
        <f t="shared" si="4"/>
        <v>0</v>
      </c>
    </row>
    <row r="110" spans="2:7" x14ac:dyDescent="0.25">
      <c r="B110" s="29">
        <v>0</v>
      </c>
      <c r="C110" s="21"/>
      <c r="D110" s="21"/>
      <c r="E110" s="22">
        <v>0</v>
      </c>
      <c r="F110" s="23">
        <v>0</v>
      </c>
      <c r="G110" s="14">
        <f t="shared" si="4"/>
        <v>0</v>
      </c>
    </row>
    <row r="111" spans="2:7" x14ac:dyDescent="0.25">
      <c r="B111" s="29">
        <v>0</v>
      </c>
      <c r="C111" s="21"/>
      <c r="D111" s="21"/>
      <c r="E111" s="22">
        <v>0</v>
      </c>
      <c r="F111" s="23">
        <v>0</v>
      </c>
      <c r="G111" s="14">
        <f t="shared" si="4"/>
        <v>0</v>
      </c>
    </row>
    <row r="112" spans="2:7" x14ac:dyDescent="0.25">
      <c r="B112" s="29">
        <v>0</v>
      </c>
      <c r="C112" s="21"/>
      <c r="D112" s="21"/>
      <c r="E112" s="22">
        <v>0</v>
      </c>
      <c r="F112" s="23">
        <v>0</v>
      </c>
      <c r="G112" s="14">
        <f t="shared" ref="G112:G122" si="5">E112*(1+F112)</f>
        <v>0</v>
      </c>
    </row>
    <row r="113" spans="2:7" x14ac:dyDescent="0.25">
      <c r="B113" s="29">
        <v>0</v>
      </c>
      <c r="C113" s="21"/>
      <c r="D113" s="21"/>
      <c r="E113" s="22">
        <v>0</v>
      </c>
      <c r="F113" s="23">
        <v>0</v>
      </c>
      <c r="G113" s="14">
        <f t="shared" si="5"/>
        <v>0</v>
      </c>
    </row>
    <row r="114" spans="2:7" x14ac:dyDescent="0.25">
      <c r="B114" s="29">
        <v>0</v>
      </c>
      <c r="C114" s="21"/>
      <c r="D114" s="21"/>
      <c r="E114" s="22">
        <v>0</v>
      </c>
      <c r="F114" s="23">
        <v>0</v>
      </c>
      <c r="G114" s="14">
        <f t="shared" si="5"/>
        <v>0</v>
      </c>
    </row>
    <row r="115" spans="2:7" x14ac:dyDescent="0.25">
      <c r="B115" s="29">
        <v>0</v>
      </c>
      <c r="C115" s="21"/>
      <c r="D115" s="21"/>
      <c r="E115" s="22">
        <v>0</v>
      </c>
      <c r="F115" s="23">
        <v>0</v>
      </c>
      <c r="G115" s="14">
        <f t="shared" si="5"/>
        <v>0</v>
      </c>
    </row>
    <row r="116" spans="2:7" x14ac:dyDescent="0.25">
      <c r="B116" s="29">
        <v>0</v>
      </c>
      <c r="C116" s="21"/>
      <c r="D116" s="21"/>
      <c r="E116" s="22">
        <v>0</v>
      </c>
      <c r="F116" s="23">
        <v>0</v>
      </c>
      <c r="G116" s="14">
        <f t="shared" si="5"/>
        <v>0</v>
      </c>
    </row>
    <row r="117" spans="2:7" x14ac:dyDescent="0.25">
      <c r="B117" s="29">
        <v>0</v>
      </c>
      <c r="C117" s="21"/>
      <c r="D117" s="21"/>
      <c r="E117" s="22">
        <v>0</v>
      </c>
      <c r="F117" s="23">
        <v>0</v>
      </c>
      <c r="G117" s="14">
        <f t="shared" si="5"/>
        <v>0</v>
      </c>
    </row>
    <row r="118" spans="2:7" x14ac:dyDescent="0.25">
      <c r="B118" s="29">
        <v>0</v>
      </c>
      <c r="C118" s="21"/>
      <c r="D118" s="21"/>
      <c r="E118" s="22">
        <v>0</v>
      </c>
      <c r="F118" s="23">
        <v>0</v>
      </c>
      <c r="G118" s="14">
        <f t="shared" si="5"/>
        <v>0</v>
      </c>
    </row>
    <row r="119" spans="2:7" x14ac:dyDescent="0.25">
      <c r="B119" s="29">
        <v>0</v>
      </c>
      <c r="C119" s="21"/>
      <c r="D119" s="21"/>
      <c r="E119" s="22">
        <v>0</v>
      </c>
      <c r="F119" s="23">
        <v>0</v>
      </c>
      <c r="G119" s="14">
        <f t="shared" si="5"/>
        <v>0</v>
      </c>
    </row>
    <row r="120" spans="2:7" x14ac:dyDescent="0.25">
      <c r="B120" s="29">
        <v>0</v>
      </c>
      <c r="C120" s="21"/>
      <c r="D120" s="21"/>
      <c r="E120" s="22">
        <v>0</v>
      </c>
      <c r="F120" s="23">
        <v>0</v>
      </c>
      <c r="G120" s="14">
        <f t="shared" si="5"/>
        <v>0</v>
      </c>
    </row>
    <row r="121" spans="2:7" x14ac:dyDescent="0.25">
      <c r="B121" s="29">
        <v>0</v>
      </c>
      <c r="C121" s="21"/>
      <c r="D121" s="21"/>
      <c r="E121" s="22">
        <v>0</v>
      </c>
      <c r="F121" s="23">
        <v>0</v>
      </c>
      <c r="G121" s="14">
        <f t="shared" si="5"/>
        <v>0</v>
      </c>
    </row>
    <row r="122" spans="2:7" x14ac:dyDescent="0.25">
      <c r="B122" s="29">
        <v>0</v>
      </c>
      <c r="C122" s="21"/>
      <c r="D122" s="21"/>
      <c r="E122" s="22">
        <v>0</v>
      </c>
      <c r="F122" s="23">
        <v>0</v>
      </c>
      <c r="G122" s="14">
        <f t="shared" si="5"/>
        <v>0</v>
      </c>
    </row>
    <row r="123" spans="2:7" x14ac:dyDescent="0.25">
      <c r="B123" s="29">
        <v>0</v>
      </c>
      <c r="C123" s="21"/>
      <c r="D123" s="21"/>
      <c r="E123" s="22">
        <v>0</v>
      </c>
      <c r="F123" s="23">
        <v>0</v>
      </c>
      <c r="G123" s="14">
        <f t="shared" si="4"/>
        <v>0</v>
      </c>
    </row>
    <row r="124" spans="2:7" x14ac:dyDescent="0.25">
      <c r="B124" s="29">
        <v>0</v>
      </c>
      <c r="C124" s="21"/>
      <c r="D124" s="21"/>
      <c r="E124" s="22">
        <v>0</v>
      </c>
      <c r="F124" s="23">
        <v>0</v>
      </c>
      <c r="G124" s="14">
        <f t="shared" si="4"/>
        <v>0</v>
      </c>
    </row>
    <row r="125" spans="2:7" x14ac:dyDescent="0.25">
      <c r="B125" s="29">
        <v>0</v>
      </c>
      <c r="C125" s="21"/>
      <c r="D125" s="21"/>
      <c r="E125" s="22">
        <v>0</v>
      </c>
      <c r="F125" s="23">
        <v>0</v>
      </c>
      <c r="G125" s="14">
        <f t="shared" si="4"/>
        <v>0</v>
      </c>
    </row>
    <row r="126" spans="2:7" x14ac:dyDescent="0.25">
      <c r="B126" s="29">
        <v>0</v>
      </c>
      <c r="C126" s="21"/>
      <c r="D126" s="21"/>
      <c r="E126" s="22">
        <v>0</v>
      </c>
      <c r="F126" s="23">
        <v>0</v>
      </c>
      <c r="G126" s="14">
        <f t="shared" si="4"/>
        <v>0</v>
      </c>
    </row>
    <row r="127" spans="2:7" x14ac:dyDescent="0.25">
      <c r="B127" s="29">
        <v>0</v>
      </c>
      <c r="C127" s="21"/>
      <c r="D127" s="21"/>
      <c r="E127" s="22">
        <v>0</v>
      </c>
      <c r="F127" s="23">
        <v>0</v>
      </c>
      <c r="G127" s="14">
        <f t="shared" si="4"/>
        <v>0</v>
      </c>
    </row>
    <row r="128" spans="2:7" x14ac:dyDescent="0.25">
      <c r="B128" s="29">
        <v>0</v>
      </c>
      <c r="C128" s="21"/>
      <c r="D128" s="21"/>
      <c r="E128" s="22">
        <v>0</v>
      </c>
      <c r="F128" s="23">
        <v>0</v>
      </c>
      <c r="G128" s="14">
        <f t="shared" si="4"/>
        <v>0</v>
      </c>
    </row>
    <row r="129" spans="2:7" x14ac:dyDescent="0.25">
      <c r="B129" s="29">
        <v>0</v>
      </c>
      <c r="C129" s="21"/>
      <c r="D129" s="21"/>
      <c r="E129" s="22">
        <v>0</v>
      </c>
      <c r="F129" s="23">
        <v>0</v>
      </c>
      <c r="G129" s="14">
        <f t="shared" si="4"/>
        <v>0</v>
      </c>
    </row>
    <row r="130" spans="2:7" x14ac:dyDescent="0.25">
      <c r="B130" s="29">
        <v>0</v>
      </c>
      <c r="C130" s="21"/>
      <c r="D130" s="21"/>
      <c r="E130" s="22">
        <v>0</v>
      </c>
      <c r="F130" s="23">
        <v>0</v>
      </c>
      <c r="G130" s="14">
        <f t="shared" si="4"/>
        <v>0</v>
      </c>
    </row>
    <row r="131" spans="2:7" x14ac:dyDescent="0.25">
      <c r="B131" s="29">
        <v>0</v>
      </c>
      <c r="C131" s="21"/>
      <c r="D131" s="21"/>
      <c r="E131" s="22">
        <v>0</v>
      </c>
      <c r="F131" s="23">
        <v>0</v>
      </c>
      <c r="G131" s="14">
        <f t="shared" si="4"/>
        <v>0</v>
      </c>
    </row>
    <row r="132" spans="2:7" x14ac:dyDescent="0.25">
      <c r="B132" s="29">
        <v>0</v>
      </c>
      <c r="C132" s="21"/>
      <c r="D132" s="21"/>
      <c r="E132" s="22">
        <v>0</v>
      </c>
      <c r="F132" s="23">
        <v>0</v>
      </c>
      <c r="G132" s="14">
        <f t="shared" si="4"/>
        <v>0</v>
      </c>
    </row>
    <row r="133" spans="2:7" x14ac:dyDescent="0.25">
      <c r="B133" s="29">
        <v>0</v>
      </c>
      <c r="C133" s="21"/>
      <c r="D133" s="21"/>
      <c r="E133" s="22">
        <v>0</v>
      </c>
      <c r="F133" s="23">
        <v>0</v>
      </c>
      <c r="G133" s="14">
        <f t="shared" si="4"/>
        <v>0</v>
      </c>
    </row>
    <row r="134" spans="2:7" ht="15.75" thickBot="1" x14ac:dyDescent="0.3"/>
    <row r="135" spans="2:7" ht="45.75" thickTop="1" x14ac:dyDescent="0.25">
      <c r="F135" s="30" t="s">
        <v>85</v>
      </c>
      <c r="G135" s="30" t="s">
        <v>91</v>
      </c>
    </row>
    <row r="136" spans="2:7" x14ac:dyDescent="0.25">
      <c r="F136" s="13">
        <f>SUM(G96:G133)</f>
        <v>0</v>
      </c>
      <c r="G136" s="13">
        <f>4*F136</f>
        <v>0</v>
      </c>
    </row>
    <row r="137" spans="2:7" ht="15.75" thickBot="1" x14ac:dyDescent="0.3"/>
    <row r="138" spans="2:7" ht="45.75" thickBot="1" x14ac:dyDescent="0.3">
      <c r="F138" s="33" t="s">
        <v>92</v>
      </c>
      <c r="G138" s="32">
        <f>G136</f>
        <v>0</v>
      </c>
    </row>
    <row r="140" spans="2:7" ht="15.75" thickBot="1" x14ac:dyDescent="0.3">
      <c r="B140" s="18" t="s">
        <v>93</v>
      </c>
      <c r="C140" s="18" t="s">
        <v>80</v>
      </c>
    </row>
    <row r="141" spans="2:7" ht="15.75" thickTop="1" x14ac:dyDescent="0.25">
      <c r="B141" s="19" t="s">
        <v>25</v>
      </c>
      <c r="C141" s="19" t="s">
        <v>26</v>
      </c>
      <c r="D141" s="19" t="s">
        <v>27</v>
      </c>
      <c r="E141" s="19" t="s">
        <v>28</v>
      </c>
      <c r="F141" s="19" t="s">
        <v>81</v>
      </c>
      <c r="G141" s="19" t="s">
        <v>44</v>
      </c>
    </row>
    <row r="142" spans="2:7" x14ac:dyDescent="0.25">
      <c r="B142" s="20">
        <v>1</v>
      </c>
      <c r="C142" s="12" t="s">
        <v>94</v>
      </c>
      <c r="D142" s="21"/>
      <c r="E142" s="22">
        <v>0</v>
      </c>
      <c r="F142" s="23">
        <v>0</v>
      </c>
      <c r="G142" s="14">
        <f>E142*(1+F142)</f>
        <v>0</v>
      </c>
    </row>
    <row r="143" spans="2:7" ht="30" x14ac:dyDescent="0.25">
      <c r="B143" s="20">
        <v>1</v>
      </c>
      <c r="C143" s="24" t="s">
        <v>65</v>
      </c>
      <c r="D143" s="21"/>
      <c r="E143" s="22">
        <v>0</v>
      </c>
      <c r="F143" s="23">
        <v>0</v>
      </c>
      <c r="G143" s="14">
        <f t="shared" ref="G143:G179" si="6">E143*(1+F143)</f>
        <v>0</v>
      </c>
    </row>
    <row r="144" spans="2:7" ht="30" x14ac:dyDescent="0.25">
      <c r="B144" s="20">
        <v>1</v>
      </c>
      <c r="C144" s="24" t="s">
        <v>66</v>
      </c>
      <c r="D144" s="26"/>
      <c r="E144" s="22">
        <v>0</v>
      </c>
      <c r="F144" s="23">
        <v>0</v>
      </c>
      <c r="G144" s="14">
        <f t="shared" si="6"/>
        <v>0</v>
      </c>
    </row>
    <row r="145" spans="2:7" x14ac:dyDescent="0.25">
      <c r="B145" s="20">
        <v>1</v>
      </c>
      <c r="C145" s="24" t="s">
        <v>33</v>
      </c>
      <c r="D145" s="21"/>
      <c r="E145" s="22">
        <v>0</v>
      </c>
      <c r="F145" s="23">
        <v>0</v>
      </c>
      <c r="G145" s="14">
        <f t="shared" si="6"/>
        <v>0</v>
      </c>
    </row>
    <row r="146" spans="2:7" x14ac:dyDescent="0.25">
      <c r="B146" s="20">
        <v>1</v>
      </c>
      <c r="C146" s="12" t="s">
        <v>83</v>
      </c>
      <c r="D146" s="21"/>
      <c r="E146" s="22">
        <v>0</v>
      </c>
      <c r="F146" s="23">
        <v>0</v>
      </c>
      <c r="G146" s="14">
        <f t="shared" si="6"/>
        <v>0</v>
      </c>
    </row>
    <row r="147" spans="2:7" x14ac:dyDescent="0.25">
      <c r="B147" s="20">
        <v>1</v>
      </c>
      <c r="C147" s="12" t="s">
        <v>84</v>
      </c>
      <c r="D147" s="21"/>
      <c r="E147" s="22">
        <v>0</v>
      </c>
      <c r="F147" s="23">
        <v>0</v>
      </c>
      <c r="G147" s="14">
        <f t="shared" si="6"/>
        <v>0</v>
      </c>
    </row>
    <row r="148" spans="2:7" x14ac:dyDescent="0.25">
      <c r="B148" s="20"/>
      <c r="C148" s="12" t="s">
        <v>38</v>
      </c>
      <c r="D148" s="27"/>
      <c r="E148" s="22">
        <v>0</v>
      </c>
      <c r="F148" s="28"/>
      <c r="G148" s="14">
        <f>E148</f>
        <v>0</v>
      </c>
    </row>
    <row r="149" spans="2:7" x14ac:dyDescent="0.25">
      <c r="B149" s="29">
        <v>0</v>
      </c>
      <c r="C149" s="21" t="s">
        <v>39</v>
      </c>
      <c r="D149" s="21"/>
      <c r="E149" s="22">
        <v>0</v>
      </c>
      <c r="F149" s="23">
        <v>0</v>
      </c>
      <c r="G149" s="14">
        <f t="shared" si="6"/>
        <v>0</v>
      </c>
    </row>
    <row r="150" spans="2:7" x14ac:dyDescent="0.25">
      <c r="B150" s="29">
        <v>0</v>
      </c>
      <c r="C150" s="21"/>
      <c r="D150" s="21"/>
      <c r="E150" s="22">
        <v>0</v>
      </c>
      <c r="F150" s="23">
        <v>0</v>
      </c>
      <c r="G150" s="14">
        <f t="shared" si="6"/>
        <v>0</v>
      </c>
    </row>
    <row r="151" spans="2:7" x14ac:dyDescent="0.25">
      <c r="B151" s="29">
        <v>0</v>
      </c>
      <c r="C151" s="21"/>
      <c r="D151" s="21"/>
      <c r="E151" s="22">
        <v>0</v>
      </c>
      <c r="F151" s="23">
        <v>0</v>
      </c>
      <c r="G151" s="14">
        <f t="shared" si="6"/>
        <v>0</v>
      </c>
    </row>
    <row r="152" spans="2:7" x14ac:dyDescent="0.25">
      <c r="B152" s="29">
        <v>0</v>
      </c>
      <c r="C152" s="21"/>
      <c r="D152" s="21"/>
      <c r="E152" s="22">
        <v>0</v>
      </c>
      <c r="F152" s="23">
        <v>0</v>
      </c>
      <c r="G152" s="14">
        <f t="shared" si="6"/>
        <v>0</v>
      </c>
    </row>
    <row r="153" spans="2:7" x14ac:dyDescent="0.25">
      <c r="B153" s="29">
        <v>0</v>
      </c>
      <c r="C153" s="21"/>
      <c r="D153" s="21"/>
      <c r="E153" s="22">
        <v>0</v>
      </c>
      <c r="F153" s="23">
        <v>0</v>
      </c>
      <c r="G153" s="14">
        <f t="shared" si="6"/>
        <v>0</v>
      </c>
    </row>
    <row r="154" spans="2:7" x14ac:dyDescent="0.25">
      <c r="B154" s="29">
        <v>0</v>
      </c>
      <c r="C154" s="21"/>
      <c r="D154" s="21"/>
      <c r="E154" s="22">
        <v>0</v>
      </c>
      <c r="F154" s="23">
        <v>0</v>
      </c>
      <c r="G154" s="14">
        <f t="shared" si="6"/>
        <v>0</v>
      </c>
    </row>
    <row r="155" spans="2:7" x14ac:dyDescent="0.25">
      <c r="B155" s="29">
        <v>0</v>
      </c>
      <c r="C155" s="21"/>
      <c r="D155" s="21"/>
      <c r="E155" s="22">
        <v>0</v>
      </c>
      <c r="F155" s="23">
        <v>0</v>
      </c>
      <c r="G155" s="14">
        <f t="shared" si="6"/>
        <v>0</v>
      </c>
    </row>
    <row r="156" spans="2:7" x14ac:dyDescent="0.25">
      <c r="B156" s="29">
        <v>0</v>
      </c>
      <c r="C156" s="21"/>
      <c r="D156" s="21"/>
      <c r="E156" s="22">
        <v>0</v>
      </c>
      <c r="F156" s="23">
        <v>0</v>
      </c>
      <c r="G156" s="14">
        <f t="shared" si="6"/>
        <v>0</v>
      </c>
    </row>
    <row r="157" spans="2:7" x14ac:dyDescent="0.25">
      <c r="B157" s="29">
        <v>0</v>
      </c>
      <c r="C157" s="21"/>
      <c r="D157" s="21"/>
      <c r="E157" s="22">
        <v>0</v>
      </c>
      <c r="F157" s="23">
        <v>0</v>
      </c>
      <c r="G157" s="14">
        <f t="shared" si="6"/>
        <v>0</v>
      </c>
    </row>
    <row r="158" spans="2:7" x14ac:dyDescent="0.25">
      <c r="B158" s="29">
        <v>0</v>
      </c>
      <c r="C158" s="21"/>
      <c r="D158" s="21"/>
      <c r="E158" s="22">
        <v>0</v>
      </c>
      <c r="F158" s="23">
        <v>0</v>
      </c>
      <c r="G158" s="14">
        <f t="shared" ref="G158:G168" si="7">E158*(1+F158)</f>
        <v>0</v>
      </c>
    </row>
    <row r="159" spans="2:7" x14ac:dyDescent="0.25">
      <c r="B159" s="29">
        <v>0</v>
      </c>
      <c r="C159" s="21"/>
      <c r="D159" s="21"/>
      <c r="E159" s="22">
        <v>0</v>
      </c>
      <c r="F159" s="23">
        <v>0</v>
      </c>
      <c r="G159" s="14">
        <f t="shared" si="7"/>
        <v>0</v>
      </c>
    </row>
    <row r="160" spans="2:7" x14ac:dyDescent="0.25">
      <c r="B160" s="29">
        <v>0</v>
      </c>
      <c r="C160" s="21"/>
      <c r="D160" s="21"/>
      <c r="E160" s="22">
        <v>0</v>
      </c>
      <c r="F160" s="23">
        <v>0</v>
      </c>
      <c r="G160" s="14">
        <f t="shared" si="7"/>
        <v>0</v>
      </c>
    </row>
    <row r="161" spans="2:7" x14ac:dyDescent="0.25">
      <c r="B161" s="29">
        <v>0</v>
      </c>
      <c r="C161" s="21"/>
      <c r="D161" s="21"/>
      <c r="E161" s="22">
        <v>0</v>
      </c>
      <c r="F161" s="23">
        <v>0</v>
      </c>
      <c r="G161" s="14">
        <f t="shared" si="7"/>
        <v>0</v>
      </c>
    </row>
    <row r="162" spans="2:7" x14ac:dyDescent="0.25">
      <c r="B162" s="29">
        <v>0</v>
      </c>
      <c r="C162" s="21"/>
      <c r="D162" s="21"/>
      <c r="E162" s="22">
        <v>0</v>
      </c>
      <c r="F162" s="23">
        <v>0</v>
      </c>
      <c r="G162" s="14">
        <f t="shared" si="7"/>
        <v>0</v>
      </c>
    </row>
    <row r="163" spans="2:7" x14ac:dyDescent="0.25">
      <c r="B163" s="29">
        <v>0</v>
      </c>
      <c r="C163" s="21"/>
      <c r="D163" s="21"/>
      <c r="E163" s="22">
        <v>0</v>
      </c>
      <c r="F163" s="23">
        <v>0</v>
      </c>
      <c r="G163" s="14">
        <f t="shared" si="7"/>
        <v>0</v>
      </c>
    </row>
    <row r="164" spans="2:7" x14ac:dyDescent="0.25">
      <c r="B164" s="29">
        <v>0</v>
      </c>
      <c r="C164" s="21"/>
      <c r="D164" s="21"/>
      <c r="E164" s="22">
        <v>0</v>
      </c>
      <c r="F164" s="23">
        <v>0</v>
      </c>
      <c r="G164" s="14">
        <f t="shared" si="7"/>
        <v>0</v>
      </c>
    </row>
    <row r="165" spans="2:7" x14ac:dyDescent="0.25">
      <c r="B165" s="29">
        <v>0</v>
      </c>
      <c r="C165" s="21"/>
      <c r="D165" s="21"/>
      <c r="E165" s="22">
        <v>0</v>
      </c>
      <c r="F165" s="23">
        <v>0</v>
      </c>
      <c r="G165" s="14">
        <f t="shared" si="7"/>
        <v>0</v>
      </c>
    </row>
    <row r="166" spans="2:7" x14ac:dyDescent="0.25">
      <c r="B166" s="29">
        <v>0</v>
      </c>
      <c r="C166" s="21"/>
      <c r="D166" s="21"/>
      <c r="E166" s="22">
        <v>0</v>
      </c>
      <c r="F166" s="23">
        <v>0</v>
      </c>
      <c r="G166" s="14">
        <f t="shared" si="7"/>
        <v>0</v>
      </c>
    </row>
    <row r="167" spans="2:7" x14ac:dyDescent="0.25">
      <c r="B167" s="29">
        <v>0</v>
      </c>
      <c r="C167" s="21"/>
      <c r="D167" s="21"/>
      <c r="E167" s="22">
        <v>0</v>
      </c>
      <c r="F167" s="23">
        <v>0</v>
      </c>
      <c r="G167" s="14">
        <f t="shared" si="7"/>
        <v>0</v>
      </c>
    </row>
    <row r="168" spans="2:7" x14ac:dyDescent="0.25">
      <c r="B168" s="29">
        <v>0</v>
      </c>
      <c r="C168" s="21"/>
      <c r="D168" s="21"/>
      <c r="E168" s="22">
        <v>0</v>
      </c>
      <c r="F168" s="23">
        <v>0</v>
      </c>
      <c r="G168" s="14">
        <f t="shared" si="7"/>
        <v>0</v>
      </c>
    </row>
    <row r="169" spans="2:7" x14ac:dyDescent="0.25">
      <c r="B169" s="29">
        <v>0</v>
      </c>
      <c r="C169" s="21"/>
      <c r="D169" s="21"/>
      <c r="E169" s="22">
        <v>0</v>
      </c>
      <c r="F169" s="23">
        <v>0</v>
      </c>
      <c r="G169" s="14">
        <f t="shared" si="6"/>
        <v>0</v>
      </c>
    </row>
    <row r="170" spans="2:7" x14ac:dyDescent="0.25">
      <c r="B170" s="29">
        <v>0</v>
      </c>
      <c r="C170" s="21"/>
      <c r="D170" s="21"/>
      <c r="E170" s="22">
        <v>0</v>
      </c>
      <c r="F170" s="23">
        <v>0</v>
      </c>
      <c r="G170" s="14">
        <f t="shared" si="6"/>
        <v>0</v>
      </c>
    </row>
    <row r="171" spans="2:7" x14ac:dyDescent="0.25">
      <c r="B171" s="29">
        <v>0</v>
      </c>
      <c r="C171" s="21"/>
      <c r="D171" s="21"/>
      <c r="E171" s="22">
        <v>0</v>
      </c>
      <c r="F171" s="23">
        <v>0</v>
      </c>
      <c r="G171" s="14">
        <f t="shared" si="6"/>
        <v>0</v>
      </c>
    </row>
    <row r="172" spans="2:7" x14ac:dyDescent="0.25">
      <c r="B172" s="29">
        <v>0</v>
      </c>
      <c r="C172" s="21"/>
      <c r="D172" s="21"/>
      <c r="E172" s="22">
        <v>0</v>
      </c>
      <c r="F172" s="23">
        <v>0</v>
      </c>
      <c r="G172" s="14">
        <f t="shared" si="6"/>
        <v>0</v>
      </c>
    </row>
    <row r="173" spans="2:7" x14ac:dyDescent="0.25">
      <c r="B173" s="29">
        <v>0</v>
      </c>
      <c r="C173" s="21"/>
      <c r="D173" s="21"/>
      <c r="E173" s="22">
        <v>0</v>
      </c>
      <c r="F173" s="23">
        <v>0</v>
      </c>
      <c r="G173" s="14">
        <f t="shared" si="6"/>
        <v>0</v>
      </c>
    </row>
    <row r="174" spans="2:7" x14ac:dyDescent="0.25">
      <c r="B174" s="29">
        <v>0</v>
      </c>
      <c r="C174" s="21"/>
      <c r="D174" s="21"/>
      <c r="E174" s="22">
        <v>0</v>
      </c>
      <c r="F174" s="23">
        <v>0</v>
      </c>
      <c r="G174" s="14">
        <f t="shared" si="6"/>
        <v>0</v>
      </c>
    </row>
    <row r="175" spans="2:7" x14ac:dyDescent="0.25">
      <c r="B175" s="29">
        <v>0</v>
      </c>
      <c r="C175" s="21"/>
      <c r="D175" s="21"/>
      <c r="E175" s="22">
        <v>0</v>
      </c>
      <c r="F175" s="23">
        <v>0</v>
      </c>
      <c r="G175" s="14">
        <f t="shared" si="6"/>
        <v>0</v>
      </c>
    </row>
    <row r="176" spans="2:7" x14ac:dyDescent="0.25">
      <c r="B176" s="29">
        <v>0</v>
      </c>
      <c r="C176" s="21"/>
      <c r="D176" s="21"/>
      <c r="E176" s="22">
        <v>0</v>
      </c>
      <c r="F176" s="23">
        <v>0</v>
      </c>
      <c r="G176" s="14">
        <f t="shared" si="6"/>
        <v>0</v>
      </c>
    </row>
    <row r="177" spans="2:7" x14ac:dyDescent="0.25">
      <c r="B177" s="29">
        <v>0</v>
      </c>
      <c r="C177" s="21"/>
      <c r="D177" s="21"/>
      <c r="E177" s="22">
        <v>0</v>
      </c>
      <c r="F177" s="23">
        <v>0</v>
      </c>
      <c r="G177" s="14">
        <f t="shared" si="6"/>
        <v>0</v>
      </c>
    </row>
    <row r="178" spans="2:7" x14ac:dyDescent="0.25">
      <c r="B178" s="29">
        <v>0</v>
      </c>
      <c r="C178" s="21"/>
      <c r="D178" s="21"/>
      <c r="E178" s="22">
        <v>0</v>
      </c>
      <c r="F178" s="23">
        <v>0</v>
      </c>
      <c r="G178" s="14">
        <f t="shared" si="6"/>
        <v>0</v>
      </c>
    </row>
    <row r="179" spans="2:7" x14ac:dyDescent="0.25">
      <c r="B179" s="29">
        <v>0</v>
      </c>
      <c r="C179" s="21"/>
      <c r="D179" s="21"/>
      <c r="E179" s="22">
        <v>0</v>
      </c>
      <c r="F179" s="23">
        <v>0</v>
      </c>
      <c r="G179" s="14">
        <f t="shared" si="6"/>
        <v>0</v>
      </c>
    </row>
    <row r="180" spans="2:7" ht="15.75" thickBot="1" x14ac:dyDescent="0.3"/>
    <row r="181" spans="2:7" ht="45.75" thickTop="1" x14ac:dyDescent="0.25">
      <c r="F181" s="30" t="s">
        <v>85</v>
      </c>
      <c r="G181" s="30" t="s">
        <v>91</v>
      </c>
    </row>
    <row r="182" spans="2:7" x14ac:dyDescent="0.25">
      <c r="F182" s="13">
        <f>SUM(G142:G179)</f>
        <v>0</v>
      </c>
      <c r="G182" s="13">
        <f>4*F182</f>
        <v>0</v>
      </c>
    </row>
    <row r="183" spans="2:7" ht="15.75" thickBot="1" x14ac:dyDescent="0.3"/>
    <row r="184" spans="2:7" ht="45.75" thickBot="1" x14ac:dyDescent="0.3">
      <c r="F184" s="33" t="s">
        <v>95</v>
      </c>
      <c r="G184" s="32">
        <f>G182</f>
        <v>0</v>
      </c>
    </row>
    <row r="185" spans="2:7" ht="15.75" thickBot="1" x14ac:dyDescent="0.3"/>
    <row r="186" spans="2:7" ht="31.5" thickTop="1" thickBot="1" x14ac:dyDescent="0.3">
      <c r="B186" s="30" t="s">
        <v>52</v>
      </c>
      <c r="C186" s="30" t="s">
        <v>85</v>
      </c>
      <c r="F186" s="31" t="s">
        <v>54</v>
      </c>
      <c r="G186" s="32">
        <f>SUM(G46,G92,G138,G184)</f>
        <v>0</v>
      </c>
    </row>
    <row r="187" spans="2:7" x14ac:dyDescent="0.25">
      <c r="B187" s="12" t="s">
        <v>96</v>
      </c>
      <c r="C187" s="14">
        <f>F44</f>
        <v>0</v>
      </c>
      <c r="F187" s="33"/>
      <c r="G187" s="34"/>
    </row>
    <row r="188" spans="2:7" x14ac:dyDescent="0.25">
      <c r="B188" s="12" t="s">
        <v>97</v>
      </c>
      <c r="C188" s="14">
        <f>F90</f>
        <v>0</v>
      </c>
      <c r="F188" s="33"/>
      <c r="G188" s="34"/>
    </row>
    <row r="189" spans="2:7" x14ac:dyDescent="0.25">
      <c r="B189" s="12" t="s">
        <v>98</v>
      </c>
      <c r="C189" s="14">
        <f>F136</f>
        <v>0</v>
      </c>
      <c r="F189" s="33"/>
      <c r="G189" s="34"/>
    </row>
    <row r="190" spans="2:7" x14ac:dyDescent="0.25">
      <c r="B190" s="12" t="s">
        <v>99</v>
      </c>
      <c r="C190" s="14">
        <f>F182</f>
        <v>0</v>
      </c>
      <c r="F190" s="33"/>
      <c r="G190" s="34"/>
    </row>
    <row r="191" spans="2:7" x14ac:dyDescent="0.25">
      <c r="F191" s="33"/>
      <c r="G191" s="34"/>
    </row>
    <row r="192" spans="2:7" x14ac:dyDescent="0.25">
      <c r="B192" s="2" t="s">
        <v>58</v>
      </c>
      <c r="F192" s="33"/>
      <c r="G192" s="34"/>
    </row>
    <row r="193" spans="2:7" x14ac:dyDescent="0.25">
      <c r="B193" t="s">
        <v>100</v>
      </c>
      <c r="F193" s="33"/>
      <c r="G193" s="34"/>
    </row>
    <row r="194" spans="2:7" x14ac:dyDescent="0.25">
      <c r="B194" s="2" t="s">
        <v>79</v>
      </c>
    </row>
    <row r="195" spans="2:7" x14ac:dyDescent="0.25">
      <c r="B195" s="2" t="s">
        <v>61</v>
      </c>
    </row>
    <row r="196" spans="2:7" x14ac:dyDescent="0.25">
      <c r="B196" s="2" t="s">
        <v>62</v>
      </c>
    </row>
    <row r="197" spans="2:7" x14ac:dyDescent="0.25">
      <c r="B197" s="2" t="s">
        <v>63</v>
      </c>
    </row>
  </sheetData>
  <sheetProtection algorithmName="SHA-512" hashValue="2iAoE2HWreykHlgAWvVHCnwJtZ4aW/hrsydJSBXZ2e0n8g0SsbgRDczz3YILx1a/ddy6etTKXdzr8TezavJlLA==" saltValue="ClNxH67dfHeQhrWWh/uyxw=="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BE2F-339D-4DB5-B2FC-75FBA4848270}">
  <dimension ref="A1:E19"/>
  <sheetViews>
    <sheetView workbookViewId="0">
      <selection activeCell="C13" sqref="C13"/>
    </sheetView>
  </sheetViews>
  <sheetFormatPr defaultColWidth="8.85546875" defaultRowHeight="15" x14ac:dyDescent="0.25"/>
  <cols>
    <col min="1" max="1" width="30.5703125" style="2" customWidth="1"/>
    <col min="2" max="2" width="29" style="2" customWidth="1"/>
    <col min="3" max="3" width="14.7109375" style="2" customWidth="1"/>
    <col min="4" max="4" width="25.7109375" style="2" customWidth="1"/>
    <col min="5" max="5" width="15" style="2" bestFit="1" customWidth="1"/>
    <col min="6" max="16384" width="8.85546875" style="2"/>
  </cols>
  <sheetData>
    <row r="1" spans="1:5" ht="16.5" thickTop="1" thickBot="1" x14ac:dyDescent="0.3">
      <c r="A1" s="38" t="s">
        <v>18</v>
      </c>
      <c r="B1" s="39" t="s">
        <v>101</v>
      </c>
      <c r="C1" s="39" t="s">
        <v>102</v>
      </c>
      <c r="D1" s="40" t="s">
        <v>103</v>
      </c>
      <c r="E1" s="39" t="s">
        <v>104</v>
      </c>
    </row>
    <row r="2" spans="1:5" ht="15.75" thickTop="1" x14ac:dyDescent="0.25">
      <c r="A2" s="41" t="s">
        <v>105</v>
      </c>
      <c r="B2" s="42" t="s">
        <v>106</v>
      </c>
      <c r="C2" s="43"/>
      <c r="D2" s="44">
        <v>0</v>
      </c>
      <c r="E2" s="45">
        <f>74*D2</f>
        <v>0</v>
      </c>
    </row>
    <row r="3" spans="1:5" x14ac:dyDescent="0.25">
      <c r="A3" s="41" t="s">
        <v>107</v>
      </c>
      <c r="B3" s="42" t="s">
        <v>108</v>
      </c>
      <c r="C3" s="43"/>
      <c r="D3" s="44">
        <v>0</v>
      </c>
      <c r="E3" s="45">
        <f>25*D3</f>
        <v>0</v>
      </c>
    </row>
    <row r="4" spans="1:5" ht="15.75" thickBot="1" x14ac:dyDescent="0.3">
      <c r="A4" s="41" t="s">
        <v>109</v>
      </c>
      <c r="B4" s="42" t="s">
        <v>110</v>
      </c>
      <c r="C4" s="43"/>
      <c r="D4" s="44">
        <v>0</v>
      </c>
      <c r="E4" s="45">
        <f>54*D4</f>
        <v>0</v>
      </c>
    </row>
    <row r="5" spans="1:5" ht="31.5" thickTop="1" thickBot="1" x14ac:dyDescent="0.3">
      <c r="A5" s="38" t="s">
        <v>18</v>
      </c>
      <c r="B5" s="39" t="s">
        <v>101</v>
      </c>
      <c r="C5" s="39"/>
      <c r="D5" s="40" t="s">
        <v>111</v>
      </c>
      <c r="E5" s="39" t="s">
        <v>104</v>
      </c>
    </row>
    <row r="6" spans="1:5" ht="27.75" thickTop="1" x14ac:dyDescent="0.25">
      <c r="A6" s="46" t="s">
        <v>112</v>
      </c>
      <c r="B6" s="42" t="s">
        <v>113</v>
      </c>
      <c r="C6" s="42"/>
      <c r="D6" s="44">
        <v>0</v>
      </c>
      <c r="E6" s="45">
        <f>33*D6</f>
        <v>0</v>
      </c>
    </row>
    <row r="7" spans="1:5" ht="27" x14ac:dyDescent="0.25">
      <c r="A7" s="46" t="s">
        <v>114</v>
      </c>
      <c r="B7" s="42" t="s">
        <v>115</v>
      </c>
      <c r="C7" s="42"/>
      <c r="D7" s="44">
        <v>0</v>
      </c>
      <c r="E7" s="45">
        <f>33*D7</f>
        <v>0</v>
      </c>
    </row>
    <row r="8" spans="1:5" ht="27" x14ac:dyDescent="0.25">
      <c r="A8" s="46" t="s">
        <v>116</v>
      </c>
      <c r="B8" s="42" t="s">
        <v>115</v>
      </c>
      <c r="C8" s="42"/>
      <c r="D8" s="44">
        <v>0</v>
      </c>
      <c r="E8" s="45">
        <f>33*D8</f>
        <v>0</v>
      </c>
    </row>
    <row r="9" spans="1:5" ht="41.25" thickBot="1" x14ac:dyDescent="0.3">
      <c r="A9" s="47" t="s">
        <v>117</v>
      </c>
      <c r="B9" s="42" t="s">
        <v>118</v>
      </c>
      <c r="C9" s="42"/>
      <c r="D9" s="44">
        <v>0</v>
      </c>
      <c r="E9" s="45">
        <f>27*D9</f>
        <v>0</v>
      </c>
    </row>
    <row r="10" spans="1:5" ht="27" customHeight="1" thickTop="1" thickBot="1" x14ac:dyDescent="0.3">
      <c r="A10" s="38" t="s">
        <v>18</v>
      </c>
      <c r="B10" s="39" t="s">
        <v>101</v>
      </c>
      <c r="C10" s="58" t="s">
        <v>119</v>
      </c>
      <c r="D10" s="59"/>
      <c r="E10" s="39" t="s">
        <v>104</v>
      </c>
    </row>
    <row r="11" spans="1:5" ht="136.5" thickTop="1" thickBot="1" x14ac:dyDescent="0.3">
      <c r="A11" s="41" t="s">
        <v>120</v>
      </c>
      <c r="B11" s="42" t="s">
        <v>121</v>
      </c>
      <c r="C11" s="60">
        <v>0</v>
      </c>
      <c r="D11" s="61"/>
      <c r="E11" s="45">
        <f>11*C11</f>
        <v>0</v>
      </c>
    </row>
    <row r="12" spans="1:5" ht="149.25" thickTop="1" x14ac:dyDescent="0.25">
      <c r="A12" s="41" t="s">
        <v>122</v>
      </c>
      <c r="B12" s="42" t="s">
        <v>123</v>
      </c>
      <c r="C12" s="60">
        <v>0</v>
      </c>
      <c r="D12" s="61"/>
      <c r="E12" s="48">
        <f>C12</f>
        <v>0</v>
      </c>
    </row>
    <row r="13" spans="1:5" ht="15.75" thickBot="1" x14ac:dyDescent="0.3"/>
    <row r="14" spans="1:5" ht="30.75" thickBot="1" x14ac:dyDescent="0.3">
      <c r="D14" s="33" t="s">
        <v>124</v>
      </c>
      <c r="E14" s="49">
        <f>SUM(E2,E3,E4,E6,E7,E8,E9,E11,E12)</f>
        <v>0</v>
      </c>
    </row>
    <row r="16" spans="1:5" x14ac:dyDescent="0.25">
      <c r="A16" s="2" t="s">
        <v>125</v>
      </c>
    </row>
    <row r="17" spans="1:1" x14ac:dyDescent="0.25">
      <c r="A17" s="2" t="s">
        <v>126</v>
      </c>
    </row>
    <row r="18" spans="1:1" x14ac:dyDescent="0.25">
      <c r="A18" s="2" t="s">
        <v>127</v>
      </c>
    </row>
    <row r="19" spans="1:1" x14ac:dyDescent="0.25">
      <c r="A19" s="2" t="s">
        <v>128</v>
      </c>
    </row>
  </sheetData>
  <sheetProtection algorithmName="SHA-512" hashValue="TExgKtKadDG1gahhW/ZxPS8j8sEaEurjvij0dFfBhvN25Ffau4XAD+xA9AGm479xLfrHGETGfoOO5chmN4cl5w==" saltValue="e4F67hlTFKSRCyEQgp3MKg==" spinCount="100000" sheet="1" objects="1" scenarios="1"/>
  <mergeCells count="3">
    <mergeCell ref="C10:D10"/>
    <mergeCell ref="C11:D11"/>
    <mergeCell ref="C12:D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4B71-900E-42F4-AF13-9D914A636692}">
  <dimension ref="A1:B19"/>
  <sheetViews>
    <sheetView workbookViewId="0">
      <selection activeCell="F10" sqref="F10"/>
    </sheetView>
  </sheetViews>
  <sheetFormatPr defaultColWidth="8.85546875" defaultRowHeight="15" x14ac:dyDescent="0.25"/>
  <cols>
    <col min="1" max="1" width="33.42578125" style="2" customWidth="1"/>
    <col min="2" max="2" width="16.7109375" style="2" bestFit="1" customWidth="1"/>
    <col min="3" max="16384" width="8.85546875" style="2"/>
  </cols>
  <sheetData>
    <row r="1" spans="1:2" x14ac:dyDescent="0.25">
      <c r="A1" s="50" t="s">
        <v>129</v>
      </c>
      <c r="B1" s="50" t="s">
        <v>29</v>
      </c>
    </row>
    <row r="2" spans="1:2" x14ac:dyDescent="0.25">
      <c r="A2" s="51" t="s">
        <v>130</v>
      </c>
      <c r="B2" s="52">
        <v>0</v>
      </c>
    </row>
    <row r="3" spans="1:2" x14ac:dyDescent="0.25">
      <c r="A3" s="51" t="s">
        <v>131</v>
      </c>
      <c r="B3" s="52">
        <v>0</v>
      </c>
    </row>
    <row r="4" spans="1:2" x14ac:dyDescent="0.25">
      <c r="A4" s="51" t="s">
        <v>132</v>
      </c>
      <c r="B4" s="52">
        <v>0</v>
      </c>
    </row>
    <row r="5" spans="1:2" x14ac:dyDescent="0.25">
      <c r="A5" s="51" t="s">
        <v>133</v>
      </c>
      <c r="B5" s="52">
        <v>0</v>
      </c>
    </row>
    <row r="6" spans="1:2" x14ac:dyDescent="0.25">
      <c r="A6" s="51" t="s">
        <v>134</v>
      </c>
      <c r="B6" s="52">
        <v>0</v>
      </c>
    </row>
    <row r="7" spans="1:2" x14ac:dyDescent="0.25">
      <c r="A7" s="51" t="s">
        <v>135</v>
      </c>
      <c r="B7" s="52">
        <v>0</v>
      </c>
    </row>
    <row r="8" spans="1:2" x14ac:dyDescent="0.25">
      <c r="A8" s="51" t="s">
        <v>136</v>
      </c>
      <c r="B8" s="52">
        <v>0</v>
      </c>
    </row>
    <row r="9" spans="1:2" x14ac:dyDescent="0.25">
      <c r="A9" s="51" t="s">
        <v>137</v>
      </c>
      <c r="B9" s="52">
        <v>0</v>
      </c>
    </row>
    <row r="10" spans="1:2" x14ac:dyDescent="0.25">
      <c r="A10" s="51" t="s">
        <v>138</v>
      </c>
      <c r="B10" s="52">
        <v>0</v>
      </c>
    </row>
    <row r="11" spans="1:2" x14ac:dyDescent="0.25">
      <c r="A11" s="51" t="s">
        <v>139</v>
      </c>
      <c r="B11" s="52">
        <v>0</v>
      </c>
    </row>
    <row r="12" spans="1:2" x14ac:dyDescent="0.25">
      <c r="A12" s="51" t="s">
        <v>140</v>
      </c>
      <c r="B12" s="52">
        <v>0</v>
      </c>
    </row>
    <row r="13" spans="1:2" x14ac:dyDescent="0.25">
      <c r="A13" s="51" t="s">
        <v>141</v>
      </c>
      <c r="B13" s="52">
        <v>0</v>
      </c>
    </row>
    <row r="15" spans="1:2" x14ac:dyDescent="0.25">
      <c r="A15" t="s">
        <v>142</v>
      </c>
    </row>
    <row r="16" spans="1:2" x14ac:dyDescent="0.25">
      <c r="A16" t="s">
        <v>143</v>
      </c>
    </row>
    <row r="17" spans="1:1" x14ac:dyDescent="0.25">
      <c r="A17" t="s">
        <v>144</v>
      </c>
    </row>
    <row r="18" spans="1:1" x14ac:dyDescent="0.25">
      <c r="A18" t="s">
        <v>145</v>
      </c>
    </row>
    <row r="19" spans="1:1" x14ac:dyDescent="0.25">
      <c r="A19" t="s">
        <v>146</v>
      </c>
    </row>
  </sheetData>
  <sheetProtection algorithmName="SHA-512" hashValue="JukctIz0MAOMNQXwbYt8doL+8riOxqPV59hsP61653RtEVPFH9KOSOnhaqJfUp+oeah/Xclq91HBUEOH2knz9Q==" saltValue="EhSDOICgfTk1WR/VIZfeH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AC42-F886-4D81-8A23-5FB0E470A4F3}">
  <dimension ref="A1:G22"/>
  <sheetViews>
    <sheetView workbookViewId="0">
      <selection activeCell="C10" sqref="C10"/>
    </sheetView>
  </sheetViews>
  <sheetFormatPr defaultRowHeight="15" x14ac:dyDescent="0.25"/>
  <cols>
    <col min="1" max="1" width="24.140625" bestFit="1" customWidth="1"/>
    <col min="2" max="2" width="26.140625" bestFit="1" customWidth="1"/>
    <col min="3" max="3" width="30.42578125" bestFit="1" customWidth="1"/>
    <col min="4" max="4" width="26" bestFit="1" customWidth="1"/>
    <col min="5" max="5" width="25.5703125" bestFit="1" customWidth="1"/>
  </cols>
  <sheetData>
    <row r="1" spans="1:5" ht="16.5" thickTop="1" thickBot="1" x14ac:dyDescent="0.3">
      <c r="A1" s="53" t="s">
        <v>101</v>
      </c>
      <c r="B1" s="53" t="s">
        <v>147</v>
      </c>
      <c r="C1" s="53" t="s">
        <v>148</v>
      </c>
      <c r="D1" s="53" t="s">
        <v>149</v>
      </c>
      <c r="E1" s="53" t="s">
        <v>150</v>
      </c>
    </row>
    <row r="2" spans="1:5" ht="15.75" thickTop="1" x14ac:dyDescent="0.25">
      <c r="A2" s="54" t="s">
        <v>151</v>
      </c>
      <c r="B2" s="54" t="s">
        <v>152</v>
      </c>
      <c r="C2" s="55">
        <v>0</v>
      </c>
      <c r="D2" s="54">
        <v>22</v>
      </c>
      <c r="E2" s="56">
        <f>22*C2</f>
        <v>0</v>
      </c>
    </row>
    <row r="3" spans="1:5" x14ac:dyDescent="0.25">
      <c r="A3" s="54" t="s">
        <v>153</v>
      </c>
      <c r="B3" s="54" t="s">
        <v>154</v>
      </c>
      <c r="C3" s="55">
        <v>0</v>
      </c>
      <c r="D3" s="54">
        <v>22</v>
      </c>
      <c r="E3" s="56">
        <f t="shared" ref="E3:E9" si="0">22*C3</f>
        <v>0</v>
      </c>
    </row>
    <row r="4" spans="1:5" x14ac:dyDescent="0.25">
      <c r="A4" s="54" t="s">
        <v>151</v>
      </c>
      <c r="B4" s="54" t="s">
        <v>155</v>
      </c>
      <c r="C4" s="55">
        <v>0</v>
      </c>
      <c r="D4" s="54">
        <v>22</v>
      </c>
      <c r="E4" s="56">
        <f t="shared" si="0"/>
        <v>0</v>
      </c>
    </row>
    <row r="5" spans="1:5" x14ac:dyDescent="0.25">
      <c r="A5" s="54" t="s">
        <v>153</v>
      </c>
      <c r="B5" s="54" t="s">
        <v>155</v>
      </c>
      <c r="C5" s="55">
        <v>0</v>
      </c>
      <c r="D5" s="54">
        <v>22</v>
      </c>
      <c r="E5" s="56">
        <f t="shared" si="0"/>
        <v>0</v>
      </c>
    </row>
    <row r="6" spans="1:5" x14ac:dyDescent="0.25">
      <c r="A6" s="54" t="s">
        <v>151</v>
      </c>
      <c r="B6" s="54" t="s">
        <v>156</v>
      </c>
      <c r="C6" s="55">
        <v>0</v>
      </c>
      <c r="D6" s="54">
        <v>22</v>
      </c>
      <c r="E6" s="56">
        <f t="shared" si="0"/>
        <v>0</v>
      </c>
    </row>
    <row r="7" spans="1:5" x14ac:dyDescent="0.25">
      <c r="A7" s="54" t="s">
        <v>153</v>
      </c>
      <c r="B7" s="54" t="s">
        <v>156</v>
      </c>
      <c r="C7" s="55">
        <v>0</v>
      </c>
      <c r="D7" s="54">
        <v>22</v>
      </c>
      <c r="E7" s="56">
        <f t="shared" si="0"/>
        <v>0</v>
      </c>
    </row>
    <row r="8" spans="1:5" x14ac:dyDescent="0.25">
      <c r="A8" s="54" t="s">
        <v>151</v>
      </c>
      <c r="B8" s="54" t="s">
        <v>157</v>
      </c>
      <c r="C8" s="55">
        <v>0</v>
      </c>
      <c r="D8" s="54">
        <v>22</v>
      </c>
      <c r="E8" s="56">
        <f t="shared" si="0"/>
        <v>0</v>
      </c>
    </row>
    <row r="9" spans="1:5" x14ac:dyDescent="0.25">
      <c r="A9" s="54" t="s">
        <v>153</v>
      </c>
      <c r="B9" s="54" t="s">
        <v>157</v>
      </c>
      <c r="C9" s="55">
        <v>0</v>
      </c>
      <c r="D9" s="54">
        <v>22</v>
      </c>
      <c r="E9" s="56">
        <f t="shared" si="0"/>
        <v>0</v>
      </c>
    </row>
    <row r="11" spans="1:5" x14ac:dyDescent="0.25">
      <c r="D11" s="54" t="s">
        <v>54</v>
      </c>
      <c r="E11" s="57">
        <f>SUM(E2:E9)</f>
        <v>0</v>
      </c>
    </row>
    <row r="13" spans="1:5" x14ac:dyDescent="0.25">
      <c r="A13" t="s">
        <v>158</v>
      </c>
    </row>
    <row r="14" spans="1:5" x14ac:dyDescent="0.25">
      <c r="A14" t="s">
        <v>159</v>
      </c>
    </row>
    <row r="16" spans="1:5" x14ac:dyDescent="0.25">
      <c r="A16" t="s">
        <v>160</v>
      </c>
    </row>
    <row r="22" spans="7:7" x14ac:dyDescent="0.25">
      <c r="G22" s="54"/>
    </row>
  </sheetData>
  <sheetProtection algorithmName="SHA-512" hashValue="/fu0JuiD3jYfp85Q671Cdvfft9k2R6PdldOpDsOC/1PiBe1vwWS9KeXrKSXT0QKqSEy1UwokshEMzz8gxR3vWg==" saltValue="LfwJ2Axmaftx/GCpN1Wd6A==" spinCount="100000" sheet="1" objects="1" scenarios="1"/>
  <pageMargins left="0.7" right="0.7" top="0.75" bottom="0.75" header="0.3" footer="0.3"/>
</worksheet>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Toelichting</vt:lpstr>
      <vt:lpstr>Totale inschrijfprijs</vt:lpstr>
      <vt:lpstr>Standaard leslokaal</vt:lpstr>
      <vt:lpstr>Leslokaal non-touch</vt:lpstr>
      <vt:lpstr>Vergaderruimte</vt:lpstr>
      <vt:lpstr>Dienstverlening</vt:lpstr>
      <vt:lpstr>Opslagpercentages</vt:lpstr>
      <vt:lpstr>Voorrijkosten</vt:lpstr>
    </vt:vector>
  </TitlesOfParts>
  <Company>Avans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Haast</dc:creator>
  <cp:lastModifiedBy>Koen Haast</cp:lastModifiedBy>
  <dcterms:created xsi:type="dcterms:W3CDTF">2025-12-12T08:13:57Z</dcterms:created>
  <dcterms:modified xsi:type="dcterms:W3CDTF">2025-12-16T15:19:30Z</dcterms:modified>
</cp:coreProperties>
</file>