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unl.sharepoint.com/sites/FCO-PRJ-ParkeerbeheerEA/Shared Documents/General/IN VOORBEREIDING (werkruimte)/Gereed, nog niet definitief/"/>
    </mc:Choice>
  </mc:AlternateContent>
  <xr:revisionPtr revIDLastSave="363" documentId="8_{9289188D-1A10-B34F-90EC-F487AD285BA6}" xr6:coauthVersionLast="47" xr6:coauthVersionMax="47" xr10:uidLastSave="{761B054C-D0A8-49EC-BEBE-B6AB5C5466F6}"/>
  <bookViews>
    <workbookView xWindow="-98" yWindow="-98" windowWidth="21795" windowHeight="13875" xr2:uid="{69D60DC2-AED0-814B-9F8F-BE6A1BF8CD74}"/>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25" i="1"/>
  <c r="F34" i="1"/>
  <c r="F30" i="1"/>
  <c r="F28" i="1"/>
  <c r="F22" i="1"/>
  <c r="F21" i="1"/>
  <c r="F20" i="1"/>
  <c r="F19" i="1"/>
  <c r="F18" i="1" s="1"/>
  <c r="F16" i="1"/>
  <c r="F15" i="1"/>
  <c r="F14" i="1"/>
  <c r="F13" i="1"/>
  <c r="F8" i="1"/>
  <c r="F9" i="1"/>
  <c r="F10" i="1"/>
  <c r="F7" i="1"/>
  <c r="F26" i="1"/>
  <c r="F6" i="1" l="1"/>
  <c r="F24" i="1"/>
  <c r="F12" i="1"/>
  <c r="F36" i="1" l="1"/>
  <c r="B44" i="1" s="1"/>
  <c r="B43" i="1" s="1"/>
</calcChain>
</file>

<file path=xl/sharedStrings.xml><?xml version="1.0" encoding="utf-8"?>
<sst xmlns="http://schemas.openxmlformats.org/spreadsheetml/2006/main" count="47" uniqueCount="32">
  <si>
    <t>Prijsopgave</t>
  </si>
  <si>
    <t>v/nv</t>
  </si>
  <si>
    <t>Aantal dagen per jaar</t>
  </si>
  <si>
    <t>Aantal uren per dag (som van alle aanwezige medewerkers)</t>
  </si>
  <si>
    <t>Vergoeding per uur of per stuk</t>
  </si>
  <si>
    <t>Jaarlijkse kosten</t>
  </si>
  <si>
    <t>Personeel</t>
  </si>
  <si>
    <t>Medewerkers beheerdersloge</t>
  </si>
  <si>
    <t>v</t>
  </si>
  <si>
    <t>- bemensing werkdagen normaal tarief</t>
  </si>
  <si>
    <t>- bemensing werkdagen toeslag tarief</t>
  </si>
  <si>
    <t>- bemensing weekend/feestdagen normaal tarief</t>
  </si>
  <si>
    <t>- bemensing weekend/feestdagen toeslag tarief</t>
  </si>
  <si>
    <t>Medewerkers operationeel beheer</t>
  </si>
  <si>
    <t>Operationeel managers op locatie</t>
  </si>
  <si>
    <t>Schoonmaakwerkzaamheden</t>
  </si>
  <si>
    <t>- extra bemensing</t>
  </si>
  <si>
    <t>- inzet middelen en overige schoonmaakwerkzaamheden</t>
  </si>
  <si>
    <t>nv</t>
  </si>
  <si>
    <t>Totaal aantal uren</t>
  </si>
  <si>
    <t>Administratie en abonnementbeheer</t>
  </si>
  <si>
    <t>Rapportage en Analyse</t>
  </si>
  <si>
    <t>Inzet materialen, middelen en huisvesting</t>
  </si>
  <si>
    <t>overhead en control</t>
  </si>
  <si>
    <t>Totaal jaarvergoeding ex. B.T.W. prijspeil 2026</t>
  </si>
  <si>
    <t>Invulinstructie</t>
  </si>
  <si>
    <t xml:space="preserve">- In de kolom v/nv is aangegeven of de betreffende op te geven kosten verrekenbaar zijn. In het geval deze verrekenbaar zijn, is in de kolom 'aantal dagen per jaar/stuks' aangegeven welk uitgangspunt bij de berekening gehanteerd dient te worden. Het aantal werkdagen, weekenddagen en feestdagen  geldt slechts voor vergelijkingsdoeleinden.
- Slechts het aantal werkdagen, weekenddagen en feestdagen kan per jaar verschillen. Op basis hiervan mag worden verrekend. Het aantal in te zetten uren per dag en daarmee de verrekening van meerwerk is niet toegestaan. In de gehanteerde door u in te vullen uren zijn opgenomen: de schoonmaakwerkzaamheden zoals aangegeven in bijlage 2 van het PVE en welke door medewerkers operationeel beheer worden uitgevoerd. Eventuele extra of uitbestede uren dienen ingevuld te worden onder 'Schoonmaakwerkzaamheden, extra bemensing'. 
- U vult alleen de blauwe velden in en op basis daarvan wordt de eindprijs berekend.
- In geval van niet verrekenbare bedragen dient het vaste jaarbedrag te worden opgegeven waarvoor de betreffende dienst wordt aangeboden.
- Onder 'aantal uur per dag' dienen het aantal uren van alle in te zetten medewerkersuren per dag waarvoor hetzelfde tarief geldt te worden ingevuld. Voorbeeld: Indien dagelijks overdag continu twee medewerkers worden ingezet moet 22 uur worden ingevuld.
- In de kolom 'vergoeding per uur of per stuk' dient het geldende tarief te worden ingevuld.
- 'Overhead en control' behelst alle kosten die gemaakt worden door de Opdrachtnemer inclusief de werkzaamheden die op afstand worden verricht.
</t>
  </si>
  <si>
    <t>Beoordelingsformule</t>
  </si>
  <si>
    <t>=ALS(B42&gt;B41;30;AFRONDEN.NAAR.BOVEN((30-75*LOG(B41/B42)/LOG(2));0))</t>
  </si>
  <si>
    <t>Uw Score</t>
  </si>
  <si>
    <t>Uw prijs</t>
  </si>
  <si>
    <t>Fictieve prijs voor vergelijking en werking formule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</si>
</sst>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quot;€&quot;\ * #,##0.00_);_(&quot;€&quot;\ * \(#,##0.00\);_(&quot;€&quot;\ * &quot;-&quot;??_);_(@_)"/>
    <numFmt numFmtId="166" formatCode="_-[$€]\ * #,##0.00_-;_-[$€]\ * #,##0.00\-;_-[$€]\ * &quot;-&quot;??_-;_-@_-"/>
    <numFmt numFmtId="167" formatCode="_-* #,##0_-;_-* #,##0\-;_-* &quot;-&quot;??_-;_-@_-"/>
    <numFmt numFmtId="168" formatCode="_ [$€]\ * #,##0.00_ ;_ [$€]\ * \-#,##0.00_ ;_ [$€]\ * &quot;-&quot;??_ ;_ @_ " x16r2:formatCode16="_ [$€-gsw-CH]\ * #,##0.00_ ;_ [$€-gsw-CH]\ * \-#,##0.00_ ;_ [$€-gsw-CH]\ * &quot;-&quot;??_ ;_ @_ "/>
    <numFmt numFmtId="169" formatCode="_-* #,##0.00\ [$€-81D]_-;\-* #,##0.00\ [$€-81D]_-;_-* &quot;-&quot;??\ [$€-81D]_-;_-@_-"/>
  </numFmts>
  <fonts count="7" x14ac:knownFonts="1">
    <font>
      <sz val="12"/>
      <color theme="1"/>
      <name val="Aptos Narrow"/>
      <family val="2"/>
      <scheme val="minor"/>
    </font>
    <font>
      <sz val="12"/>
      <color theme="1"/>
      <name val="Aptos Narrow"/>
      <family val="2"/>
      <scheme val="minor"/>
    </font>
    <font>
      <b/>
      <i/>
      <sz val="11"/>
      <color rgb="FFFFFF00"/>
      <name val="Franklin Gothic Book"/>
      <family val="2"/>
    </font>
    <font>
      <u/>
      <sz val="11"/>
      <name val="Franklin Gothic Book"/>
      <family val="2"/>
    </font>
    <font>
      <sz val="11"/>
      <name val="Franklin Gothic Book"/>
      <family val="2"/>
    </font>
    <font>
      <sz val="10"/>
      <name val="Arial"/>
      <family val="2"/>
    </font>
    <font>
      <b/>
      <u/>
      <sz val="11"/>
      <name val="Franklin Gothic Book"/>
      <family val="2"/>
    </font>
  </fonts>
  <fills count="7">
    <fill>
      <patternFill patternType="none"/>
    </fill>
    <fill>
      <patternFill patternType="gray125"/>
    </fill>
    <fill>
      <patternFill patternType="solid">
        <fgColor rgb="FF002060"/>
        <bgColor indexed="64"/>
      </patternFill>
    </fill>
    <fill>
      <patternFill patternType="solid">
        <fgColor indexed="55"/>
        <bgColor indexed="64"/>
      </patternFill>
    </fill>
    <fill>
      <patternFill patternType="solid">
        <fgColor indexed="44"/>
        <bgColor indexed="64"/>
      </patternFill>
    </fill>
    <fill>
      <patternFill patternType="solid">
        <fgColor indexed="9"/>
        <bgColor indexed="64"/>
      </patternFill>
    </fill>
    <fill>
      <patternFill patternType="solid">
        <fgColor rgb="FFFFFF00"/>
        <bgColor indexed="64"/>
      </patternFill>
    </fill>
  </fills>
  <borders count="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diagonal/>
    </border>
  </borders>
  <cellStyleXfs count="4">
    <xf numFmtId="0" fontId="0" fillId="0" borderId="0"/>
    <xf numFmtId="164" fontId="1" fillId="0" borderId="0" applyFont="0" applyFill="0" applyBorder="0" applyAlignment="0" applyProtection="0"/>
    <xf numFmtId="165" fontId="1" fillId="0" borderId="0" applyFont="0" applyFill="0" applyBorder="0" applyAlignment="0" applyProtection="0"/>
    <xf numFmtId="166" fontId="5" fillId="0" borderId="0" applyFont="0" applyFill="0" applyBorder="0" applyAlignment="0" applyProtection="0"/>
  </cellStyleXfs>
  <cellXfs count="37">
    <xf numFmtId="0" fontId="0" fillId="0" borderId="0" xfId="0"/>
    <xf numFmtId="0" fontId="2" fillId="2" borderId="1" xfId="0" applyFont="1" applyFill="1" applyBorder="1"/>
    <xf numFmtId="0" fontId="2" fillId="2" borderId="2" xfId="0" applyFont="1" applyFill="1" applyBorder="1" applyAlignment="1">
      <alignment horizontal="center" wrapText="1"/>
    </xf>
    <xf numFmtId="0" fontId="3" fillId="0" borderId="3" xfId="0" applyFont="1" applyBorder="1"/>
    <xf numFmtId="0" fontId="3" fillId="0" borderId="3" xfId="0" applyFont="1" applyBorder="1" applyAlignment="1">
      <alignment horizontal="center"/>
    </xf>
    <xf numFmtId="0" fontId="4" fillId="0" borderId="3" xfId="0" applyFont="1" applyBorder="1"/>
    <xf numFmtId="0" fontId="4" fillId="0" borderId="3" xfId="0" applyFont="1" applyBorder="1" applyAlignment="1">
      <alignment horizontal="center"/>
    </xf>
    <xf numFmtId="0" fontId="4" fillId="0" borderId="3" xfId="0" quotePrefix="1" applyFont="1" applyBorder="1"/>
    <xf numFmtId="0" fontId="4" fillId="0" borderId="3" xfId="0" quotePrefix="1" applyFont="1" applyBorder="1" applyAlignment="1">
      <alignment horizontal="center"/>
    </xf>
    <xf numFmtId="0" fontId="4" fillId="0" borderId="5" xfId="0" applyFont="1" applyBorder="1" applyAlignment="1">
      <alignment horizontal="center"/>
    </xf>
    <xf numFmtId="0" fontId="2" fillId="2" borderId="6" xfId="0" applyFont="1" applyFill="1" applyBorder="1" applyAlignment="1">
      <alignment wrapText="1"/>
    </xf>
    <xf numFmtId="0" fontId="4" fillId="3" borderId="0" xfId="0" applyFont="1" applyFill="1"/>
    <xf numFmtId="165" fontId="4" fillId="3" borderId="4" xfId="2" applyFont="1" applyFill="1" applyBorder="1" applyProtection="1"/>
    <xf numFmtId="165" fontId="4" fillId="3" borderId="3" xfId="2" applyFont="1" applyFill="1" applyBorder="1" applyProtection="1"/>
    <xf numFmtId="166" fontId="4" fillId="0" borderId="3" xfId="3" applyFont="1" applyBorder="1" applyProtection="1"/>
    <xf numFmtId="0" fontId="4" fillId="0" borderId="0" xfId="0" quotePrefix="1" applyFont="1" applyAlignment="1">
      <alignment horizontal="center"/>
    </xf>
    <xf numFmtId="0" fontId="4" fillId="4" borderId="0" xfId="0" applyFont="1" applyFill="1" applyProtection="1">
      <protection locked="0"/>
    </xf>
    <xf numFmtId="166" fontId="4" fillId="4" borderId="4" xfId="3" applyFont="1" applyFill="1" applyBorder="1" applyProtection="1">
      <protection locked="0"/>
    </xf>
    <xf numFmtId="166" fontId="4" fillId="3" borderId="3" xfId="3" applyFont="1" applyFill="1" applyBorder="1" applyProtection="1"/>
    <xf numFmtId="167" fontId="4" fillId="3" borderId="0" xfId="1" applyNumberFormat="1" applyFont="1" applyFill="1" applyBorder="1" applyProtection="1"/>
    <xf numFmtId="167" fontId="4" fillId="3" borderId="4" xfId="1" applyNumberFormat="1" applyFont="1" applyFill="1" applyBorder="1" applyProtection="1"/>
    <xf numFmtId="166" fontId="4" fillId="5" borderId="3" xfId="3" applyFont="1" applyFill="1" applyBorder="1" applyProtection="1"/>
    <xf numFmtId="0" fontId="6" fillId="0" borderId="0" xfId="0" applyFont="1" applyAlignment="1">
      <alignment wrapText="1"/>
    </xf>
    <xf numFmtId="0" fontId="3" fillId="0" borderId="8" xfId="0" applyFont="1" applyBorder="1"/>
    <xf numFmtId="168" fontId="0" fillId="0" borderId="7" xfId="0" applyNumberFormat="1" applyBorder="1"/>
    <xf numFmtId="0" fontId="0" fillId="6" borderId="0" xfId="0" applyFill="1"/>
    <xf numFmtId="168" fontId="0" fillId="6" borderId="0" xfId="0" applyNumberFormat="1" applyFill="1"/>
    <xf numFmtId="168" fontId="0" fillId="0" borderId="0" xfId="0" applyNumberFormat="1"/>
    <xf numFmtId="166" fontId="4" fillId="0" borderId="3" xfId="3" applyFont="1" applyFill="1" applyBorder="1" applyProtection="1">
      <protection locked="0"/>
    </xf>
    <xf numFmtId="0" fontId="4" fillId="0" borderId="0" xfId="0" applyFont="1" applyProtection="1">
      <protection locked="0"/>
    </xf>
    <xf numFmtId="0" fontId="4" fillId="4" borderId="0" xfId="0" applyFont="1" applyFill="1" applyAlignment="1" applyProtection="1">
      <alignment horizontal="center"/>
      <protection locked="0"/>
    </xf>
    <xf numFmtId="167" fontId="4" fillId="3" borderId="0" xfId="1" applyNumberFormat="1" applyFont="1" applyFill="1" applyBorder="1" applyAlignment="1" applyProtection="1">
      <alignment horizontal="center"/>
    </xf>
    <xf numFmtId="0" fontId="4" fillId="0" borderId="0" xfId="0" applyFont="1" applyAlignment="1" applyProtection="1">
      <alignment horizontal="center"/>
      <protection locked="0"/>
    </xf>
    <xf numFmtId="169" fontId="0" fillId="6" borderId="0" xfId="0" quotePrefix="1" applyNumberFormat="1" applyFill="1"/>
    <xf numFmtId="2" fontId="0" fillId="6" borderId="0" xfId="0" quotePrefix="1" applyNumberFormat="1" applyFill="1"/>
    <xf numFmtId="165" fontId="0" fillId="6" borderId="0" xfId="2" applyFont="1" applyFill="1"/>
    <xf numFmtId="0" fontId="4" fillId="0" borderId="0" xfId="0" quotePrefix="1" applyFont="1" applyAlignment="1">
      <alignment horizontal="left" vertical="top" wrapText="1"/>
    </xf>
  </cellXfs>
  <cellStyles count="4">
    <cellStyle name="Euro" xfId="3" xr:uid="{A0505F22-30D6-0848-A922-386697279318}"/>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825C-14C4-2546-B742-DC5F5302FE45}">
  <sheetPr>
    <pageSetUpPr fitToPage="1"/>
  </sheetPr>
  <dimension ref="A4:I45"/>
  <sheetViews>
    <sheetView tabSelected="1" zoomScaleNormal="100" workbookViewId="0">
      <selection activeCell="A2" sqref="A2"/>
    </sheetView>
  </sheetViews>
  <sheetFormatPr defaultColWidth="11" defaultRowHeight="15.75" x14ac:dyDescent="0.5"/>
  <cols>
    <col min="1" max="1" width="43.375" customWidth="1"/>
    <col min="2" max="2" width="13.25" customWidth="1"/>
    <col min="4" max="4" width="16" customWidth="1"/>
    <col min="5" max="5" width="14.5" customWidth="1"/>
    <col min="6" max="6" width="20.125" customWidth="1"/>
    <col min="7" max="7" width="1.875" customWidth="1"/>
    <col min="8" max="8" width="1.5" customWidth="1"/>
    <col min="9" max="9" width="0.625" customWidth="1"/>
    <col min="10" max="10" width="15.625" customWidth="1"/>
    <col min="11" max="11" width="11.875" customWidth="1"/>
    <col min="12" max="12" width="14.75" customWidth="1"/>
  </cols>
  <sheetData>
    <row r="4" spans="1:6" ht="58.5" x14ac:dyDescent="0.5">
      <c r="A4" s="1" t="s">
        <v>0</v>
      </c>
      <c r="B4" s="2" t="s">
        <v>1</v>
      </c>
      <c r="C4" s="2" t="s">
        <v>2</v>
      </c>
      <c r="D4" s="2" t="s">
        <v>3</v>
      </c>
      <c r="E4" s="2" t="s">
        <v>4</v>
      </c>
      <c r="F4" s="10" t="s">
        <v>5</v>
      </c>
    </row>
    <row r="5" spans="1:6" x14ac:dyDescent="0.5">
      <c r="A5" s="3" t="s">
        <v>6</v>
      </c>
      <c r="B5" s="4"/>
      <c r="C5" s="11"/>
      <c r="D5" s="11"/>
      <c r="E5" s="12"/>
      <c r="F5" s="13"/>
    </row>
    <row r="6" spans="1:6" x14ac:dyDescent="0.5">
      <c r="A6" s="5" t="s">
        <v>7</v>
      </c>
      <c r="B6" s="6" t="s">
        <v>8</v>
      </c>
      <c r="C6" s="11"/>
      <c r="D6" s="11"/>
      <c r="E6" s="12"/>
      <c r="F6" s="14">
        <f>SUM(F7:F10)</f>
        <v>0</v>
      </c>
    </row>
    <row r="7" spans="1:6" x14ac:dyDescent="0.5">
      <c r="A7" s="7" t="s">
        <v>9</v>
      </c>
      <c r="B7" s="8"/>
      <c r="C7" s="15">
        <v>255</v>
      </c>
      <c r="D7" s="15">
        <v>30</v>
      </c>
      <c r="E7" s="17"/>
      <c r="F7" s="18">
        <f>C7*D7*E7</f>
        <v>0</v>
      </c>
    </row>
    <row r="8" spans="1:6" x14ac:dyDescent="0.5">
      <c r="A8" s="7" t="s">
        <v>10</v>
      </c>
      <c r="B8" s="8"/>
      <c r="C8" s="15">
        <v>255</v>
      </c>
      <c r="D8" s="15">
        <v>30</v>
      </c>
      <c r="E8" s="17"/>
      <c r="F8" s="18">
        <f t="shared" ref="F8:F10" si="0">C8*D8*E8</f>
        <v>0</v>
      </c>
    </row>
    <row r="9" spans="1:6" x14ac:dyDescent="0.5">
      <c r="A9" s="7" t="s">
        <v>11</v>
      </c>
      <c r="B9" s="8"/>
      <c r="C9" s="15">
        <v>110</v>
      </c>
      <c r="D9" s="15">
        <v>10</v>
      </c>
      <c r="E9" s="17"/>
      <c r="F9" s="18">
        <f t="shared" si="0"/>
        <v>0</v>
      </c>
    </row>
    <row r="10" spans="1:6" x14ac:dyDescent="0.5">
      <c r="A10" s="7" t="s">
        <v>12</v>
      </c>
      <c r="B10" s="8"/>
      <c r="C10" s="15">
        <v>110</v>
      </c>
      <c r="D10" s="15">
        <v>10</v>
      </c>
      <c r="E10" s="17"/>
      <c r="F10" s="18">
        <f t="shared" si="0"/>
        <v>0</v>
      </c>
    </row>
    <row r="11" spans="1:6" x14ac:dyDescent="0.5">
      <c r="A11" s="7"/>
      <c r="B11" s="8"/>
      <c r="C11" s="11"/>
      <c r="D11" s="11"/>
      <c r="E11" s="12"/>
      <c r="F11" s="18"/>
    </row>
    <row r="12" spans="1:6" x14ac:dyDescent="0.5">
      <c r="A12" s="5" t="s">
        <v>13</v>
      </c>
      <c r="B12" s="6" t="s">
        <v>8</v>
      </c>
      <c r="C12" s="11"/>
      <c r="D12" s="11"/>
      <c r="E12" s="12"/>
      <c r="F12" s="14">
        <f>SUM(F13:F16)</f>
        <v>0</v>
      </c>
    </row>
    <row r="13" spans="1:6" x14ac:dyDescent="0.5">
      <c r="A13" s="7" t="s">
        <v>9</v>
      </c>
      <c r="B13" s="8"/>
      <c r="C13" s="15">
        <v>255</v>
      </c>
      <c r="D13" s="15">
        <v>30</v>
      </c>
      <c r="E13" s="17"/>
      <c r="F13" s="18">
        <f>C13*D13*E13</f>
        <v>0</v>
      </c>
    </row>
    <row r="14" spans="1:6" x14ac:dyDescent="0.5">
      <c r="A14" s="7" t="s">
        <v>10</v>
      </c>
      <c r="B14" s="8"/>
      <c r="C14" s="15">
        <v>255</v>
      </c>
      <c r="D14" s="15">
        <v>30</v>
      </c>
      <c r="E14" s="17"/>
      <c r="F14" s="18">
        <f t="shared" ref="F14:F16" si="1">C14*D14*E14</f>
        <v>0</v>
      </c>
    </row>
    <row r="15" spans="1:6" x14ac:dyDescent="0.5">
      <c r="A15" s="7" t="s">
        <v>11</v>
      </c>
      <c r="B15" s="8"/>
      <c r="C15" s="15">
        <v>110</v>
      </c>
      <c r="D15" s="15">
        <v>10</v>
      </c>
      <c r="E15" s="17"/>
      <c r="F15" s="18">
        <f t="shared" si="1"/>
        <v>0</v>
      </c>
    </row>
    <row r="16" spans="1:6" x14ac:dyDescent="0.5">
      <c r="A16" s="7" t="s">
        <v>12</v>
      </c>
      <c r="B16" s="8"/>
      <c r="C16" s="15">
        <v>110</v>
      </c>
      <c r="D16" s="15">
        <v>10</v>
      </c>
      <c r="E16" s="17"/>
      <c r="F16" s="18">
        <f t="shared" si="1"/>
        <v>0</v>
      </c>
    </row>
    <row r="17" spans="1:6" x14ac:dyDescent="0.5">
      <c r="A17" s="7"/>
      <c r="B17" s="8"/>
      <c r="C17" s="19"/>
      <c r="D17" s="19"/>
      <c r="E17" s="12"/>
      <c r="F17" s="18"/>
    </row>
    <row r="18" spans="1:6" x14ac:dyDescent="0.5">
      <c r="A18" s="5" t="s">
        <v>14</v>
      </c>
      <c r="B18" s="6" t="s">
        <v>8</v>
      </c>
      <c r="C18" s="19"/>
      <c r="D18" s="19"/>
      <c r="E18" s="12"/>
      <c r="F18" s="14">
        <f>SUM(F19:F22)</f>
        <v>0</v>
      </c>
    </row>
    <row r="19" spans="1:6" x14ac:dyDescent="0.5">
      <c r="A19" s="7" t="s">
        <v>9</v>
      </c>
      <c r="B19" s="8"/>
      <c r="C19" s="15">
        <v>255</v>
      </c>
      <c r="D19" s="15">
        <v>30</v>
      </c>
      <c r="E19" s="17"/>
      <c r="F19" s="18">
        <f>C19*D19*E19</f>
        <v>0</v>
      </c>
    </row>
    <row r="20" spans="1:6" x14ac:dyDescent="0.5">
      <c r="A20" s="7" t="s">
        <v>10</v>
      </c>
      <c r="B20" s="8"/>
      <c r="C20" s="15">
        <v>255</v>
      </c>
      <c r="D20" s="15">
        <v>30</v>
      </c>
      <c r="E20" s="17"/>
      <c r="F20" s="18">
        <f t="shared" ref="F20:F22" si="2">C20*D20*E20</f>
        <v>0</v>
      </c>
    </row>
    <row r="21" spans="1:6" x14ac:dyDescent="0.5">
      <c r="A21" s="7" t="s">
        <v>11</v>
      </c>
      <c r="B21" s="8"/>
      <c r="C21" s="15">
        <v>110</v>
      </c>
      <c r="D21" s="15">
        <v>10</v>
      </c>
      <c r="E21" s="17"/>
      <c r="F21" s="18">
        <f t="shared" si="2"/>
        <v>0</v>
      </c>
    </row>
    <row r="22" spans="1:6" x14ac:dyDescent="0.5">
      <c r="A22" s="7" t="s">
        <v>12</v>
      </c>
      <c r="B22" s="8"/>
      <c r="C22" s="15">
        <v>110</v>
      </c>
      <c r="D22" s="15">
        <v>10</v>
      </c>
      <c r="E22" s="17"/>
      <c r="F22" s="18">
        <f t="shared" si="2"/>
        <v>0</v>
      </c>
    </row>
    <row r="23" spans="1:6" x14ac:dyDescent="0.5">
      <c r="A23" s="7"/>
      <c r="B23" s="8"/>
      <c r="C23" s="19"/>
      <c r="D23" s="19"/>
      <c r="E23" s="20"/>
      <c r="F23" s="18"/>
    </row>
    <row r="24" spans="1:6" x14ac:dyDescent="0.5">
      <c r="A24" s="3" t="s">
        <v>15</v>
      </c>
      <c r="B24" s="6"/>
      <c r="C24" s="19"/>
      <c r="D24" s="19"/>
      <c r="E24" s="20"/>
      <c r="F24" s="21">
        <f>SUM(F25:F26)</f>
        <v>0</v>
      </c>
    </row>
    <row r="25" spans="1:6" x14ac:dyDescent="0.5">
      <c r="A25" s="7" t="s">
        <v>16</v>
      </c>
      <c r="B25" s="6" t="s">
        <v>8</v>
      </c>
      <c r="C25" s="16"/>
      <c r="D25" s="16"/>
      <c r="E25" s="17"/>
      <c r="F25" s="18">
        <f>E25*C25*D25</f>
        <v>0</v>
      </c>
    </row>
    <row r="26" spans="1:6" x14ac:dyDescent="0.5">
      <c r="A26" s="7" t="s">
        <v>17</v>
      </c>
      <c r="B26" s="6" t="s">
        <v>18</v>
      </c>
      <c r="C26" s="19"/>
      <c r="D26" s="19"/>
      <c r="E26" s="17"/>
      <c r="F26" s="18">
        <f>E26</f>
        <v>0</v>
      </c>
    </row>
    <row r="27" spans="1:6" ht="29.25" x14ac:dyDescent="0.5">
      <c r="A27" s="5"/>
      <c r="B27" s="6"/>
      <c r="C27" s="2"/>
      <c r="D27" s="2" t="s">
        <v>19</v>
      </c>
      <c r="E27" s="2"/>
      <c r="F27" s="2"/>
    </row>
    <row r="28" spans="1:6" x14ac:dyDescent="0.5">
      <c r="A28" s="23" t="s">
        <v>20</v>
      </c>
      <c r="B28" s="6" t="s">
        <v>18</v>
      </c>
      <c r="C28" s="29"/>
      <c r="D28" s="30"/>
      <c r="E28" s="17"/>
      <c r="F28" s="28">
        <f>E28*D28</f>
        <v>0</v>
      </c>
    </row>
    <row r="29" spans="1:6" x14ac:dyDescent="0.5">
      <c r="A29" s="5"/>
      <c r="B29" s="6"/>
      <c r="C29" s="19"/>
      <c r="D29" s="31"/>
      <c r="E29" s="20"/>
      <c r="F29" s="18"/>
    </row>
    <row r="30" spans="1:6" x14ac:dyDescent="0.5">
      <c r="A30" s="23" t="s">
        <v>21</v>
      </c>
      <c r="B30" s="6" t="s">
        <v>18</v>
      </c>
      <c r="C30" s="29"/>
      <c r="D30" s="30"/>
      <c r="E30" s="17"/>
      <c r="F30" s="28">
        <f>E30*D30</f>
        <v>0</v>
      </c>
    </row>
    <row r="31" spans="1:6" x14ac:dyDescent="0.5">
      <c r="A31" s="5"/>
      <c r="B31" s="6"/>
      <c r="C31" s="19"/>
      <c r="D31" s="31"/>
      <c r="E31" s="20"/>
      <c r="F31" s="18"/>
    </row>
    <row r="32" spans="1:6" x14ac:dyDescent="0.5">
      <c r="A32" s="3" t="s">
        <v>22</v>
      </c>
      <c r="B32" s="6" t="s">
        <v>18</v>
      </c>
      <c r="C32" s="29"/>
      <c r="D32" s="32"/>
      <c r="E32" s="17"/>
      <c r="F32" s="28">
        <f>E32</f>
        <v>0</v>
      </c>
    </row>
    <row r="33" spans="1:9" x14ac:dyDescent="0.5">
      <c r="A33" s="5"/>
      <c r="B33" s="6"/>
      <c r="C33" s="19"/>
      <c r="D33" s="31"/>
      <c r="E33" s="20"/>
      <c r="F33" s="18"/>
    </row>
    <row r="34" spans="1:9" x14ac:dyDescent="0.5">
      <c r="A34" s="3" t="s">
        <v>23</v>
      </c>
      <c r="B34" s="6" t="s">
        <v>18</v>
      </c>
      <c r="C34" s="29"/>
      <c r="D34" s="30"/>
      <c r="E34" s="17"/>
      <c r="F34" s="28">
        <f>E34*D34</f>
        <v>0</v>
      </c>
    </row>
    <row r="35" spans="1:9" ht="16.149999999999999" thickBot="1" x14ac:dyDescent="0.55000000000000004">
      <c r="A35" s="5"/>
      <c r="B35" s="9"/>
      <c r="C35" s="19"/>
      <c r="D35" s="19"/>
      <c r="E35" s="20"/>
      <c r="F35" s="18"/>
    </row>
    <row r="36" spans="1:9" ht="16.149999999999999" thickBot="1" x14ac:dyDescent="0.55000000000000004">
      <c r="A36" t="s">
        <v>24</v>
      </c>
      <c r="F36" s="24">
        <f>F34+F32+F30+F28+F24+F18+F12+F6</f>
        <v>0</v>
      </c>
    </row>
    <row r="37" spans="1:9" x14ac:dyDescent="0.5">
      <c r="F37" s="27"/>
    </row>
    <row r="38" spans="1:9" x14ac:dyDescent="0.5">
      <c r="F38" s="27"/>
    </row>
    <row r="40" spans="1:9" x14ac:dyDescent="0.5">
      <c r="A40" s="22" t="s">
        <v>25</v>
      </c>
    </row>
    <row r="41" spans="1:9" ht="232.9" customHeight="1" x14ac:dyDescent="0.5">
      <c r="A41" s="36" t="s">
        <v>26</v>
      </c>
      <c r="B41" s="36"/>
      <c r="C41" s="36"/>
      <c r="D41" s="36"/>
      <c r="E41" s="36"/>
      <c r="F41" s="36"/>
      <c r="G41" s="36"/>
      <c r="H41" s="36"/>
      <c r="I41" s="36"/>
    </row>
    <row r="42" spans="1:9" x14ac:dyDescent="0.5">
      <c r="A42" s="25" t="s">
        <v>27</v>
      </c>
      <c r="B42" s="33" t="s">
        <v>28</v>
      </c>
      <c r="C42" s="25"/>
      <c r="D42" s="25"/>
      <c r="E42" s="25"/>
      <c r="F42" s="25"/>
    </row>
    <row r="43" spans="1:9" x14ac:dyDescent="0.5">
      <c r="A43" s="25" t="s">
        <v>29</v>
      </c>
      <c r="B43" s="34">
        <f>IF(B45&gt;B44,30,ROUNDUP((30-75*LOG(B44/B45)/LOG(2)),0))</f>
        <v>30</v>
      </c>
      <c r="C43" s="25"/>
      <c r="D43" s="25"/>
      <c r="E43" s="25"/>
      <c r="F43" s="25"/>
    </row>
    <row r="44" spans="1:9" x14ac:dyDescent="0.5">
      <c r="A44" s="25" t="s">
        <v>30</v>
      </c>
      <c r="B44" s="26">
        <f>F36</f>
        <v>0</v>
      </c>
      <c r="C44" s="25"/>
      <c r="D44" s="25"/>
      <c r="E44" s="25"/>
      <c r="F44" s="25"/>
    </row>
    <row r="45" spans="1:9" x14ac:dyDescent="0.5">
      <c r="A45" s="25" t="s">
        <v>31</v>
      </c>
      <c r="B45" s="35">
        <v>1</v>
      </c>
      <c r="C45" s="25"/>
      <c r="D45" s="25"/>
      <c r="E45" s="25"/>
      <c r="F45" s="25"/>
    </row>
  </sheetData>
  <mergeCells count="1">
    <mergeCell ref="A41:I41"/>
  </mergeCells>
  <pageMargins left="0.70866141732283472" right="0.70866141732283472" top="0.74803149606299213" bottom="0.74803149606299213" header="0.31496062992125984" footer="0.31496062992125984"/>
  <pageSetup paperSize="9" scale="65" orientation="portrait" r:id="rId1"/>
  <headerFooter>
    <oddHeader>&amp;L&amp;G</oddHeader>
    <oddFooter>&amp;L&amp;G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B6A47FE573B24FBDA9A8B366EACCB2" ma:contentTypeVersion="4" ma:contentTypeDescription="Create a new document." ma:contentTypeScope="" ma:versionID="58a147c584b061bacf3728527cea4f99">
  <xsd:schema xmlns:xsd="http://www.w3.org/2001/XMLSchema" xmlns:xs="http://www.w3.org/2001/XMLSchema" xmlns:p="http://schemas.microsoft.com/office/2006/metadata/properties" xmlns:ns2="ab9bf30f-6762-4719-8ec4-30e084e448bd" targetNamespace="http://schemas.microsoft.com/office/2006/metadata/properties" ma:root="true" ma:fieldsID="33cc3ec29d662b9d74f4a32b400b215c" ns2:_="">
    <xsd:import namespace="ab9bf30f-6762-4719-8ec4-30e084e448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9bf30f-6762-4719-8ec4-30e084e448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0F541B-D3B7-4364-81E8-387A649AD089}">
  <ds:schemaRef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dcmitype/"/>
    <ds:schemaRef ds:uri="ab9bf30f-6762-4719-8ec4-30e084e448bd"/>
    <ds:schemaRef ds:uri="http://schemas.microsoft.com/office/infopath/2007/PartnerControls"/>
    <ds:schemaRef ds:uri="http://purl.org/dc/terms/"/>
    <ds:schemaRef ds:uri="http://www.w3.org/XML/1998/namespace"/>
  </ds:schemaRefs>
</ds:datastoreItem>
</file>

<file path=customXml/itemProps2.xml><?xml version="1.0" encoding="utf-8"?>
<ds:datastoreItem xmlns:ds="http://schemas.openxmlformats.org/officeDocument/2006/customXml" ds:itemID="{9F157A5C-6FAD-4CAD-9E24-23234CD2E41F}">
  <ds:schemaRefs>
    <ds:schemaRef ds:uri="http://schemas.microsoft.com/sharepoint/v3/contenttype/forms"/>
  </ds:schemaRefs>
</ds:datastoreItem>
</file>

<file path=customXml/itemProps3.xml><?xml version="1.0" encoding="utf-8"?>
<ds:datastoreItem xmlns:ds="http://schemas.openxmlformats.org/officeDocument/2006/customXml" ds:itemID="{C6DD22AF-90A3-494B-B63F-B6433BB9EC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9bf30f-6762-4719-8ec4-30e084e448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van der Veeken</dc:creator>
  <cp:keywords/>
  <dc:description/>
  <cp:lastModifiedBy>Paardekooper, J.P.W.J. (Jan Paul)</cp:lastModifiedBy>
  <cp:revision/>
  <cp:lastPrinted>2025-10-06T08:47:52Z</cp:lastPrinted>
  <dcterms:created xsi:type="dcterms:W3CDTF">2025-09-03T06:46:32Z</dcterms:created>
  <dcterms:modified xsi:type="dcterms:W3CDTF">2025-10-06T08:48:01Z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0x0101008BB6A47FE573B24FBDA9A8B366EACCB2</vt:lpwstr>
  </property>
</Properties>
</file>