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weePuntNul/Gedeelde documenten/Trajecten EM + FD/Kom Leren/Aanbesteding/NVI/"/>
    </mc:Choice>
  </mc:AlternateContent>
  <xr:revisionPtr revIDLastSave="1049" documentId="13_ncr:1_{08A0A585-D6DB-45B5-B0FC-BF62228AB017}" xr6:coauthVersionLast="47" xr6:coauthVersionMax="47" xr10:uidLastSave="{D35BB385-5512-4188-AFA7-2544DE76E6F5}"/>
  <bookViews>
    <workbookView xWindow="-120" yWindow="-120" windowWidth="45600" windowHeight="18960" xr2:uid="{00000000-000D-0000-FFFF-FFFF00000000}"/>
  </bookViews>
  <sheets>
    <sheet name="Kom Leren 72mnd" sheetId="1" r:id="rId1"/>
    <sheet name="Opt. verlenging 2x 1 jaar" sheetId="2" r:id="rId2"/>
  </sheets>
  <definedNames>
    <definedName name="_xlnm.Print_Area" localSheetId="0">'Kom Leren 72mnd'!$A$2:$E$38</definedName>
    <definedName name="_xlnm.Print_Area" localSheetId="1">'Opt. verlenging 2x 1 jaar'!$A$1:$E$32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2" l="1"/>
  <c r="E16" i="1"/>
  <c r="E19" i="2"/>
  <c r="E21" i="1"/>
  <c r="E20" i="1"/>
  <c r="E14" i="1"/>
  <c r="E12" i="1"/>
  <c r="E10" i="1"/>
  <c r="E8" i="1"/>
  <c r="E6" i="1"/>
  <c r="E4" i="1"/>
  <c r="E22" i="1" l="1"/>
  <c r="E20" i="2"/>
  <c r="E13" i="2" l="1"/>
  <c r="E11" i="2"/>
  <c r="E9" i="2"/>
  <c r="E7" i="2"/>
  <c r="E5" i="2"/>
  <c r="E3" i="2"/>
  <c r="E21" i="2" l="1"/>
  <c r="D25" i="2"/>
  <c r="E25" i="2" s="1"/>
  <c r="D26" i="2"/>
  <c r="D27" i="2" l="1"/>
  <c r="E26" i="2"/>
  <c r="E27" i="2" s="1"/>
  <c r="B31" i="2" l="1"/>
  <c r="B34" i="2" s="1"/>
  <c r="C40" i="1" l="1"/>
  <c r="D26" i="1" l="1"/>
  <c r="E26" i="1" s="1"/>
  <c r="D27" i="1" l="1"/>
  <c r="E27" i="1" s="1"/>
  <c r="D28" i="1" l="1"/>
  <c r="E28" i="1"/>
  <c r="B37" i="1" s="1"/>
  <c r="B40" i="1" s="1"/>
  <c r="D40" i="1" l="1"/>
</calcChain>
</file>

<file path=xl/sharedStrings.xml><?xml version="1.0" encoding="utf-8"?>
<sst xmlns="http://schemas.openxmlformats.org/spreadsheetml/2006/main" count="76" uniqueCount="47">
  <si>
    <t>HARDWARE</t>
  </si>
  <si>
    <t>Model</t>
  </si>
  <si>
    <t xml:space="preserve">Aantal </t>
  </si>
  <si>
    <t>Totalen</t>
  </si>
  <si>
    <t>Eis 12 print- en scanmanagement oplossing aangeboden als SaaS</t>
  </si>
  <si>
    <t>Aantal</t>
  </si>
  <si>
    <t>Huurbedrag mnd/ per device</t>
  </si>
  <si>
    <t>ONDERHOUD</t>
  </si>
  <si>
    <t>Afdrukken  mfp per maand</t>
  </si>
  <si>
    <t>Geprognotiseerd aantal</t>
  </si>
  <si>
    <t>Afdrukprijs</t>
  </si>
  <si>
    <t>Maandbedrag</t>
  </si>
  <si>
    <t>Zwart/wit</t>
  </si>
  <si>
    <t>Kleur</t>
  </si>
  <si>
    <t>PROJECTPRIJS</t>
  </si>
  <si>
    <t>Projectprijs</t>
  </si>
  <si>
    <t>Projectprijs éénmalig</t>
  </si>
  <si>
    <t>TOTAAL INSCHRIJVING per maand</t>
  </si>
  <si>
    <t>Totaal per maand</t>
  </si>
  <si>
    <t>TOTAAL INSCHRIJVING</t>
  </si>
  <si>
    <t>Totale beoordelingsprijs</t>
  </si>
  <si>
    <t>Huurprijs unit/ mnd bij 12 mnd</t>
  </si>
  <si>
    <t>Huurbedrag over 12 mnd</t>
  </si>
  <si>
    <t>Huurbedrag mnd</t>
  </si>
  <si>
    <t>Totaal 12 maanden</t>
  </si>
  <si>
    <t>Totaal over 12 maanden</t>
  </si>
  <si>
    <t>Totaal prijs huur 1 jaar</t>
  </si>
  <si>
    <t>Totaal verlenging 2x 1 jaar</t>
  </si>
  <si>
    <t>Let op! Graag een realistisch bedrag (maximaal 3% van de totale inschrijfsom) voor de volledige installatie, implementatie en projectmanagement afgeven.</t>
  </si>
  <si>
    <t>Booklet finisher</t>
  </si>
  <si>
    <t>Interne finisher</t>
  </si>
  <si>
    <t>Type 1 A3 kleurenmultifunctional 55 ppm</t>
  </si>
  <si>
    <t>Type 2 A3 kleurenmultifunctional 35 ppm</t>
  </si>
  <si>
    <t>Perforatiekit 2/4 gaat i.c.m. interne, externe of booklet finisher</t>
  </si>
  <si>
    <t xml:space="preserve">licentie per device </t>
  </si>
  <si>
    <t>Huurbedrag over 72 mnd</t>
  </si>
  <si>
    <t>Totaal 72 maanden</t>
  </si>
  <si>
    <t>Totaal over 72 maanden</t>
  </si>
  <si>
    <t>Projectprijs bij 72 mnd per maand</t>
  </si>
  <si>
    <t>Totaal prijs huur 72 maanden</t>
  </si>
  <si>
    <t>VERHUISKOSTEN</t>
  </si>
  <si>
    <t>Interne verhuizing</t>
  </si>
  <si>
    <t>Externe verhuizing</t>
  </si>
  <si>
    <t>Prijs éénmalig</t>
  </si>
  <si>
    <t xml:space="preserve">Optioneel: Scannen – blanco pagina’s verwijderen </t>
  </si>
  <si>
    <t>Licentie per device</t>
  </si>
  <si>
    <t>Huurprijs unit/ mnd bij 72 mnd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</si>
</sst>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2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5" borderId="1" xfId="0" applyFont="1" applyFill="1" applyBorder="1"/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164" fontId="5" fillId="6" borderId="1" xfId="0" applyNumberFormat="1" applyFont="1" applyFill="1" applyBorder="1" applyAlignment="1" applyProtection="1">
      <alignment horizontal="center"/>
      <protection locked="0"/>
    </xf>
    <xf numFmtId="164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/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8" fontId="2" fillId="0" borderId="0" xfId="0" applyNumberFormat="1" applyFont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6" fillId="8" borderId="1" xfId="0" applyFont="1" applyFill="1" applyBorder="1"/>
    <xf numFmtId="0" fontId="10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1" fillId="0" borderId="0" xfId="0" applyFont="1"/>
    <xf numFmtId="8" fontId="9" fillId="7" borderId="1" xfId="0" applyNumberFormat="1" applyFont="1" applyFill="1" applyBorder="1" applyAlignment="1">
      <alignment horizontal="center"/>
    </xf>
    <xf numFmtId="8" fontId="9" fillId="6" borderId="1" xfId="0" applyNumberFormat="1" applyFont="1" applyFill="1" applyBorder="1" applyAlignment="1">
      <alignment horizontal="center"/>
    </xf>
    <xf numFmtId="1" fontId="4" fillId="5" borderId="2" xfId="0" applyNumberFormat="1" applyFont="1" applyFill="1" applyBorder="1" applyAlignment="1">
      <alignment horizontal="center"/>
    </xf>
    <xf numFmtId="1" fontId="4" fillId="5" borderId="3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45"/>
  <sheetViews>
    <sheetView tabSelected="1" view="pageLayout" zoomScaleNormal="100" workbookViewId="0">
      <selection activeCell="E3" sqref="E3"/>
    </sheetView>
  </sheetViews>
  <sheetFormatPr defaultColWidth="9.140625" defaultRowHeight="12" x14ac:dyDescent="0.2"/>
  <cols>
    <col min="1" max="1" width="48.140625" style="2" customWidth="1"/>
    <col min="2" max="2" width="19.85546875" style="2" customWidth="1"/>
    <col min="3" max="3" width="25.140625" style="2" bestFit="1" customWidth="1"/>
    <col min="4" max="4" width="23.1406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2" spans="1:6" x14ac:dyDescent="0.2">
      <c r="A2" s="1" t="s">
        <v>0</v>
      </c>
    </row>
    <row r="3" spans="1:6" ht="15" x14ac:dyDescent="0.25">
      <c r="A3" s="22" t="s">
        <v>1</v>
      </c>
      <c r="B3" s="40" t="s">
        <v>2</v>
      </c>
      <c r="C3" s="41"/>
      <c r="D3" s="3" t="s">
        <v>46</v>
      </c>
      <c r="E3" s="3" t="s">
        <v>35</v>
      </c>
    </row>
    <row r="4" spans="1:6" x14ac:dyDescent="0.2">
      <c r="A4" s="17" t="s">
        <v>31</v>
      </c>
      <c r="B4" s="36">
        <v>19</v>
      </c>
      <c r="C4" s="37"/>
      <c r="D4" s="16">
        <v>0</v>
      </c>
      <c r="E4" s="4">
        <f>(B4*D4)*72</f>
        <v>0</v>
      </c>
    </row>
    <row r="5" spans="1:6" x14ac:dyDescent="0.2">
      <c r="A5" s="5"/>
      <c r="B5" s="38"/>
      <c r="C5" s="39"/>
      <c r="D5" s="38"/>
      <c r="E5" s="39"/>
    </row>
    <row r="6" spans="1:6" x14ac:dyDescent="0.2">
      <c r="A6" s="17" t="s">
        <v>30</v>
      </c>
      <c r="B6" s="36">
        <v>18</v>
      </c>
      <c r="C6" s="37"/>
      <c r="D6" s="16">
        <v>0</v>
      </c>
      <c r="E6" s="4">
        <f>(B6*D6)*72</f>
        <v>0</v>
      </c>
    </row>
    <row r="7" spans="1:6" x14ac:dyDescent="0.2">
      <c r="A7" s="5"/>
      <c r="B7" s="38"/>
      <c r="C7" s="39"/>
      <c r="D7" s="38"/>
      <c r="E7" s="39"/>
    </row>
    <row r="8" spans="1:6" x14ac:dyDescent="0.2">
      <c r="A8" s="17" t="s">
        <v>29</v>
      </c>
      <c r="B8" s="36">
        <v>1</v>
      </c>
      <c r="C8" s="37"/>
      <c r="D8" s="16">
        <v>0</v>
      </c>
      <c r="E8" s="4">
        <f>(B8*D8)*72</f>
        <v>0</v>
      </c>
    </row>
    <row r="9" spans="1:6" x14ac:dyDescent="0.2">
      <c r="A9" s="5"/>
      <c r="B9" s="38"/>
      <c r="C9" s="39"/>
      <c r="D9" s="38"/>
      <c r="E9" s="39"/>
    </row>
    <row r="10" spans="1:6" x14ac:dyDescent="0.2">
      <c r="A10" s="17" t="s">
        <v>33</v>
      </c>
      <c r="B10" s="36">
        <v>3</v>
      </c>
      <c r="C10" s="37"/>
      <c r="D10" s="16">
        <v>0</v>
      </c>
      <c r="E10" s="4">
        <f>(B10*D10)*72</f>
        <v>0</v>
      </c>
    </row>
    <row r="11" spans="1:6" x14ac:dyDescent="0.2">
      <c r="A11" s="5"/>
      <c r="B11" s="38"/>
      <c r="C11" s="39"/>
      <c r="D11" s="38"/>
      <c r="E11" s="39"/>
    </row>
    <row r="12" spans="1:6" x14ac:dyDescent="0.2">
      <c r="A12" s="17" t="s">
        <v>32</v>
      </c>
      <c r="B12" s="36">
        <v>2</v>
      </c>
      <c r="C12" s="37"/>
      <c r="D12" s="16">
        <v>0</v>
      </c>
      <c r="E12" s="4">
        <f>(B12*D12)*72</f>
        <v>0</v>
      </c>
    </row>
    <row r="13" spans="1:6" x14ac:dyDescent="0.2">
      <c r="A13" s="5"/>
      <c r="B13" s="38"/>
      <c r="C13" s="39"/>
      <c r="D13" s="38"/>
      <c r="E13" s="39"/>
    </row>
    <row r="14" spans="1:6" x14ac:dyDescent="0.2">
      <c r="A14" s="17" t="s">
        <v>30</v>
      </c>
      <c r="B14" s="36">
        <v>2</v>
      </c>
      <c r="C14" s="37"/>
      <c r="D14" s="16">
        <v>0</v>
      </c>
      <c r="E14" s="4">
        <f>(B14*D14)*72</f>
        <v>0</v>
      </c>
      <c r="F14" s="12"/>
    </row>
    <row r="15" spans="1:6" x14ac:dyDescent="0.2">
      <c r="A15" s="5"/>
      <c r="B15" s="38"/>
      <c r="C15" s="39"/>
      <c r="D15" s="38"/>
      <c r="E15" s="39"/>
    </row>
    <row r="16" spans="1:6" x14ac:dyDescent="0.2">
      <c r="C16" s="21" t="s">
        <v>3</v>
      </c>
      <c r="E16" s="6">
        <f>SUM(E4,E6,E8,E10,E12,E14,)</f>
        <v>0</v>
      </c>
    </row>
    <row r="18" spans="1:5" x14ac:dyDescent="0.2">
      <c r="A18" s="1" t="s">
        <v>4</v>
      </c>
      <c r="C18" s="11"/>
      <c r="D18" s="11"/>
    </row>
    <row r="19" spans="1:5" x14ac:dyDescent="0.2">
      <c r="A19" s="27"/>
      <c r="B19" s="28" t="s">
        <v>5</v>
      </c>
      <c r="C19" s="29" t="s">
        <v>6</v>
      </c>
      <c r="D19" s="29"/>
      <c r="E19" s="28" t="s">
        <v>36</v>
      </c>
    </row>
    <row r="20" spans="1:5" x14ac:dyDescent="0.2">
      <c r="A20" s="8" t="s">
        <v>34</v>
      </c>
      <c r="B20" s="30">
        <v>21</v>
      </c>
      <c r="C20" s="31">
        <v>0</v>
      </c>
      <c r="D20" s="11"/>
      <c r="E20" s="32">
        <f>((B20*C20)*72)</f>
        <v>0</v>
      </c>
    </row>
    <row r="21" spans="1:5" x14ac:dyDescent="0.2">
      <c r="A21" s="8" t="s">
        <v>44</v>
      </c>
      <c r="B21" s="30">
        <v>21</v>
      </c>
      <c r="C21" s="31">
        <v>0</v>
      </c>
      <c r="D21" s="11"/>
      <c r="E21" s="32">
        <f>((B21*C21)*72)</f>
        <v>0</v>
      </c>
    </row>
    <row r="22" spans="1:5" x14ac:dyDescent="0.2">
      <c r="A22" s="33"/>
      <c r="C22" s="11"/>
      <c r="D22" s="11" t="s">
        <v>3</v>
      </c>
      <c r="E22" s="34">
        <f>SUM(E20:E21)</f>
        <v>0</v>
      </c>
    </row>
    <row r="24" spans="1:5" x14ac:dyDescent="0.2">
      <c r="A24" s="1" t="s">
        <v>7</v>
      </c>
    </row>
    <row r="25" spans="1:5" x14ac:dyDescent="0.2">
      <c r="A25" s="7" t="s">
        <v>8</v>
      </c>
      <c r="B25" s="3" t="s">
        <v>9</v>
      </c>
      <c r="C25" s="3" t="s">
        <v>10</v>
      </c>
      <c r="D25" s="3" t="s">
        <v>11</v>
      </c>
      <c r="E25" s="3" t="s">
        <v>37</v>
      </c>
    </row>
    <row r="26" spans="1:5" x14ac:dyDescent="0.2">
      <c r="A26" s="8" t="s">
        <v>12</v>
      </c>
      <c r="B26" s="18">
        <v>195833</v>
      </c>
      <c r="C26" s="25">
        <v>0</v>
      </c>
      <c r="D26" s="9">
        <f>B26*C26</f>
        <v>0</v>
      </c>
      <c r="E26" s="9">
        <f>D26*72</f>
        <v>0</v>
      </c>
    </row>
    <row r="27" spans="1:5" x14ac:dyDescent="0.2">
      <c r="A27" s="10" t="s">
        <v>13</v>
      </c>
      <c r="B27" s="19">
        <v>152431</v>
      </c>
      <c r="C27" s="25">
        <v>0</v>
      </c>
      <c r="D27" s="4">
        <f>B27*C27</f>
        <v>0</v>
      </c>
      <c r="E27" s="4">
        <f>D27*72</f>
        <v>0</v>
      </c>
    </row>
    <row r="28" spans="1:5" x14ac:dyDescent="0.2">
      <c r="C28" s="11" t="s">
        <v>3</v>
      </c>
      <c r="D28" s="6">
        <f>SUM(D26:D27)</f>
        <v>0</v>
      </c>
      <c r="E28" s="6">
        <f>SUM(E26:E27)</f>
        <v>0</v>
      </c>
    </row>
    <row r="29" spans="1:5" x14ac:dyDescent="0.2">
      <c r="C29" s="11"/>
      <c r="D29" s="11"/>
    </row>
    <row r="30" spans="1:5" x14ac:dyDescent="0.2">
      <c r="A30" s="1" t="s">
        <v>14</v>
      </c>
      <c r="C30" s="11"/>
      <c r="D30" s="11"/>
    </row>
    <row r="31" spans="1:5" x14ac:dyDescent="0.2">
      <c r="A31" s="7" t="s">
        <v>15</v>
      </c>
      <c r="B31" s="14" t="s">
        <v>16</v>
      </c>
      <c r="C31" s="14" t="s">
        <v>38</v>
      </c>
    </row>
    <row r="32" spans="1:5" x14ac:dyDescent="0.2">
      <c r="A32" s="8" t="s">
        <v>15</v>
      </c>
      <c r="B32" s="15">
        <v>0</v>
      </c>
      <c r="C32" s="35">
        <v>0</v>
      </c>
    </row>
    <row r="33" spans="1:4" x14ac:dyDescent="0.2">
      <c r="A33" s="26" t="s">
        <v>28</v>
      </c>
    </row>
    <row r="35" spans="1:4" x14ac:dyDescent="0.2">
      <c r="A35" s="13"/>
      <c r="B35" s="12"/>
    </row>
    <row r="36" spans="1:4" x14ac:dyDescent="0.2">
      <c r="A36" s="1" t="s">
        <v>17</v>
      </c>
      <c r="B36" s="3" t="s">
        <v>18</v>
      </c>
    </row>
    <row r="37" spans="1:4" x14ac:dyDescent="0.2">
      <c r="A37" s="1"/>
      <c r="B37" s="6">
        <f>((E16+E22+E28)/72)+C32</f>
        <v>0</v>
      </c>
    </row>
    <row r="39" spans="1:4" x14ac:dyDescent="0.2">
      <c r="A39" s="1" t="s">
        <v>19</v>
      </c>
      <c r="B39" s="3" t="s">
        <v>39</v>
      </c>
      <c r="C39" s="3" t="s">
        <v>27</v>
      </c>
      <c r="D39" s="3" t="s">
        <v>20</v>
      </c>
    </row>
    <row r="40" spans="1:4" x14ac:dyDescent="0.2">
      <c r="A40" s="1"/>
      <c r="B40" s="6">
        <f>B37*72</f>
        <v>0</v>
      </c>
      <c r="C40" s="6">
        <f>'Opt. verlenging 2x 1 jaar'!B34*2</f>
        <v>0</v>
      </c>
      <c r="D40" s="6">
        <f>B40+C40</f>
        <v>0</v>
      </c>
    </row>
    <row r="41" spans="1:4" x14ac:dyDescent="0.2">
      <c r="B41" s="20"/>
    </row>
    <row r="42" spans="1:4" x14ac:dyDescent="0.2">
      <c r="A42" s="1" t="s">
        <v>40</v>
      </c>
    </row>
    <row r="43" spans="1:4" x14ac:dyDescent="0.2">
      <c r="A43" s="7"/>
      <c r="B43" s="14" t="s">
        <v>43</v>
      </c>
    </row>
    <row r="44" spans="1:4" x14ac:dyDescent="0.2">
      <c r="A44" s="8" t="s">
        <v>41</v>
      </c>
      <c r="B44" s="15">
        <v>0</v>
      </c>
    </row>
    <row r="45" spans="1:4" x14ac:dyDescent="0.2">
      <c r="A45" s="8" t="s">
        <v>42</v>
      </c>
      <c r="B45" s="15">
        <v>0</v>
      </c>
    </row>
  </sheetData>
  <mergeCells count="19">
    <mergeCell ref="B8:C8"/>
    <mergeCell ref="B9:C9"/>
    <mergeCell ref="D9:E9"/>
    <mergeCell ref="B14:C14"/>
    <mergeCell ref="B15:C15"/>
    <mergeCell ref="D15:E15"/>
    <mergeCell ref="B3:C3"/>
    <mergeCell ref="B6:C6"/>
    <mergeCell ref="B7:C7"/>
    <mergeCell ref="B4:C4"/>
    <mergeCell ref="B5:C5"/>
    <mergeCell ref="B11:C11"/>
    <mergeCell ref="D11:E11"/>
    <mergeCell ref="B12:C12"/>
    <mergeCell ref="B13:C13"/>
    <mergeCell ref="D13:E13"/>
    <mergeCell ref="B10:C10"/>
    <mergeCell ref="D5:E5"/>
    <mergeCell ref="D7:E7"/>
  </mergeCells>
  <printOptions horizontalCentered="1"/>
  <pageMargins left="0.70866141732283472" right="0.70866141732283472" top="0.5184375" bottom="0.74803149606299213" header="0.31496062992125984" footer="0.31496062992125984"/>
  <pageSetup paperSize="9" scale="96" orientation="landscape" r:id="rId1"/>
  <headerFooter>
    <oddHeader>&amp;LPrijzenblad Kom Leren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35"/>
  <sheetViews>
    <sheetView view="pageLayout" zoomScaleNormal="100" workbookViewId="0">
      <selection activeCell="B20" sqref="B20"/>
    </sheetView>
  </sheetViews>
  <sheetFormatPr defaultColWidth="9.140625" defaultRowHeight="12" x14ac:dyDescent="0.2"/>
  <cols>
    <col min="1" max="1" width="47.85546875" style="2" customWidth="1"/>
    <col min="2" max="2" width="18.140625" style="2" bestFit="1" customWidth="1"/>
    <col min="3" max="3" width="23.57031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0</v>
      </c>
    </row>
    <row r="2" spans="1:6" ht="15" x14ac:dyDescent="0.25">
      <c r="A2" s="22" t="s">
        <v>1</v>
      </c>
      <c r="B2" s="40" t="s">
        <v>2</v>
      </c>
      <c r="C2" s="41"/>
      <c r="D2" s="3" t="s">
        <v>21</v>
      </c>
      <c r="E2" s="3" t="s">
        <v>22</v>
      </c>
    </row>
    <row r="3" spans="1:6" x14ac:dyDescent="0.2">
      <c r="A3" s="17" t="s">
        <v>31</v>
      </c>
      <c r="B3" s="36">
        <v>19</v>
      </c>
      <c r="C3" s="37"/>
      <c r="D3" s="16">
        <v>0</v>
      </c>
      <c r="E3" s="4">
        <f>(B3*D3)*12</f>
        <v>0</v>
      </c>
    </row>
    <row r="4" spans="1:6" x14ac:dyDescent="0.2">
      <c r="A4" s="5"/>
      <c r="B4" s="38"/>
      <c r="C4" s="39"/>
      <c r="D4" s="38"/>
      <c r="E4" s="39"/>
    </row>
    <row r="5" spans="1:6" x14ac:dyDescent="0.2">
      <c r="A5" s="17" t="s">
        <v>30</v>
      </c>
      <c r="B5" s="36">
        <v>18</v>
      </c>
      <c r="C5" s="37"/>
      <c r="D5" s="16">
        <v>0</v>
      </c>
      <c r="E5" s="4">
        <f>(B5*D5)*12</f>
        <v>0</v>
      </c>
    </row>
    <row r="6" spans="1:6" x14ac:dyDescent="0.2">
      <c r="A6" s="5"/>
      <c r="B6" s="38"/>
      <c r="C6" s="39"/>
      <c r="D6" s="38"/>
      <c r="E6" s="39"/>
    </row>
    <row r="7" spans="1:6" x14ac:dyDescent="0.2">
      <c r="A7" s="17" t="s">
        <v>29</v>
      </c>
      <c r="B7" s="36">
        <v>1</v>
      </c>
      <c r="C7" s="37"/>
      <c r="D7" s="16">
        <v>0</v>
      </c>
      <c r="E7" s="4">
        <f>(B7*D7)*12</f>
        <v>0</v>
      </c>
    </row>
    <row r="8" spans="1:6" x14ac:dyDescent="0.2">
      <c r="A8" s="5"/>
      <c r="B8" s="38"/>
      <c r="C8" s="39"/>
      <c r="D8" s="38"/>
      <c r="E8" s="39"/>
    </row>
    <row r="9" spans="1:6" x14ac:dyDescent="0.2">
      <c r="A9" s="17" t="s">
        <v>33</v>
      </c>
      <c r="B9" s="36">
        <v>3</v>
      </c>
      <c r="C9" s="37"/>
      <c r="D9" s="16">
        <v>0</v>
      </c>
      <c r="E9" s="4">
        <f>(B9*D9)*12</f>
        <v>0</v>
      </c>
    </row>
    <row r="10" spans="1:6" x14ac:dyDescent="0.2">
      <c r="A10" s="5"/>
      <c r="B10" s="38"/>
      <c r="C10" s="39"/>
      <c r="D10" s="38"/>
      <c r="E10" s="39"/>
    </row>
    <row r="11" spans="1:6" x14ac:dyDescent="0.2">
      <c r="A11" s="17" t="s">
        <v>32</v>
      </c>
      <c r="B11" s="36">
        <v>2</v>
      </c>
      <c r="C11" s="37"/>
      <c r="D11" s="16">
        <v>0</v>
      </c>
      <c r="E11" s="4">
        <f>(B11*D11)*12</f>
        <v>0</v>
      </c>
    </row>
    <row r="12" spans="1:6" x14ac:dyDescent="0.2">
      <c r="A12" s="5"/>
      <c r="B12" s="38"/>
      <c r="C12" s="39"/>
      <c r="D12" s="38"/>
      <c r="E12" s="39"/>
    </row>
    <row r="13" spans="1:6" x14ac:dyDescent="0.2">
      <c r="A13" s="17" t="s">
        <v>30</v>
      </c>
      <c r="B13" s="36">
        <v>2</v>
      </c>
      <c r="C13" s="37"/>
      <c r="D13" s="16">
        <v>0</v>
      </c>
      <c r="E13" s="4">
        <f>(B13*D13)*12</f>
        <v>0</v>
      </c>
      <c r="F13" s="12"/>
    </row>
    <row r="14" spans="1:6" x14ac:dyDescent="0.2">
      <c r="A14" s="5"/>
      <c r="B14" s="38"/>
      <c r="C14" s="39"/>
      <c r="D14" s="38"/>
      <c r="E14" s="39"/>
    </row>
    <row r="15" spans="1:6" x14ac:dyDescent="0.2">
      <c r="C15" s="21" t="s">
        <v>3</v>
      </c>
      <c r="E15" s="6">
        <f>SUM(E3,E5,E7,E9,E11,E13,)</f>
        <v>0</v>
      </c>
    </row>
    <row r="17" spans="1:6" x14ac:dyDescent="0.2">
      <c r="A17" s="1" t="s">
        <v>4</v>
      </c>
      <c r="C17" s="11"/>
      <c r="D17" s="11"/>
    </row>
    <row r="18" spans="1:6" x14ac:dyDescent="0.2">
      <c r="A18" s="27"/>
      <c r="B18" s="28" t="s">
        <v>5</v>
      </c>
      <c r="C18" s="29" t="s">
        <v>23</v>
      </c>
      <c r="D18" s="29"/>
      <c r="E18" s="28" t="s">
        <v>24</v>
      </c>
    </row>
    <row r="19" spans="1:6" x14ac:dyDescent="0.2">
      <c r="A19" s="8" t="s">
        <v>45</v>
      </c>
      <c r="B19" s="30">
        <v>21</v>
      </c>
      <c r="C19" s="31">
        <v>0</v>
      </c>
      <c r="D19" s="11"/>
      <c r="E19" s="32">
        <f>((B19*C19)*12)</f>
        <v>0</v>
      </c>
    </row>
    <row r="20" spans="1:6" x14ac:dyDescent="0.2">
      <c r="A20" s="8" t="s">
        <v>44</v>
      </c>
      <c r="B20" s="30">
        <v>21</v>
      </c>
      <c r="C20" s="31">
        <v>0</v>
      </c>
      <c r="D20" s="11"/>
      <c r="E20" s="32">
        <f>((B20*C20)*12)</f>
        <v>0</v>
      </c>
    </row>
    <row r="21" spans="1:6" x14ac:dyDescent="0.2">
      <c r="A21" s="33"/>
      <c r="C21" s="11"/>
      <c r="D21" s="11" t="s">
        <v>3</v>
      </c>
      <c r="E21" s="34">
        <f>SUM(E20:E20)</f>
        <v>0</v>
      </c>
    </row>
    <row r="23" spans="1:6" x14ac:dyDescent="0.2">
      <c r="A23" s="1" t="s">
        <v>7</v>
      </c>
    </row>
    <row r="24" spans="1:6" x14ac:dyDescent="0.2">
      <c r="A24" s="7" t="s">
        <v>8</v>
      </c>
      <c r="B24" s="3" t="s">
        <v>9</v>
      </c>
      <c r="C24" s="3" t="s">
        <v>10</v>
      </c>
      <c r="D24" s="3" t="s">
        <v>11</v>
      </c>
      <c r="E24" s="3" t="s">
        <v>25</v>
      </c>
    </row>
    <row r="25" spans="1:6" x14ac:dyDescent="0.2">
      <c r="A25" s="8" t="s">
        <v>12</v>
      </c>
      <c r="B25" s="18">
        <v>195833</v>
      </c>
      <c r="C25" s="25">
        <v>0</v>
      </c>
      <c r="D25" s="9">
        <f>B25*C25</f>
        <v>0</v>
      </c>
      <c r="E25" s="9">
        <f>D25*12</f>
        <v>0</v>
      </c>
    </row>
    <row r="26" spans="1:6" x14ac:dyDescent="0.2">
      <c r="A26" s="10" t="s">
        <v>13</v>
      </c>
      <c r="B26" s="19">
        <v>152431</v>
      </c>
      <c r="C26" s="25">
        <v>0</v>
      </c>
      <c r="D26" s="4">
        <f>B26*C26</f>
        <v>0</v>
      </c>
      <c r="E26" s="4">
        <f>D26*12</f>
        <v>0</v>
      </c>
      <c r="F26" s="24"/>
    </row>
    <row r="27" spans="1:6" x14ac:dyDescent="0.2">
      <c r="C27" s="11" t="s">
        <v>3</v>
      </c>
      <c r="D27" s="6">
        <f>SUM(D25:D26)</f>
        <v>0</v>
      </c>
      <c r="E27" s="6">
        <f>SUM(E25:E26)</f>
        <v>0</v>
      </c>
    </row>
    <row r="28" spans="1:6" x14ac:dyDescent="0.2">
      <c r="C28" s="11"/>
      <c r="D28" s="23"/>
      <c r="E28" s="24"/>
    </row>
    <row r="29" spans="1:6" x14ac:dyDescent="0.2">
      <c r="A29" s="13"/>
      <c r="B29" s="12"/>
    </row>
    <row r="30" spans="1:6" x14ac:dyDescent="0.2">
      <c r="A30" s="1" t="s">
        <v>17</v>
      </c>
      <c r="B30" s="3" t="s">
        <v>18</v>
      </c>
    </row>
    <row r="31" spans="1:6" x14ac:dyDescent="0.2">
      <c r="A31" s="1"/>
      <c r="B31" s="6">
        <f>((E15+E21+E27)/12)</f>
        <v>0</v>
      </c>
    </row>
    <row r="33" spans="1:2" x14ac:dyDescent="0.2">
      <c r="A33" s="1" t="s">
        <v>19</v>
      </c>
      <c r="B33" s="3" t="s">
        <v>26</v>
      </c>
    </row>
    <row r="34" spans="1:2" x14ac:dyDescent="0.2">
      <c r="A34" s="1"/>
      <c r="B34" s="6">
        <f>B31*12</f>
        <v>0</v>
      </c>
    </row>
    <row r="35" spans="1:2" x14ac:dyDescent="0.2">
      <c r="B35" s="20"/>
    </row>
  </sheetData>
  <mergeCells count="19">
    <mergeCell ref="B10:C10"/>
    <mergeCell ref="D10:E10"/>
    <mergeCell ref="D4:E4"/>
    <mergeCell ref="B5:C5"/>
    <mergeCell ref="B6:C6"/>
    <mergeCell ref="D6:E6"/>
    <mergeCell ref="B7:C7"/>
    <mergeCell ref="B8:C8"/>
    <mergeCell ref="D8:E8"/>
    <mergeCell ref="B9:C9"/>
    <mergeCell ref="B2:C2"/>
    <mergeCell ref="B3:C3"/>
    <mergeCell ref="B4:C4"/>
    <mergeCell ref="D14:E14"/>
    <mergeCell ref="B14:C14"/>
    <mergeCell ref="B11:C11"/>
    <mergeCell ref="B12:C12"/>
    <mergeCell ref="D12:E12"/>
    <mergeCell ref="B13:C13"/>
  </mergeCells>
  <printOptions horizontalCentered="1"/>
  <pageMargins left="0.70866141732283472" right="0.70866141732283472" top="0.54625000000000001" bottom="0.74803149606299213" header="0.31496062992125984" footer="0.31496062992125984"/>
  <pageSetup paperSize="9" scale="97" orientation="landscape" r:id="rId1"/>
  <headerFooter>
    <oddHeader>&amp;LPrijzenblad Kom Leren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B96120C318664F8F6D00C6CD83E35F" ma:contentTypeVersion="13" ma:contentTypeDescription="Een nieuw document maken." ma:contentTypeScope="" ma:versionID="b8ce5f8e765216f1ac03b5486753e918">
  <xsd:schema xmlns:xsd="http://www.w3.org/2001/XMLSchema" xmlns:xs="http://www.w3.org/2001/XMLSchema" xmlns:p="http://schemas.microsoft.com/office/2006/metadata/properties" xmlns:ns2="8ad3753d-d11c-4198-a2f9-765d8b65ee94" xmlns:ns3="4bd08b59-cfbf-481d-8f19-1e2337c6fec9" targetNamespace="http://schemas.microsoft.com/office/2006/metadata/properties" ma:root="true" ma:fieldsID="d34f4dabfde8b365745e167b55013d28" ns2:_="" ns3:_="">
    <xsd:import namespace="8ad3753d-d11c-4198-a2f9-765d8b65ee94"/>
    <xsd:import namespace="4bd08b59-cfbf-481d-8f19-1e2337c6fe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3753d-d11c-4198-a2f9-765d8b65e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08b59-cfbf-481d-8f19-1e2337c6fec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e285aa-35c9-4372-9b33-856f6c31eec7}" ma:internalName="TaxCatchAll" ma:showField="CatchAllData" ma:web="4bd08b59-cfbf-481d-8f19-1e2337c6fe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d3753d-d11c-4198-a2f9-765d8b65ee94">
      <Terms xmlns="http://schemas.microsoft.com/office/infopath/2007/PartnerControls"/>
    </lcf76f155ced4ddcb4097134ff3c332f>
    <TaxCatchAll xmlns="4bd08b59-cfbf-481d-8f19-1e2337c6fec9" xsi:nil="true"/>
  </documentManagement>
</p:properties>
</file>

<file path=customXml/itemProps1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A78F8A-B71D-4906-A07A-A707B9181C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d3753d-d11c-4198-a2f9-765d8b65ee94"/>
    <ds:schemaRef ds:uri="4bd08b59-cfbf-481d-8f19-1e2337c6fe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BD2BDA-F60A-4183-9ED5-AEE901FE3639}">
  <ds:schemaRefs>
    <ds:schemaRef ds:uri="http://schemas.microsoft.com/office/2006/metadata/properties"/>
    <ds:schemaRef ds:uri="http://schemas.microsoft.com/office/infopath/2007/PartnerControls"/>
    <ds:schemaRef ds:uri="0a7646fc-f820-4726-8de9-a53ff0549344"/>
    <ds:schemaRef ds:uri="9554d12a-0469-47f4-875e-7e6347a1d105"/>
    <ds:schemaRef ds:uri="8ad3753d-d11c-4198-a2f9-765d8b65ee94"/>
    <ds:schemaRef ds:uri="4bd08b59-cfbf-481d-8f19-1e2337c6fe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Kom Leren 72mnd</vt:lpstr>
      <vt:lpstr>Opt. verlenging 2x 1 jaar</vt:lpstr>
      <vt:lpstr>'Kom Leren 72mnd'!Afdrukbereik</vt:lpstr>
      <vt:lpstr>'Opt. verlenging 2x 1 jaar'!Afdrukbereik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Frank Dijkzeul | PrintScan BV</cp:lastModifiedBy>
  <cp:revision/>
  <dcterms:created xsi:type="dcterms:W3CDTF">2014-04-04T09:08:18Z</dcterms:created>
  <dcterms:modified xsi:type="dcterms:W3CDTF">2025-03-13T14:28:19Z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0x0101002AB96120C318664F8F6D00C6CD83E35F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