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66925"/>
  <mc:AlternateContent xmlns:mc="http://schemas.openxmlformats.org/markup-compatibility/2006">
    <mc:Choice Requires="x15">
      <x15ac:absPath xmlns:x15ac="http://schemas.microsoft.com/office/spreadsheetml/2010/11/ac" url="https://stdeltion.sharepoint.com/sites/Deltion-EATechnischematerialen/Gedeelde documenten/General/03. Aanbestedingsdocumenten/01. Werkbestanden/"/>
    </mc:Choice>
  </mc:AlternateContent>
  <xr:revisionPtr revIDLastSave="0" documentId="8_{CE23D58B-8E35-4150-A1EA-022F3726E897}" xr6:coauthVersionLast="47" xr6:coauthVersionMax="47" xr10:uidLastSave="{00000000-0000-0000-0000-000000000000}"/>
  <bookViews>
    <workbookView xWindow="-120" yWindow="-120" windowWidth="29040" windowHeight="15720" activeTab="1" xr2:uid="{B1B486B5-B96C-4AFD-9EB8-FE328DA1498C}"/>
  </bookViews>
  <sheets>
    <sheet name="0. Toelichting" sheetId="8" r:id="rId1"/>
    <sheet name="G.1.1 Prijsopgave kernass." sheetId="9" r:id="rId2"/>
  </sheets>
  <definedNames>
    <definedName name="_xlnm.Print_Area" localSheetId="0">'0. Toelichting'!$B$1:$D$8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9" l="1"/>
  <c r="I10" i="9" s="1"/>
  <c r="H11" i="9"/>
  <c r="I11" i="9" s="1"/>
  <c r="H12" i="9"/>
  <c r="I12" i="9" s="1"/>
  <c r="H13" i="9"/>
  <c r="I13" i="9" s="1"/>
  <c r="H6" i="9"/>
  <c r="I6" i="9" s="1"/>
  <c r="H7" i="9"/>
  <c r="I7" i="9" s="1"/>
  <c r="H8" i="9"/>
  <c r="I8" i="9" s="1"/>
  <c r="H9" i="9"/>
  <c r="I9" i="9" s="1"/>
  <c r="H14" i="9"/>
  <c r="I14" i="9" s="1"/>
  <c r="H15" i="9"/>
  <c r="I15" i="9" s="1"/>
  <c r="H16" i="9"/>
  <c r="I16" i="9"/>
  <c r="H17" i="9"/>
  <c r="I17" i="9"/>
  <c r="H18" i="9"/>
  <c r="I18" i="9" s="1"/>
  <c r="H19" i="9"/>
  <c r="I19" i="9" s="1"/>
  <c r="H20" i="9"/>
  <c r="I20" i="9" s="1"/>
  <c r="H21" i="9"/>
  <c r="I21" i="9" s="1"/>
  <c r="H22" i="9"/>
  <c r="I22" i="9" s="1"/>
  <c r="H23" i="9"/>
  <c r="I23" i="9" s="1"/>
  <c r="H24" i="9"/>
  <c r="I24" i="9" s="1"/>
  <c r="H25" i="9"/>
  <c r="I25" i="9"/>
  <c r="H26" i="9"/>
  <c r="I26" i="9" s="1"/>
  <c r="H27" i="9"/>
  <c r="I27" i="9" s="1"/>
  <c r="H28" i="9"/>
  <c r="I28" i="9"/>
  <c r="H29" i="9"/>
  <c r="I29" i="9" s="1"/>
  <c r="H30" i="9"/>
  <c r="I30" i="9" s="1"/>
  <c r="H31" i="9"/>
  <c r="I31" i="9" s="1"/>
  <c r="H32" i="9"/>
  <c r="I32" i="9"/>
  <c r="H33" i="9"/>
  <c r="I33" i="9"/>
  <c r="H34" i="9"/>
  <c r="I34" i="9" s="1"/>
  <c r="H35" i="9"/>
  <c r="I35" i="9" s="1"/>
  <c r="H36" i="9"/>
  <c r="I36" i="9"/>
  <c r="H37" i="9"/>
  <c r="I37" i="9"/>
  <c r="H38" i="9"/>
  <c r="I38" i="9" s="1"/>
  <c r="H39" i="9"/>
  <c r="I39" i="9" s="1"/>
  <c r="H40" i="9"/>
  <c r="I40" i="9" s="1"/>
  <c r="H41" i="9"/>
  <c r="I41" i="9"/>
  <c r="H42" i="9"/>
  <c r="I42" i="9" s="1"/>
  <c r="H43" i="9"/>
  <c r="I43" i="9" s="1"/>
  <c r="H44" i="9"/>
  <c r="I44" i="9"/>
  <c r="H45" i="9"/>
  <c r="I45" i="9" s="1"/>
  <c r="H46" i="9"/>
  <c r="I46" i="9" s="1"/>
  <c r="H47" i="9"/>
  <c r="I47" i="9" s="1"/>
  <c r="H48" i="9"/>
  <c r="I48" i="9"/>
  <c r="H49" i="9"/>
  <c r="I49" i="9"/>
  <c r="H50" i="9"/>
  <c r="I50" i="9" s="1"/>
  <c r="H51" i="9"/>
  <c r="I51" i="9" s="1"/>
  <c r="H52" i="9"/>
  <c r="I52" i="9"/>
  <c r="H53" i="9"/>
  <c r="I53" i="9"/>
  <c r="H54" i="9"/>
  <c r="I54" i="9" s="1"/>
  <c r="H55" i="9"/>
  <c r="I55" i="9" s="1"/>
  <c r="H56" i="9"/>
  <c r="I56" i="9" s="1"/>
  <c r="H57" i="9"/>
  <c r="I57" i="9"/>
  <c r="H58" i="9"/>
  <c r="I58" i="9" s="1"/>
  <c r="H59" i="9"/>
  <c r="I59" i="9" s="1"/>
  <c r="H60" i="9"/>
  <c r="I60" i="9"/>
  <c r="H61" i="9"/>
  <c r="I61" i="9" s="1"/>
  <c r="H62" i="9"/>
  <c r="I62" i="9" s="1"/>
  <c r="H63" i="9"/>
  <c r="I63" i="9" s="1"/>
  <c r="H64" i="9"/>
  <c r="I64" i="9"/>
  <c r="H65" i="9"/>
  <c r="I65" i="9"/>
  <c r="H66" i="9"/>
  <c r="I66" i="9" s="1"/>
  <c r="H67" i="9"/>
  <c r="I67" i="9" s="1"/>
  <c r="H68" i="9"/>
  <c r="I68" i="9"/>
  <c r="H69" i="9"/>
  <c r="I69" i="9"/>
  <c r="H70" i="9"/>
  <c r="I70" i="9" s="1"/>
  <c r="H71" i="9"/>
  <c r="I71" i="9" s="1"/>
  <c r="H72" i="9"/>
  <c r="I72" i="9" s="1"/>
  <c r="H73" i="9"/>
  <c r="I73" i="9"/>
  <c r="H74" i="9"/>
  <c r="I74" i="9" s="1"/>
  <c r="H75" i="9"/>
  <c r="I75" i="9" s="1"/>
  <c r="H76" i="9"/>
  <c r="I76" i="9"/>
  <c r="H77" i="9"/>
  <c r="I77" i="9" s="1"/>
  <c r="H78" i="9"/>
  <c r="I78" i="9" s="1"/>
  <c r="H79" i="9"/>
  <c r="I79" i="9" s="1"/>
  <c r="H80" i="9"/>
  <c r="I80" i="9"/>
  <c r="H81" i="9"/>
  <c r="I81" i="9"/>
  <c r="H82" i="9"/>
  <c r="I82" i="9" s="1"/>
  <c r="H83" i="9"/>
  <c r="I83" i="9" s="1"/>
  <c r="H84" i="9"/>
  <c r="I84" i="9"/>
  <c r="H85" i="9"/>
  <c r="I85" i="9"/>
  <c r="H86" i="9"/>
  <c r="I86" i="9" s="1"/>
  <c r="H87" i="9"/>
  <c r="I87" i="9" s="1"/>
  <c r="H88" i="9"/>
  <c r="I88" i="9" s="1"/>
  <c r="H89" i="9"/>
  <c r="I89" i="9"/>
  <c r="H90" i="9"/>
  <c r="I90" i="9" s="1"/>
  <c r="H91" i="9"/>
  <c r="I91" i="9" s="1"/>
  <c r="H92" i="9"/>
  <c r="I92" i="9"/>
  <c r="B2" i="9"/>
  <c r="I95" i="9" l="1"/>
</calcChain>
</file>

<file path=xl/sharedStrings.xml><?xml version="1.0" encoding="utf-8"?>
<sst xmlns="http://schemas.openxmlformats.org/spreadsheetml/2006/main" count="199" uniqueCount="199">
  <si>
    <t>Aanwijzingen gebruik:</t>
  </si>
  <si>
    <t>* Manipulatief inschrijven en/of aanpassen van het prijzenblad leidt tot uitsluiting.</t>
  </si>
  <si>
    <t>* Velden met een andere kleur zijn beveiligd en mogen niet worden ingevuld of gewijzigd.</t>
  </si>
  <si>
    <t>Totaal</t>
  </si>
  <si>
    <t>* U dient in de tabbladen alle gele velden in te vullen.</t>
  </si>
  <si>
    <t>* Indien u een veld niet heeft ingevuld, dan geldt dit als een kortingspercentage van nul procent of een bedrag van nul euro.</t>
  </si>
  <si>
    <t>Kortingspercentage</t>
  </si>
  <si>
    <t>Totaalprijs excl BTW</t>
  </si>
  <si>
    <t xml:space="preserve">Te beoordelen G.1.1 Prijsopgave kernassortiment </t>
  </si>
  <si>
    <t>*Overal waar een merknaam benoemd staat kan ook worden gelezen 'of gelijkwaardig'.</t>
  </si>
  <si>
    <t>Productomschrijving</t>
  </si>
  <si>
    <t>*Inschrijver dient alle gevraagde prijzen op te geven. Alle uitgevraagde prijzen zijn exclusief btw. Alle aangeboden aspecten die in de inschrijving worden benoemd, zijn onderdeel van de inschrijfprijs. Hiervoor mogen dus geen bijkomende kosten worden gerekend, tenzij deze kosten expliciet worden genoemd en inzichtelijk worden gemaakt.</t>
  </si>
  <si>
    <t>Bedrijfsnaam</t>
  </si>
  <si>
    <t>Naam ondertekenaar</t>
  </si>
  <si>
    <t>Functie</t>
  </si>
  <si>
    <t>Datum</t>
  </si>
  <si>
    <t xml:space="preserve">Handtekening </t>
  </si>
  <si>
    <t>G.1.1 Prijsopgave kernassortiment</t>
  </si>
  <si>
    <t>Productomschrijving/ Gelijkwaardig product</t>
  </si>
  <si>
    <t>Formulier C. Prijsopgaveformulier EA Levering Technische materialen</t>
  </si>
  <si>
    <t>*Mocht het voorkomen dat in het kernassortiment producten zijn opgenomen die volgens de huidige wet- en regelgeving niet meer verstrekt mogen worden of het merk en/of type niet door u geleverd kan worden, mag u ook een kwalitatief gelijkwaardig product aanbieden. Wij verzoeken u in voorkomend geval dit duidelijk kenbaar op het prijzenblad aan te geven en eveneens een alternatief aan te bieden.</t>
  </si>
  <si>
    <t xml:space="preserve">GTIN </t>
  </si>
  <si>
    <t>4046553105829</t>
  </si>
  <si>
    <t>HME SANCO HH 15X1.0      LG2.5</t>
  </si>
  <si>
    <t>8720169275256</t>
  </si>
  <si>
    <t>PH MAS TUBE 900 HO 18.5W830 T5</t>
  </si>
  <si>
    <t>8716453007689</t>
  </si>
  <si>
    <t>INVT BOIL 10L  MODESTO-Q 2000W</t>
  </si>
  <si>
    <t>4046553105812</t>
  </si>
  <si>
    <t>HME SANCO HH 12X1.0      LG2.5</t>
  </si>
  <si>
    <t>8719214378776</t>
  </si>
  <si>
    <t>INTE NEXT MULT DOWNL 18/25W</t>
  </si>
  <si>
    <t>4005176473685</t>
  </si>
  <si>
    <t>GROH BAU/C E WK 6V</t>
  </si>
  <si>
    <t>8711401078193</t>
  </si>
  <si>
    <t>DRAK VULT DCA-S2 5G1,5   RI100</t>
  </si>
  <si>
    <t>4046553105836</t>
  </si>
  <si>
    <t>HME SANCO HH 22X1.1      LG2.5</t>
  </si>
  <si>
    <t>3250611010999</t>
  </si>
  <si>
    <t>HGR HACO 1P+N 30/16A B ADA916G</t>
  </si>
  <si>
    <t>8712603054008</t>
  </si>
  <si>
    <t>PIPE PVC ET BUIS LF 5/8CR  LG4</t>
  </si>
  <si>
    <t>5030068074205</t>
  </si>
  <si>
    <t>COBA KNELRING 15 MM</t>
  </si>
  <si>
    <t>8711401183767</t>
  </si>
  <si>
    <t>DRAK VDS ECA BN 6        RI100</t>
  </si>
  <si>
    <t>4024881704051</t>
  </si>
  <si>
    <t>MK TAFCONTDS 4V RA 5M SN WIT</t>
  </si>
  <si>
    <t>7332543796700</t>
  </si>
  <si>
    <t>AEG AFWASAPP FSB52617Z</t>
  </si>
  <si>
    <t>8711401078278</t>
  </si>
  <si>
    <t>DRAK VULT DCA-S2 3G1,5   RI100</t>
  </si>
  <si>
    <t>4005176478512</t>
  </si>
  <si>
    <t>GROH KMK HOGE UITLP GROHE ZERO</t>
  </si>
  <si>
    <t>8711389101661</t>
  </si>
  <si>
    <t>LEBU CVBUIS    15X1.25MM   LG3</t>
  </si>
  <si>
    <t>8715182149233</t>
  </si>
  <si>
    <t>NORT WDO-SV-RS 1250 2600 4K</t>
  </si>
  <si>
    <t>8712148512339</t>
  </si>
  <si>
    <t>WAV PVC ET LF BUIS  5/8 CR LG4</t>
  </si>
  <si>
    <t>8712148219917</t>
  </si>
  <si>
    <t>WAV AFVRBS 40  ULTRA3      LG2</t>
  </si>
  <si>
    <t>8719214378752</t>
  </si>
  <si>
    <t>INTE NEXT MULT DOWNL 8/12W</t>
  </si>
  <si>
    <t>5414764328228</t>
  </si>
  <si>
    <t>HENC PERS RE.KOPP 16X15KNL ZK2</t>
  </si>
  <si>
    <t>4011395780305</t>
  </si>
  <si>
    <t>BJ SCHAK 2-POL 2000/2US SOKKEL</t>
  </si>
  <si>
    <t>4011395541005</t>
  </si>
  <si>
    <t>BJ SCHAK WISS  2000/6USR-503</t>
  </si>
  <si>
    <t>8712148067884</t>
  </si>
  <si>
    <t>WAV VSV ET BUIS   5/8 GRYS LG4</t>
  </si>
  <si>
    <t>8712507001962</t>
  </si>
  <si>
    <t>ABB INBWDS HW50G HWD</t>
  </si>
  <si>
    <t>4011395008003</t>
  </si>
  <si>
    <t>BJ SCHAK KRUIS 2000/7US SOKKEL</t>
  </si>
  <si>
    <t>4003773039600</t>
  </si>
  <si>
    <t>KNIP ZIJSNTNG  7005-160MM</t>
  </si>
  <si>
    <t>8711401078223</t>
  </si>
  <si>
    <t>DRAK VULT DCA-S2 4G1,5   RI100</t>
  </si>
  <si>
    <t>8711500881182</t>
  </si>
  <si>
    <t>PH VSA HF-PI 1 28/35/49/80</t>
  </si>
  <si>
    <t>8711401181831</t>
  </si>
  <si>
    <t>DRAK VDS ECA BU 6        RI100</t>
  </si>
  <si>
    <t>4015080517863</t>
  </si>
  <si>
    <t>EA MAGNSCHAK DILEM-10 230/240V</t>
  </si>
  <si>
    <t>4011395541104</t>
  </si>
  <si>
    <t>BJ SCHAK SERIE 2000/5USR-503</t>
  </si>
  <si>
    <t>4013046670010</t>
  </si>
  <si>
    <t>SCHI VEERKABHASP  4X3X1.0MM2</t>
  </si>
  <si>
    <t>8711985033618</t>
  </si>
  <si>
    <t>VSH MES T- 15X15X15 3XKN</t>
  </si>
  <si>
    <t>5030068143703</t>
  </si>
  <si>
    <t>COBA KNELRING 22 MM</t>
  </si>
  <si>
    <t>7630268419332</t>
  </si>
  <si>
    <t>TRFO VDE 5D SCHRDRSET SL/PZ</t>
  </si>
  <si>
    <t>4003773034902</t>
  </si>
  <si>
    <t>KNIP COMBITNG   0202-200</t>
  </si>
  <si>
    <t>8718696541234</t>
  </si>
  <si>
    <t>PH COREPRO LED PLC 8.5W 2P 830</t>
  </si>
  <si>
    <t>8712259184319</t>
  </si>
  <si>
    <t>ATT BEDRADINGSKOK.VK30X25  LG2</t>
  </si>
  <si>
    <t>4005176200557</t>
  </si>
  <si>
    <t>GROH TECTR MAGN.VENT 42893000</t>
  </si>
  <si>
    <t>8711401180544</t>
  </si>
  <si>
    <t>DRAK VD750 ECA 2.5 BRUIN RI100</t>
  </si>
  <si>
    <t>4003773039570</t>
  </si>
  <si>
    <t>KNIP AFSTRTNG  1105-160MM</t>
  </si>
  <si>
    <t>95969095921</t>
  </si>
  <si>
    <t>FLUK MULTIMTR  175</t>
  </si>
  <si>
    <t>4005176149771</t>
  </si>
  <si>
    <t>GROH CONTROPR KARDOES K 42985</t>
  </si>
  <si>
    <t>8711985020717</t>
  </si>
  <si>
    <t>VSH MES WARTELMOER 15MM   ZK25</t>
  </si>
  <si>
    <t>5413404304424</t>
  </si>
  <si>
    <t>NEXA VD BOX ECA 2.5 GG   RI100</t>
  </si>
  <si>
    <t>8712603054015</t>
  </si>
  <si>
    <t>PIPE PVC ET BUIS LF 3/4CR  LG4</t>
  </si>
  <si>
    <t>8712148219931</t>
  </si>
  <si>
    <t>WAV AFVRBS 50  ULTRA3      LG2</t>
  </si>
  <si>
    <t>8711985032130</t>
  </si>
  <si>
    <t>VSH MES KNIE 15X15 2XKN</t>
  </si>
  <si>
    <t>4008190150617</t>
  </si>
  <si>
    <t>WM RAILKLEM    WDU4</t>
  </si>
  <si>
    <t>8711401040398</t>
  </si>
  <si>
    <t>DRAK SS YY GY 7G0,75        MT</t>
  </si>
  <si>
    <t>8712507002297</t>
  </si>
  <si>
    <t>ABB BUISINVOER 3560 5/8</t>
  </si>
  <si>
    <t>4007685018708</t>
  </si>
  <si>
    <t>WISK CONTMOER  EMUG M20X1,5</t>
  </si>
  <si>
    <t>4024052175017</t>
  </si>
  <si>
    <t>HEIM.KNLST MSV 1/2X15 CU</t>
  </si>
  <si>
    <t>5413736310223</t>
  </si>
  <si>
    <t>NIKO WD BLINDSTOP M20 WIT</t>
  </si>
  <si>
    <t>4007360361204</t>
  </si>
  <si>
    <t>REH SCHUIFHULS 16 RAUT. PX</t>
  </si>
  <si>
    <t>4012078075572</t>
  </si>
  <si>
    <t>KLAU ADEREINDH 470/8     ZK100</t>
  </si>
  <si>
    <t>8712507001139</t>
  </si>
  <si>
    <t>ABB INBWDS CNTR 165B 5/8</t>
  </si>
  <si>
    <t>741149143202</t>
  </si>
  <si>
    <t>COMM MJ SL UTP 5E 1375191-2</t>
  </si>
  <si>
    <t>8712148214424</t>
  </si>
  <si>
    <t>WADL BOCHT 45G 40 2XM L</t>
  </si>
  <si>
    <t>4011395191637</t>
  </si>
  <si>
    <t>BJ WCD RA KLEM 20EUCR-914 BSI</t>
  </si>
  <si>
    <t>4012078074407</t>
  </si>
  <si>
    <t>KLAU ADEREINDH 472/8 ZW  ZK100</t>
  </si>
  <si>
    <t>4084900210086</t>
  </si>
  <si>
    <t>LYRA TIMPOTL   333/24</t>
  </si>
  <si>
    <t>8712259004136</t>
  </si>
  <si>
    <t>ATT CENTRAALDOOSDEKSEL VIERK</t>
  </si>
  <si>
    <t>8717284004601</t>
  </si>
  <si>
    <t>WAV BUISKLEM ZW 40</t>
  </si>
  <si>
    <t>8714177023152</t>
  </si>
  <si>
    <t>CANA SYSTEEM25 LEIDK25/13W LG2</t>
  </si>
  <si>
    <t>8717284004632</t>
  </si>
  <si>
    <t>WAV BUISKLEM ZW 50</t>
  </si>
  <si>
    <t>8712259000275</t>
  </si>
  <si>
    <t>ATT INBWDS HWD UHW50 16/19</t>
  </si>
  <si>
    <t>4012078076081</t>
  </si>
  <si>
    <t>KLAU ADEREINSH 471/8     ZK100</t>
  </si>
  <si>
    <t>4015082163747</t>
  </si>
  <si>
    <t>EA ADAPTDRK M22-A</t>
  </si>
  <si>
    <t>4007685020671</t>
  </si>
  <si>
    <t>WISK PAKBUS    ESKV M20X1,5</t>
  </si>
  <si>
    <t>4012078040976</t>
  </si>
  <si>
    <t>KLAU ADEREINDH 871/8     ZK100</t>
  </si>
  <si>
    <t>8714919000793</t>
  </si>
  <si>
    <t>CORD MONTDEKS  865WI IVDG PERX</t>
  </si>
  <si>
    <t>8712259002477</t>
  </si>
  <si>
    <t>ATT LASDOOS    2180 UNIVERSEEL</t>
  </si>
  <si>
    <t>8712259002491</t>
  </si>
  <si>
    <t>ATT DEKSEL     2182 BLIND</t>
  </si>
  <si>
    <t>4015082165604</t>
  </si>
  <si>
    <t>EA SIGLMPHD M22-LEDC-W</t>
  </si>
  <si>
    <t>8712148512353</t>
  </si>
  <si>
    <t>WAV PVC ET LF BUIS  3/4 CR LG4</t>
  </si>
  <si>
    <t>8712811767455</t>
  </si>
  <si>
    <t>PROF SPPLTS VZ 4.0X20    DS200</t>
  </si>
  <si>
    <t>8711985041187</t>
  </si>
  <si>
    <t>VSH T-STUK 15X12X12MM CAP</t>
  </si>
  <si>
    <t>8712993270019</t>
  </si>
  <si>
    <t>WALR DUBB BEUGEL 15MM   -320</t>
  </si>
  <si>
    <t>4011395190210</t>
  </si>
  <si>
    <t>BJ BEDELEM WIP UNI 2506-914 WT</t>
  </si>
  <si>
    <t>8714919003428</t>
  </si>
  <si>
    <t>CORD LAMPH E27 SCHRRND</t>
  </si>
  <si>
    <t>8719632523758</t>
  </si>
  <si>
    <t>VALK VERZ KOPPELKLEM DRAADGOOT</t>
  </si>
  <si>
    <t>4011395191460</t>
  </si>
  <si>
    <t>BJ AFDKRM 1V 1721-914 BSI</t>
  </si>
  <si>
    <t>5413736310261</t>
  </si>
  <si>
    <t>NIKO WD  BLINDSTOP M20 ZWART</t>
  </si>
  <si>
    <t>8712259004143</t>
  </si>
  <si>
    <t>ATT DEKSEL TBV INBOUWDS   4040</t>
  </si>
  <si>
    <t>Indicatief aantal</t>
  </si>
  <si>
    <t>Brutoprijs per eenheid excl BTW</t>
  </si>
  <si>
    <t>Nettoprijs per eenheid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</si>
</sst>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quot;€&quot;\ * #,##0_ ;_ &quot;€&quot;\ * \-#,##0_ ;_ &quot;€&quot;\ * &quot;-&quot;??_ ;_ @_ "/>
    <numFmt numFmtId="165" formatCode="_ &quot;€&quot;\ * #,##0.0_ ;_ &quot;€&quot;\ * \-#,##0.0_ ;_ &quot;€&quot;\ * &quot;-&quot;?_ ;_ @_ "/>
    <numFmt numFmtId="166" formatCode="&quot;€&quot;\ #,##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8"/>
      <color rgb="FFFF7A00"/>
      <name val="Calibri"/>
      <family val="2"/>
      <scheme val="minor"/>
    </font>
    <font>
      <b/>
      <sz val="18"/>
      <color rgb="FFFF7A00"/>
      <name val="Calibri"/>
      <family val="2"/>
    </font>
    <font>
      <b/>
      <sz val="11"/>
      <color rgb="FFFF7A00"/>
      <name val="Calibri"/>
      <family val="2"/>
    </font>
    <font>
      <sz val="11"/>
      <color theme="1"/>
      <name val="Calibri"/>
      <family val="2"/>
    </font>
    <font>
      <b/>
      <sz val="11"/>
      <color theme="1"/>
      <name val="Calibri"/>
      <family val="2"/>
    </font>
    <font>
      <b/>
      <sz val="11"/>
      <color rgb="FFFF7A00"/>
      <name val="Calibri"/>
      <family val="2"/>
      <scheme val="minor"/>
    </font>
    <font>
      <b/>
      <sz val="11"/>
      <color rgb="FF000000"/>
      <name val="Calibri"/>
      <family val="2"/>
      <scheme val="minor"/>
    </font>
    <font>
      <b/>
      <sz val="14"/>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7A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66">
    <xf numFmtId="0" fontId="0" fillId="0" borderId="0" xfId="0"/>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3" borderId="2" xfId="0" applyFont="1" applyFill="1" applyBorder="1"/>
    <xf numFmtId="0" fontId="7" fillId="3" borderId="3" xfId="0" applyFont="1" applyFill="1" applyBorder="1"/>
    <xf numFmtId="0" fontId="6" fillId="3" borderId="4" xfId="0" applyFont="1" applyFill="1" applyBorder="1"/>
    <xf numFmtId="0" fontId="6" fillId="3" borderId="5" xfId="0" applyFont="1" applyFill="1" applyBorder="1"/>
    <xf numFmtId="0" fontId="6" fillId="3" borderId="0" xfId="0" applyFont="1" applyFill="1"/>
    <xf numFmtId="0" fontId="6" fillId="3" borderId="6" xfId="0" applyFont="1" applyFill="1" applyBorder="1"/>
    <xf numFmtId="0" fontId="6" fillId="3" borderId="5" xfId="0" quotePrefix="1" applyFont="1" applyFill="1" applyBorder="1" applyAlignment="1">
      <alignment horizontal="left"/>
    </xf>
    <xf numFmtId="0" fontId="6" fillId="3" borderId="0" xfId="0" quotePrefix="1" applyFont="1" applyFill="1" applyAlignment="1">
      <alignment horizontal="left"/>
    </xf>
    <xf numFmtId="0" fontId="6" fillId="3" borderId="7" xfId="0" quotePrefix="1" applyFont="1" applyFill="1" applyBorder="1" applyAlignment="1">
      <alignment horizontal="left"/>
    </xf>
    <xf numFmtId="0" fontId="6" fillId="3" borderId="8" xfId="3" quotePrefix="1" applyFont="1" applyFill="1" applyBorder="1" applyAlignment="1">
      <alignment horizontal="left"/>
    </xf>
    <xf numFmtId="0" fontId="6" fillId="3" borderId="9" xfId="3" applyFont="1" applyFill="1" applyBorder="1"/>
    <xf numFmtId="0" fontId="0" fillId="2" borderId="0" xfId="0" applyFill="1"/>
    <xf numFmtId="164" fontId="9" fillId="5" borderId="21" xfId="1" applyNumberFormat="1" applyFont="1" applyFill="1" applyBorder="1" applyAlignment="1" applyProtection="1">
      <alignment vertical="center"/>
    </xf>
    <xf numFmtId="0" fontId="9" fillId="5" borderId="22" xfId="0" applyFont="1" applyFill="1" applyBorder="1" applyAlignment="1">
      <alignment vertical="center"/>
    </xf>
    <xf numFmtId="9" fontId="9" fillId="5" borderId="20" xfId="2" applyFont="1" applyFill="1" applyBorder="1" applyAlignment="1" applyProtection="1">
      <alignment horizontal="center" vertical="center"/>
    </xf>
    <xf numFmtId="164" fontId="9" fillId="5" borderId="20" xfId="1" applyNumberFormat="1" applyFont="1" applyFill="1" applyBorder="1" applyAlignment="1" applyProtection="1">
      <alignment vertical="center"/>
    </xf>
    <xf numFmtId="0" fontId="9" fillId="5" borderId="20" xfId="0" applyFont="1" applyFill="1" applyBorder="1" applyAlignment="1">
      <alignment vertical="center"/>
    </xf>
    <xf numFmtId="9" fontId="0" fillId="0" borderId="1" xfId="2" applyFont="1" applyBorder="1" applyAlignment="1" applyProtection="1">
      <alignment horizontal="left" vertical="center"/>
    </xf>
    <xf numFmtId="1" fontId="0" fillId="0" borderId="1" xfId="2" applyNumberFormat="1" applyFont="1" applyBorder="1" applyAlignment="1" applyProtection="1">
      <alignment horizontal="center" vertical="center"/>
    </xf>
    <xf numFmtId="166" fontId="0" fillId="0" borderId="19" xfId="1" applyNumberFormat="1" applyFont="1" applyBorder="1" applyAlignment="1" applyProtection="1">
      <alignment horizontal="center"/>
    </xf>
    <xf numFmtId="166" fontId="0" fillId="0" borderId="1" xfId="2" applyNumberFormat="1" applyFont="1" applyFill="1" applyBorder="1" applyAlignment="1" applyProtection="1">
      <alignment horizontal="center" vertical="center"/>
    </xf>
    <xf numFmtId="9" fontId="2" fillId="6" borderId="16" xfId="2" applyFont="1" applyFill="1" applyBorder="1" applyAlignment="1" applyProtection="1">
      <alignment horizontal="center" vertical="center" wrapText="1"/>
    </xf>
    <xf numFmtId="9" fontId="0" fillId="4" borderId="1" xfId="2" applyFont="1" applyFill="1" applyBorder="1" applyAlignment="1" applyProtection="1">
      <alignment horizontal="center" vertical="center" wrapText="1"/>
      <protection locked="0"/>
    </xf>
    <xf numFmtId="166" fontId="0" fillId="4" borderId="1" xfId="2" applyNumberFormat="1" applyFont="1" applyFill="1" applyBorder="1" applyAlignment="1" applyProtection="1">
      <alignment horizontal="center" vertical="center"/>
      <protection locked="0"/>
    </xf>
    <xf numFmtId="10" fontId="0" fillId="4" borderId="1" xfId="1" applyNumberFormat="1" applyFont="1" applyFill="1" applyBorder="1" applyAlignment="1" applyProtection="1">
      <alignment horizontal="center" vertical="center"/>
      <protection locked="0"/>
    </xf>
    <xf numFmtId="0" fontId="8" fillId="2" borderId="0" xfId="0" applyFont="1" applyFill="1"/>
    <xf numFmtId="0" fontId="10" fillId="0" borderId="0" xfId="0" applyFont="1" applyAlignment="1">
      <alignment vertical="center"/>
    </xf>
    <xf numFmtId="0" fontId="2" fillId="6" borderId="16" xfId="0" applyFont="1" applyFill="1" applyBorder="1" applyAlignment="1">
      <alignment horizontal="center" vertical="center" wrapText="1"/>
    </xf>
    <xf numFmtId="0" fontId="2" fillId="6" borderId="16" xfId="0" applyFont="1" applyFill="1" applyBorder="1" applyAlignment="1">
      <alignment vertical="center"/>
    </xf>
    <xf numFmtId="0" fontId="2" fillId="6" borderId="17" xfId="0" applyFont="1" applyFill="1" applyBorder="1" applyAlignment="1">
      <alignment vertical="center" wrapText="1"/>
    </xf>
    <xf numFmtId="0" fontId="10" fillId="6" borderId="10" xfId="0" applyFont="1" applyFill="1" applyBorder="1" applyAlignment="1">
      <alignment vertical="center"/>
    </xf>
    <xf numFmtId="0" fontId="2" fillId="6" borderId="11" xfId="0" applyFont="1" applyFill="1" applyBorder="1" applyAlignment="1">
      <alignment vertical="center"/>
    </xf>
    <xf numFmtId="0" fontId="2" fillId="6" borderId="12" xfId="0" applyFont="1" applyFill="1" applyBorder="1" applyAlignment="1">
      <alignment vertical="center"/>
    </xf>
    <xf numFmtId="166" fontId="10" fillId="6" borderId="13" xfId="0" applyNumberFormat="1" applyFont="1" applyFill="1" applyBorder="1" applyAlignment="1">
      <alignment horizontal="center" vertical="center"/>
    </xf>
    <xf numFmtId="165" fontId="0" fillId="2" borderId="0" xfId="0" applyNumberFormat="1" applyFill="1"/>
    <xf numFmtId="164" fontId="0" fillId="2" borderId="0" xfId="0" applyNumberFormat="1" applyFill="1"/>
    <xf numFmtId="0" fontId="0" fillId="4" borderId="27" xfId="0" applyFill="1" applyBorder="1" applyAlignment="1" applyProtection="1">
      <alignment horizontal="center"/>
      <protection locked="0"/>
    </xf>
    <xf numFmtId="164" fontId="0" fillId="4" borderId="28" xfId="0" applyNumberFormat="1"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30" xfId="0" applyFill="1" applyBorder="1" applyAlignment="1" applyProtection="1">
      <alignment horizontal="center"/>
      <protection locked="0"/>
    </xf>
    <xf numFmtId="0" fontId="0" fillId="4" borderId="0" xfId="0" applyFill="1" applyAlignment="1" applyProtection="1">
      <alignment horizontal="center"/>
      <protection locked="0"/>
    </xf>
    <xf numFmtId="0" fontId="0" fillId="4" borderId="6"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2" fillId="6" borderId="15" xfId="0" applyFont="1" applyFill="1" applyBorder="1" applyAlignment="1">
      <alignment horizontal="center" vertical="center"/>
    </xf>
    <xf numFmtId="0" fontId="0" fillId="0" borderId="18" xfId="0" applyBorder="1" applyAlignment="1">
      <alignment vertical="center"/>
    </xf>
    <xf numFmtId="0" fontId="6" fillId="3" borderId="5" xfId="0" quotePrefix="1" applyFont="1" applyFill="1" applyBorder="1" applyAlignment="1">
      <alignment horizontal="left" wrapText="1"/>
    </xf>
    <xf numFmtId="0" fontId="6" fillId="3" borderId="0" xfId="0" quotePrefix="1" applyFont="1" applyFill="1" applyAlignment="1">
      <alignment horizontal="left" wrapText="1"/>
    </xf>
    <xf numFmtId="0" fontId="6" fillId="3" borderId="6" xfId="0" quotePrefix="1" applyFont="1" applyFill="1" applyBorder="1" applyAlignment="1">
      <alignment horizontal="left" wrapText="1"/>
    </xf>
    <xf numFmtId="0" fontId="0" fillId="2" borderId="31" xfId="0" applyFill="1" applyBorder="1" applyAlignment="1">
      <alignment horizontal="left"/>
    </xf>
    <xf numFmtId="0" fontId="0" fillId="2" borderId="32" xfId="0" applyFill="1" applyBorder="1" applyAlignment="1">
      <alignment horizontal="left"/>
    </xf>
    <xf numFmtId="0" fontId="0" fillId="2" borderId="5" xfId="0" applyFill="1" applyBorder="1" applyAlignment="1">
      <alignment horizontal="center"/>
    </xf>
    <xf numFmtId="0" fontId="0" fillId="2" borderId="33" xfId="0" applyFill="1" applyBorder="1" applyAlignment="1">
      <alignment horizontal="center"/>
    </xf>
    <xf numFmtId="0" fontId="0" fillId="2" borderId="7" xfId="0" applyFill="1" applyBorder="1" applyAlignment="1">
      <alignment horizontal="center"/>
    </xf>
    <xf numFmtId="0" fontId="0" fillId="2" borderId="34" xfId="0" applyFill="1" applyBorder="1" applyAlignment="1">
      <alignment horizontal="center"/>
    </xf>
    <xf numFmtId="0" fontId="10" fillId="6" borderId="10" xfId="0" applyFont="1" applyFill="1" applyBorder="1" applyAlignment="1">
      <alignment horizontal="left" vertical="center"/>
    </xf>
    <xf numFmtId="0" fontId="10" fillId="6" borderId="14" xfId="0" applyFont="1" applyFill="1" applyBorder="1" applyAlignment="1">
      <alignment horizontal="left" vertical="center"/>
    </xf>
    <xf numFmtId="164" fontId="0" fillId="2" borderId="25" xfId="0" applyNumberFormat="1" applyFill="1" applyBorder="1" applyAlignment="1">
      <alignment horizontal="left"/>
    </xf>
    <xf numFmtId="164" fontId="0" fillId="2" borderId="26" xfId="0" applyNumberFormat="1" applyFill="1" applyBorder="1" applyAlignment="1">
      <alignment horizontal="left"/>
    </xf>
    <xf numFmtId="0" fontId="0" fillId="2" borderId="29" xfId="0" applyFill="1" applyBorder="1" applyAlignment="1">
      <alignment horizontal="left"/>
    </xf>
    <xf numFmtId="0" fontId="0" fillId="2" borderId="24" xfId="0" applyFill="1" applyBorder="1" applyAlignment="1">
      <alignment horizontal="left"/>
    </xf>
  </cellXfs>
  <cellStyles count="4">
    <cellStyle name="Procent" xfId="2" builtinId="5"/>
    <cellStyle name="Standaard" xfId="0" builtinId="0"/>
    <cellStyle name="Standaard 3" xfId="3" xr:uid="{8AE7FBAA-416C-47E9-AA59-12E612AF2300}"/>
    <cellStyle name="Valuta" xfId="1" builtinId="4"/>
  </cellStyles>
  <dxfs count="0"/>
  <tableStyles count="0" defaultTableStyle="TableStyleMedium2" defaultPivotStyle="PivotStyleLight16"/>
  <colors>
    <mruColors>
      <color rgb="FFFF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5515494</xdr:colOff>
      <xdr:row>0</xdr:row>
      <xdr:rowOff>57150</xdr:rowOff>
    </xdr:from>
    <xdr:to>
      <xdr:col>3</xdr:col>
      <xdr:colOff>1037590</xdr:colOff>
      <xdr:row>2</xdr:row>
      <xdr:rowOff>19050</xdr:rowOff>
    </xdr:to>
    <xdr:pic>
      <xdr:nvPicPr>
        <xdr:cNvPr id="2" name="Afbeelding 1">
          <a:extLst>
            <a:ext uri="{FF2B5EF4-FFF2-40B4-BE49-F238E27FC236}">
              <a16:creationId xmlns:a16="http://schemas.microsoft.com/office/drawing/2014/main" id="{91CF5C74-D265-459F-A7B0-3F18ACD3DC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3344" y="57150"/>
          <a:ext cx="1322821" cy="447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762000</xdr:colOff>
      <xdr:row>0</xdr:row>
      <xdr:rowOff>180975</xdr:rowOff>
    </xdr:from>
    <xdr:to>
      <xdr:col>9</xdr:col>
      <xdr:colOff>2084821</xdr:colOff>
      <xdr:row>2</xdr:row>
      <xdr:rowOff>133350</xdr:rowOff>
    </xdr:to>
    <xdr:pic>
      <xdr:nvPicPr>
        <xdr:cNvPr id="3" name="Afbeelding 2">
          <a:extLst>
            <a:ext uri="{FF2B5EF4-FFF2-40B4-BE49-F238E27FC236}">
              <a16:creationId xmlns:a16="http://schemas.microsoft.com/office/drawing/2014/main" id="{FB46F829-DC6B-494A-B3AD-6DAA957FBD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1775" y="180975"/>
          <a:ext cx="1322821" cy="447675"/>
        </a:xfrm>
        <a:prstGeom prst="rect">
          <a:avLst/>
        </a:prstGeom>
        <a:noFill/>
        <a:ln>
          <a:noFill/>
        </a:ln>
      </xdr:spPr>
    </xdr:pic>
    <xdr:clientData/>
  </xdr:twoCellAnchor>
  <xdr:twoCellAnchor editAs="oneCell">
    <xdr:from>
      <xdr:col>4</xdr:col>
      <xdr:colOff>66675</xdr:colOff>
      <xdr:row>0</xdr:row>
      <xdr:rowOff>161925</xdr:rowOff>
    </xdr:from>
    <xdr:to>
      <xdr:col>4</xdr:col>
      <xdr:colOff>1389496</xdr:colOff>
      <xdr:row>2</xdr:row>
      <xdr:rowOff>114300</xdr:rowOff>
    </xdr:to>
    <xdr:pic>
      <xdr:nvPicPr>
        <xdr:cNvPr id="2" name="Afbeelding 1">
          <a:extLst>
            <a:ext uri="{FF2B5EF4-FFF2-40B4-BE49-F238E27FC236}">
              <a16:creationId xmlns:a16="http://schemas.microsoft.com/office/drawing/2014/main" id="{40B6B955-045D-4C3A-ACFE-5ADCC18998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6325" y="161925"/>
          <a:ext cx="1322821" cy="447675"/>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0B7B-1BAB-446C-8B29-99DB263BF5BA}">
  <sheetPr>
    <pageSetUpPr fitToPage="1"/>
  </sheetPr>
  <dimension ref="B2:D15"/>
  <sheetViews>
    <sheetView workbookViewId="0">
      <selection activeCell="B26" sqref="B26"/>
    </sheetView>
  </sheetViews>
  <sheetFormatPr defaultColWidth="9.140625" defaultRowHeight="15" x14ac:dyDescent="0.25"/>
  <cols>
    <col min="1" max="1" width="3.5703125" style="4" customWidth="1"/>
    <col min="2" max="2" width="24.140625" style="4" customWidth="1"/>
    <col min="3" max="3" width="87" style="4" customWidth="1"/>
    <col min="4" max="4" width="16" style="4" bestFit="1" customWidth="1"/>
    <col min="5" max="16384" width="9.140625" style="4"/>
  </cols>
  <sheetData>
    <row r="2" spans="2:4" ht="23.25" x14ac:dyDescent="0.35">
      <c r="B2" s="2" t="s">
        <v>19</v>
      </c>
      <c r="C2" s="3"/>
    </row>
    <row r="3" spans="2:4" ht="15.75" thickBot="1" x14ac:dyDescent="0.3"/>
    <row r="4" spans="2:4" x14ac:dyDescent="0.25">
      <c r="B4" s="5" t="s">
        <v>0</v>
      </c>
      <c r="C4" s="6"/>
      <c r="D4" s="7"/>
    </row>
    <row r="5" spans="2:4" x14ac:dyDescent="0.25">
      <c r="B5" s="8" t="s">
        <v>4</v>
      </c>
      <c r="C5" s="9"/>
      <c r="D5" s="10"/>
    </row>
    <row r="6" spans="2:4" x14ac:dyDescent="0.25">
      <c r="B6" s="8" t="s">
        <v>2</v>
      </c>
      <c r="C6" s="9"/>
      <c r="D6" s="10"/>
    </row>
    <row r="7" spans="2:4" x14ac:dyDescent="0.25">
      <c r="B7" s="8" t="s">
        <v>5</v>
      </c>
      <c r="C7" s="9"/>
      <c r="D7" s="10"/>
    </row>
    <row r="8" spans="2:4" x14ac:dyDescent="0.25">
      <c r="B8" s="11" t="s">
        <v>1</v>
      </c>
      <c r="C8" s="12"/>
      <c r="D8" s="10"/>
    </row>
    <row r="9" spans="2:4" x14ac:dyDescent="0.25">
      <c r="B9" s="51" t="s">
        <v>20</v>
      </c>
      <c r="C9" s="52"/>
      <c r="D9" s="53"/>
    </row>
    <row r="10" spans="2:4" x14ac:dyDescent="0.25">
      <c r="B10" s="51"/>
      <c r="C10" s="52"/>
      <c r="D10" s="53"/>
    </row>
    <row r="11" spans="2:4" x14ac:dyDescent="0.25">
      <c r="B11" s="51"/>
      <c r="C11" s="52"/>
      <c r="D11" s="53"/>
    </row>
    <row r="12" spans="2:4" ht="15" customHeight="1" x14ac:dyDescent="0.25">
      <c r="B12" s="51" t="s">
        <v>11</v>
      </c>
      <c r="C12" s="52"/>
      <c r="D12" s="53"/>
    </row>
    <row r="13" spans="2:4" ht="15" customHeight="1" x14ac:dyDescent="0.25">
      <c r="B13" s="51"/>
      <c r="C13" s="52"/>
      <c r="D13" s="53"/>
    </row>
    <row r="14" spans="2:4" x14ac:dyDescent="0.25">
      <c r="B14" s="51"/>
      <c r="C14" s="52"/>
      <c r="D14" s="53"/>
    </row>
    <row r="15" spans="2:4" ht="15.75" thickBot="1" x14ac:dyDescent="0.3">
      <c r="B15" s="13" t="s">
        <v>9</v>
      </c>
      <c r="C15" s="14"/>
      <c r="D15" s="15"/>
    </row>
  </sheetData>
  <mergeCells count="2">
    <mergeCell ref="B9:D11"/>
    <mergeCell ref="B12:D14"/>
  </mergeCells>
  <pageMargins left="0.70866141732283472" right="0.70866141732283472" top="0.74803149606299213" bottom="0.74803149606299213" header="0.31496062992125984" footer="0.31496062992125984"/>
  <pageSetup paperSize="9" scale="68" orientation="portrait" r:id="rId1"/>
  <headerFooter>
    <oddFooter>&amp;L&amp;F - tabblad  &amp;A&amp;Rpagina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056C3-F307-43F5-8EA4-BB8FF3B76945}">
  <dimension ref="B2:I105"/>
  <sheetViews>
    <sheetView tabSelected="1" workbookViewId="0">
      <selection activeCell="F23" sqref="F23"/>
    </sheetView>
  </sheetViews>
  <sheetFormatPr defaultColWidth="9.140625" defaultRowHeight="15" x14ac:dyDescent="0.25"/>
  <cols>
    <col min="1" max="1" width="2.85546875" style="16" customWidth="1"/>
    <col min="2" max="2" width="31.42578125" style="16" customWidth="1"/>
    <col min="3" max="3" width="60.140625" style="16" customWidth="1"/>
    <col min="4" max="4" width="12.42578125" style="16" customWidth="1"/>
    <col min="5" max="5" width="48.28515625" style="16" customWidth="1"/>
    <col min="6" max="6" width="28.5703125" style="16" customWidth="1"/>
    <col min="7" max="7" width="18.5703125" style="16" bestFit="1" customWidth="1"/>
    <col min="8" max="8" width="16.42578125" style="16" customWidth="1"/>
    <col min="9" max="9" width="19.42578125" style="16" customWidth="1"/>
    <col min="10" max="10" width="32" style="16" bestFit="1" customWidth="1"/>
    <col min="11" max="11" width="9.140625" style="16" customWidth="1"/>
    <col min="12" max="16384" width="9.140625" style="16"/>
  </cols>
  <sheetData>
    <row r="2" spans="2:9" ht="24" thickBot="1" x14ac:dyDescent="0.4">
      <c r="B2" s="1" t="str">
        <f>'0. Toelichting'!B2</f>
        <v>Formulier C. Prijsopgaveformulier EA Levering Technische materialen</v>
      </c>
      <c r="C2" s="30"/>
      <c r="D2" s="30"/>
      <c r="E2" s="30"/>
      <c r="F2" s="30"/>
      <c r="G2" s="30"/>
    </row>
    <row r="3" spans="2:9" ht="30" customHeight="1" thickBot="1" x14ac:dyDescent="0.3">
      <c r="B3" s="60" t="s">
        <v>17</v>
      </c>
      <c r="C3" s="61"/>
      <c r="D3" s="30"/>
      <c r="E3" s="30"/>
      <c r="F3" s="30"/>
      <c r="G3" s="30"/>
    </row>
    <row r="4" spans="2:9" ht="19.5" thickBot="1" x14ac:dyDescent="0.3">
      <c r="B4" s="31"/>
      <c r="C4" s="30"/>
      <c r="D4" s="30"/>
      <c r="E4" s="30"/>
      <c r="F4" s="30"/>
      <c r="G4" s="30"/>
    </row>
    <row r="5" spans="2:9" ht="30" customHeight="1" x14ac:dyDescent="0.25">
      <c r="B5" s="49" t="s">
        <v>21</v>
      </c>
      <c r="C5" s="32" t="s">
        <v>10</v>
      </c>
      <c r="D5" s="32" t="s">
        <v>196</v>
      </c>
      <c r="E5" s="32" t="s">
        <v>18</v>
      </c>
      <c r="F5" s="32" t="s">
        <v>197</v>
      </c>
      <c r="G5" s="33" t="s">
        <v>6</v>
      </c>
      <c r="H5" s="26" t="s">
        <v>198</v>
      </c>
      <c r="I5" s="34" t="s">
        <v>7</v>
      </c>
    </row>
    <row r="6" spans="2:9" x14ac:dyDescent="0.25">
      <c r="B6" s="50" t="s">
        <v>22</v>
      </c>
      <c r="C6" s="22" t="s">
        <v>23</v>
      </c>
      <c r="D6" s="23">
        <v>599</v>
      </c>
      <c r="E6" s="27"/>
      <c r="F6" s="28">
        <v>0</v>
      </c>
      <c r="G6" s="29">
        <v>0</v>
      </c>
      <c r="H6" s="25">
        <f>F6-(F6*G6)</f>
        <v>0</v>
      </c>
      <c r="I6" s="24">
        <f t="shared" ref="I6:I37" si="0">H6*D6</f>
        <v>0</v>
      </c>
    </row>
    <row r="7" spans="2:9" x14ac:dyDescent="0.25">
      <c r="B7" s="50" t="s">
        <v>24</v>
      </c>
      <c r="C7" s="22" t="s">
        <v>25</v>
      </c>
      <c r="D7" s="23">
        <v>400</v>
      </c>
      <c r="E7" s="27"/>
      <c r="F7" s="28">
        <v>0</v>
      </c>
      <c r="G7" s="29">
        <v>0</v>
      </c>
      <c r="H7" s="25">
        <f>F7-(F7*G7)</f>
        <v>0</v>
      </c>
      <c r="I7" s="24">
        <f t="shared" si="0"/>
        <v>0</v>
      </c>
    </row>
    <row r="8" spans="2:9" x14ac:dyDescent="0.25">
      <c r="B8" s="50" t="s">
        <v>26</v>
      </c>
      <c r="C8" s="22" t="s">
        <v>27</v>
      </c>
      <c r="D8" s="23">
        <v>15</v>
      </c>
      <c r="E8" s="27"/>
      <c r="F8" s="28">
        <v>0</v>
      </c>
      <c r="G8" s="29">
        <v>0</v>
      </c>
      <c r="H8" s="25">
        <f t="shared" ref="H8:H75" si="1">F8-(F8*G8)</f>
        <v>0</v>
      </c>
      <c r="I8" s="24">
        <f t="shared" si="0"/>
        <v>0</v>
      </c>
    </row>
    <row r="9" spans="2:9" x14ac:dyDescent="0.25">
      <c r="B9" s="50" t="s">
        <v>28</v>
      </c>
      <c r="C9" s="22" t="s">
        <v>29</v>
      </c>
      <c r="D9" s="23">
        <v>275</v>
      </c>
      <c r="E9" s="27"/>
      <c r="F9" s="28">
        <v>0</v>
      </c>
      <c r="G9" s="29">
        <v>0</v>
      </c>
      <c r="H9" s="25">
        <f t="shared" si="1"/>
        <v>0</v>
      </c>
      <c r="I9" s="24">
        <f t="shared" si="0"/>
        <v>0</v>
      </c>
    </row>
    <row r="10" spans="2:9" x14ac:dyDescent="0.25">
      <c r="B10" s="50" t="s">
        <v>30</v>
      </c>
      <c r="C10" s="22" t="s">
        <v>31</v>
      </c>
      <c r="D10" s="23">
        <v>120</v>
      </c>
      <c r="E10" s="27"/>
      <c r="F10" s="28">
        <v>0</v>
      </c>
      <c r="G10" s="29">
        <v>0</v>
      </c>
      <c r="H10" s="25">
        <f t="shared" ref="H10:H13" si="2">F10-(F10*G10)</f>
        <v>0</v>
      </c>
      <c r="I10" s="24">
        <f t="shared" si="0"/>
        <v>0</v>
      </c>
    </row>
    <row r="11" spans="2:9" x14ac:dyDescent="0.25">
      <c r="B11" s="50" t="s">
        <v>32</v>
      </c>
      <c r="C11" s="22" t="s">
        <v>33</v>
      </c>
      <c r="D11" s="23">
        <v>28</v>
      </c>
      <c r="E11" s="27"/>
      <c r="F11" s="28">
        <v>0</v>
      </c>
      <c r="G11" s="29">
        <v>0</v>
      </c>
      <c r="H11" s="25">
        <f t="shared" si="2"/>
        <v>0</v>
      </c>
      <c r="I11" s="24">
        <f t="shared" si="0"/>
        <v>0</v>
      </c>
    </row>
    <row r="12" spans="2:9" x14ac:dyDescent="0.25">
      <c r="B12" s="50" t="s">
        <v>34</v>
      </c>
      <c r="C12" s="22" t="s">
        <v>35</v>
      </c>
      <c r="D12" s="23">
        <v>18</v>
      </c>
      <c r="E12" s="27"/>
      <c r="F12" s="28">
        <v>0</v>
      </c>
      <c r="G12" s="29">
        <v>0</v>
      </c>
      <c r="H12" s="25">
        <f t="shared" si="2"/>
        <v>0</v>
      </c>
      <c r="I12" s="24">
        <f t="shared" si="0"/>
        <v>0</v>
      </c>
    </row>
    <row r="13" spans="2:9" x14ac:dyDescent="0.25">
      <c r="B13" s="50" t="s">
        <v>36</v>
      </c>
      <c r="C13" s="22" t="s">
        <v>37</v>
      </c>
      <c r="D13" s="23">
        <v>80</v>
      </c>
      <c r="E13" s="27"/>
      <c r="F13" s="28">
        <v>0</v>
      </c>
      <c r="G13" s="29">
        <v>0</v>
      </c>
      <c r="H13" s="25">
        <f t="shared" si="2"/>
        <v>0</v>
      </c>
      <c r="I13" s="24">
        <f t="shared" si="0"/>
        <v>0</v>
      </c>
    </row>
    <row r="14" spans="2:9" x14ac:dyDescent="0.25">
      <c r="B14" s="50" t="s">
        <v>38</v>
      </c>
      <c r="C14" s="22" t="s">
        <v>39</v>
      </c>
      <c r="D14" s="23">
        <v>30</v>
      </c>
      <c r="E14" s="27"/>
      <c r="F14" s="28">
        <v>0</v>
      </c>
      <c r="G14" s="29">
        <v>0</v>
      </c>
      <c r="H14" s="25">
        <f t="shared" si="1"/>
        <v>0</v>
      </c>
      <c r="I14" s="24">
        <f t="shared" si="0"/>
        <v>0</v>
      </c>
    </row>
    <row r="15" spans="2:9" x14ac:dyDescent="0.25">
      <c r="B15" s="50" t="s">
        <v>40</v>
      </c>
      <c r="C15" s="22" t="s">
        <v>41</v>
      </c>
      <c r="D15" s="23">
        <v>660</v>
      </c>
      <c r="E15" s="27"/>
      <c r="F15" s="28">
        <v>0</v>
      </c>
      <c r="G15" s="29">
        <v>0</v>
      </c>
      <c r="H15" s="25">
        <f t="shared" si="1"/>
        <v>0</v>
      </c>
      <c r="I15" s="24">
        <f t="shared" si="0"/>
        <v>0</v>
      </c>
    </row>
    <row r="16" spans="2:9" x14ac:dyDescent="0.25">
      <c r="B16" s="50" t="s">
        <v>42</v>
      </c>
      <c r="C16" s="22" t="s">
        <v>43</v>
      </c>
      <c r="D16" s="23">
        <v>3300</v>
      </c>
      <c r="E16" s="27"/>
      <c r="F16" s="28">
        <v>0</v>
      </c>
      <c r="G16" s="29">
        <v>0</v>
      </c>
      <c r="H16" s="25">
        <f t="shared" si="1"/>
        <v>0</v>
      </c>
      <c r="I16" s="24">
        <f t="shared" si="0"/>
        <v>0</v>
      </c>
    </row>
    <row r="17" spans="2:9" x14ac:dyDescent="0.25">
      <c r="B17" s="50" t="s">
        <v>44</v>
      </c>
      <c r="C17" s="22" t="s">
        <v>45</v>
      </c>
      <c r="D17" s="23">
        <v>9</v>
      </c>
      <c r="E17" s="27"/>
      <c r="F17" s="28">
        <v>0</v>
      </c>
      <c r="G17" s="29">
        <v>0</v>
      </c>
      <c r="H17" s="25">
        <f t="shared" si="1"/>
        <v>0</v>
      </c>
      <c r="I17" s="24">
        <f t="shared" si="0"/>
        <v>0</v>
      </c>
    </row>
    <row r="18" spans="2:9" x14ac:dyDescent="0.25">
      <c r="B18" s="50" t="s">
        <v>46</v>
      </c>
      <c r="C18" s="22" t="s">
        <v>47</v>
      </c>
      <c r="D18" s="23">
        <v>120</v>
      </c>
      <c r="E18" s="27"/>
      <c r="F18" s="28">
        <v>0</v>
      </c>
      <c r="G18" s="29">
        <v>0</v>
      </c>
      <c r="H18" s="25">
        <f t="shared" si="1"/>
        <v>0</v>
      </c>
      <c r="I18" s="24">
        <f t="shared" si="0"/>
        <v>0</v>
      </c>
    </row>
    <row r="19" spans="2:9" x14ac:dyDescent="0.25">
      <c r="B19" s="50" t="s">
        <v>48</v>
      </c>
      <c r="C19" s="22" t="s">
        <v>49</v>
      </c>
      <c r="D19" s="23">
        <v>5</v>
      </c>
      <c r="E19" s="27"/>
      <c r="F19" s="28">
        <v>0</v>
      </c>
      <c r="G19" s="29">
        <v>0</v>
      </c>
      <c r="H19" s="25">
        <f t="shared" si="1"/>
        <v>0</v>
      </c>
      <c r="I19" s="24">
        <f t="shared" si="0"/>
        <v>0</v>
      </c>
    </row>
    <row r="20" spans="2:9" x14ac:dyDescent="0.25">
      <c r="B20" s="50" t="s">
        <v>50</v>
      </c>
      <c r="C20" s="22" t="s">
        <v>51</v>
      </c>
      <c r="D20" s="23">
        <v>16</v>
      </c>
      <c r="E20" s="27"/>
      <c r="F20" s="28">
        <v>0</v>
      </c>
      <c r="G20" s="29">
        <v>0</v>
      </c>
      <c r="H20" s="25">
        <f t="shared" si="1"/>
        <v>0</v>
      </c>
      <c r="I20" s="24">
        <f t="shared" si="0"/>
        <v>0</v>
      </c>
    </row>
    <row r="21" spans="2:9" x14ac:dyDescent="0.25">
      <c r="B21" s="50" t="s">
        <v>52</v>
      </c>
      <c r="C21" s="22" t="s">
        <v>53</v>
      </c>
      <c r="D21" s="23">
        <v>19</v>
      </c>
      <c r="E21" s="27"/>
      <c r="F21" s="28">
        <v>0</v>
      </c>
      <c r="G21" s="29">
        <v>0</v>
      </c>
      <c r="H21" s="25">
        <f t="shared" si="1"/>
        <v>0</v>
      </c>
      <c r="I21" s="24">
        <f t="shared" si="0"/>
        <v>0</v>
      </c>
    </row>
    <row r="22" spans="2:9" x14ac:dyDescent="0.25">
      <c r="B22" s="50" t="s">
        <v>54</v>
      </c>
      <c r="C22" s="22" t="s">
        <v>55</v>
      </c>
      <c r="D22" s="23">
        <v>260</v>
      </c>
      <c r="E22" s="27"/>
      <c r="F22" s="28">
        <v>0</v>
      </c>
      <c r="G22" s="29">
        <v>0</v>
      </c>
      <c r="H22" s="25">
        <f t="shared" si="1"/>
        <v>0</v>
      </c>
      <c r="I22" s="24">
        <f t="shared" si="0"/>
        <v>0</v>
      </c>
    </row>
    <row r="23" spans="2:9" x14ac:dyDescent="0.25">
      <c r="B23" s="50" t="s">
        <v>56</v>
      </c>
      <c r="C23" s="22" t="s">
        <v>57</v>
      </c>
      <c r="D23" s="23">
        <v>8</v>
      </c>
      <c r="E23" s="27"/>
      <c r="F23" s="28">
        <v>0</v>
      </c>
      <c r="G23" s="29">
        <v>0</v>
      </c>
      <c r="H23" s="25">
        <f t="shared" si="1"/>
        <v>0</v>
      </c>
      <c r="I23" s="24">
        <f t="shared" si="0"/>
        <v>0</v>
      </c>
    </row>
    <row r="24" spans="2:9" x14ac:dyDescent="0.25">
      <c r="B24" s="50" t="s">
        <v>58</v>
      </c>
      <c r="C24" s="22" t="s">
        <v>59</v>
      </c>
      <c r="D24" s="23">
        <v>460</v>
      </c>
      <c r="E24" s="27"/>
      <c r="F24" s="28">
        <v>0</v>
      </c>
      <c r="G24" s="29">
        <v>0</v>
      </c>
      <c r="H24" s="25">
        <f t="shared" si="1"/>
        <v>0</v>
      </c>
      <c r="I24" s="24">
        <f t="shared" si="0"/>
        <v>0</v>
      </c>
    </row>
    <row r="25" spans="2:9" x14ac:dyDescent="0.25">
      <c r="B25" s="50" t="s">
        <v>60</v>
      </c>
      <c r="C25" s="22" t="s">
        <v>61</v>
      </c>
      <c r="D25" s="23">
        <v>239</v>
      </c>
      <c r="E25" s="27"/>
      <c r="F25" s="28">
        <v>0</v>
      </c>
      <c r="G25" s="29">
        <v>0</v>
      </c>
      <c r="H25" s="25">
        <f t="shared" si="1"/>
        <v>0</v>
      </c>
      <c r="I25" s="24">
        <f t="shared" si="0"/>
        <v>0</v>
      </c>
    </row>
    <row r="26" spans="2:9" x14ac:dyDescent="0.25">
      <c r="B26" s="50" t="s">
        <v>62</v>
      </c>
      <c r="C26" s="22" t="s">
        <v>63</v>
      </c>
      <c r="D26" s="23">
        <v>74</v>
      </c>
      <c r="E26" s="27"/>
      <c r="F26" s="28">
        <v>0</v>
      </c>
      <c r="G26" s="29">
        <v>0</v>
      </c>
      <c r="H26" s="25">
        <f t="shared" si="1"/>
        <v>0</v>
      </c>
      <c r="I26" s="24">
        <f t="shared" si="0"/>
        <v>0</v>
      </c>
    </row>
    <row r="27" spans="2:9" x14ac:dyDescent="0.25">
      <c r="B27" s="50" t="s">
        <v>64</v>
      </c>
      <c r="C27" s="22" t="s">
        <v>65</v>
      </c>
      <c r="D27" s="23">
        <v>110</v>
      </c>
      <c r="E27" s="27"/>
      <c r="F27" s="28">
        <v>0</v>
      </c>
      <c r="G27" s="29">
        <v>0</v>
      </c>
      <c r="H27" s="25">
        <f t="shared" si="1"/>
        <v>0</v>
      </c>
      <c r="I27" s="24">
        <f t="shared" si="0"/>
        <v>0</v>
      </c>
    </row>
    <row r="28" spans="2:9" x14ac:dyDescent="0.25">
      <c r="B28" s="50" t="s">
        <v>66</v>
      </c>
      <c r="C28" s="22" t="s">
        <v>67</v>
      </c>
      <c r="D28" s="23">
        <v>90</v>
      </c>
      <c r="E28" s="27"/>
      <c r="F28" s="28">
        <v>0</v>
      </c>
      <c r="G28" s="29">
        <v>0</v>
      </c>
      <c r="H28" s="25">
        <f t="shared" si="1"/>
        <v>0</v>
      </c>
      <c r="I28" s="24">
        <f t="shared" si="0"/>
        <v>0</v>
      </c>
    </row>
    <row r="29" spans="2:9" x14ac:dyDescent="0.25">
      <c r="B29" s="50" t="s">
        <v>68</v>
      </c>
      <c r="C29" s="22" t="s">
        <v>69</v>
      </c>
      <c r="D29" s="23">
        <v>212</v>
      </c>
      <c r="E29" s="27"/>
      <c r="F29" s="28">
        <v>0</v>
      </c>
      <c r="G29" s="29">
        <v>0</v>
      </c>
      <c r="H29" s="25">
        <f t="shared" si="1"/>
        <v>0</v>
      </c>
      <c r="I29" s="24">
        <f t="shared" si="0"/>
        <v>0</v>
      </c>
    </row>
    <row r="30" spans="2:9" x14ac:dyDescent="0.25">
      <c r="B30" s="50" t="s">
        <v>70</v>
      </c>
      <c r="C30" s="22" t="s">
        <v>71</v>
      </c>
      <c r="D30" s="23">
        <v>250</v>
      </c>
      <c r="E30" s="27"/>
      <c r="F30" s="28">
        <v>0</v>
      </c>
      <c r="G30" s="29">
        <v>0</v>
      </c>
      <c r="H30" s="25">
        <f t="shared" si="1"/>
        <v>0</v>
      </c>
      <c r="I30" s="24">
        <f t="shared" si="0"/>
        <v>0</v>
      </c>
    </row>
    <row r="31" spans="2:9" x14ac:dyDescent="0.25">
      <c r="B31" s="50" t="s">
        <v>72</v>
      </c>
      <c r="C31" s="22" t="s">
        <v>73</v>
      </c>
      <c r="D31" s="23">
        <v>420</v>
      </c>
      <c r="E31" s="27"/>
      <c r="F31" s="28">
        <v>0</v>
      </c>
      <c r="G31" s="29">
        <v>0</v>
      </c>
      <c r="H31" s="25">
        <f t="shared" si="1"/>
        <v>0</v>
      </c>
      <c r="I31" s="24">
        <f t="shared" si="0"/>
        <v>0</v>
      </c>
    </row>
    <row r="32" spans="2:9" x14ac:dyDescent="0.25">
      <c r="B32" s="50" t="s">
        <v>74</v>
      </c>
      <c r="C32" s="22" t="s">
        <v>75</v>
      </c>
      <c r="D32" s="23">
        <v>82</v>
      </c>
      <c r="E32" s="27"/>
      <c r="F32" s="28">
        <v>0</v>
      </c>
      <c r="G32" s="29">
        <v>0</v>
      </c>
      <c r="H32" s="25">
        <f t="shared" si="1"/>
        <v>0</v>
      </c>
      <c r="I32" s="24">
        <f t="shared" si="0"/>
        <v>0</v>
      </c>
    </row>
    <row r="33" spans="2:9" x14ac:dyDescent="0.25">
      <c r="B33" s="50" t="s">
        <v>76</v>
      </c>
      <c r="C33" s="22" t="s">
        <v>77</v>
      </c>
      <c r="D33" s="23">
        <v>49</v>
      </c>
      <c r="E33" s="27"/>
      <c r="F33" s="28">
        <v>0</v>
      </c>
      <c r="G33" s="29">
        <v>0</v>
      </c>
      <c r="H33" s="25">
        <f t="shared" si="1"/>
        <v>0</v>
      </c>
      <c r="I33" s="24">
        <f t="shared" si="0"/>
        <v>0</v>
      </c>
    </row>
    <row r="34" spans="2:9" x14ac:dyDescent="0.25">
      <c r="B34" s="50" t="s">
        <v>78</v>
      </c>
      <c r="C34" s="22" t="s">
        <v>79</v>
      </c>
      <c r="D34" s="23">
        <v>8</v>
      </c>
      <c r="E34" s="27"/>
      <c r="F34" s="28">
        <v>0</v>
      </c>
      <c r="G34" s="29">
        <v>0</v>
      </c>
      <c r="H34" s="25">
        <f t="shared" si="1"/>
        <v>0</v>
      </c>
      <c r="I34" s="24">
        <f t="shared" si="0"/>
        <v>0</v>
      </c>
    </row>
    <row r="35" spans="2:9" x14ac:dyDescent="0.25">
      <c r="B35" s="50" t="s">
        <v>80</v>
      </c>
      <c r="C35" s="22" t="s">
        <v>81</v>
      </c>
      <c r="D35" s="23">
        <v>20</v>
      </c>
      <c r="E35" s="27"/>
      <c r="F35" s="28">
        <v>0</v>
      </c>
      <c r="G35" s="29">
        <v>0</v>
      </c>
      <c r="H35" s="25">
        <f t="shared" si="1"/>
        <v>0</v>
      </c>
      <c r="I35" s="24">
        <f t="shared" si="0"/>
        <v>0</v>
      </c>
    </row>
    <row r="36" spans="2:9" x14ac:dyDescent="0.25">
      <c r="B36" s="50" t="s">
        <v>82</v>
      </c>
      <c r="C36" s="22" t="s">
        <v>83</v>
      </c>
      <c r="D36" s="23">
        <v>5</v>
      </c>
      <c r="E36" s="27"/>
      <c r="F36" s="28">
        <v>0</v>
      </c>
      <c r="G36" s="29">
        <v>0</v>
      </c>
      <c r="H36" s="25">
        <f t="shared" si="1"/>
        <v>0</v>
      </c>
      <c r="I36" s="24">
        <f t="shared" si="0"/>
        <v>0</v>
      </c>
    </row>
    <row r="37" spans="2:9" x14ac:dyDescent="0.25">
      <c r="B37" s="50" t="s">
        <v>84</v>
      </c>
      <c r="C37" s="22" t="s">
        <v>85</v>
      </c>
      <c r="D37" s="23">
        <v>36</v>
      </c>
      <c r="E37" s="27"/>
      <c r="F37" s="28">
        <v>0</v>
      </c>
      <c r="G37" s="29">
        <v>0</v>
      </c>
      <c r="H37" s="25">
        <f t="shared" si="1"/>
        <v>0</v>
      </c>
      <c r="I37" s="24">
        <f t="shared" si="0"/>
        <v>0</v>
      </c>
    </row>
    <row r="38" spans="2:9" x14ac:dyDescent="0.25">
      <c r="B38" s="50" t="s">
        <v>86</v>
      </c>
      <c r="C38" s="22" t="s">
        <v>87</v>
      </c>
      <c r="D38" s="23">
        <v>102</v>
      </c>
      <c r="E38" s="27"/>
      <c r="F38" s="28">
        <v>0</v>
      </c>
      <c r="G38" s="29">
        <v>0</v>
      </c>
      <c r="H38" s="25">
        <f t="shared" si="1"/>
        <v>0</v>
      </c>
      <c r="I38" s="24">
        <f t="shared" ref="I38:I69" si="3">H38*D38</f>
        <v>0</v>
      </c>
    </row>
    <row r="39" spans="2:9" x14ac:dyDescent="0.25">
      <c r="B39" s="50" t="s">
        <v>88</v>
      </c>
      <c r="C39" s="22" t="s">
        <v>89</v>
      </c>
      <c r="D39" s="23">
        <v>9</v>
      </c>
      <c r="E39" s="27"/>
      <c r="F39" s="28">
        <v>0</v>
      </c>
      <c r="G39" s="29">
        <v>0</v>
      </c>
      <c r="H39" s="25">
        <f t="shared" si="1"/>
        <v>0</v>
      </c>
      <c r="I39" s="24">
        <f t="shared" si="3"/>
        <v>0</v>
      </c>
    </row>
    <row r="40" spans="2:9" x14ac:dyDescent="0.25">
      <c r="B40" s="50" t="s">
        <v>90</v>
      </c>
      <c r="C40" s="22" t="s">
        <v>91</v>
      </c>
      <c r="D40" s="23">
        <v>101</v>
      </c>
      <c r="E40" s="27"/>
      <c r="F40" s="28">
        <v>0</v>
      </c>
      <c r="G40" s="29">
        <v>0</v>
      </c>
      <c r="H40" s="25">
        <f t="shared" si="1"/>
        <v>0</v>
      </c>
      <c r="I40" s="24">
        <f t="shared" si="3"/>
        <v>0</v>
      </c>
    </row>
    <row r="41" spans="2:9" x14ac:dyDescent="0.25">
      <c r="B41" s="50" t="s">
        <v>92</v>
      </c>
      <c r="C41" s="22" t="s">
        <v>93</v>
      </c>
      <c r="D41" s="23">
        <v>1100</v>
      </c>
      <c r="E41" s="27"/>
      <c r="F41" s="28">
        <v>0</v>
      </c>
      <c r="G41" s="29">
        <v>0</v>
      </c>
      <c r="H41" s="25">
        <f t="shared" si="1"/>
        <v>0</v>
      </c>
      <c r="I41" s="24">
        <f t="shared" si="3"/>
        <v>0</v>
      </c>
    </row>
    <row r="42" spans="2:9" x14ac:dyDescent="0.25">
      <c r="B42" s="50" t="s">
        <v>94</v>
      </c>
      <c r="C42" s="22" t="s">
        <v>95</v>
      </c>
      <c r="D42" s="23">
        <v>31</v>
      </c>
      <c r="E42" s="27"/>
      <c r="F42" s="28">
        <v>0</v>
      </c>
      <c r="G42" s="29">
        <v>0</v>
      </c>
      <c r="H42" s="25">
        <f t="shared" si="1"/>
        <v>0</v>
      </c>
      <c r="I42" s="24">
        <f t="shared" si="3"/>
        <v>0</v>
      </c>
    </row>
    <row r="43" spans="2:9" x14ac:dyDescent="0.25">
      <c r="B43" s="50" t="s">
        <v>96</v>
      </c>
      <c r="C43" s="22" t="s">
        <v>97</v>
      </c>
      <c r="D43" s="23">
        <v>48</v>
      </c>
      <c r="E43" s="27"/>
      <c r="F43" s="28">
        <v>0</v>
      </c>
      <c r="G43" s="29">
        <v>0</v>
      </c>
      <c r="H43" s="25">
        <f t="shared" si="1"/>
        <v>0</v>
      </c>
      <c r="I43" s="24">
        <f t="shared" si="3"/>
        <v>0</v>
      </c>
    </row>
    <row r="44" spans="2:9" x14ac:dyDescent="0.25">
      <c r="B44" s="50" t="s">
        <v>98</v>
      </c>
      <c r="C44" s="22" t="s">
        <v>99</v>
      </c>
      <c r="D44" s="23">
        <v>100</v>
      </c>
      <c r="E44" s="27"/>
      <c r="F44" s="28">
        <v>0</v>
      </c>
      <c r="G44" s="29">
        <v>0</v>
      </c>
      <c r="H44" s="25">
        <f t="shared" si="1"/>
        <v>0</v>
      </c>
      <c r="I44" s="24">
        <f t="shared" si="3"/>
        <v>0</v>
      </c>
    </row>
    <row r="45" spans="2:9" x14ac:dyDescent="0.25">
      <c r="B45" s="50" t="s">
        <v>100</v>
      </c>
      <c r="C45" s="22" t="s">
        <v>101</v>
      </c>
      <c r="D45" s="23">
        <v>100</v>
      </c>
      <c r="E45" s="27"/>
      <c r="F45" s="28">
        <v>0</v>
      </c>
      <c r="G45" s="29">
        <v>0</v>
      </c>
      <c r="H45" s="25">
        <f t="shared" si="1"/>
        <v>0</v>
      </c>
      <c r="I45" s="24">
        <f t="shared" si="3"/>
        <v>0</v>
      </c>
    </row>
    <row r="46" spans="2:9" x14ac:dyDescent="0.25">
      <c r="B46" s="50" t="s">
        <v>102</v>
      </c>
      <c r="C46" s="22" t="s">
        <v>103</v>
      </c>
      <c r="D46" s="23">
        <v>10</v>
      </c>
      <c r="E46" s="27"/>
      <c r="F46" s="28">
        <v>0</v>
      </c>
      <c r="G46" s="29">
        <v>0</v>
      </c>
      <c r="H46" s="25">
        <f t="shared" si="1"/>
        <v>0</v>
      </c>
      <c r="I46" s="24">
        <f t="shared" si="3"/>
        <v>0</v>
      </c>
    </row>
    <row r="47" spans="2:9" x14ac:dyDescent="0.25">
      <c r="B47" s="50" t="s">
        <v>104</v>
      </c>
      <c r="C47" s="22" t="s">
        <v>105</v>
      </c>
      <c r="D47" s="23">
        <v>21</v>
      </c>
      <c r="E47" s="27"/>
      <c r="F47" s="28">
        <v>0</v>
      </c>
      <c r="G47" s="29">
        <v>0</v>
      </c>
      <c r="H47" s="25">
        <f t="shared" si="1"/>
        <v>0</v>
      </c>
      <c r="I47" s="24">
        <f t="shared" si="3"/>
        <v>0</v>
      </c>
    </row>
    <row r="48" spans="2:9" x14ac:dyDescent="0.25">
      <c r="B48" s="50" t="s">
        <v>106</v>
      </c>
      <c r="C48" s="22" t="s">
        <v>107</v>
      </c>
      <c r="D48" s="23">
        <v>39</v>
      </c>
      <c r="E48" s="27"/>
      <c r="F48" s="28">
        <v>0</v>
      </c>
      <c r="G48" s="29">
        <v>0</v>
      </c>
      <c r="H48" s="25">
        <f t="shared" si="1"/>
        <v>0</v>
      </c>
      <c r="I48" s="24">
        <f t="shared" si="3"/>
        <v>0</v>
      </c>
    </row>
    <row r="49" spans="2:9" x14ac:dyDescent="0.25">
      <c r="B49" s="50" t="s">
        <v>108</v>
      </c>
      <c r="C49" s="22" t="s">
        <v>109</v>
      </c>
      <c r="D49" s="23">
        <v>3</v>
      </c>
      <c r="E49" s="27"/>
      <c r="F49" s="28">
        <v>0</v>
      </c>
      <c r="G49" s="29">
        <v>0</v>
      </c>
      <c r="H49" s="25">
        <f t="shared" si="1"/>
        <v>0</v>
      </c>
      <c r="I49" s="24">
        <f t="shared" si="3"/>
        <v>0</v>
      </c>
    </row>
    <row r="50" spans="2:9" x14ac:dyDescent="0.25">
      <c r="B50" s="50" t="s">
        <v>110</v>
      </c>
      <c r="C50" s="22" t="s">
        <v>111</v>
      </c>
      <c r="D50" s="23">
        <v>10</v>
      </c>
      <c r="E50" s="27"/>
      <c r="F50" s="28">
        <v>0</v>
      </c>
      <c r="G50" s="29">
        <v>0</v>
      </c>
      <c r="H50" s="25">
        <f t="shared" si="1"/>
        <v>0</v>
      </c>
      <c r="I50" s="24">
        <f t="shared" si="3"/>
        <v>0</v>
      </c>
    </row>
    <row r="51" spans="2:9" x14ac:dyDescent="0.25">
      <c r="B51" s="50" t="s">
        <v>112</v>
      </c>
      <c r="C51" s="22" t="s">
        <v>113</v>
      </c>
      <c r="D51" s="23">
        <v>12</v>
      </c>
      <c r="E51" s="27"/>
      <c r="F51" s="28">
        <v>0</v>
      </c>
      <c r="G51" s="29">
        <v>0</v>
      </c>
      <c r="H51" s="25">
        <f t="shared" si="1"/>
        <v>0</v>
      </c>
      <c r="I51" s="24">
        <f t="shared" si="3"/>
        <v>0</v>
      </c>
    </row>
    <row r="52" spans="2:9" x14ac:dyDescent="0.25">
      <c r="B52" s="50" t="s">
        <v>114</v>
      </c>
      <c r="C52" s="22" t="s">
        <v>115</v>
      </c>
      <c r="D52" s="23">
        <v>30</v>
      </c>
      <c r="E52" s="27"/>
      <c r="F52" s="28">
        <v>0</v>
      </c>
      <c r="G52" s="29">
        <v>0</v>
      </c>
      <c r="H52" s="25">
        <f t="shared" si="1"/>
        <v>0</v>
      </c>
      <c r="I52" s="24">
        <f t="shared" si="3"/>
        <v>0</v>
      </c>
    </row>
    <row r="53" spans="2:9" x14ac:dyDescent="0.25">
      <c r="B53" s="50" t="s">
        <v>116</v>
      </c>
      <c r="C53" s="22" t="s">
        <v>117</v>
      </c>
      <c r="D53" s="23">
        <v>150</v>
      </c>
      <c r="E53" s="27"/>
      <c r="F53" s="28">
        <v>0</v>
      </c>
      <c r="G53" s="29">
        <v>0</v>
      </c>
      <c r="H53" s="25">
        <f t="shared" si="1"/>
        <v>0</v>
      </c>
      <c r="I53" s="24">
        <f t="shared" si="3"/>
        <v>0</v>
      </c>
    </row>
    <row r="54" spans="2:9" x14ac:dyDescent="0.25">
      <c r="B54" s="50" t="s">
        <v>118</v>
      </c>
      <c r="C54" s="22" t="s">
        <v>119</v>
      </c>
      <c r="D54" s="23">
        <v>100</v>
      </c>
      <c r="E54" s="27"/>
      <c r="F54" s="28">
        <v>0</v>
      </c>
      <c r="G54" s="29">
        <v>0</v>
      </c>
      <c r="H54" s="25">
        <f t="shared" si="1"/>
        <v>0</v>
      </c>
      <c r="I54" s="24">
        <f t="shared" si="3"/>
        <v>0</v>
      </c>
    </row>
    <row r="55" spans="2:9" x14ac:dyDescent="0.25">
      <c r="B55" s="50" t="s">
        <v>120</v>
      </c>
      <c r="C55" s="22" t="s">
        <v>121</v>
      </c>
      <c r="D55" s="23">
        <v>101</v>
      </c>
      <c r="E55" s="27"/>
      <c r="F55" s="28">
        <v>0</v>
      </c>
      <c r="G55" s="29">
        <v>0</v>
      </c>
      <c r="H55" s="25">
        <f t="shared" si="1"/>
        <v>0</v>
      </c>
      <c r="I55" s="24">
        <f t="shared" si="3"/>
        <v>0</v>
      </c>
    </row>
    <row r="56" spans="2:9" x14ac:dyDescent="0.25">
      <c r="B56" s="50" t="s">
        <v>122</v>
      </c>
      <c r="C56" s="22" t="s">
        <v>123</v>
      </c>
      <c r="D56" s="23">
        <v>500</v>
      </c>
      <c r="E56" s="27"/>
      <c r="F56" s="28">
        <v>0</v>
      </c>
      <c r="G56" s="29">
        <v>0</v>
      </c>
      <c r="H56" s="25">
        <f t="shared" si="1"/>
        <v>0</v>
      </c>
      <c r="I56" s="24">
        <f t="shared" si="3"/>
        <v>0</v>
      </c>
    </row>
    <row r="57" spans="2:9" x14ac:dyDescent="0.25">
      <c r="B57" s="50" t="s">
        <v>124</v>
      </c>
      <c r="C57" s="22" t="s">
        <v>125</v>
      </c>
      <c r="D57" s="23">
        <v>300</v>
      </c>
      <c r="E57" s="27"/>
      <c r="F57" s="28">
        <v>0</v>
      </c>
      <c r="G57" s="29">
        <v>0</v>
      </c>
      <c r="H57" s="25">
        <f t="shared" si="1"/>
        <v>0</v>
      </c>
      <c r="I57" s="24">
        <f t="shared" si="3"/>
        <v>0</v>
      </c>
    </row>
    <row r="58" spans="2:9" x14ac:dyDescent="0.25">
      <c r="B58" s="50" t="s">
        <v>126</v>
      </c>
      <c r="C58" s="22" t="s">
        <v>127</v>
      </c>
      <c r="D58" s="23">
        <v>250</v>
      </c>
      <c r="E58" s="27"/>
      <c r="F58" s="28">
        <v>0</v>
      </c>
      <c r="G58" s="29">
        <v>0</v>
      </c>
      <c r="H58" s="25">
        <f t="shared" si="1"/>
        <v>0</v>
      </c>
      <c r="I58" s="24">
        <f t="shared" si="3"/>
        <v>0</v>
      </c>
    </row>
    <row r="59" spans="2:9" x14ac:dyDescent="0.25">
      <c r="B59" s="50" t="s">
        <v>128</v>
      </c>
      <c r="C59" s="22" t="s">
        <v>129</v>
      </c>
      <c r="D59" s="23">
        <v>203</v>
      </c>
      <c r="E59" s="27"/>
      <c r="F59" s="28">
        <v>0</v>
      </c>
      <c r="G59" s="29">
        <v>0</v>
      </c>
      <c r="H59" s="25">
        <f t="shared" si="1"/>
        <v>0</v>
      </c>
      <c r="I59" s="24">
        <f t="shared" si="3"/>
        <v>0</v>
      </c>
    </row>
    <row r="60" spans="2:9" x14ac:dyDescent="0.25">
      <c r="B60" s="50" t="s">
        <v>130</v>
      </c>
      <c r="C60" s="22" t="s">
        <v>131</v>
      </c>
      <c r="D60" s="23">
        <v>200</v>
      </c>
      <c r="E60" s="27"/>
      <c r="F60" s="28">
        <v>0</v>
      </c>
      <c r="G60" s="29">
        <v>0</v>
      </c>
      <c r="H60" s="25">
        <f t="shared" si="1"/>
        <v>0</v>
      </c>
      <c r="I60" s="24">
        <f t="shared" si="3"/>
        <v>0</v>
      </c>
    </row>
    <row r="61" spans="2:9" x14ac:dyDescent="0.25">
      <c r="B61" s="50" t="s">
        <v>132</v>
      </c>
      <c r="C61" s="22" t="s">
        <v>133</v>
      </c>
      <c r="D61" s="23">
        <v>200</v>
      </c>
      <c r="E61" s="27"/>
      <c r="F61" s="28">
        <v>0</v>
      </c>
      <c r="G61" s="29">
        <v>0</v>
      </c>
      <c r="H61" s="25">
        <f t="shared" si="1"/>
        <v>0</v>
      </c>
      <c r="I61" s="24">
        <f t="shared" si="3"/>
        <v>0</v>
      </c>
    </row>
    <row r="62" spans="2:9" x14ac:dyDescent="0.25">
      <c r="B62" s="50" t="s">
        <v>134</v>
      </c>
      <c r="C62" s="22" t="s">
        <v>135</v>
      </c>
      <c r="D62" s="23">
        <v>200</v>
      </c>
      <c r="E62" s="27"/>
      <c r="F62" s="28">
        <v>0</v>
      </c>
      <c r="G62" s="29">
        <v>0</v>
      </c>
      <c r="H62" s="25">
        <f t="shared" si="1"/>
        <v>0</v>
      </c>
      <c r="I62" s="24">
        <f t="shared" si="3"/>
        <v>0</v>
      </c>
    </row>
    <row r="63" spans="2:9" x14ac:dyDescent="0.25">
      <c r="B63" s="50" t="s">
        <v>136</v>
      </c>
      <c r="C63" s="22" t="s">
        <v>137</v>
      </c>
      <c r="D63" s="23">
        <v>195</v>
      </c>
      <c r="E63" s="27"/>
      <c r="F63" s="28">
        <v>0</v>
      </c>
      <c r="G63" s="29">
        <v>0</v>
      </c>
      <c r="H63" s="25">
        <f t="shared" si="1"/>
        <v>0</v>
      </c>
      <c r="I63" s="24">
        <f t="shared" si="3"/>
        <v>0</v>
      </c>
    </row>
    <row r="64" spans="2:9" x14ac:dyDescent="0.25">
      <c r="B64" s="50" t="s">
        <v>138</v>
      </c>
      <c r="C64" s="22" t="s">
        <v>139</v>
      </c>
      <c r="D64" s="23">
        <v>190</v>
      </c>
      <c r="E64" s="27"/>
      <c r="F64" s="28">
        <v>0</v>
      </c>
      <c r="G64" s="29">
        <v>0</v>
      </c>
      <c r="H64" s="25">
        <f t="shared" si="1"/>
        <v>0</v>
      </c>
      <c r="I64" s="24">
        <f t="shared" si="3"/>
        <v>0</v>
      </c>
    </row>
    <row r="65" spans="2:9" x14ac:dyDescent="0.25">
      <c r="B65" s="50" t="s">
        <v>140</v>
      </c>
      <c r="C65" s="22" t="s">
        <v>141</v>
      </c>
      <c r="D65" s="23">
        <v>170</v>
      </c>
      <c r="E65" s="27"/>
      <c r="F65" s="28">
        <v>0</v>
      </c>
      <c r="G65" s="29">
        <v>0</v>
      </c>
      <c r="H65" s="25">
        <f t="shared" si="1"/>
        <v>0</v>
      </c>
      <c r="I65" s="24">
        <f t="shared" si="3"/>
        <v>0</v>
      </c>
    </row>
    <row r="66" spans="2:9" x14ac:dyDescent="0.25">
      <c r="B66" s="50" t="s">
        <v>142</v>
      </c>
      <c r="C66" s="22" t="s">
        <v>143</v>
      </c>
      <c r="D66" s="23">
        <v>170</v>
      </c>
      <c r="E66" s="27"/>
      <c r="F66" s="28">
        <v>0</v>
      </c>
      <c r="G66" s="29">
        <v>0</v>
      </c>
      <c r="H66" s="25">
        <f t="shared" si="1"/>
        <v>0</v>
      </c>
      <c r="I66" s="24">
        <f t="shared" si="3"/>
        <v>0</v>
      </c>
    </row>
    <row r="67" spans="2:9" x14ac:dyDescent="0.25">
      <c r="B67" s="50" t="s">
        <v>144</v>
      </c>
      <c r="C67" s="22" t="s">
        <v>145</v>
      </c>
      <c r="D67" s="23">
        <v>160</v>
      </c>
      <c r="E67" s="27"/>
      <c r="F67" s="28">
        <v>0</v>
      </c>
      <c r="G67" s="29">
        <v>0</v>
      </c>
      <c r="H67" s="25">
        <f t="shared" si="1"/>
        <v>0</v>
      </c>
      <c r="I67" s="24">
        <f t="shared" si="3"/>
        <v>0</v>
      </c>
    </row>
    <row r="68" spans="2:9" x14ac:dyDescent="0.25">
      <c r="B68" s="50" t="s">
        <v>146</v>
      </c>
      <c r="C68" s="22" t="s">
        <v>147</v>
      </c>
      <c r="D68" s="23">
        <v>150</v>
      </c>
      <c r="E68" s="27"/>
      <c r="F68" s="28">
        <v>0</v>
      </c>
      <c r="G68" s="29">
        <v>0</v>
      </c>
      <c r="H68" s="25">
        <f t="shared" si="1"/>
        <v>0</v>
      </c>
      <c r="I68" s="24">
        <f t="shared" si="3"/>
        <v>0</v>
      </c>
    </row>
    <row r="69" spans="2:9" x14ac:dyDescent="0.25">
      <c r="B69" s="50" t="s">
        <v>148</v>
      </c>
      <c r="C69" s="22" t="s">
        <v>149</v>
      </c>
      <c r="D69" s="23">
        <v>150</v>
      </c>
      <c r="E69" s="27"/>
      <c r="F69" s="28">
        <v>0</v>
      </c>
      <c r="G69" s="29">
        <v>0</v>
      </c>
      <c r="H69" s="25">
        <f t="shared" si="1"/>
        <v>0</v>
      </c>
      <c r="I69" s="24">
        <f t="shared" si="3"/>
        <v>0</v>
      </c>
    </row>
    <row r="70" spans="2:9" x14ac:dyDescent="0.25">
      <c r="B70" s="50" t="s">
        <v>150</v>
      </c>
      <c r="C70" s="22" t="s">
        <v>151</v>
      </c>
      <c r="D70" s="23">
        <v>150</v>
      </c>
      <c r="E70" s="27"/>
      <c r="F70" s="28">
        <v>0</v>
      </c>
      <c r="G70" s="29">
        <v>0</v>
      </c>
      <c r="H70" s="25">
        <f t="shared" si="1"/>
        <v>0</v>
      </c>
      <c r="I70" s="24">
        <f t="shared" ref="I70:I101" si="4">H70*D70</f>
        <v>0</v>
      </c>
    </row>
    <row r="71" spans="2:9" x14ac:dyDescent="0.25">
      <c r="B71" s="50" t="s">
        <v>152</v>
      </c>
      <c r="C71" s="22" t="s">
        <v>153</v>
      </c>
      <c r="D71" s="23">
        <v>140</v>
      </c>
      <c r="E71" s="27"/>
      <c r="F71" s="28">
        <v>0</v>
      </c>
      <c r="G71" s="29">
        <v>0</v>
      </c>
      <c r="H71" s="25">
        <f t="shared" si="1"/>
        <v>0</v>
      </c>
      <c r="I71" s="24">
        <f t="shared" si="4"/>
        <v>0</v>
      </c>
    </row>
    <row r="72" spans="2:9" x14ac:dyDescent="0.25">
      <c r="B72" s="50" t="s">
        <v>154</v>
      </c>
      <c r="C72" s="22" t="s">
        <v>155</v>
      </c>
      <c r="D72" s="23">
        <v>130</v>
      </c>
      <c r="E72" s="27"/>
      <c r="F72" s="28">
        <v>0</v>
      </c>
      <c r="G72" s="29">
        <v>0</v>
      </c>
      <c r="H72" s="25">
        <f t="shared" si="1"/>
        <v>0</v>
      </c>
      <c r="I72" s="24">
        <f t="shared" si="4"/>
        <v>0</v>
      </c>
    </row>
    <row r="73" spans="2:9" x14ac:dyDescent="0.25">
      <c r="B73" s="50" t="s">
        <v>156</v>
      </c>
      <c r="C73" s="22" t="s">
        <v>157</v>
      </c>
      <c r="D73" s="23">
        <v>130</v>
      </c>
      <c r="E73" s="27"/>
      <c r="F73" s="28">
        <v>0</v>
      </c>
      <c r="G73" s="29">
        <v>0</v>
      </c>
      <c r="H73" s="25">
        <f t="shared" si="1"/>
        <v>0</v>
      </c>
      <c r="I73" s="24">
        <f t="shared" si="4"/>
        <v>0</v>
      </c>
    </row>
    <row r="74" spans="2:9" x14ac:dyDescent="0.25">
      <c r="B74" s="50" t="s">
        <v>158</v>
      </c>
      <c r="C74" s="22" t="s">
        <v>159</v>
      </c>
      <c r="D74" s="23">
        <v>125</v>
      </c>
      <c r="E74" s="27"/>
      <c r="F74" s="28">
        <v>0</v>
      </c>
      <c r="G74" s="29">
        <v>0</v>
      </c>
      <c r="H74" s="25">
        <f t="shared" si="1"/>
        <v>0</v>
      </c>
      <c r="I74" s="24">
        <f t="shared" si="4"/>
        <v>0</v>
      </c>
    </row>
    <row r="75" spans="2:9" x14ac:dyDescent="0.25">
      <c r="B75" s="50" t="s">
        <v>160</v>
      </c>
      <c r="C75" s="22" t="s">
        <v>161</v>
      </c>
      <c r="D75" s="23">
        <v>120</v>
      </c>
      <c r="E75" s="27"/>
      <c r="F75" s="28">
        <v>0</v>
      </c>
      <c r="G75" s="29">
        <v>0</v>
      </c>
      <c r="H75" s="25">
        <f t="shared" si="1"/>
        <v>0</v>
      </c>
      <c r="I75" s="24">
        <f t="shared" si="4"/>
        <v>0</v>
      </c>
    </row>
    <row r="76" spans="2:9" x14ac:dyDescent="0.25">
      <c r="B76" s="50" t="s">
        <v>162</v>
      </c>
      <c r="C76" s="22" t="s">
        <v>163</v>
      </c>
      <c r="D76" s="23">
        <v>120</v>
      </c>
      <c r="E76" s="27"/>
      <c r="F76" s="28">
        <v>0</v>
      </c>
      <c r="G76" s="29">
        <v>0</v>
      </c>
      <c r="H76" s="25">
        <f t="shared" ref="H76:H92" si="5">F76-(F76*G76)</f>
        <v>0</v>
      </c>
      <c r="I76" s="24">
        <f t="shared" si="4"/>
        <v>0</v>
      </c>
    </row>
    <row r="77" spans="2:9" x14ac:dyDescent="0.25">
      <c r="B77" s="50" t="s">
        <v>164</v>
      </c>
      <c r="C77" s="22" t="s">
        <v>165</v>
      </c>
      <c r="D77" s="23">
        <v>116</v>
      </c>
      <c r="E77" s="27"/>
      <c r="F77" s="28">
        <v>0</v>
      </c>
      <c r="G77" s="29">
        <v>0</v>
      </c>
      <c r="H77" s="25">
        <f t="shared" si="5"/>
        <v>0</v>
      </c>
      <c r="I77" s="24">
        <f t="shared" si="4"/>
        <v>0</v>
      </c>
    </row>
    <row r="78" spans="2:9" x14ac:dyDescent="0.25">
      <c r="B78" s="50" t="s">
        <v>166</v>
      </c>
      <c r="C78" s="22" t="s">
        <v>167</v>
      </c>
      <c r="D78" s="23">
        <v>110</v>
      </c>
      <c r="E78" s="27"/>
      <c r="F78" s="28">
        <v>0</v>
      </c>
      <c r="G78" s="29">
        <v>0</v>
      </c>
      <c r="H78" s="25">
        <f t="shared" si="5"/>
        <v>0</v>
      </c>
      <c r="I78" s="24">
        <f t="shared" si="4"/>
        <v>0</v>
      </c>
    </row>
    <row r="79" spans="2:9" x14ac:dyDescent="0.25">
      <c r="B79" s="50" t="s">
        <v>168</v>
      </c>
      <c r="C79" s="22" t="s">
        <v>169</v>
      </c>
      <c r="D79" s="23">
        <v>110</v>
      </c>
      <c r="E79" s="27"/>
      <c r="F79" s="28">
        <v>0</v>
      </c>
      <c r="G79" s="29">
        <v>0</v>
      </c>
      <c r="H79" s="25">
        <f t="shared" si="5"/>
        <v>0</v>
      </c>
      <c r="I79" s="24">
        <f t="shared" si="4"/>
        <v>0</v>
      </c>
    </row>
    <row r="80" spans="2:9" x14ac:dyDescent="0.25">
      <c r="B80" s="50" t="s">
        <v>170</v>
      </c>
      <c r="C80" s="22" t="s">
        <v>171</v>
      </c>
      <c r="D80" s="23">
        <v>108</v>
      </c>
      <c r="E80" s="27"/>
      <c r="F80" s="28">
        <v>0</v>
      </c>
      <c r="G80" s="29">
        <v>0</v>
      </c>
      <c r="H80" s="25">
        <f t="shared" si="5"/>
        <v>0</v>
      </c>
      <c r="I80" s="24">
        <f t="shared" si="4"/>
        <v>0</v>
      </c>
    </row>
    <row r="81" spans="2:9" x14ac:dyDescent="0.25">
      <c r="B81" s="50" t="s">
        <v>172</v>
      </c>
      <c r="C81" s="22" t="s">
        <v>173</v>
      </c>
      <c r="D81" s="23">
        <v>108</v>
      </c>
      <c r="E81" s="27"/>
      <c r="F81" s="28">
        <v>0</v>
      </c>
      <c r="G81" s="29">
        <v>0</v>
      </c>
      <c r="H81" s="25">
        <f t="shared" si="5"/>
        <v>0</v>
      </c>
      <c r="I81" s="24">
        <f t="shared" si="4"/>
        <v>0</v>
      </c>
    </row>
    <row r="82" spans="2:9" x14ac:dyDescent="0.25">
      <c r="B82" s="50" t="s">
        <v>174</v>
      </c>
      <c r="C82" s="22" t="s">
        <v>175</v>
      </c>
      <c r="D82" s="23">
        <v>100</v>
      </c>
      <c r="E82" s="27"/>
      <c r="F82" s="28">
        <v>0</v>
      </c>
      <c r="G82" s="29">
        <v>0</v>
      </c>
      <c r="H82" s="25">
        <f t="shared" si="5"/>
        <v>0</v>
      </c>
      <c r="I82" s="24">
        <f t="shared" si="4"/>
        <v>0</v>
      </c>
    </row>
    <row r="83" spans="2:9" x14ac:dyDescent="0.25">
      <c r="B83" s="50" t="s">
        <v>176</v>
      </c>
      <c r="C83" s="22" t="s">
        <v>177</v>
      </c>
      <c r="D83" s="23">
        <v>100</v>
      </c>
      <c r="E83" s="27"/>
      <c r="F83" s="28">
        <v>0</v>
      </c>
      <c r="G83" s="29">
        <v>0</v>
      </c>
      <c r="H83" s="25">
        <f t="shared" si="5"/>
        <v>0</v>
      </c>
      <c r="I83" s="24">
        <f t="shared" si="4"/>
        <v>0</v>
      </c>
    </row>
    <row r="84" spans="2:9" x14ac:dyDescent="0.25">
      <c r="B84" s="50" t="s">
        <v>178</v>
      </c>
      <c r="C84" s="22" t="s">
        <v>179</v>
      </c>
      <c r="D84" s="23">
        <v>100</v>
      </c>
      <c r="E84" s="27"/>
      <c r="F84" s="28">
        <v>0</v>
      </c>
      <c r="G84" s="29">
        <v>0</v>
      </c>
      <c r="H84" s="25">
        <f t="shared" si="5"/>
        <v>0</v>
      </c>
      <c r="I84" s="24">
        <f t="shared" si="4"/>
        <v>0</v>
      </c>
    </row>
    <row r="85" spans="2:9" x14ac:dyDescent="0.25">
      <c r="B85" s="50" t="s">
        <v>180</v>
      </c>
      <c r="C85" s="22" t="s">
        <v>181</v>
      </c>
      <c r="D85" s="23">
        <v>100</v>
      </c>
      <c r="E85" s="27"/>
      <c r="F85" s="28">
        <v>0</v>
      </c>
      <c r="G85" s="29">
        <v>0</v>
      </c>
      <c r="H85" s="25">
        <f t="shared" si="5"/>
        <v>0</v>
      </c>
      <c r="I85" s="24">
        <f t="shared" si="4"/>
        <v>0</v>
      </c>
    </row>
    <row r="86" spans="2:9" x14ac:dyDescent="0.25">
      <c r="B86" s="50" t="s">
        <v>182</v>
      </c>
      <c r="C86" s="22" t="s">
        <v>183</v>
      </c>
      <c r="D86" s="23">
        <v>100</v>
      </c>
      <c r="E86" s="27"/>
      <c r="F86" s="28">
        <v>0</v>
      </c>
      <c r="G86" s="29">
        <v>0</v>
      </c>
      <c r="H86" s="25">
        <f t="shared" si="5"/>
        <v>0</v>
      </c>
      <c r="I86" s="24">
        <f t="shared" si="4"/>
        <v>0</v>
      </c>
    </row>
    <row r="87" spans="2:9" x14ac:dyDescent="0.25">
      <c r="B87" s="50" t="s">
        <v>184</v>
      </c>
      <c r="C87" s="22" t="s">
        <v>185</v>
      </c>
      <c r="D87" s="23">
        <v>100</v>
      </c>
      <c r="E87" s="27"/>
      <c r="F87" s="28">
        <v>0</v>
      </c>
      <c r="G87" s="29">
        <v>0</v>
      </c>
      <c r="H87" s="25">
        <f t="shared" si="5"/>
        <v>0</v>
      </c>
      <c r="I87" s="24">
        <f t="shared" si="4"/>
        <v>0</v>
      </c>
    </row>
    <row r="88" spans="2:9" x14ac:dyDescent="0.25">
      <c r="B88" s="50" t="s">
        <v>186</v>
      </c>
      <c r="C88" s="22" t="s">
        <v>187</v>
      </c>
      <c r="D88" s="23">
        <v>100</v>
      </c>
      <c r="E88" s="27"/>
      <c r="F88" s="28">
        <v>0</v>
      </c>
      <c r="G88" s="29">
        <v>0</v>
      </c>
      <c r="H88" s="25">
        <f t="shared" si="5"/>
        <v>0</v>
      </c>
      <c r="I88" s="24">
        <f t="shared" si="4"/>
        <v>0</v>
      </c>
    </row>
    <row r="89" spans="2:9" x14ac:dyDescent="0.25">
      <c r="B89" s="50" t="s">
        <v>188</v>
      </c>
      <c r="C89" s="22" t="s">
        <v>189</v>
      </c>
      <c r="D89" s="23">
        <v>100</v>
      </c>
      <c r="E89" s="27"/>
      <c r="F89" s="28">
        <v>0</v>
      </c>
      <c r="G89" s="29">
        <v>0</v>
      </c>
      <c r="H89" s="25">
        <f t="shared" si="5"/>
        <v>0</v>
      </c>
      <c r="I89" s="24">
        <f t="shared" si="4"/>
        <v>0</v>
      </c>
    </row>
    <row r="90" spans="2:9" x14ac:dyDescent="0.25">
      <c r="B90" s="50" t="s">
        <v>190</v>
      </c>
      <c r="C90" s="22" t="s">
        <v>191</v>
      </c>
      <c r="D90" s="23">
        <v>100</v>
      </c>
      <c r="E90" s="27"/>
      <c r="F90" s="28">
        <v>0</v>
      </c>
      <c r="G90" s="29">
        <v>0</v>
      </c>
      <c r="H90" s="25">
        <f t="shared" si="5"/>
        <v>0</v>
      </c>
      <c r="I90" s="24">
        <f t="shared" si="4"/>
        <v>0</v>
      </c>
    </row>
    <row r="91" spans="2:9" x14ac:dyDescent="0.25">
      <c r="B91" s="50" t="s">
        <v>192</v>
      </c>
      <c r="C91" s="22" t="s">
        <v>193</v>
      </c>
      <c r="D91" s="23">
        <v>100</v>
      </c>
      <c r="E91" s="27"/>
      <c r="F91" s="28">
        <v>0</v>
      </c>
      <c r="G91" s="29">
        <v>0</v>
      </c>
      <c r="H91" s="25">
        <f t="shared" si="5"/>
        <v>0</v>
      </c>
      <c r="I91" s="24">
        <f t="shared" si="4"/>
        <v>0</v>
      </c>
    </row>
    <row r="92" spans="2:9" x14ac:dyDescent="0.25">
      <c r="B92" s="50" t="s">
        <v>194</v>
      </c>
      <c r="C92" s="22" t="s">
        <v>195</v>
      </c>
      <c r="D92" s="23">
        <v>100</v>
      </c>
      <c r="E92" s="27"/>
      <c r="F92" s="28">
        <v>0</v>
      </c>
      <c r="G92" s="29">
        <v>0</v>
      </c>
      <c r="H92" s="25">
        <f t="shared" si="5"/>
        <v>0</v>
      </c>
      <c r="I92" s="24">
        <f t="shared" si="4"/>
        <v>0</v>
      </c>
    </row>
    <row r="93" spans="2:9" ht="15.75" thickBot="1" x14ac:dyDescent="0.3">
      <c r="B93" s="18" t="s">
        <v>3</v>
      </c>
      <c r="C93" s="19"/>
      <c r="D93" s="19"/>
      <c r="E93" s="19"/>
      <c r="F93" s="19"/>
      <c r="G93" s="20"/>
      <c r="H93" s="21"/>
      <c r="I93" s="17"/>
    </row>
    <row r="94" spans="2:9" ht="15.75" thickBot="1" x14ac:dyDescent="0.3"/>
    <row r="95" spans="2:9" ht="30" customHeight="1" thickBot="1" x14ac:dyDescent="0.3">
      <c r="B95" s="35" t="s">
        <v>8</v>
      </c>
      <c r="C95" s="36"/>
      <c r="D95" s="36"/>
      <c r="E95" s="36"/>
      <c r="F95" s="36"/>
      <c r="G95" s="36"/>
      <c r="H95" s="37"/>
      <c r="I95" s="38">
        <f>SUM(I6:I92)</f>
        <v>0</v>
      </c>
    </row>
    <row r="97" spans="2:8" ht="15.75" thickBot="1" x14ac:dyDescent="0.3">
      <c r="H97" s="39"/>
    </row>
    <row r="98" spans="2:8" x14ac:dyDescent="0.25">
      <c r="B98" s="62" t="s">
        <v>12</v>
      </c>
      <c r="C98" s="63"/>
      <c r="D98" s="41"/>
      <c r="E98" s="42"/>
      <c r="H98" s="40"/>
    </row>
    <row r="99" spans="2:8" x14ac:dyDescent="0.25">
      <c r="B99" s="64" t="s">
        <v>13</v>
      </c>
      <c r="C99" s="65"/>
      <c r="D99" s="43"/>
      <c r="E99" s="44"/>
    </row>
    <row r="100" spans="2:8" x14ac:dyDescent="0.25">
      <c r="B100" s="64" t="s">
        <v>14</v>
      </c>
      <c r="C100" s="65"/>
      <c r="D100" s="43"/>
      <c r="E100" s="44"/>
    </row>
    <row r="101" spans="2:8" x14ac:dyDescent="0.25">
      <c r="B101" s="64" t="s">
        <v>15</v>
      </c>
      <c r="C101" s="65"/>
      <c r="D101" s="43"/>
      <c r="E101" s="44"/>
    </row>
    <row r="102" spans="2:8" x14ac:dyDescent="0.25">
      <c r="B102" s="54" t="s">
        <v>16</v>
      </c>
      <c r="C102" s="55"/>
      <c r="D102" s="43"/>
      <c r="E102" s="44"/>
    </row>
    <row r="103" spans="2:8" x14ac:dyDescent="0.25">
      <c r="B103" s="56"/>
      <c r="C103" s="57"/>
      <c r="D103" s="45"/>
      <c r="E103" s="46"/>
    </row>
    <row r="104" spans="2:8" x14ac:dyDescent="0.25">
      <c r="B104" s="56"/>
      <c r="C104" s="57"/>
      <c r="D104" s="45"/>
      <c r="E104" s="46"/>
    </row>
    <row r="105" spans="2:8" ht="15.75" thickBot="1" x14ac:dyDescent="0.3">
      <c r="B105" s="58"/>
      <c r="C105" s="59"/>
      <c r="D105" s="47"/>
      <c r="E105" s="48"/>
    </row>
  </sheetData>
  <sheetProtection algorithmName="SHA-512" hashValue="4AacPpBaD79fV3guLTkozGwb/IKWKaV4lcf4dy3Y7Q54UO8GzoKZ3ZPK3NJVsjJwtNbvbT1+j3z9jtd2XCB4Lg==" saltValue="qCvW20XHSXAhZAg8uMOqcA==" spinCount="100000" sheet="1" objects="1" scenarios="1"/>
  <mergeCells count="7">
    <mergeCell ref="B102:C102"/>
    <mergeCell ref="B103:C105"/>
    <mergeCell ref="B3:C3"/>
    <mergeCell ref="B98:C98"/>
    <mergeCell ref="B99:C99"/>
    <mergeCell ref="B100:C100"/>
    <mergeCell ref="B101:C101"/>
  </mergeCells>
  <dataValidations count="1">
    <dataValidation type="decimal" allowBlank="1" showInputMessage="1" showErrorMessage="1" sqref="H6:H92" xr:uid="{D30950A8-45D2-4DA0-BC7D-454E228C4F3E}">
      <formula1>0</formula1>
      <formula2>1</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5c3d9d98-fd83-4a2d-ad8b-eca78eb5c4f8">Definitief</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3948A2E7A8CB4DAD9E039536771AE2" ma:contentTypeVersion="5" ma:contentTypeDescription="Een nieuw document maken." ma:contentTypeScope="" ma:versionID="a996efda149eefce587be2664459648d">
  <xsd:schema xmlns:xsd="http://www.w3.org/2001/XMLSchema" xmlns:xs="http://www.w3.org/2001/XMLSchema" xmlns:p="http://schemas.microsoft.com/office/2006/metadata/properties" xmlns:ns2="5c3d9d98-fd83-4a2d-ad8b-eca78eb5c4f8" targetNamespace="http://schemas.microsoft.com/office/2006/metadata/properties" ma:root="true" ma:fieldsID="954af78d6442a21e5732ef81b078ca79" ns2:_="">
    <xsd:import namespace="5c3d9d98-fd83-4a2d-ad8b-eca78eb5c4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d9d98-fd83-4a2d-ad8b-eca78eb5c4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Status" ma:index="11" nillable="true" ma:displayName="Status" ma:format="Dropdown" ma:internalName="Status">
      <xsd:simpleType>
        <xsd:restriction base="dms:Choice">
          <xsd:enumeration value="Concept"/>
          <xsd:enumeration value="Definit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424FF3-BCD3-4937-8E48-2E2595C65F31}">
  <ds:schemaRefs>
    <ds:schemaRef ds:uri="http://schemas.microsoft.com/sharepoint/v3/contenttype/forms"/>
  </ds:schemaRefs>
</ds:datastoreItem>
</file>

<file path=customXml/itemProps2.xml><?xml version="1.0" encoding="utf-8"?>
<ds:datastoreItem xmlns:ds="http://schemas.openxmlformats.org/officeDocument/2006/customXml" ds:itemID="{752A280D-9E64-4588-AC5F-253502037F28}">
  <ds:schemaRefs>
    <ds:schemaRef ds:uri="http://schemas.microsoft.com/office/2006/documentManagement/types"/>
    <ds:schemaRef ds:uri="http://www.w3.org/XML/1998/namespace"/>
    <ds:schemaRef ds:uri="http://schemas.microsoft.com/office/2006/metadata/properties"/>
    <ds:schemaRef ds:uri="eae70625-ab53-4715-99fb-0d09c60deb61"/>
    <ds:schemaRef ds:uri="http://purl.org/dc/elements/1.1/"/>
    <ds:schemaRef ds:uri="http://schemas.microsoft.com/office/infopath/2007/PartnerControls"/>
    <ds:schemaRef ds:uri="http://purl.org/dc/dcmitype/"/>
    <ds:schemaRef ds:uri="http://schemas.openxmlformats.org/package/2006/metadata/core-properties"/>
    <ds:schemaRef ds:uri="271daa8d-49fe-447c-ac26-3700f553034d"/>
    <ds:schemaRef ds:uri="http://purl.org/dc/terms/"/>
    <ds:schemaRef ds:uri="5c3d9d98-fd83-4a2d-ad8b-eca78eb5c4f8"/>
  </ds:schemaRefs>
</ds:datastoreItem>
</file>

<file path=customXml/itemProps3.xml><?xml version="1.0" encoding="utf-8"?>
<ds:datastoreItem xmlns:ds="http://schemas.openxmlformats.org/officeDocument/2006/customXml" ds:itemID="{E60CEF56-D878-4B4B-9817-0B61C11FBD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d9d98-fd83-4a2d-ad8b-eca78eb5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0. Toelichting</vt:lpstr>
      <vt:lpstr>G.1.1 Prijsopgave kernass.</vt:lpstr>
      <vt:lpstr>'0. Toelichting'!Afdrukbereik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van Tuijl</dc:creator>
  <cp:keywords/>
  <dc:description/>
  <cp:lastModifiedBy>Fleur Noordzij</cp:lastModifiedBy>
  <cp:revision/>
  <cp:lastPrinted>2021-12-08T18:15:06Z</cp:lastPrinted>
  <dcterms:created xsi:type="dcterms:W3CDTF">2021-11-18T09:44:19Z</dcterms:created>
  <dcterms:modified xsi:type="dcterms:W3CDTF">2025-10-09T13:48:00Z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0x010100AE3948A2E7A8CB4DAD9E039536771AE2</vt:lpwstr>
  </property>
  <property fmtid="{D5CDD505-2E9C-101B-9397-08002B2CF9AE}" pid="3" name="Order">
    <vt:r8>4300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Status">
    <vt:lpwstr>Gestart</vt:lpwstr>
  </property>
  <property fmtid="{D5CDD505-2E9C-101B-9397-08002B2CF9AE}" pid="11" name="MediaServiceImageTags">
    <vt:lpwstr/>
  </property>
</Properties>
</file>