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Utrecht/ICT-Hardware 2025/3. Leidraad/"/>
    </mc:Choice>
  </mc:AlternateContent>
  <xr:revisionPtr revIDLastSave="70" documentId="11_69F2DE68CC7E5969BD71D754A21008EB547854C0" xr6:coauthVersionLast="47" xr6:coauthVersionMax="47" xr10:uidLastSave="{99041D4B-C638-46D1-803B-59E4646FEA3C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6" i="1" l="1"/>
  <c r="D17" i="1" s="1"/>
  <c r="D10" i="1"/>
  <c r="D9" i="1"/>
  <c r="D13" i="1" l="1"/>
  <c r="D19" i="1" s="1"/>
</calcChain>
</file>

<file path=xl/sharedStrings.xml><?xml version="1.0" encoding="utf-8"?>
<sst xmlns="http://schemas.openxmlformats.org/spreadsheetml/2006/main" count="25" uniqueCount="22">
  <si>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</si>
  <si>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</si>
  <si>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</si>
  <si>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</si>
  <si>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</si>
  <si>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</si>
  <si>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</si>
  <si>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</si>
  <si>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</si>
  <si>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MBO Utrecht</t>
  </si>
  <si>
    <t>Productgroep</t>
  </si>
  <si>
    <t>Inkoopprijs (volume)</t>
  </si>
  <si>
    <t>Apple producten</t>
  </si>
  <si>
    <t xml:space="preserve">Korting </t>
  </si>
  <si>
    <t>Adviesprijs Apple (volume)</t>
  </si>
  <si>
    <t>Aan de opgegeven volumes en aantallen kunnen geen rechten worden ontleend. Deze dienen om Inschrijvers op gelijke uitgangspunten te vergelijken.</t>
  </si>
  <si>
    <t>Prijzenblad ICT-Hardware</t>
  </si>
  <si>
    <t>Werkplekhardware</t>
  </si>
  <si>
    <t>AV-middelen</t>
  </si>
  <si>
    <t>Mobiele telefoons</t>
  </si>
  <si>
    <t>Multifunctionals</t>
  </si>
  <si>
    <t xml:space="preserve">* Zie paragraaf 5.5 van de Aanbestedingsleidraad voor de geldende voorwaarden voor de inkoopprijs en de opslagmarge. 2% is het minimaal te hanteren percentage.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</si>
</sst>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9" fontId="6" fillId="0" borderId="0" xfId="0" applyNumberFormat="1" applyFont="1" applyAlignment="1" applyProtection="1">
      <alignment wrapText="1"/>
    </xf>
    <xf numFmtId="44" fontId="0" fillId="0" borderId="0" xfId="0" applyNumberFormat="1" applyAlignment="1" applyProtection="1">
      <alignment wrapText="1"/>
    </xf>
    <xf numFmtId="44" fontId="0" fillId="0" borderId="0" xfId="1" applyNumberFormat="1" applyFont="1" applyAlignment="1" applyProtection="1">
      <alignment wrapText="1"/>
    </xf>
    <xf numFmtId="0" fontId="0" fillId="0" borderId="0" xfId="0" applyProtection="1"/>
    <xf numFmtId="0" fontId="8" fillId="0" borderId="0" xfId="0" applyFont="1" applyProtection="1"/>
    <xf numFmtId="0" fontId="7" fillId="3" borderId="1" xfId="0" applyFont="1" applyFill="1" applyBorder="1" applyProtection="1"/>
    <xf numFmtId="0" fontId="7" fillId="0" borderId="0" xfId="0" applyFont="1" applyProtection="1"/>
    <xf numFmtId="0" fontId="3" fillId="0" borderId="1" xfId="0" applyFont="1" applyBorder="1" applyProtection="1"/>
    <xf numFmtId="44" fontId="10" fillId="0" borderId="1" xfId="0" applyNumberFormat="1" applyFont="1" applyBorder="1" applyAlignment="1" applyProtection="1">
      <alignment horizontal="center"/>
    </xf>
    <xf numFmtId="164" fontId="3" fillId="4" borderId="1" xfId="0" applyNumberFormat="1" applyFont="1" applyFill="1" applyBorder="1" applyProtection="1"/>
    <xf numFmtId="0" fontId="4" fillId="2" borderId="1" xfId="0" applyFont="1" applyFill="1" applyBorder="1" applyProtection="1"/>
    <xf numFmtId="0" fontId="3" fillId="2" borderId="1" xfId="0" applyFont="1" applyFill="1" applyBorder="1" applyProtection="1"/>
    <xf numFmtId="0" fontId="5" fillId="2" borderId="1" xfId="0" applyFont="1" applyFill="1" applyBorder="1" applyProtection="1"/>
    <xf numFmtId="164" fontId="4" fillId="2" borderId="1" xfId="0" applyNumberFormat="1" applyFont="1" applyFill="1" applyBorder="1" applyProtection="1"/>
    <xf numFmtId="44" fontId="3" fillId="0" borderId="1" xfId="0" applyNumberFormat="1" applyFont="1" applyBorder="1" applyProtection="1"/>
    <xf numFmtId="164" fontId="3" fillId="0" borderId="1" xfId="0" applyNumberFormat="1" applyFont="1" applyBorder="1" applyProtection="1"/>
    <xf numFmtId="0" fontId="0" fillId="0" borderId="0" xfId="0" applyAlignment="1" applyProtection="1">
      <alignment wrapText="1"/>
    </xf>
    <xf numFmtId="9" fontId="0" fillId="0" borderId="0" xfId="0" applyNumberFormat="1" applyAlignment="1" applyProtection="1">
      <alignment wrapText="1"/>
    </xf>
    <xf numFmtId="0" fontId="3" fillId="0" borderId="0" xfId="0" applyFont="1" applyProtection="1"/>
    <xf numFmtId="44" fontId="4" fillId="2" borderId="2" xfId="0" applyNumberFormat="1" applyFont="1" applyFill="1" applyBorder="1" applyProtection="1"/>
    <xf numFmtId="0" fontId="10" fillId="0" borderId="0" xfId="0" applyFont="1" applyAlignment="1" applyProtection="1">
      <alignment vertical="top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952499</xdr:colOff>
      <xdr:row>0</xdr:row>
      <xdr:rowOff>0</xdr:rowOff>
    </xdr:from>
    <xdr:to>
      <xdr:col>4</xdr:col>
      <xdr:colOff>1923</xdr:colOff>
      <xdr:row>5</xdr:row>
      <xdr:rowOff>179917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C07A1C67-4F26-44F2-BBCA-B5F7C2E784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416" y="0"/>
          <a:ext cx="1629833" cy="11324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Normal="100" workbookViewId="0">
      <selection activeCell="C9" sqref="C9"/>
    </sheetView>
  </sheetViews>
  <sheetFormatPr defaultRowHeight="15" x14ac:dyDescent="0.25"/>
  <cols>
    <col min="1" max="1" width="46.28515625" style="7" customWidth="1"/>
    <col min="2" max="2" width="37.42578125" style="7" customWidth="1"/>
    <col min="3" max="3" width="35" style="7" customWidth="1"/>
    <col min="4" max="4" width="38.7109375" style="20" customWidth="1"/>
    <col min="5" max="5" width="28.5703125" style="21" customWidth="1"/>
    <col min="6" max="6" width="25" style="5" customWidth="1"/>
    <col min="7" max="7" width="24" style="6" customWidth="1"/>
    <col min="8" max="16384" width="9.140625" style="7"/>
  </cols>
  <sheetData>
    <row r="1" spans="1:7" x14ac:dyDescent="0.25">
      <c r="A1" s="1" t="s">
        <v>16</v>
      </c>
      <c r="B1" s="2"/>
      <c r="C1" s="2"/>
      <c r="D1" s="3"/>
      <c r="E1" s="4"/>
    </row>
    <row r="2" spans="1:7" x14ac:dyDescent="0.25">
      <c r="A2" s="2"/>
      <c r="B2" s="2"/>
      <c r="C2" s="2"/>
      <c r="D2" s="3"/>
      <c r="E2" s="4"/>
    </row>
    <row r="3" spans="1:7" x14ac:dyDescent="0.25">
      <c r="A3" s="2" t="s">
        <v>9</v>
      </c>
      <c r="B3" s="2"/>
      <c r="C3" s="2"/>
      <c r="D3" s="3"/>
      <c r="E3" s="4"/>
    </row>
    <row r="4" spans="1:7" ht="15" customHeight="1" x14ac:dyDescent="0.25">
      <c r="A4" s="8"/>
      <c r="B4" s="2"/>
      <c r="C4" s="2"/>
      <c r="D4" s="3"/>
      <c r="E4" s="4"/>
    </row>
    <row r="5" spans="1:7" ht="15" customHeight="1" x14ac:dyDescent="0.25">
      <c r="A5" s="2"/>
      <c r="B5" s="2"/>
      <c r="C5" s="2"/>
      <c r="D5" s="3"/>
      <c r="E5" s="4"/>
    </row>
    <row r="6" spans="1:7" x14ac:dyDescent="0.25">
      <c r="A6" s="2"/>
      <c r="B6" s="9"/>
      <c r="C6" s="10" t="s">
        <v>1</v>
      </c>
      <c r="D6" s="3"/>
      <c r="E6" s="4"/>
    </row>
    <row r="7" spans="1:7" x14ac:dyDescent="0.25">
      <c r="A7" s="2"/>
      <c r="B7" s="2"/>
      <c r="C7" s="2"/>
      <c r="D7" s="3"/>
      <c r="E7" s="4"/>
    </row>
    <row r="8" spans="1:7" x14ac:dyDescent="0.25">
      <c r="A8" s="28" t="s">
        <v>10</v>
      </c>
      <c r="B8" s="29" t="s">
        <v>11</v>
      </c>
      <c r="C8" s="29" t="s">
        <v>7</v>
      </c>
      <c r="D8" s="29" t="s">
        <v>8</v>
      </c>
      <c r="E8" s="6"/>
      <c r="F8" s="7"/>
      <c r="G8" s="7"/>
    </row>
    <row r="9" spans="1:7" x14ac:dyDescent="0.25">
      <c r="A9" s="11" t="s">
        <v>17</v>
      </c>
      <c r="B9" s="12">
        <v>180000</v>
      </c>
      <c r="C9" s="25">
        <v>0.02</v>
      </c>
      <c r="D9" s="13">
        <f>B9*(1+C9)</f>
        <v>183600</v>
      </c>
      <c r="E9" s="6"/>
      <c r="F9" s="7"/>
      <c r="G9" s="7"/>
    </row>
    <row r="10" spans="1:7" x14ac:dyDescent="0.25">
      <c r="A10" s="11" t="s">
        <v>18</v>
      </c>
      <c r="B10" s="12">
        <v>150000</v>
      </c>
      <c r="C10" s="25">
        <v>0.02</v>
      </c>
      <c r="D10" s="13">
        <f t="shared" ref="D10:D12" si="0">B10*(1+C10)</f>
        <v>153000</v>
      </c>
      <c r="E10" s="6"/>
      <c r="F10" s="7"/>
      <c r="G10" s="7"/>
    </row>
    <row r="11" spans="1:7" x14ac:dyDescent="0.25">
      <c r="A11" s="11" t="s">
        <v>19</v>
      </c>
      <c r="B11" s="12">
        <v>175000</v>
      </c>
      <c r="C11" s="25">
        <v>0.02</v>
      </c>
      <c r="D11" s="13">
        <f t="shared" si="0"/>
        <v>178500</v>
      </c>
      <c r="E11" s="6"/>
      <c r="F11" s="7"/>
      <c r="G11" s="7"/>
    </row>
    <row r="12" spans="1:7" x14ac:dyDescent="0.25">
      <c r="A12" s="11" t="s">
        <v>20</v>
      </c>
      <c r="B12" s="12">
        <v>40000</v>
      </c>
      <c r="C12" s="25">
        <v>0.02</v>
      </c>
      <c r="D12" s="13">
        <f t="shared" si="0"/>
        <v>40800</v>
      </c>
      <c r="E12" s="6"/>
      <c r="F12" s="7"/>
      <c r="G12" s="7"/>
    </row>
    <row r="13" spans="1:7" x14ac:dyDescent="0.25">
      <c r="A13" s="14" t="s">
        <v>0</v>
      </c>
      <c r="B13" s="15"/>
      <c r="C13" s="16"/>
      <c r="D13" s="17">
        <f>SUM(D9:D12)</f>
        <v>555900</v>
      </c>
      <c r="E13" s="6"/>
      <c r="F13" s="7"/>
      <c r="G13" s="7"/>
    </row>
    <row r="15" spans="1:7" x14ac:dyDescent="0.25">
      <c r="A15" s="28" t="s">
        <v>10</v>
      </c>
      <c r="B15" s="29" t="s">
        <v>14</v>
      </c>
      <c r="C15" s="29" t="s">
        <v>13</v>
      </c>
      <c r="D15" s="29" t="s">
        <v>0</v>
      </c>
      <c r="E15" s="6"/>
      <c r="F15" s="7"/>
      <c r="G15" s="7"/>
    </row>
    <row r="16" spans="1:7" x14ac:dyDescent="0.25">
      <c r="A16" s="11" t="s">
        <v>12</v>
      </c>
      <c r="B16" s="18">
        <v>65000</v>
      </c>
      <c r="C16" s="25">
        <v>0</v>
      </c>
      <c r="D16" s="19">
        <f>B16*(1-C16)</f>
        <v>65000</v>
      </c>
      <c r="E16" s="6"/>
      <c r="F16" s="7"/>
      <c r="G16" s="7"/>
    </row>
    <row r="17" spans="1:7" x14ac:dyDescent="0.25">
      <c r="A17" s="14" t="s">
        <v>0</v>
      </c>
      <c r="B17" s="16"/>
      <c r="C17" s="16"/>
      <c r="D17" s="17">
        <f>SUM(D16:D16)</f>
        <v>65000</v>
      </c>
      <c r="E17" s="6"/>
      <c r="F17" s="7"/>
      <c r="G17" s="7"/>
    </row>
    <row r="18" spans="1:7" ht="15.75" thickBot="1" x14ac:dyDescent="0.3"/>
    <row r="19" spans="1:7" ht="15.75" thickBot="1" x14ac:dyDescent="0.3">
      <c r="A19" s="22"/>
      <c r="B19" s="1" t="s">
        <v>6</v>
      </c>
      <c r="C19" s="5"/>
      <c r="D19" s="23">
        <f>D13+D17</f>
        <v>620900</v>
      </c>
      <c r="E19" s="7"/>
      <c r="F19" s="7"/>
      <c r="G19" s="7"/>
    </row>
    <row r="20" spans="1:7" x14ac:dyDescent="0.25">
      <c r="A20" s="22"/>
      <c r="B20" s="22"/>
      <c r="C20" s="22"/>
      <c r="D20" s="1"/>
      <c r="E20" s="7"/>
    </row>
    <row r="21" spans="1:7" x14ac:dyDescent="0.25">
      <c r="A21" s="24" t="s">
        <v>21</v>
      </c>
      <c r="B21" s="24"/>
      <c r="C21" s="24"/>
      <c r="D21" s="24"/>
      <c r="E21" s="24"/>
    </row>
    <row r="22" spans="1:7" x14ac:dyDescent="0.25">
      <c r="A22" s="24" t="s">
        <v>15</v>
      </c>
      <c r="B22" s="24"/>
      <c r="C22" s="24"/>
      <c r="D22" s="24"/>
      <c r="E22" s="24"/>
    </row>
    <row r="23" spans="1:7" x14ac:dyDescent="0.25">
      <c r="A23" s="2"/>
      <c r="B23" s="2"/>
      <c r="C23" s="2"/>
      <c r="D23" s="3"/>
      <c r="E23" s="4"/>
    </row>
    <row r="24" spans="1:7" ht="21" customHeight="1" x14ac:dyDescent="0.25">
      <c r="A24" s="30" t="s">
        <v>2</v>
      </c>
      <c r="B24" s="26"/>
      <c r="C24" s="27"/>
      <c r="D24" s="27"/>
      <c r="E24" s="4"/>
    </row>
    <row r="25" spans="1:7" ht="21" customHeight="1" x14ac:dyDescent="0.25">
      <c r="A25" s="30" t="s">
        <v>3</v>
      </c>
      <c r="B25" s="26"/>
      <c r="C25" s="27"/>
      <c r="D25" s="27"/>
      <c r="E25" s="4"/>
    </row>
    <row r="26" spans="1:7" ht="57" customHeight="1" x14ac:dyDescent="0.25">
      <c r="A26" s="30" t="s">
        <v>4</v>
      </c>
      <c r="B26" s="26"/>
      <c r="C26" s="27"/>
      <c r="D26" s="27"/>
      <c r="E26" s="4"/>
    </row>
    <row r="27" spans="1:7" ht="21" customHeight="1" x14ac:dyDescent="0.25">
      <c r="A27" s="30" t="s">
        <v>5</v>
      </c>
      <c r="B27" s="26"/>
      <c r="C27" s="27"/>
      <c r="D27" s="27"/>
      <c r="E27" s="4"/>
    </row>
  </sheetData>
  <sheetProtection algorithmName="SHA-512" hashValue="fzcV/kJFqqlhFzPKTdoW6HmNAqAIGjoqq4RBnA+/EPHoOzUHmHIRbInIdRRdc7ySZ91I5sQuHcOVgcWu/ZCzZA==" saltValue="j6Xj+UP4V0m3tdRtxfNXCw==" spinCount="100000" sheet="1" objects="1" scenarios="1"/>
  <mergeCells count="4">
    <mergeCell ref="B24:D24"/>
    <mergeCell ref="B25:D25"/>
    <mergeCell ref="B26:D26"/>
    <mergeCell ref="B27:D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86F4B6-FCED-474C-8894-753AF3AB5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microsoft.com/office/infopath/2007/PartnerControls"/>
    <ds:schemaRef ds:uri="42f80d89-c0ac-48c0-b9d4-e51a985ba60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Tim Kisjes | Inkada</cp:lastModifiedBy>
  <cp:lastPrinted>2018-05-28T09:43:10Z</cp:lastPrinted>
  <dcterms:created xsi:type="dcterms:W3CDTF">2011-04-27T13:02:07Z</dcterms:created>
  <dcterms:modified xsi:type="dcterms:W3CDTF">2025-04-18T12:12:31Z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