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iviel &amp; Verkeer\03_Civiel &amp; Verkeer\07_Stedelijk Water\02_Projecten\LvC_25014-Realisatie Grondwatermeetnet\06_Aanbesteding\6.1 Bestek\definitieve stukken\"/>
    </mc:Choice>
  </mc:AlternateContent>
  <xr:revisionPtr revIDLastSave="0" documentId="13_ncr:1_{30EE47A4-46D0-4510-A80F-ED0BB976309A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Samenvatting gw-meetnet" sheetId="2" r:id="rId1"/>
    <sheet name="grondwatermonitoringsnet_lvc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6" i="2"/>
  <c r="C7" i="2"/>
  <c r="C4" i="2"/>
  <c r="C3" i="2"/>
</calcChain>
</file>

<file path=xl/sharedStrings.xml><?xml version="1.0" encoding="utf-8"?>
<sst xmlns="http://schemas.openxmlformats.org/spreadsheetml/2006/main" count="966" uniqueCount="431">
  <si>
    <t>Puntnaam</t>
  </si>
  <si>
    <t>Kern</t>
  </si>
  <si>
    <t>Reden</t>
  </si>
  <si>
    <t>Realisatie GWM</t>
  </si>
  <si>
    <t>Type afwerking</t>
  </si>
  <si>
    <t>Opmerking</t>
  </si>
  <si>
    <t>Code</t>
  </si>
  <si>
    <t>Grave</t>
  </si>
  <si>
    <t>Maas, oost-noordkant van waterloop en peelrandbreuk, bebouwing</t>
  </si>
  <si>
    <t>Straatpot</t>
  </si>
  <si>
    <t>GR01</t>
  </si>
  <si>
    <t>GR02</t>
  </si>
  <si>
    <t>Peelrandbreuk</t>
  </si>
  <si>
    <t>GR03</t>
  </si>
  <si>
    <t>Oude stadscentrum, hoger gebied</t>
  </si>
  <si>
    <t>GR04</t>
  </si>
  <si>
    <t>Peelrandbreuk, bebouwing</t>
  </si>
  <si>
    <t>GR05</t>
  </si>
  <si>
    <t>Peelrandbreuk, verwacht andere grondwaterstand</t>
  </si>
  <si>
    <t>GR06</t>
  </si>
  <si>
    <t>Escharen</t>
  </si>
  <si>
    <t>Dorp, Peelrandbreuk, Hoog grondwater</t>
  </si>
  <si>
    <t>ES01</t>
  </si>
  <si>
    <t>Velp</t>
  </si>
  <si>
    <t>Dorp</t>
  </si>
  <si>
    <t>VE01</t>
  </si>
  <si>
    <t>GA01-Gassel</t>
  </si>
  <si>
    <t>Gassel</t>
  </si>
  <si>
    <t>GA01</t>
  </si>
  <si>
    <t>LI01-Linden</t>
  </si>
  <si>
    <t>Linden</t>
  </si>
  <si>
    <t>LI01</t>
  </si>
  <si>
    <t>Katwijk</t>
  </si>
  <si>
    <t>Spreiding</t>
  </si>
  <si>
    <t>KA01</t>
  </si>
  <si>
    <t>Maas</t>
  </si>
  <si>
    <t>KA02</t>
  </si>
  <si>
    <t>Cuijk</t>
  </si>
  <si>
    <t>Midden Cuijk</t>
  </si>
  <si>
    <t>CU01</t>
  </si>
  <si>
    <t>Maas, Oude Centrum</t>
  </si>
  <si>
    <t>CU02</t>
  </si>
  <si>
    <t/>
  </si>
  <si>
    <t>Hoger grondwater tov omgeving,</t>
  </si>
  <si>
    <t>CU03</t>
  </si>
  <si>
    <t>CU04-Cuijk Wilhelminastraat</t>
  </si>
  <si>
    <t>Kwetsbaar gebied funderingsproblematiek</t>
  </si>
  <si>
    <t>CU04</t>
  </si>
  <si>
    <t>Industriegebied Cuijk, de grilligere meetwaarden</t>
  </si>
  <si>
    <t>CU05</t>
  </si>
  <si>
    <t>CU06</t>
  </si>
  <si>
    <t>Nieuwe peilbuis bij Everdrift</t>
  </si>
  <si>
    <t>Vianen</t>
  </si>
  <si>
    <t>Oostzijde watergang, fietstunnel, uitbreidingsgebied?</t>
  </si>
  <si>
    <t>VI01</t>
  </si>
  <si>
    <t>Beers</t>
  </si>
  <si>
    <t>Vergelijkbaar met GRWCGM-BE-BURGVRAAIJSTR9 (BE01)</t>
  </si>
  <si>
    <t>Langenboom</t>
  </si>
  <si>
    <t>Peelrandbreuk, Westzijde/natte gedeelte Langeboom</t>
  </si>
  <si>
    <t>LB01</t>
  </si>
  <si>
    <t>Natter gebied, bestaand</t>
  </si>
  <si>
    <t>LB02</t>
  </si>
  <si>
    <t>Dorpskern, De Kuilen</t>
  </si>
  <si>
    <t>LB03</t>
  </si>
  <si>
    <t>Sint Hubert</t>
  </si>
  <si>
    <t>Peelrandbreuk en kern</t>
  </si>
  <si>
    <t>SH02</t>
  </si>
  <si>
    <t>SH01</t>
  </si>
  <si>
    <t>Mill</t>
  </si>
  <si>
    <t>Peelrandbreuk, kern</t>
  </si>
  <si>
    <t>MI01</t>
  </si>
  <si>
    <t>Wisseling grondwaterstand</t>
  </si>
  <si>
    <t>MI02</t>
  </si>
  <si>
    <t>Wisseling grondwater, kern</t>
  </si>
  <si>
    <t>MI03</t>
  </si>
  <si>
    <t>Spreiding Mill</t>
  </si>
  <si>
    <t>MI04</t>
  </si>
  <si>
    <t>Centrum Mill</t>
  </si>
  <si>
    <t>MI05</t>
  </si>
  <si>
    <t>Wilbertoord</t>
  </si>
  <si>
    <t>Peelrandbreuk, Kern</t>
  </si>
  <si>
    <t>WI01</t>
  </si>
  <si>
    <t>Kern, Peelrandbreuk</t>
  </si>
  <si>
    <t>WI02</t>
  </si>
  <si>
    <t>Haps</t>
  </si>
  <si>
    <t>Droger deel</t>
  </si>
  <si>
    <t>HA02</t>
  </si>
  <si>
    <t>Aandachtsgebied funderingsproblematiek, Recent/in ontwikkeling zijnde industriegebied</t>
  </si>
  <si>
    <t>HA01</t>
  </si>
  <si>
    <t>Oeffelt</t>
  </si>
  <si>
    <t>Natter deel Oeffelt</t>
  </si>
  <si>
    <t>OE01</t>
  </si>
  <si>
    <t>OE02</t>
  </si>
  <si>
    <t>Beschermde gebouwen cultuurhistorie</t>
  </si>
  <si>
    <t>OE03</t>
  </si>
  <si>
    <t>SI01-Sint Agatha</t>
  </si>
  <si>
    <t>Sint Agatha</t>
  </si>
  <si>
    <t>SI01</t>
  </si>
  <si>
    <t>Wanroij</t>
  </si>
  <si>
    <t>Centrum en beschermde gebouwen cultuurhistorie, vermoedelijk hoger grondwaterstand (op basis van vorige meetpunt KATTENSTR)</t>
  </si>
  <si>
    <t>WA01</t>
  </si>
  <si>
    <t>Andere zijde watergang</t>
  </si>
  <si>
    <t>WA02</t>
  </si>
  <si>
    <t>Rijkevoort</t>
  </si>
  <si>
    <t>Centrum, ander geomorfologisch vlak, beschermde gebouwen cultuurhistorie</t>
  </si>
  <si>
    <t>RI01</t>
  </si>
  <si>
    <t>Noordelijk watergang, andere grondslag</t>
  </si>
  <si>
    <t>RI02</t>
  </si>
  <si>
    <t>Andere GHG en grondslag</t>
  </si>
  <si>
    <t>RI03</t>
  </si>
  <si>
    <t>Beugen</t>
  </si>
  <si>
    <t>Fietstunnel en ziekenhuis</t>
  </si>
  <si>
    <t>BG01</t>
  </si>
  <si>
    <t>BG02</t>
  </si>
  <si>
    <t>Natter deel, beschermde gebouwen</t>
  </si>
  <si>
    <t>BG03</t>
  </si>
  <si>
    <t>LA01-Landhorst</t>
  </si>
  <si>
    <t>Landhorst</t>
  </si>
  <si>
    <t>Grondwater gehele jaar hoog, maar wel gehele gebied zelfde niveau</t>
  </si>
  <si>
    <t>LA01</t>
  </si>
  <si>
    <t>Ledeacker</t>
  </si>
  <si>
    <t>Natter deel</t>
  </si>
  <si>
    <t>LE01</t>
  </si>
  <si>
    <t>Dorger deel, beschermd gebouw cultuurhistorie</t>
  </si>
  <si>
    <t>LE02</t>
  </si>
  <si>
    <t>Sint Anthonis</t>
  </si>
  <si>
    <t>Beschermde gebouwen cultuurhistorie, centrum</t>
  </si>
  <si>
    <t>SA01</t>
  </si>
  <si>
    <t>Kunststof beschermkoker</t>
  </si>
  <si>
    <t>SA02</t>
  </si>
  <si>
    <t>Droger deel, uitbreidingsgebied?</t>
  </si>
  <si>
    <t>SA03</t>
  </si>
  <si>
    <t>SA04</t>
  </si>
  <si>
    <t>Boxmeer</t>
  </si>
  <si>
    <t>Natter deel, andere grondslag</t>
  </si>
  <si>
    <t>BO01</t>
  </si>
  <si>
    <t>Beschermde gebouwen cultuurhistorie, droger deel, andere grondslag</t>
  </si>
  <si>
    <t>BO02</t>
  </si>
  <si>
    <t>Andere grondslag, mogelijk natter, Beschermde gebouwen cultuurhistorie</t>
  </si>
  <si>
    <t>BO03</t>
  </si>
  <si>
    <t>Aandachtsgebied funderingsproblematiek</t>
  </si>
  <si>
    <t>BO04</t>
  </si>
  <si>
    <t>BO05-Boxmeer noordwest</t>
  </si>
  <si>
    <t>Meldingen grondwateroverlast, uitbreidingsgebied, natter deel</t>
  </si>
  <si>
    <t>BO05</t>
  </si>
  <si>
    <t>Sambeek</t>
  </si>
  <si>
    <t>Kern, beschermd gebouw cultuurhistorie</t>
  </si>
  <si>
    <t>SM01</t>
  </si>
  <si>
    <t>Oploo</t>
  </si>
  <si>
    <t>Natter deel, kern</t>
  </si>
  <si>
    <t>OP01</t>
  </si>
  <si>
    <t>OP02</t>
  </si>
  <si>
    <t>Stevensbeek</t>
  </si>
  <si>
    <t>Kern, Beschermde gebouwen cultuurhistorie</t>
  </si>
  <si>
    <t>ST01</t>
  </si>
  <si>
    <t>Vortum-Mullem</t>
  </si>
  <si>
    <t>VM01</t>
  </si>
  <si>
    <t>BO09</t>
  </si>
  <si>
    <t>Westerbeek</t>
  </si>
  <si>
    <t>Andere grondslag</t>
  </si>
  <si>
    <t>WE01</t>
  </si>
  <si>
    <t>WE02</t>
  </si>
  <si>
    <t>Overloon</t>
  </si>
  <si>
    <t>Lokaal natter gebied</t>
  </si>
  <si>
    <t>OV01</t>
  </si>
  <si>
    <t>OV02</t>
  </si>
  <si>
    <t>OV03</t>
  </si>
  <si>
    <t>OV04</t>
  </si>
  <si>
    <t>OV05</t>
  </si>
  <si>
    <t>Groeningen</t>
  </si>
  <si>
    <t>GN01</t>
  </si>
  <si>
    <t>Vierlingsbeek</t>
  </si>
  <si>
    <t>Meldingen grondwateroverlast, natter deel, andere grondslag</t>
  </si>
  <si>
    <t>VB01</t>
  </si>
  <si>
    <t>VB02</t>
  </si>
  <si>
    <t>VB03</t>
  </si>
  <si>
    <t>Holthees</t>
  </si>
  <si>
    <t>HO01</t>
  </si>
  <si>
    <t>Droger deel, andere grondslag</t>
  </si>
  <si>
    <t>HO02</t>
  </si>
  <si>
    <t>Maashees</t>
  </si>
  <si>
    <t>Centrum</t>
  </si>
  <si>
    <t>MA01</t>
  </si>
  <si>
    <t>LB04-Langenboom Haagbeuk</t>
  </si>
  <si>
    <t>Meldingen grondwateroverlast</t>
  </si>
  <si>
    <t>LB04</t>
  </si>
  <si>
    <t>Nat gebied</t>
  </si>
  <si>
    <t>GR07</t>
  </si>
  <si>
    <t>VE02-Velp Bronkhorstweg</t>
  </si>
  <si>
    <t>Spreiding, iets droger gebied</t>
  </si>
  <si>
    <t>VE02</t>
  </si>
  <si>
    <t>Vergelijkbaar met BRONK (GR08)</t>
  </si>
  <si>
    <t>Vergelijkbaar met ANDOORNW60 (GR03)</t>
  </si>
  <si>
    <t>Vergelijkbaar met DRKANTLAAN125 (GR01)</t>
  </si>
  <si>
    <t>Vergelijkbaar met HAENSTR38 (GR07)</t>
  </si>
  <si>
    <t>Bestaand bebouwd gebied, watergangenstelsel Beers, Dorpskern, Betere spreiding dan BE-DEVANG</t>
  </si>
  <si>
    <t>BE01</t>
  </si>
  <si>
    <t>Vergelijkbaar met PSTRSUIJSSTR (KA02)</t>
  </si>
  <si>
    <t>CU07-Cuijk Veldoven</t>
  </si>
  <si>
    <t>Eiland</t>
  </si>
  <si>
    <t>CU07</t>
  </si>
  <si>
    <t>Vergelijkbaar met VELDOVEN44 (CU07)</t>
  </si>
  <si>
    <t>Vergelijkbaar meet GRWCGM-CUI-HEGGERNK33 (CU01)</t>
  </si>
  <si>
    <t>Al niet meer in gebruik</t>
  </si>
  <si>
    <t>Vergelijkbaar met GRWCGM-CUI-LAAGVELD15 (CU05) en GRWCGM-CUI-GROTESTR (CU02)</t>
  </si>
  <si>
    <t>Vergelijkbaar met GRWCGM-CUI-WEZELHOF (CU08)</t>
  </si>
  <si>
    <t>Sint-Hubert</t>
  </si>
  <si>
    <t>Groot verloop in niveau grondwater</t>
  </si>
  <si>
    <t>SH03</t>
  </si>
  <si>
    <t>Vergelijkbaar met GRWCGM-HAPS-KAMPSESTR17 en GRWCGM-HAPS-BURGMOORSTR63</t>
  </si>
  <si>
    <t>Lokaal groot verschil grondwaterstanden</t>
  </si>
  <si>
    <t>Ligt op begraafplaats en komt nieuwe in Boxmeer-Groenling</t>
  </si>
  <si>
    <t>Is al vervallen en vergelijkbaar als GRWBOX-BOX-HOOGKOORPL</t>
  </si>
  <si>
    <t>Spreiding en verloop grondwater</t>
  </si>
  <si>
    <t>WA03</t>
  </si>
  <si>
    <t>Gietijzeren put</t>
  </si>
  <si>
    <t>Vergelijkbare grondwaterstand GRWSIN-LAN-KIEVHOF</t>
  </si>
  <si>
    <t>Is al buiten gebruik</t>
  </si>
  <si>
    <t>Verloop grondwater, lokaal hoogteverschil</t>
  </si>
  <si>
    <t>ST02</t>
  </si>
  <si>
    <t>Lijkt lager grondwaterstand</t>
  </si>
  <si>
    <t>VB04</t>
  </si>
  <si>
    <t>Valuwe</t>
  </si>
  <si>
    <t>CU08</t>
  </si>
  <si>
    <t>I.v.m. mogelijk grondwateroverlast voor riool</t>
  </si>
  <si>
    <t>CU09</t>
  </si>
  <si>
    <t>Grondwatersituatie Luneven i.v.m. nieuwbouw ontwikkeling. I.p.v. SAM-KORTESTR</t>
  </si>
  <si>
    <t>BO06</t>
  </si>
  <si>
    <t>Ziekenhuis en ontwikkelingen</t>
  </si>
  <si>
    <t>SA06</t>
  </si>
  <si>
    <t>Zoektocht naar waterbergingen</t>
  </si>
  <si>
    <t>Zoektocht naar waterberging</t>
  </si>
  <si>
    <t>Probleemgebied en interessant voor waterberging in de omgeving</t>
  </si>
  <si>
    <t>BO07-Bakelgeert west</t>
  </si>
  <si>
    <t>Reconstructie Bakelgeert, wordt permanent gemaakt</t>
  </si>
  <si>
    <t>BO07</t>
  </si>
  <si>
    <t>BO08-Bakelgeert oost</t>
  </si>
  <si>
    <t>BO08</t>
  </si>
  <si>
    <t>Actie</t>
  </si>
  <si>
    <t>Aantal</t>
  </si>
  <si>
    <t>Nieuw freatisch</t>
  </si>
  <si>
    <t>Straatpot vergroten</t>
  </si>
  <si>
    <t>Telemetrie plaatsen</t>
  </si>
  <si>
    <t>Verwijderen</t>
  </si>
  <si>
    <t>SA05</t>
  </si>
  <si>
    <t>SA05-Sint Anthonis De Staat</t>
  </si>
  <si>
    <t>SA06-Sint Anthonis Peelkant</t>
  </si>
  <si>
    <t>ES01-Escharen</t>
  </si>
  <si>
    <t>Nieuwe straatpot</t>
  </si>
  <si>
    <t>Data overnemen van</t>
  </si>
  <si>
    <t>GRWBOX-HOLEIKHOFW</t>
  </si>
  <si>
    <t>GRWBOX-BOX-BEUGW</t>
  </si>
  <si>
    <t>GRWCGM-CUI-HEGGERNK33</t>
  </si>
  <si>
    <t>GRWCGM-CUI-GROTESTR</t>
  </si>
  <si>
    <t>GRWCGM-CUI-RIDDERSPO6</t>
  </si>
  <si>
    <t>GRWCGM-CUI-LAAGVELD15</t>
  </si>
  <si>
    <t>GRWCGM-CUI-HOUTSNIPW88</t>
  </si>
  <si>
    <t>GRWBOX-GRO-VOORTW</t>
  </si>
  <si>
    <t>GRWCGM-DRKANTLAAN125</t>
  </si>
  <si>
    <t>GRWCGM-GRA-ANDOORNW60</t>
  </si>
  <si>
    <t>GRWCGM-GRA-SCHERESTR16</t>
  </si>
  <si>
    <t>GRWCGM-GRA-MGRTILLEMAN</t>
  </si>
  <si>
    <t>GRWCGM-GRA-GENDEBONS</t>
  </si>
  <si>
    <t>GRWCGM-GRA-VRECHTLAAN28</t>
  </si>
  <si>
    <t>GRWCGM-GRA-BURGMOORSTR63</t>
  </si>
  <si>
    <t>GRWCGM-HAPS-KAMPSESTR17</t>
  </si>
  <si>
    <t>GRWCGM-LANG-VIERHOEKWEG</t>
  </si>
  <si>
    <t>GRWCGM-LIN-KERKSTR3</t>
  </si>
  <si>
    <t>GRWBOX-MAA-MONGEUSTR</t>
  </si>
  <si>
    <t>GRWCGM-MILL-SCHANS2</t>
  </si>
  <si>
    <t>GRWCGM-MILL-SPOORSTR</t>
  </si>
  <si>
    <t>GRWBOX-OEF-KATSESTR</t>
  </si>
  <si>
    <t>GRWBOX-OEF-HOGEH</t>
  </si>
  <si>
    <t>GRWBOX-LOO-HELDW</t>
  </si>
  <si>
    <t>GRWCGM-SH-LANGSCHOOLSTR15</t>
  </si>
  <si>
    <t>GRWCGM-SH-KRUITH9</t>
  </si>
  <si>
    <t>GRWCGM-SH-WHLEMSTR</t>
  </si>
  <si>
    <t>GRWCGM-STAGA-APPEL</t>
  </si>
  <si>
    <t>GRWBOX-VIE-UMLOOP</t>
  </si>
  <si>
    <t>GRWCGM-MILL-MERELWEG1</t>
  </si>
  <si>
    <t>GRWBOX-RIJK-KERKV</t>
  </si>
  <si>
    <t>GRWCGM-GRA-BRONK</t>
  </si>
  <si>
    <t>GRWCGM-VIA-VENDELKAMP20</t>
  </si>
  <si>
    <t>GRWBOX-VOR-STHUB</t>
  </si>
  <si>
    <t>GRWCGM-KAT-PSTRSUIJSSTR</t>
  </si>
  <si>
    <t>GRWSIN-WES-BEEKSTR</t>
  </si>
  <si>
    <t>GRWCGM-GRA-HAENSTR38</t>
  </si>
  <si>
    <t>Filter (deels) in klei</t>
  </si>
  <si>
    <t>Boorprofiel niet aanwezig</t>
  </si>
  <si>
    <t>GRWCGM-CUI-WEZELHOF</t>
  </si>
  <si>
    <t>GRWCGM-BEE-DEVANG</t>
  </si>
  <si>
    <t>GRWBOX-SAM-KORTESTR</t>
  </si>
  <si>
    <t>GRWCGM-GRA-LODNAP</t>
  </si>
  <si>
    <t>GRWCGM-GRA-GRUTHRST32</t>
  </si>
  <si>
    <t>GRWCGM-GRA-DRKANTLAAN12</t>
  </si>
  <si>
    <t>GRWCGM-GRA-DRKANTLAAN53</t>
  </si>
  <si>
    <t>GRWCGM-GRA-HAENSTR18</t>
  </si>
  <si>
    <t>GRWCGM-KAT-LIEFKES</t>
  </si>
  <si>
    <t>GRWCGM-CUI-VELDOVEN28</t>
  </si>
  <si>
    <t>GRWCGM-CUI-TEGULA2</t>
  </si>
  <si>
    <t>GRWCGM-CUI-DENIELT84</t>
  </si>
  <si>
    <t>GRWCGM-CUI-EWINKEL1</t>
  </si>
  <si>
    <t>GRWCGM-CUI-ROZEBEL45</t>
  </si>
  <si>
    <t>GRWCGM-CUI-HOENDERBERG</t>
  </si>
  <si>
    <t>GRWCGM-CUI-ELISABSTR17</t>
  </si>
  <si>
    <t>GRWCGM-CUI-HAGELK96</t>
  </si>
  <si>
    <t>GRWCGM-HAPS-DAHLIASTR1</t>
  </si>
  <si>
    <t>GRWBOX-BOX-KOORSTR</t>
  </si>
  <si>
    <t>GRWCGM-WIL-WETHLINDSTR81</t>
  </si>
  <si>
    <t>GRWSIN-LAN-DOTBLOEMSTR</t>
  </si>
  <si>
    <t>GRWSIN-WAN-KATTENSTR</t>
  </si>
  <si>
    <t>GRWBOX-VIE-SOETD</t>
  </si>
  <si>
    <t>Vergelijkbaar met gws VIERLINGH</t>
  </si>
  <si>
    <t>GRWCGM-GRA-DRKANTLAAN125</t>
  </si>
  <si>
    <t>GRWCGM-HAPS-BURGMOORSTR63</t>
  </si>
  <si>
    <t>GRWCGM-BEE-BURGVRAAIJSTR9</t>
  </si>
  <si>
    <t>Maaiveld</t>
  </si>
  <si>
    <t>Stoeptegel</t>
  </si>
  <si>
    <t>Contact met bewoners opnemen, werkzaamheden direct voor hun perceel</t>
  </si>
  <si>
    <t>BO01-Boxmeer Bereklauw</t>
  </si>
  <si>
    <t>BG02-Beugen Langheg</t>
  </si>
  <si>
    <t>BG03-Maasziekenhuis</t>
  </si>
  <si>
    <t>Gras/grond</t>
  </si>
  <si>
    <t>Bestaand, nieuwe straatpot</t>
  </si>
  <si>
    <t>GRWBOX-BOX-HOOGKOORPL</t>
  </si>
  <si>
    <t>Bestaand</t>
  </si>
  <si>
    <t>Buiten aanbesteding</t>
  </si>
  <si>
    <t>BO09-Boxmeer Coothstraat</t>
  </si>
  <si>
    <t>GRWBOX-BOX-COOTHSTRAAT44, heeft nu beschermkoker, deze vervangen door straatpot</t>
  </si>
  <si>
    <t>GRWCGM-CUI-VELDOVEN44</t>
  </si>
  <si>
    <t>GRWSIN-LAN-KIEVHOF</t>
  </si>
  <si>
    <t>Beschermkoker</t>
  </si>
  <si>
    <t>Klinkers</t>
  </si>
  <si>
    <t>GRWSIN-OPL-BLAUWSTR</t>
  </si>
  <si>
    <t>GRWSIN-OPL-RONDSEL</t>
  </si>
  <si>
    <t>OV05-Overloon Kuluutsheuvel</t>
  </si>
  <si>
    <t>GRWSIN-SIN-BRINK10</t>
  </si>
  <si>
    <t>GRWSIN-SIN-RANDWEG63</t>
  </si>
  <si>
    <t>Naast DR-gemaal i.v.m. vindbaarheid, exacte locatie nog bepalen a.d.h.v. tekening persleiding/proefsleuf</t>
  </si>
  <si>
    <t>GRWSIN-STE-KLOOSSTR2</t>
  </si>
  <si>
    <t>GRWSIN-STE-STEVENSBWEG8</t>
  </si>
  <si>
    <t>GRWBOX-VIE-VIERLINGH</t>
  </si>
  <si>
    <t>GRWSIN-WAN-KRIMLINDE</t>
  </si>
  <si>
    <t>GRWSIN-WAN-DE ESDOORN</t>
  </si>
  <si>
    <t>GRWSIN-WES-STEVENSSTR</t>
  </si>
  <si>
    <t>Geen, bestaande behouden</t>
  </si>
  <si>
    <t>1 locatie met beschermkoker en overige 70 met straatpot afwerken</t>
  </si>
  <si>
    <t>Alle locaties nieuwe telemetrie</t>
  </si>
  <si>
    <t>GR07-Grave Van Rechterenlaan</t>
  </si>
  <si>
    <t>GRWBOX-VOR-HEIW</t>
  </si>
  <si>
    <t>GRWBOX-BEUG-HKRUISSTR</t>
  </si>
  <si>
    <t>GRWBOX-BOX-SPORTL</t>
  </si>
  <si>
    <t>GRWSIN-LED-MONBEKSTR50</t>
  </si>
  <si>
    <t>GRWBOX-HOL-EIKHOFW</t>
  </si>
  <si>
    <t>GRWBOX-LOO-WARCEM</t>
  </si>
  <si>
    <t>BE01-Beers</t>
  </si>
  <si>
    <t>BG01-Beugen Gildestraat</t>
  </si>
  <si>
    <t>BO02-Boxmeer Hoogkoorplein</t>
  </si>
  <si>
    <t>BO03-Boxmeer Veerstraat</t>
  </si>
  <si>
    <t>BO04-Boxmeer Bilderbeekstraat</t>
  </si>
  <si>
    <t>BO06-Boxmeer Groenling</t>
  </si>
  <si>
    <t>CU01-Cuijk Sleedoorn</t>
  </si>
  <si>
    <t>CU02-Cuijk Grotestraat</t>
  </si>
  <si>
    <t>CU03-Cuijk Zuring</t>
  </si>
  <si>
    <t>CU05-Cuijk Laagveld</t>
  </si>
  <si>
    <t>CU06-Cuijk Houtsnipwal</t>
  </si>
  <si>
    <t>CU08-Cuijk Robijnlaan</t>
  </si>
  <si>
    <t>CU09-Cuijk Sperwerhorst</t>
  </si>
  <si>
    <t>GN01-Groeningen</t>
  </si>
  <si>
    <t>GR01-Grave Estersveldpark</t>
  </si>
  <si>
    <t>GR02-Grave Andoornweg</t>
  </si>
  <si>
    <t>GR04-Grave Van Coothplein</t>
  </si>
  <si>
    <t>GR03-Grave Binnenhof</t>
  </si>
  <si>
    <t>GR05-Grave Bonskazerne</t>
  </si>
  <si>
    <t>GR06-Grave Raamdijk</t>
  </si>
  <si>
    <t>HA01-Haps Overweg</t>
  </si>
  <si>
    <t>HA02-Haps Kampsestraat</t>
  </si>
  <si>
    <t>HO01-Holthees Kapelstraat</t>
  </si>
  <si>
    <t>HO02-Holthees Eikhofweg</t>
  </si>
  <si>
    <t>KA01-Katwijk Lange Linden</t>
  </si>
  <si>
    <t>KA02-Katwijk Pastoor Suijsstraat</t>
  </si>
  <si>
    <t>LB01-Langenboom Lindenweg</t>
  </si>
  <si>
    <t>LB02-Langenboom Vierhoeksweg</t>
  </si>
  <si>
    <t>LB03-Langenboom Dijkweg</t>
  </si>
  <si>
    <t>LE01-Ledeacker Monseigneur Bekkersstraat</t>
  </si>
  <si>
    <t>LE02-Ledeacker Dorpsstraat</t>
  </si>
  <si>
    <t>MA01-Maashees</t>
  </si>
  <si>
    <t>MI01-Mill Beerseweg</t>
  </si>
  <si>
    <t>MI02-Mill Brugse Berg</t>
  </si>
  <si>
    <t>MI03-Mill Merelweg</t>
  </si>
  <si>
    <t>MI04-Mill Molenheidseweg</t>
  </si>
  <si>
    <t>MI05-Mill Spoorstraat</t>
  </si>
  <si>
    <t>OE01-Oeffelt Kerkstraat-noord</t>
  </si>
  <si>
    <t>OE02-Oeffelt Hogehoek</t>
  </si>
  <si>
    <t>OE03-Oeffelt Kerkstraat-zuid</t>
  </si>
  <si>
    <t>OP01-Oploo Blauwstraat</t>
  </si>
  <si>
    <t>OP02-Oploo Rondsel</t>
  </si>
  <si>
    <t>OV01-Overloon Helderseweg</t>
  </si>
  <si>
    <t>OV02-Overloon 14 Oktoberplein</t>
  </si>
  <si>
    <t>OV03-Overloon Bergkamp</t>
  </si>
  <si>
    <t>OV04-Overloon Hoge Akker</t>
  </si>
  <si>
    <t>RI01-Rijkevoort Mr. van den Bergplein</t>
  </si>
  <si>
    <t>RI02-Rijkevoort Bonkelaer</t>
  </si>
  <si>
    <t>RI03-Rijkevoort Kampweg</t>
  </si>
  <si>
    <t>SA01-Sint Anthonis Brink</t>
  </si>
  <si>
    <t>SA02-Sint Anthonis Randweg 63</t>
  </si>
  <si>
    <t>SA03-Sint Anthonis De lange Loop</t>
  </si>
  <si>
    <t>SA04-Sint Anthonis Ledeackersestraat</t>
  </si>
  <si>
    <t>SH01-Sint Hubert Lange schoolstraat</t>
  </si>
  <si>
    <t>SH02-Sint Hubert Reebok</t>
  </si>
  <si>
    <t>SH03-Sint Hubert Kerkpad</t>
  </si>
  <si>
    <t>SM01-Sambeek</t>
  </si>
  <si>
    <t>ST01-Stevensbeek Kloosterstraat</t>
  </si>
  <si>
    <t>ST02-Stevensbeek Stevensbeekweg</t>
  </si>
  <si>
    <t>VB01-Vierlingsbeek Vierlingh</t>
  </si>
  <si>
    <t>VB02-Vierlingsbeek Burggraaf</t>
  </si>
  <si>
    <t>VB03-Vierlingsbeek Heihoekscheweg</t>
  </si>
  <si>
    <t>VB04-Vierlingsbeek Klaphekken</t>
  </si>
  <si>
    <t>VE01-Velp Zaalheuvelweg</t>
  </si>
  <si>
    <t>VI01-Vianen</t>
  </si>
  <si>
    <t>VM01-Vortum-Mullem</t>
  </si>
  <si>
    <t>WA01-Wanroij Lepelstraat</t>
  </si>
  <si>
    <t>WA02-Wanroij Krimlinde</t>
  </si>
  <si>
    <t>WA03-Wanroij de Esdoorn</t>
  </si>
  <si>
    <t>WE01-Westerbeek Stevensstraat</t>
  </si>
  <si>
    <t>WE02-Westerbeek Beekstraat</t>
  </si>
  <si>
    <t>WI01-Wilbertoord Sportpark De Binding</t>
  </si>
  <si>
    <t>WI02-Wilbertoord Wethouder Lindersstraat 66</t>
  </si>
  <si>
    <t>GRWBOX-BEU-LANGHEG, bestaande nu beschermkoker behouden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</si>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</sst>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5"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B721D9-8791-4733-AA23-88C93741CE5A}" name="Tabel2" displayName="Tabel2" ref="B2:D7" totalsRowShown="0">
  <autoFilter ref="B2:D7" xr:uid="{3EB721D9-8791-4733-AA23-88C93741CE5A}"/>
  <tableColumns count="3">
    <tableColumn id="1" xr3:uid="{53EC83B1-0A4A-4B1E-828B-33C1A35FDAD4}" name="Actie"/>
    <tableColumn id="2" xr3:uid="{E9EFC21B-7A0B-496E-9596-0C335B9BDD78}" name="Aantal"/>
    <tableColumn id="3" xr3:uid="{C90AA9BF-004A-4AFE-8978-88018634BD92}" name="Opmerkin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3A1E8B-CCF9-4F02-9951-B5DD2A3CA546}" name="Tabel1" displayName="Tabel1" ref="A1:K159" totalsRowShown="0" headerRowDxfId="4">
  <autoFilter ref="A1:K159" xr:uid="{CD3A1E8B-CCF9-4F02-9951-B5DD2A3CA546}"/>
  <sortState xmlns:xlrd2="http://schemas.microsoft.com/office/spreadsheetml/2017/richdata2" ref="A2:K159">
    <sortCondition ref="A1:A159"/>
  </sortState>
  <tableColumns count="11">
    <tableColumn id="2" xr3:uid="{F8F2C44A-5269-4D2A-B89F-823971DB2BC1}" name="Code" dataDxfId="3"/>
    <tableColumn id="3" xr3:uid="{2B97545B-7837-48A7-B509-ED120D1ACF1D}" name="Puntnaam"/>
    <tableColumn id="4" xr3:uid="{4E3E8199-365F-4294-82BF-BB314D67F0F5}" name="Kern" dataDxfId="2"/>
    <tableColumn id="6" xr3:uid="{1FFC42EC-37F4-4BE1-BB47-8F356893BDCC}" name="Reden"/>
    <tableColumn id="7" xr3:uid="{63DD250C-26C6-45AE-B1D3-59799D69A2E9}" name="Realisatie GWM"/>
    <tableColumn id="8" xr3:uid="{CDFC4C00-4E72-4EA8-97C3-061F70DAC1EF}" name="Type afwerking"/>
    <tableColumn id="9" xr3:uid="{3451F576-BDD9-49EE-B746-1FC66335AD39}" name="Maaiveld"/>
    <tableColumn id="10" xr3:uid="{802C3593-C45E-444E-A6DE-A8DE79703522}" name="Opmerking"/>
    <tableColumn id="14" xr3:uid="{7FEF8BCE-761F-4632-9F24-D739CAE8BEE7}" name="Data overnemen van"/>
    <tableColumn id="1" xr3:uid="{F445E2CD-6C1C-4E0D-86A3-E88312EB303C}" name="X" dataDxfId="1"/>
    <tableColumn id="5" xr3:uid="{584D8DD3-2FAD-406E-9E93-4E84ACF7000A}" name="Y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DA5A-7F1E-4015-B791-6BEEB8D2E68F}">
  <dimension ref="B2:D7"/>
  <sheetViews>
    <sheetView workbookViewId="0">
      <selection activeCell="C3" sqref="C3"/>
    </sheetView>
  </sheetViews>
  <sheetFormatPr defaultRowHeight="12.75" x14ac:dyDescent="0.2"/>
  <cols>
    <col min="2" max="2" width="28.140625" bestFit="1" customWidth="1"/>
    <col min="3" max="3" width="8.42578125" customWidth="1"/>
    <col min="4" max="4" width="86.140625" bestFit="1" customWidth="1"/>
  </cols>
  <sheetData>
    <row r="2" spans="2:4" x14ac:dyDescent="0.2">
      <c r="B2" t="s">
        <v>238</v>
      </c>
      <c r="C2" t="s">
        <v>239</v>
      </c>
      <c r="D2" t="s">
        <v>5</v>
      </c>
    </row>
    <row r="3" spans="2:4" x14ac:dyDescent="0.2">
      <c r="B3" t="s">
        <v>240</v>
      </c>
      <c r="C3">
        <f>COUNTIF(grondwatermonitoringsnet_lvc!$E:$E,"Nieuw freatisch")</f>
        <v>74</v>
      </c>
      <c r="D3" t="s">
        <v>346</v>
      </c>
    </row>
    <row r="4" spans="2:4" x14ac:dyDescent="0.2">
      <c r="B4" t="s">
        <v>241</v>
      </c>
      <c r="C4">
        <f>COUNTIF(grondwatermonitoringsnet_lvc!$E:$E,"Bestaand, nieuwe straatpot")</f>
        <v>8</v>
      </c>
    </row>
    <row r="5" spans="2:4" x14ac:dyDescent="0.2">
      <c r="B5" t="s">
        <v>345</v>
      </c>
      <c r="C5">
        <f>COUNTIF(grondwatermonitoringsnet_lvc!E:E,"Bestaand")</f>
        <v>8</v>
      </c>
    </row>
    <row r="6" spans="2:4" x14ac:dyDescent="0.2">
      <c r="B6" t="s">
        <v>242</v>
      </c>
      <c r="C6">
        <f>COUNTIF(grondwatermonitoringsnet_lvc!$E:$E,"Nieuw freatisch")+COUNTIF(grondwatermonitoringsnet_lvc!$E:$E,"Bestaand, nieuwe straatpot")+COUNTIF(grondwatermonitoringsnet_lvc!$E:$E,"Bestaand")</f>
        <v>90</v>
      </c>
      <c r="D6" t="s">
        <v>347</v>
      </c>
    </row>
    <row r="7" spans="2:4" x14ac:dyDescent="0.2">
      <c r="B7" t="s">
        <v>243</v>
      </c>
      <c r="C7">
        <f>COUNTIF(grondwatermonitoringsnet_lvc!$E:$E,"Verwijderen")</f>
        <v>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H25" sqref="H25"/>
    </sheetView>
  </sheetViews>
  <sheetFormatPr defaultRowHeight="12.75" x14ac:dyDescent="0.2"/>
  <cols>
    <col min="2" max="2" width="38.7109375" bestFit="1" customWidth="1"/>
    <col min="3" max="3" width="13.7109375" bestFit="1" customWidth="1"/>
    <col min="4" max="4" width="113.28515625" hidden="1" customWidth="1"/>
    <col min="5" max="5" width="24" bestFit="1" customWidth="1"/>
    <col min="6" max="6" width="22.5703125" bestFit="1" customWidth="1"/>
    <col min="7" max="7" width="11.5703125" bestFit="1" customWidth="1"/>
    <col min="8" max="8" width="89" customWidth="1"/>
    <col min="9" max="9" width="32.5703125" bestFit="1" customWidth="1"/>
    <col min="10" max="11" width="15" style="5"/>
    <col min="12" max="1022" width="15"/>
  </cols>
  <sheetData>
    <row r="1" spans="1:11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316</v>
      </c>
      <c r="H1" s="1" t="s">
        <v>5</v>
      </c>
      <c r="I1" s="1" t="s">
        <v>249</v>
      </c>
      <c r="J1" s="3" t="s">
        <v>429</v>
      </c>
      <c r="K1" s="3" t="s">
        <v>430</v>
      </c>
    </row>
    <row r="2" spans="1:11" x14ac:dyDescent="0.2">
      <c r="A2" t="s">
        <v>196</v>
      </c>
      <c r="B2" t="s">
        <v>355</v>
      </c>
      <c r="C2" t="s">
        <v>55</v>
      </c>
      <c r="D2" t="s">
        <v>195</v>
      </c>
      <c r="E2" t="s">
        <v>240</v>
      </c>
      <c r="F2" t="s">
        <v>9</v>
      </c>
      <c r="G2" t="s">
        <v>317</v>
      </c>
      <c r="H2" t="s">
        <v>318</v>
      </c>
      <c r="I2" t="s">
        <v>315</v>
      </c>
      <c r="J2" s="4">
        <v>185025.5123099543</v>
      </c>
      <c r="K2" s="4">
        <v>415245.88197676028</v>
      </c>
    </row>
    <row r="3" spans="1:11" x14ac:dyDescent="0.2">
      <c r="A3" t="s">
        <v>112</v>
      </c>
      <c r="B3" t="s">
        <v>356</v>
      </c>
      <c r="C3" t="s">
        <v>110</v>
      </c>
      <c r="D3" t="s">
        <v>114</v>
      </c>
      <c r="E3" t="s">
        <v>240</v>
      </c>
      <c r="F3" t="s">
        <v>9</v>
      </c>
      <c r="G3" t="s">
        <v>322</v>
      </c>
      <c r="J3" s="4">
        <v>192828.64759695221</v>
      </c>
      <c r="K3" s="4">
        <v>409387.26361648837</v>
      </c>
    </row>
    <row r="4" spans="1:11" x14ac:dyDescent="0.2">
      <c r="A4" t="s">
        <v>113</v>
      </c>
      <c r="B4" t="s">
        <v>320</v>
      </c>
      <c r="C4" t="s">
        <v>110</v>
      </c>
      <c r="D4" t="s">
        <v>210</v>
      </c>
      <c r="E4" t="s">
        <v>325</v>
      </c>
      <c r="F4" t="s">
        <v>331</v>
      </c>
      <c r="H4" t="s">
        <v>428</v>
      </c>
      <c r="J4" s="4">
        <v>193004.75064096579</v>
      </c>
      <c r="K4" s="4">
        <v>409180.56757524982</v>
      </c>
    </row>
    <row r="5" spans="1:11" x14ac:dyDescent="0.2">
      <c r="A5" t="s">
        <v>115</v>
      </c>
      <c r="B5" t="s">
        <v>321</v>
      </c>
      <c r="C5" t="s">
        <v>110</v>
      </c>
      <c r="D5" t="s">
        <v>228</v>
      </c>
      <c r="E5" t="s">
        <v>240</v>
      </c>
      <c r="F5" t="s">
        <v>9</v>
      </c>
      <c r="G5" t="s">
        <v>322</v>
      </c>
      <c r="J5" s="4">
        <v>193163.7918488718</v>
      </c>
      <c r="K5" s="4">
        <v>408414.23337918549</v>
      </c>
    </row>
    <row r="6" spans="1:11" x14ac:dyDescent="0.2">
      <c r="A6" t="s">
        <v>135</v>
      </c>
      <c r="B6" t="s">
        <v>319</v>
      </c>
      <c r="C6" t="s">
        <v>133</v>
      </c>
      <c r="D6" t="s">
        <v>111</v>
      </c>
      <c r="E6" t="s">
        <v>240</v>
      </c>
      <c r="F6" t="s">
        <v>9</v>
      </c>
      <c r="G6" t="s">
        <v>322</v>
      </c>
      <c r="I6" t="s">
        <v>251</v>
      </c>
      <c r="J6" s="4">
        <v>193327.4568022009</v>
      </c>
      <c r="K6" s="4">
        <v>408000.18041459139</v>
      </c>
    </row>
    <row r="7" spans="1:11" x14ac:dyDescent="0.2">
      <c r="A7" t="s">
        <v>137</v>
      </c>
      <c r="B7" t="s">
        <v>357</v>
      </c>
      <c r="C7" t="s">
        <v>133</v>
      </c>
      <c r="D7" t="s">
        <v>136</v>
      </c>
      <c r="E7" t="s">
        <v>325</v>
      </c>
      <c r="F7" t="s">
        <v>9</v>
      </c>
      <c r="H7" t="s">
        <v>324</v>
      </c>
      <c r="J7" s="4">
        <v>193753.26456690489</v>
      </c>
      <c r="K7" s="4">
        <v>406611.49563036859</v>
      </c>
    </row>
    <row r="8" spans="1:11" x14ac:dyDescent="0.2">
      <c r="A8" t="s">
        <v>139</v>
      </c>
      <c r="B8" t="s">
        <v>358</v>
      </c>
      <c r="C8" t="s">
        <v>133</v>
      </c>
      <c r="D8" t="s">
        <v>138</v>
      </c>
      <c r="E8" t="s">
        <v>240</v>
      </c>
      <c r="F8" t="s">
        <v>9</v>
      </c>
      <c r="G8" t="s">
        <v>322</v>
      </c>
      <c r="J8" s="4">
        <v>194188.60760868169</v>
      </c>
      <c r="K8" s="4">
        <v>407709.85251528258</v>
      </c>
    </row>
    <row r="9" spans="1:11" x14ac:dyDescent="0.2">
      <c r="A9" t="s">
        <v>141</v>
      </c>
      <c r="B9" t="s">
        <v>359</v>
      </c>
      <c r="C9" t="s">
        <v>133</v>
      </c>
      <c r="D9" t="s">
        <v>140</v>
      </c>
      <c r="E9" t="s">
        <v>240</v>
      </c>
      <c r="F9" t="s">
        <v>9</v>
      </c>
      <c r="G9" t="s">
        <v>322</v>
      </c>
      <c r="J9" s="4">
        <v>193432.22826352771</v>
      </c>
      <c r="K9" s="4">
        <v>406448.73719698581</v>
      </c>
    </row>
    <row r="10" spans="1:11" x14ac:dyDescent="0.2">
      <c r="A10" t="s">
        <v>144</v>
      </c>
      <c r="B10" t="s">
        <v>142</v>
      </c>
      <c r="C10" t="s">
        <v>133</v>
      </c>
      <c r="D10" t="s">
        <v>143</v>
      </c>
      <c r="E10" t="s">
        <v>326</v>
      </c>
      <c r="J10" s="4">
        <v>192621.7353826552</v>
      </c>
      <c r="K10" s="4">
        <v>407623.64034722</v>
      </c>
    </row>
    <row r="11" spans="1:11" x14ac:dyDescent="0.2">
      <c r="A11" t="s">
        <v>227</v>
      </c>
      <c r="B11" t="s">
        <v>360</v>
      </c>
      <c r="C11" t="s">
        <v>133</v>
      </c>
      <c r="D11" t="s">
        <v>226</v>
      </c>
      <c r="E11" t="s">
        <v>240</v>
      </c>
      <c r="F11" t="s">
        <v>9</v>
      </c>
      <c r="G11" t="s">
        <v>322</v>
      </c>
      <c r="J11" s="4">
        <v>194014.46322698129</v>
      </c>
      <c r="K11" s="4">
        <v>405699.75663796399</v>
      </c>
    </row>
    <row r="12" spans="1:11" x14ac:dyDescent="0.2">
      <c r="A12" t="s">
        <v>235</v>
      </c>
      <c r="B12" t="s">
        <v>233</v>
      </c>
      <c r="C12" t="s">
        <v>133</v>
      </c>
      <c r="D12" t="s">
        <v>234</v>
      </c>
      <c r="E12" t="s">
        <v>326</v>
      </c>
      <c r="J12" s="4">
        <v>192994.50770635091</v>
      </c>
      <c r="K12" s="4">
        <v>406830.73925380921</v>
      </c>
    </row>
    <row r="13" spans="1:11" x14ac:dyDescent="0.2">
      <c r="A13" t="s">
        <v>237</v>
      </c>
      <c r="B13" t="s">
        <v>236</v>
      </c>
      <c r="C13" t="s">
        <v>133</v>
      </c>
      <c r="D13" t="s">
        <v>234</v>
      </c>
      <c r="E13" t="s">
        <v>326</v>
      </c>
      <c r="J13" s="4">
        <v>193145.79296315619</v>
      </c>
      <c r="K13" s="4">
        <v>406963.32878054911</v>
      </c>
    </row>
    <row r="14" spans="1:11" x14ac:dyDescent="0.2">
      <c r="A14" t="s">
        <v>157</v>
      </c>
      <c r="B14" t="s">
        <v>327</v>
      </c>
      <c r="C14" t="s">
        <v>133</v>
      </c>
      <c r="D14" t="s">
        <v>210</v>
      </c>
      <c r="E14" t="s">
        <v>323</v>
      </c>
      <c r="F14" t="s">
        <v>248</v>
      </c>
      <c r="H14" t="s">
        <v>328</v>
      </c>
      <c r="J14" s="4">
        <v>194434.6905851819</v>
      </c>
      <c r="K14" s="4">
        <v>406607.28635016101</v>
      </c>
    </row>
    <row r="15" spans="1:11" x14ac:dyDescent="0.2">
      <c r="A15" t="s">
        <v>39</v>
      </c>
      <c r="B15" t="s">
        <v>361</v>
      </c>
      <c r="C15" t="s">
        <v>37</v>
      </c>
      <c r="D15" t="s">
        <v>38</v>
      </c>
      <c r="E15" t="s">
        <v>240</v>
      </c>
      <c r="F15" t="s">
        <v>9</v>
      </c>
      <c r="G15" t="s">
        <v>322</v>
      </c>
      <c r="I15" t="s">
        <v>252</v>
      </c>
      <c r="J15" s="4">
        <v>188112.22783685051</v>
      </c>
      <c r="K15" s="4">
        <v>416274.78785370348</v>
      </c>
    </row>
    <row r="16" spans="1:11" x14ac:dyDescent="0.2">
      <c r="A16" t="s">
        <v>41</v>
      </c>
      <c r="B16" t="s">
        <v>362</v>
      </c>
      <c r="C16" t="s">
        <v>37</v>
      </c>
      <c r="D16" t="s">
        <v>40</v>
      </c>
      <c r="E16" t="s">
        <v>240</v>
      </c>
      <c r="F16" t="s">
        <v>9</v>
      </c>
      <c r="G16" t="s">
        <v>322</v>
      </c>
      <c r="I16" t="s">
        <v>253</v>
      </c>
      <c r="J16" s="4">
        <v>189496.8035398635</v>
      </c>
      <c r="K16" s="4">
        <v>415079.20853794029</v>
      </c>
    </row>
    <row r="17" spans="1:11" x14ac:dyDescent="0.2">
      <c r="A17" t="s">
        <v>44</v>
      </c>
      <c r="B17" t="s">
        <v>363</v>
      </c>
      <c r="C17" t="s">
        <v>37</v>
      </c>
      <c r="D17" t="s">
        <v>43</v>
      </c>
      <c r="E17" t="s">
        <v>240</v>
      </c>
      <c r="F17" t="s">
        <v>9</v>
      </c>
      <c r="G17" t="s">
        <v>322</v>
      </c>
      <c r="I17" t="s">
        <v>254</v>
      </c>
      <c r="J17" s="4">
        <v>187828.56337836731</v>
      </c>
      <c r="K17" s="4">
        <v>417110.82569865492</v>
      </c>
    </row>
    <row r="18" spans="1:11" x14ac:dyDescent="0.2">
      <c r="A18" t="s">
        <v>47</v>
      </c>
      <c r="B18" t="s">
        <v>45</v>
      </c>
      <c r="C18" t="s">
        <v>37</v>
      </c>
      <c r="D18" t="s">
        <v>46</v>
      </c>
      <c r="E18" t="s">
        <v>240</v>
      </c>
      <c r="F18" t="s">
        <v>9</v>
      </c>
      <c r="G18" t="s">
        <v>322</v>
      </c>
      <c r="J18" s="4">
        <v>188752.67645658809</v>
      </c>
      <c r="K18" s="4">
        <v>415978.43097376078</v>
      </c>
    </row>
    <row r="19" spans="1:11" x14ac:dyDescent="0.2">
      <c r="A19" t="s">
        <v>49</v>
      </c>
      <c r="B19" t="s">
        <v>364</v>
      </c>
      <c r="C19" t="s">
        <v>37</v>
      </c>
      <c r="D19" t="s">
        <v>48</v>
      </c>
      <c r="E19" t="s">
        <v>240</v>
      </c>
      <c r="F19" t="s">
        <v>9</v>
      </c>
      <c r="G19" t="s">
        <v>322</v>
      </c>
      <c r="I19" t="s">
        <v>255</v>
      </c>
      <c r="J19" s="4">
        <v>188535.72219497821</v>
      </c>
      <c r="K19" s="4">
        <v>414808.61861791008</v>
      </c>
    </row>
    <row r="20" spans="1:11" x14ac:dyDescent="0.2">
      <c r="A20" t="s">
        <v>50</v>
      </c>
      <c r="B20" t="s">
        <v>365</v>
      </c>
      <c r="C20" t="s">
        <v>37</v>
      </c>
      <c r="D20" t="s">
        <v>46</v>
      </c>
      <c r="E20" t="s">
        <v>240</v>
      </c>
      <c r="F20" t="s">
        <v>9</v>
      </c>
      <c r="G20" t="s">
        <v>322</v>
      </c>
      <c r="I20" t="s">
        <v>256</v>
      </c>
      <c r="J20" s="4">
        <v>189472.58442920781</v>
      </c>
      <c r="K20" s="4">
        <v>414487.17759134958</v>
      </c>
    </row>
    <row r="21" spans="1:11" x14ac:dyDescent="0.2">
      <c r="A21" t="s">
        <v>200</v>
      </c>
      <c r="B21" t="s">
        <v>198</v>
      </c>
      <c r="C21" t="s">
        <v>37</v>
      </c>
      <c r="D21" t="s">
        <v>199</v>
      </c>
      <c r="E21" t="s">
        <v>325</v>
      </c>
      <c r="F21" t="s">
        <v>9</v>
      </c>
      <c r="G21" t="s">
        <v>322</v>
      </c>
      <c r="H21" t="s">
        <v>329</v>
      </c>
      <c r="J21" s="4">
        <v>187469.50417306891</v>
      </c>
      <c r="K21" s="4">
        <v>417385.67912062822</v>
      </c>
    </row>
    <row r="22" spans="1:11" x14ac:dyDescent="0.2">
      <c r="A22" t="s">
        <v>223</v>
      </c>
      <c r="B22" t="s">
        <v>366</v>
      </c>
      <c r="C22" t="s">
        <v>37</v>
      </c>
      <c r="D22" t="s">
        <v>222</v>
      </c>
      <c r="E22" t="s">
        <v>240</v>
      </c>
      <c r="F22" t="s">
        <v>9</v>
      </c>
      <c r="G22" t="s">
        <v>322</v>
      </c>
      <c r="J22" s="4">
        <v>188398.99727824811</v>
      </c>
      <c r="K22" s="4">
        <v>416997.0156902544</v>
      </c>
    </row>
    <row r="23" spans="1:11" x14ac:dyDescent="0.2">
      <c r="A23" t="s">
        <v>225</v>
      </c>
      <c r="B23" t="s">
        <v>367</v>
      </c>
      <c r="C23" t="s">
        <v>37</v>
      </c>
      <c r="D23" t="s">
        <v>224</v>
      </c>
      <c r="E23" t="s">
        <v>240</v>
      </c>
      <c r="F23" t="s">
        <v>9</v>
      </c>
      <c r="G23" t="s">
        <v>322</v>
      </c>
      <c r="J23" s="4">
        <v>189806.3921354393</v>
      </c>
      <c r="K23" s="4">
        <v>413719.63696910092</v>
      </c>
    </row>
    <row r="24" spans="1:11" x14ac:dyDescent="0.2">
      <c r="A24" t="s">
        <v>22</v>
      </c>
      <c r="B24" t="s">
        <v>247</v>
      </c>
      <c r="C24" t="s">
        <v>20</v>
      </c>
      <c r="D24" t="s">
        <v>21</v>
      </c>
      <c r="E24" t="s">
        <v>240</v>
      </c>
      <c r="F24" t="s">
        <v>9</v>
      </c>
      <c r="G24" t="s">
        <v>322</v>
      </c>
      <c r="J24" s="4">
        <v>179767.40482541709</v>
      </c>
      <c r="K24" s="4">
        <v>416975.76212622703</v>
      </c>
    </row>
    <row r="25" spans="1:11" x14ac:dyDescent="0.2">
      <c r="A25" t="s">
        <v>28</v>
      </c>
      <c r="B25" t="s">
        <v>26</v>
      </c>
      <c r="C25" t="s">
        <v>27</v>
      </c>
      <c r="D25" t="s">
        <v>24</v>
      </c>
      <c r="E25" t="s">
        <v>240</v>
      </c>
      <c r="F25" t="s">
        <v>9</v>
      </c>
      <c r="G25" t="s">
        <v>322</v>
      </c>
      <c r="J25" s="4">
        <v>182070.08433271531</v>
      </c>
      <c r="K25" s="4">
        <v>416757.9822637639</v>
      </c>
    </row>
    <row r="26" spans="1:11" x14ac:dyDescent="0.2">
      <c r="A26" t="s">
        <v>170</v>
      </c>
      <c r="B26" t="s">
        <v>368</v>
      </c>
      <c r="C26" t="s">
        <v>169</v>
      </c>
      <c r="D26" t="s">
        <v>146</v>
      </c>
      <c r="E26" t="s">
        <v>240</v>
      </c>
      <c r="F26" t="s">
        <v>9</v>
      </c>
      <c r="G26" t="s">
        <v>322</v>
      </c>
      <c r="I26" t="s">
        <v>257</v>
      </c>
      <c r="J26" s="4">
        <v>197319.50928381289</v>
      </c>
      <c r="K26" s="4">
        <v>402206.11703014089</v>
      </c>
    </row>
    <row r="27" spans="1:11" x14ac:dyDescent="0.2">
      <c r="A27" t="s">
        <v>10</v>
      </c>
      <c r="B27" t="s">
        <v>369</v>
      </c>
      <c r="C27" t="s">
        <v>7</v>
      </c>
      <c r="D27" t="s">
        <v>8</v>
      </c>
      <c r="E27" t="s">
        <v>240</v>
      </c>
      <c r="F27" t="s">
        <v>9</v>
      </c>
      <c r="G27" t="s">
        <v>322</v>
      </c>
      <c r="I27" t="s">
        <v>258</v>
      </c>
      <c r="J27" s="4">
        <v>180045.73798499859</v>
      </c>
      <c r="K27" s="4">
        <v>418273.47105749452</v>
      </c>
    </row>
    <row r="28" spans="1:11" x14ac:dyDescent="0.2">
      <c r="A28" t="s">
        <v>11</v>
      </c>
      <c r="B28" t="s">
        <v>370</v>
      </c>
      <c r="C28" t="s">
        <v>7</v>
      </c>
      <c r="D28" t="s">
        <v>12</v>
      </c>
      <c r="E28" t="s">
        <v>240</v>
      </c>
      <c r="F28" t="s">
        <v>9</v>
      </c>
      <c r="G28" t="s">
        <v>322</v>
      </c>
      <c r="I28" t="s">
        <v>259</v>
      </c>
      <c r="J28" s="4">
        <v>179267.23298103441</v>
      </c>
      <c r="K28" s="4">
        <v>417897.54515236698</v>
      </c>
    </row>
    <row r="29" spans="1:11" x14ac:dyDescent="0.2">
      <c r="A29" t="s">
        <v>13</v>
      </c>
      <c r="B29" t="s">
        <v>372</v>
      </c>
      <c r="C29" t="s">
        <v>7</v>
      </c>
      <c r="D29" t="s">
        <v>14</v>
      </c>
      <c r="E29" t="s">
        <v>240</v>
      </c>
      <c r="F29" t="s">
        <v>9</v>
      </c>
      <c r="G29" t="s">
        <v>322</v>
      </c>
      <c r="I29" t="s">
        <v>260</v>
      </c>
      <c r="J29" s="4">
        <v>179395.802658278</v>
      </c>
      <c r="K29" s="4">
        <v>419033.30268891202</v>
      </c>
    </row>
    <row r="30" spans="1:11" x14ac:dyDescent="0.2">
      <c r="A30" t="s">
        <v>15</v>
      </c>
      <c r="B30" t="s">
        <v>371</v>
      </c>
      <c r="C30" t="s">
        <v>7</v>
      </c>
      <c r="D30" t="s">
        <v>16</v>
      </c>
      <c r="E30" t="s">
        <v>240</v>
      </c>
      <c r="F30" t="s">
        <v>9</v>
      </c>
      <c r="G30" t="s">
        <v>322</v>
      </c>
      <c r="I30" t="s">
        <v>261</v>
      </c>
      <c r="J30" s="4">
        <v>178527.53030582561</v>
      </c>
      <c r="K30" s="4">
        <v>418742.33770430402</v>
      </c>
    </row>
    <row r="31" spans="1:11" x14ac:dyDescent="0.2">
      <c r="A31" t="s">
        <v>17</v>
      </c>
      <c r="B31" t="s">
        <v>373</v>
      </c>
      <c r="C31" t="s">
        <v>7</v>
      </c>
      <c r="D31" t="s">
        <v>18</v>
      </c>
      <c r="E31" t="s">
        <v>240</v>
      </c>
      <c r="F31" t="s">
        <v>9</v>
      </c>
      <c r="G31" t="s">
        <v>322</v>
      </c>
      <c r="I31" t="s">
        <v>262</v>
      </c>
      <c r="J31" s="4">
        <v>178710.28713927761</v>
      </c>
      <c r="K31" s="4">
        <v>417768.04541736579</v>
      </c>
    </row>
    <row r="32" spans="1:11" x14ac:dyDescent="0.2">
      <c r="A32" t="s">
        <v>19</v>
      </c>
      <c r="B32" t="s">
        <v>374</v>
      </c>
      <c r="C32" t="s">
        <v>7</v>
      </c>
      <c r="D32" t="s">
        <v>186</v>
      </c>
      <c r="E32" t="s">
        <v>325</v>
      </c>
      <c r="F32" t="s">
        <v>128</v>
      </c>
      <c r="H32" t="s">
        <v>286</v>
      </c>
      <c r="J32" s="4">
        <v>179623.8080563746</v>
      </c>
      <c r="K32" s="4">
        <v>417965.3544009311</v>
      </c>
    </row>
    <row r="33" spans="1:11" x14ac:dyDescent="0.2">
      <c r="A33" t="s">
        <v>187</v>
      </c>
      <c r="B33" t="s">
        <v>348</v>
      </c>
      <c r="C33" t="s">
        <v>7</v>
      </c>
      <c r="D33" t="s">
        <v>186</v>
      </c>
      <c r="E33" t="s">
        <v>240</v>
      </c>
      <c r="F33" t="s">
        <v>9</v>
      </c>
      <c r="G33" t="s">
        <v>322</v>
      </c>
      <c r="I33" t="s">
        <v>263</v>
      </c>
      <c r="J33" s="4">
        <v>180050.47330803919</v>
      </c>
      <c r="K33" s="4">
        <v>417810.22373963951</v>
      </c>
    </row>
    <row r="34" spans="1:11" x14ac:dyDescent="0.2">
      <c r="A34" t="s">
        <v>88</v>
      </c>
      <c r="B34" t="s">
        <v>375</v>
      </c>
      <c r="C34" t="s">
        <v>84</v>
      </c>
      <c r="D34" t="s">
        <v>87</v>
      </c>
      <c r="E34" t="s">
        <v>240</v>
      </c>
      <c r="F34" t="s">
        <v>9</v>
      </c>
      <c r="G34" t="s">
        <v>317</v>
      </c>
      <c r="I34" t="s">
        <v>264</v>
      </c>
      <c r="J34" s="4">
        <v>188092.31109395539</v>
      </c>
      <c r="K34" s="4">
        <v>411037.58937017329</v>
      </c>
    </row>
    <row r="35" spans="1:11" x14ac:dyDescent="0.2">
      <c r="A35" t="s">
        <v>86</v>
      </c>
      <c r="B35" t="s">
        <v>376</v>
      </c>
      <c r="C35" t="s">
        <v>84</v>
      </c>
      <c r="D35" t="s">
        <v>85</v>
      </c>
      <c r="E35" t="s">
        <v>240</v>
      </c>
      <c r="F35" t="s">
        <v>9</v>
      </c>
      <c r="G35" t="s">
        <v>322</v>
      </c>
      <c r="I35" t="s">
        <v>265</v>
      </c>
      <c r="J35" s="4">
        <v>187389.08266641051</v>
      </c>
      <c r="K35" s="4">
        <v>411111.5440448703</v>
      </c>
    </row>
    <row r="36" spans="1:11" x14ac:dyDescent="0.2">
      <c r="A36" t="s">
        <v>177</v>
      </c>
      <c r="B36" t="s">
        <v>377</v>
      </c>
      <c r="C36" t="s">
        <v>176</v>
      </c>
      <c r="D36" t="s">
        <v>134</v>
      </c>
      <c r="E36" t="s">
        <v>240</v>
      </c>
      <c r="F36" t="s">
        <v>9</v>
      </c>
      <c r="G36" t="s">
        <v>322</v>
      </c>
      <c r="J36" s="4">
        <v>197827.0672052248</v>
      </c>
      <c r="K36" s="4">
        <v>398533.58036544721</v>
      </c>
    </row>
    <row r="37" spans="1:11" x14ac:dyDescent="0.2">
      <c r="A37" t="s">
        <v>179</v>
      </c>
      <c r="B37" t="s">
        <v>378</v>
      </c>
      <c r="C37" t="s">
        <v>176</v>
      </c>
      <c r="D37" t="s">
        <v>178</v>
      </c>
      <c r="E37" t="s">
        <v>240</v>
      </c>
      <c r="F37" t="s">
        <v>9</v>
      </c>
      <c r="G37" t="s">
        <v>322</v>
      </c>
      <c r="I37" t="s">
        <v>250</v>
      </c>
      <c r="J37" s="4">
        <v>198024.16304223449</v>
      </c>
      <c r="K37" s="4">
        <v>398531.37040636438</v>
      </c>
    </row>
    <row r="38" spans="1:11" x14ac:dyDescent="0.2">
      <c r="A38" t="s">
        <v>34</v>
      </c>
      <c r="B38" t="s">
        <v>379</v>
      </c>
      <c r="C38" t="s">
        <v>32</v>
      </c>
      <c r="D38" t="s">
        <v>33</v>
      </c>
      <c r="E38" t="s">
        <v>240</v>
      </c>
      <c r="F38" t="s">
        <v>9</v>
      </c>
      <c r="G38" t="s">
        <v>322</v>
      </c>
      <c r="J38" s="4">
        <v>187203.9882996052</v>
      </c>
      <c r="K38" s="4">
        <v>418031.23395233753</v>
      </c>
    </row>
    <row r="39" spans="1:11" x14ac:dyDescent="0.2">
      <c r="A39" t="s">
        <v>36</v>
      </c>
      <c r="B39" t="s">
        <v>380</v>
      </c>
      <c r="C39" t="s">
        <v>32</v>
      </c>
      <c r="D39" t="s">
        <v>35</v>
      </c>
      <c r="E39" t="s">
        <v>240</v>
      </c>
      <c r="F39" t="s">
        <v>9</v>
      </c>
      <c r="G39" t="s">
        <v>322</v>
      </c>
      <c r="I39" t="s">
        <v>284</v>
      </c>
      <c r="J39" s="4">
        <v>188409.5037993376</v>
      </c>
      <c r="K39" s="4">
        <v>417971.61678124912</v>
      </c>
    </row>
    <row r="40" spans="1:11" x14ac:dyDescent="0.2">
      <c r="A40" t="s">
        <v>119</v>
      </c>
      <c r="B40" t="s">
        <v>116</v>
      </c>
      <c r="C40" t="s">
        <v>117</v>
      </c>
      <c r="D40" t="s">
        <v>118</v>
      </c>
      <c r="E40" t="s">
        <v>323</v>
      </c>
      <c r="F40" t="s">
        <v>248</v>
      </c>
      <c r="H40" t="s">
        <v>330</v>
      </c>
      <c r="J40" s="4">
        <v>182905.4778715939</v>
      </c>
      <c r="K40" s="4">
        <v>403262.12321760511</v>
      </c>
    </row>
    <row r="41" spans="1:11" x14ac:dyDescent="0.2">
      <c r="A41" t="s">
        <v>59</v>
      </c>
      <c r="B41" t="s">
        <v>381</v>
      </c>
      <c r="C41" t="s">
        <v>57</v>
      </c>
      <c r="D41" t="s">
        <v>58</v>
      </c>
      <c r="E41" t="s">
        <v>240</v>
      </c>
      <c r="F41" t="s">
        <v>9</v>
      </c>
      <c r="G41" t="s">
        <v>322</v>
      </c>
      <c r="J41" s="4">
        <v>178081.94218104761</v>
      </c>
      <c r="K41" s="4">
        <v>412636.95707286953</v>
      </c>
    </row>
    <row r="42" spans="1:11" x14ac:dyDescent="0.2">
      <c r="A42" t="s">
        <v>61</v>
      </c>
      <c r="B42" t="s">
        <v>382</v>
      </c>
      <c r="C42" t="s">
        <v>57</v>
      </c>
      <c r="D42" t="s">
        <v>60</v>
      </c>
      <c r="E42" t="s">
        <v>240</v>
      </c>
      <c r="F42" t="s">
        <v>9</v>
      </c>
      <c r="G42" t="s">
        <v>322</v>
      </c>
      <c r="I42" t="s">
        <v>266</v>
      </c>
      <c r="J42" s="4">
        <v>178539.7662539836</v>
      </c>
      <c r="K42" s="4">
        <v>412987.40624985652</v>
      </c>
    </row>
    <row r="43" spans="1:11" x14ac:dyDescent="0.2">
      <c r="A43" t="s">
        <v>63</v>
      </c>
      <c r="B43" t="s">
        <v>383</v>
      </c>
      <c r="C43" t="s">
        <v>57</v>
      </c>
      <c r="D43" t="s">
        <v>62</v>
      </c>
      <c r="E43" t="s">
        <v>240</v>
      </c>
      <c r="F43" t="s">
        <v>331</v>
      </c>
      <c r="G43" t="s">
        <v>322</v>
      </c>
      <c r="J43" s="4">
        <v>179438.37509724451</v>
      </c>
      <c r="K43" s="4">
        <v>412276.94385228259</v>
      </c>
    </row>
    <row r="44" spans="1:11" x14ac:dyDescent="0.2">
      <c r="A44" t="s">
        <v>185</v>
      </c>
      <c r="B44" t="s">
        <v>183</v>
      </c>
      <c r="C44" t="s">
        <v>57</v>
      </c>
      <c r="D44" t="s">
        <v>184</v>
      </c>
      <c r="E44" t="s">
        <v>240</v>
      </c>
      <c r="F44" t="s">
        <v>9</v>
      </c>
      <c r="G44" t="s">
        <v>332</v>
      </c>
      <c r="J44" s="4">
        <v>178872.87602057029</v>
      </c>
      <c r="K44" s="4">
        <v>413080.63718655298</v>
      </c>
    </row>
    <row r="45" spans="1:11" x14ac:dyDescent="0.2">
      <c r="A45" t="s">
        <v>122</v>
      </c>
      <c r="B45" t="s">
        <v>384</v>
      </c>
      <c r="C45" t="s">
        <v>120</v>
      </c>
      <c r="D45" t="s">
        <v>121</v>
      </c>
      <c r="E45" t="s">
        <v>240</v>
      </c>
      <c r="F45" t="s">
        <v>9</v>
      </c>
      <c r="G45" t="s">
        <v>322</v>
      </c>
      <c r="J45" s="4">
        <v>188830.5159490619</v>
      </c>
      <c r="K45" s="4">
        <v>405594.28681019839</v>
      </c>
    </row>
    <row r="46" spans="1:11" x14ac:dyDescent="0.2">
      <c r="A46" t="s">
        <v>124</v>
      </c>
      <c r="B46" t="s">
        <v>385</v>
      </c>
      <c r="C46" t="s">
        <v>120</v>
      </c>
      <c r="D46" t="s">
        <v>123</v>
      </c>
      <c r="E46" t="s">
        <v>240</v>
      </c>
      <c r="F46" t="s">
        <v>9</v>
      </c>
      <c r="G46" t="s">
        <v>322</v>
      </c>
      <c r="J46" s="4">
        <v>188656.18647948391</v>
      </c>
      <c r="K46" s="4">
        <v>405309.36497463548</v>
      </c>
    </row>
    <row r="47" spans="1:11" x14ac:dyDescent="0.2">
      <c r="A47" t="s">
        <v>31</v>
      </c>
      <c r="B47" t="s">
        <v>29</v>
      </c>
      <c r="C47" t="s">
        <v>30</v>
      </c>
      <c r="D47" t="s">
        <v>24</v>
      </c>
      <c r="E47" t="s">
        <v>240</v>
      </c>
      <c r="F47" t="s">
        <v>9</v>
      </c>
      <c r="G47" t="s">
        <v>322</v>
      </c>
      <c r="I47" t="s">
        <v>267</v>
      </c>
      <c r="J47" s="4">
        <v>185461.93015395809</v>
      </c>
      <c r="K47" s="4">
        <v>417842.35363772901</v>
      </c>
    </row>
    <row r="48" spans="1:11" x14ac:dyDescent="0.2">
      <c r="A48" t="s">
        <v>182</v>
      </c>
      <c r="B48" t="s">
        <v>386</v>
      </c>
      <c r="C48" t="s">
        <v>180</v>
      </c>
      <c r="D48" t="s">
        <v>181</v>
      </c>
      <c r="E48" t="s">
        <v>240</v>
      </c>
      <c r="F48" t="s">
        <v>9</v>
      </c>
      <c r="G48" t="s">
        <v>322</v>
      </c>
      <c r="I48" t="s">
        <v>268</v>
      </c>
      <c r="J48" s="4">
        <v>199684.73238451319</v>
      </c>
      <c r="K48" s="4">
        <v>398258.38897489948</v>
      </c>
    </row>
    <row r="49" spans="1:11" x14ac:dyDescent="0.2">
      <c r="A49" t="s">
        <v>70</v>
      </c>
      <c r="B49" t="s">
        <v>387</v>
      </c>
      <c r="C49" t="s">
        <v>68</v>
      </c>
      <c r="D49" t="s">
        <v>69</v>
      </c>
      <c r="E49" t="s">
        <v>240</v>
      </c>
      <c r="F49" t="s">
        <v>9</v>
      </c>
      <c r="G49" t="s">
        <v>322</v>
      </c>
      <c r="J49" s="4">
        <v>182744.40215710879</v>
      </c>
      <c r="K49" s="4">
        <v>411544.27657699521</v>
      </c>
    </row>
    <row r="50" spans="1:11" x14ac:dyDescent="0.2">
      <c r="A50" t="s">
        <v>72</v>
      </c>
      <c r="B50" t="s">
        <v>388</v>
      </c>
      <c r="C50" t="s">
        <v>68</v>
      </c>
      <c r="D50" t="s">
        <v>71</v>
      </c>
      <c r="E50" t="s">
        <v>240</v>
      </c>
      <c r="F50" t="s">
        <v>9</v>
      </c>
      <c r="G50" t="s">
        <v>322</v>
      </c>
      <c r="I50" t="s">
        <v>269</v>
      </c>
      <c r="J50" s="4">
        <v>181171.0946489225</v>
      </c>
      <c r="K50" s="4">
        <v>411765.6978720504</v>
      </c>
    </row>
    <row r="51" spans="1:11" x14ac:dyDescent="0.2">
      <c r="A51" t="s">
        <v>74</v>
      </c>
      <c r="B51" t="s">
        <v>389</v>
      </c>
      <c r="C51" t="s">
        <v>68</v>
      </c>
      <c r="D51" t="s">
        <v>73</v>
      </c>
      <c r="E51" t="s">
        <v>240</v>
      </c>
      <c r="F51" t="s">
        <v>9</v>
      </c>
      <c r="G51" t="s">
        <v>322</v>
      </c>
      <c r="I51" t="s">
        <v>279</v>
      </c>
      <c r="J51" s="4">
        <v>181732.91382690199</v>
      </c>
      <c r="K51" s="4">
        <v>411084.38760715153</v>
      </c>
    </row>
    <row r="52" spans="1:11" x14ac:dyDescent="0.2">
      <c r="A52" t="s">
        <v>76</v>
      </c>
      <c r="B52" t="s">
        <v>390</v>
      </c>
      <c r="C52" t="s">
        <v>68</v>
      </c>
      <c r="D52" t="s">
        <v>75</v>
      </c>
      <c r="E52" t="s">
        <v>240</v>
      </c>
      <c r="F52" t="s">
        <v>9</v>
      </c>
      <c r="G52" t="s">
        <v>322</v>
      </c>
      <c r="J52" s="4">
        <v>182610.29332306649</v>
      </c>
      <c r="K52" s="4">
        <v>409990.14481658058</v>
      </c>
    </row>
    <row r="53" spans="1:11" x14ac:dyDescent="0.2">
      <c r="A53" t="s">
        <v>78</v>
      </c>
      <c r="B53" t="s">
        <v>391</v>
      </c>
      <c r="C53" t="s">
        <v>68</v>
      </c>
      <c r="D53" t="s">
        <v>77</v>
      </c>
      <c r="E53" t="s">
        <v>240</v>
      </c>
      <c r="F53" t="s">
        <v>9</v>
      </c>
      <c r="G53" t="s">
        <v>322</v>
      </c>
      <c r="I53" t="s">
        <v>270</v>
      </c>
      <c r="J53" s="4">
        <v>182347.16351666971</v>
      </c>
      <c r="K53" s="4">
        <v>410574.17688352428</v>
      </c>
    </row>
    <row r="54" spans="1:11" x14ac:dyDescent="0.2">
      <c r="A54" t="s">
        <v>91</v>
      </c>
      <c r="B54" t="s">
        <v>392</v>
      </c>
      <c r="C54" t="s">
        <v>89</v>
      </c>
      <c r="D54" t="s">
        <v>90</v>
      </c>
      <c r="E54" t="s">
        <v>240</v>
      </c>
      <c r="F54" t="s">
        <v>9</v>
      </c>
      <c r="G54" t="s">
        <v>322</v>
      </c>
      <c r="I54" t="s">
        <v>271</v>
      </c>
      <c r="J54" s="4">
        <v>192664.40749170541</v>
      </c>
      <c r="K54" s="4">
        <v>412428.00016182428</v>
      </c>
    </row>
    <row r="55" spans="1:11" x14ac:dyDescent="0.2">
      <c r="A55" t="s">
        <v>92</v>
      </c>
      <c r="B55" t="s">
        <v>393</v>
      </c>
      <c r="C55" t="s">
        <v>89</v>
      </c>
      <c r="D55" t="s">
        <v>85</v>
      </c>
      <c r="E55" t="s">
        <v>240</v>
      </c>
      <c r="F55" t="s">
        <v>9</v>
      </c>
      <c r="G55" t="s">
        <v>322</v>
      </c>
      <c r="I55" t="s">
        <v>272</v>
      </c>
      <c r="J55" s="4">
        <v>193034.38249731369</v>
      </c>
      <c r="K55" s="4">
        <v>412731.75727002911</v>
      </c>
    </row>
    <row r="56" spans="1:11" x14ac:dyDescent="0.2">
      <c r="A56" t="s">
        <v>94</v>
      </c>
      <c r="B56" t="s">
        <v>394</v>
      </c>
      <c r="C56" t="s">
        <v>89</v>
      </c>
      <c r="D56" t="s">
        <v>93</v>
      </c>
      <c r="E56" t="s">
        <v>240</v>
      </c>
      <c r="F56" t="s">
        <v>9</v>
      </c>
      <c r="G56" t="s">
        <v>322</v>
      </c>
      <c r="J56" s="4">
        <v>193068.52948154841</v>
      </c>
      <c r="K56" s="4">
        <v>412205.29406516731</v>
      </c>
    </row>
    <row r="57" spans="1:11" x14ac:dyDescent="0.2">
      <c r="A57" t="s">
        <v>150</v>
      </c>
      <c r="B57" t="s">
        <v>395</v>
      </c>
      <c r="C57" t="s">
        <v>148</v>
      </c>
      <c r="D57" t="s">
        <v>149</v>
      </c>
      <c r="E57" t="s">
        <v>323</v>
      </c>
      <c r="F57" t="s">
        <v>248</v>
      </c>
      <c r="H57" t="s">
        <v>333</v>
      </c>
      <c r="J57" s="4">
        <v>188365.75264965961</v>
      </c>
      <c r="K57" s="4">
        <v>401816.30723235093</v>
      </c>
    </row>
    <row r="58" spans="1:11" x14ac:dyDescent="0.2">
      <c r="A58" t="s">
        <v>151</v>
      </c>
      <c r="B58" t="s">
        <v>396</v>
      </c>
      <c r="C58" t="s">
        <v>148</v>
      </c>
      <c r="D58" t="s">
        <v>85</v>
      </c>
      <c r="E58" t="s">
        <v>323</v>
      </c>
      <c r="F58" t="s">
        <v>248</v>
      </c>
      <c r="H58" t="s">
        <v>334</v>
      </c>
      <c r="J58" s="4">
        <v>188765.05808667629</v>
      </c>
      <c r="K58" s="4">
        <v>402538.72569753713</v>
      </c>
    </row>
    <row r="59" spans="1:11" x14ac:dyDescent="0.2">
      <c r="A59" t="s">
        <v>164</v>
      </c>
      <c r="B59" t="s">
        <v>397</v>
      </c>
      <c r="C59" t="s">
        <v>162</v>
      </c>
      <c r="D59" t="s">
        <v>163</v>
      </c>
      <c r="E59" t="s">
        <v>240</v>
      </c>
      <c r="F59" t="s">
        <v>9</v>
      </c>
      <c r="G59" t="s">
        <v>322</v>
      </c>
      <c r="I59" t="s">
        <v>273</v>
      </c>
      <c r="J59" s="4">
        <v>193560.34681698211</v>
      </c>
      <c r="K59" s="4">
        <v>397877.624887652</v>
      </c>
    </row>
    <row r="60" spans="1:11" x14ac:dyDescent="0.2">
      <c r="A60" t="s">
        <v>165</v>
      </c>
      <c r="B60" t="s">
        <v>398</v>
      </c>
      <c r="C60" t="s">
        <v>162</v>
      </c>
      <c r="D60" t="s">
        <v>93</v>
      </c>
      <c r="E60" t="s">
        <v>240</v>
      </c>
      <c r="F60" t="s">
        <v>9</v>
      </c>
      <c r="G60" t="s">
        <v>322</v>
      </c>
      <c r="J60" s="4">
        <v>193785.84288743231</v>
      </c>
      <c r="K60" s="4">
        <v>398206.60138061858</v>
      </c>
    </row>
    <row r="61" spans="1:11" x14ac:dyDescent="0.2">
      <c r="A61" t="s">
        <v>166</v>
      </c>
      <c r="B61" t="s">
        <v>399</v>
      </c>
      <c r="C61" t="s">
        <v>162</v>
      </c>
      <c r="D61" t="s">
        <v>33</v>
      </c>
      <c r="E61" t="s">
        <v>240</v>
      </c>
      <c r="F61" t="s">
        <v>9</v>
      </c>
      <c r="G61" t="s">
        <v>322</v>
      </c>
      <c r="J61" s="4">
        <v>194144.45663921049</v>
      </c>
      <c r="K61" s="4">
        <v>397841.02628958272</v>
      </c>
    </row>
    <row r="62" spans="1:11" x14ac:dyDescent="0.2">
      <c r="A62" t="s">
        <v>167</v>
      </c>
      <c r="B62" t="s">
        <v>400</v>
      </c>
      <c r="C62" t="s">
        <v>162</v>
      </c>
      <c r="D62" t="s">
        <v>33</v>
      </c>
      <c r="E62" t="s">
        <v>240</v>
      </c>
      <c r="F62" t="s">
        <v>9</v>
      </c>
      <c r="G62" t="s">
        <v>322</v>
      </c>
      <c r="J62" s="4">
        <v>193339.43008578531</v>
      </c>
      <c r="K62" s="4">
        <v>398387.13251834869</v>
      </c>
    </row>
    <row r="63" spans="1:11" x14ac:dyDescent="0.2">
      <c r="A63" t="s">
        <v>168</v>
      </c>
      <c r="B63" t="s">
        <v>335</v>
      </c>
      <c r="C63" t="s">
        <v>162</v>
      </c>
      <c r="D63" t="s">
        <v>232</v>
      </c>
      <c r="E63" t="s">
        <v>240</v>
      </c>
      <c r="F63" t="s">
        <v>9</v>
      </c>
      <c r="G63" t="s">
        <v>322</v>
      </c>
      <c r="J63" s="4">
        <v>194160.8049820525</v>
      </c>
      <c r="K63" s="4">
        <v>398718.07489231072</v>
      </c>
    </row>
    <row r="64" spans="1:11" x14ac:dyDescent="0.2">
      <c r="A64" t="s">
        <v>105</v>
      </c>
      <c r="B64" t="s">
        <v>401</v>
      </c>
      <c r="C64" t="s">
        <v>103</v>
      </c>
      <c r="D64" t="s">
        <v>104</v>
      </c>
      <c r="E64" t="s">
        <v>240</v>
      </c>
      <c r="F64" t="s">
        <v>9</v>
      </c>
      <c r="G64" t="s">
        <v>322</v>
      </c>
      <c r="I64" t="s">
        <v>280</v>
      </c>
      <c r="J64" s="4">
        <v>189474.80560500419</v>
      </c>
      <c r="K64" s="4">
        <v>407743.58370347379</v>
      </c>
    </row>
    <row r="65" spans="1:11" x14ac:dyDescent="0.2">
      <c r="A65" t="s">
        <v>107</v>
      </c>
      <c r="B65" t="s">
        <v>402</v>
      </c>
      <c r="C65" t="s">
        <v>103</v>
      </c>
      <c r="D65" t="s">
        <v>106</v>
      </c>
      <c r="E65" t="s">
        <v>240</v>
      </c>
      <c r="F65" t="s">
        <v>9</v>
      </c>
      <c r="G65" t="s">
        <v>322</v>
      </c>
      <c r="J65" s="4">
        <v>189385.1982195451</v>
      </c>
      <c r="K65" s="4">
        <v>408075.67223926022</v>
      </c>
    </row>
    <row r="66" spans="1:11" x14ac:dyDescent="0.2">
      <c r="A66" t="s">
        <v>109</v>
      </c>
      <c r="B66" t="s">
        <v>403</v>
      </c>
      <c r="C66" t="s">
        <v>103</v>
      </c>
      <c r="D66" t="s">
        <v>108</v>
      </c>
      <c r="E66" t="s">
        <v>240</v>
      </c>
      <c r="F66" t="s">
        <v>9</v>
      </c>
      <c r="G66" t="s">
        <v>317</v>
      </c>
      <c r="J66" s="4">
        <v>189345.42853747131</v>
      </c>
      <c r="K66" s="4">
        <v>407360.78761408618</v>
      </c>
    </row>
    <row r="67" spans="1:11" x14ac:dyDescent="0.2">
      <c r="A67" t="s">
        <v>127</v>
      </c>
      <c r="B67" t="s">
        <v>404</v>
      </c>
      <c r="C67" t="s">
        <v>125</v>
      </c>
      <c r="D67" t="s">
        <v>126</v>
      </c>
      <c r="E67" t="s">
        <v>325</v>
      </c>
      <c r="F67" t="s">
        <v>9</v>
      </c>
      <c r="H67" t="s">
        <v>336</v>
      </c>
      <c r="J67" s="4">
        <v>189275.4818988133</v>
      </c>
      <c r="K67" s="4">
        <v>404283.20015245682</v>
      </c>
    </row>
    <row r="68" spans="1:11" x14ac:dyDescent="0.2">
      <c r="A68" t="s">
        <v>129</v>
      </c>
      <c r="B68" t="s">
        <v>405</v>
      </c>
      <c r="C68" t="s">
        <v>125</v>
      </c>
      <c r="D68" t="s">
        <v>121</v>
      </c>
      <c r="E68" t="s">
        <v>325</v>
      </c>
      <c r="F68" t="s">
        <v>9</v>
      </c>
      <c r="H68" t="s">
        <v>337</v>
      </c>
      <c r="J68" s="4">
        <v>189011.00018647159</v>
      </c>
      <c r="K68" s="4">
        <v>403756.41566708608</v>
      </c>
    </row>
    <row r="69" spans="1:11" x14ac:dyDescent="0.2">
      <c r="A69" t="s">
        <v>131</v>
      </c>
      <c r="B69" t="s">
        <v>406</v>
      </c>
      <c r="C69" t="s">
        <v>125</v>
      </c>
      <c r="D69" t="s">
        <v>130</v>
      </c>
      <c r="E69" t="s">
        <v>240</v>
      </c>
      <c r="F69" t="s">
        <v>9</v>
      </c>
      <c r="G69" t="s">
        <v>322</v>
      </c>
      <c r="J69" s="4">
        <v>189611.1451302818</v>
      </c>
      <c r="K69" s="4">
        <v>404629.80277083762</v>
      </c>
    </row>
    <row r="70" spans="1:11" x14ac:dyDescent="0.2">
      <c r="A70" t="s">
        <v>132</v>
      </c>
      <c r="B70" t="s">
        <v>407</v>
      </c>
      <c r="C70" t="s">
        <v>125</v>
      </c>
      <c r="D70" t="s">
        <v>121</v>
      </c>
      <c r="E70" t="s">
        <v>240</v>
      </c>
      <c r="F70" t="s">
        <v>9</v>
      </c>
      <c r="G70" t="s">
        <v>322</v>
      </c>
      <c r="J70" s="4">
        <v>189149.0728492389</v>
      </c>
      <c r="K70" s="4">
        <v>404885.24279247771</v>
      </c>
    </row>
    <row r="71" spans="1:11" x14ac:dyDescent="0.2">
      <c r="A71" t="s">
        <v>244</v>
      </c>
      <c r="B71" t="s">
        <v>245</v>
      </c>
      <c r="C71" t="s">
        <v>125</v>
      </c>
      <c r="D71" t="s">
        <v>230</v>
      </c>
      <c r="E71" t="s">
        <v>240</v>
      </c>
      <c r="F71" t="s">
        <v>9</v>
      </c>
      <c r="G71" t="s">
        <v>322</v>
      </c>
      <c r="H71" t="s">
        <v>338</v>
      </c>
      <c r="J71" s="4">
        <v>188241.68102384801</v>
      </c>
      <c r="K71" s="4">
        <v>404079.99783517828</v>
      </c>
    </row>
    <row r="72" spans="1:11" x14ac:dyDescent="0.2">
      <c r="A72" t="s">
        <v>229</v>
      </c>
      <c r="B72" t="s">
        <v>246</v>
      </c>
      <c r="C72" t="s">
        <v>125</v>
      </c>
      <c r="D72" t="s">
        <v>231</v>
      </c>
      <c r="E72" t="s">
        <v>240</v>
      </c>
      <c r="F72" t="s">
        <v>9</v>
      </c>
      <c r="G72" t="s">
        <v>322</v>
      </c>
      <c r="J72" s="4">
        <v>188480.62324351049</v>
      </c>
      <c r="K72" s="4">
        <v>403692.50714115018</v>
      </c>
    </row>
    <row r="73" spans="1:11" x14ac:dyDescent="0.2">
      <c r="A73" t="s">
        <v>67</v>
      </c>
      <c r="B73" t="s">
        <v>408</v>
      </c>
      <c r="C73" t="s">
        <v>64</v>
      </c>
      <c r="D73" t="s">
        <v>65</v>
      </c>
      <c r="E73" t="s">
        <v>240</v>
      </c>
      <c r="F73" t="s">
        <v>9</v>
      </c>
      <c r="G73" t="s">
        <v>322</v>
      </c>
      <c r="I73" t="s">
        <v>274</v>
      </c>
      <c r="J73" s="4">
        <v>184105.24431291499</v>
      </c>
      <c r="K73" s="4">
        <v>409591.70114423509</v>
      </c>
    </row>
    <row r="74" spans="1:11" x14ac:dyDescent="0.2">
      <c r="A74" t="s">
        <v>66</v>
      </c>
      <c r="B74" t="s">
        <v>409</v>
      </c>
      <c r="C74" t="s">
        <v>64</v>
      </c>
      <c r="D74" t="s">
        <v>65</v>
      </c>
      <c r="E74" t="s">
        <v>240</v>
      </c>
      <c r="F74" t="s">
        <v>9</v>
      </c>
      <c r="G74" t="s">
        <v>322</v>
      </c>
      <c r="I74" t="s">
        <v>275</v>
      </c>
      <c r="J74" s="4">
        <v>183789.34623251099</v>
      </c>
      <c r="K74" s="4">
        <v>410122.26434671012</v>
      </c>
    </row>
    <row r="75" spans="1:11" x14ac:dyDescent="0.2">
      <c r="A75" t="s">
        <v>208</v>
      </c>
      <c r="B75" t="s">
        <v>410</v>
      </c>
      <c r="C75" t="s">
        <v>206</v>
      </c>
      <c r="D75" t="s">
        <v>207</v>
      </c>
      <c r="E75" t="s">
        <v>240</v>
      </c>
      <c r="F75" t="s">
        <v>9</v>
      </c>
      <c r="G75" t="s">
        <v>322</v>
      </c>
      <c r="I75" t="s">
        <v>276</v>
      </c>
      <c r="J75" s="4">
        <v>184270.00218973609</v>
      </c>
      <c r="K75" s="4">
        <v>410025.19335349172</v>
      </c>
    </row>
    <row r="76" spans="1:11" x14ac:dyDescent="0.2">
      <c r="A76" t="s">
        <v>97</v>
      </c>
      <c r="B76" t="s">
        <v>95</v>
      </c>
      <c r="C76" t="s">
        <v>96</v>
      </c>
      <c r="D76" t="s">
        <v>1</v>
      </c>
      <c r="E76" t="s">
        <v>240</v>
      </c>
      <c r="F76" t="s">
        <v>9</v>
      </c>
      <c r="G76" t="s">
        <v>322</v>
      </c>
      <c r="I76" t="s">
        <v>277</v>
      </c>
      <c r="J76" s="4">
        <v>191303.0591162371</v>
      </c>
      <c r="K76" s="4">
        <v>413956.08769497048</v>
      </c>
    </row>
    <row r="77" spans="1:11" x14ac:dyDescent="0.2">
      <c r="A77" t="s">
        <v>147</v>
      </c>
      <c r="B77" t="s">
        <v>411</v>
      </c>
      <c r="C77" t="s">
        <v>145</v>
      </c>
      <c r="D77" t="s">
        <v>146</v>
      </c>
      <c r="E77" t="s">
        <v>240</v>
      </c>
      <c r="F77" t="s">
        <v>9</v>
      </c>
      <c r="G77" t="s">
        <v>322</v>
      </c>
      <c r="J77" s="4">
        <v>194971.09078871441</v>
      </c>
      <c r="K77" s="4">
        <v>405264.0950797195</v>
      </c>
    </row>
    <row r="78" spans="1:11" x14ac:dyDescent="0.2">
      <c r="A78" t="s">
        <v>154</v>
      </c>
      <c r="B78" t="s">
        <v>412</v>
      </c>
      <c r="C78" t="s">
        <v>152</v>
      </c>
      <c r="D78" t="s">
        <v>153</v>
      </c>
      <c r="E78" t="s">
        <v>323</v>
      </c>
      <c r="F78" t="s">
        <v>248</v>
      </c>
      <c r="H78" t="s">
        <v>339</v>
      </c>
      <c r="J78" s="4">
        <v>191656.1251524355</v>
      </c>
      <c r="K78" s="4">
        <v>401639.39536954579</v>
      </c>
    </row>
    <row r="79" spans="1:11" x14ac:dyDescent="0.2">
      <c r="A79" t="s">
        <v>219</v>
      </c>
      <c r="B79" t="s">
        <v>413</v>
      </c>
      <c r="C79" t="s">
        <v>152</v>
      </c>
      <c r="D79" t="s">
        <v>218</v>
      </c>
      <c r="E79" t="s">
        <v>325</v>
      </c>
      <c r="F79" t="s">
        <v>128</v>
      </c>
      <c r="H79" t="s">
        <v>340</v>
      </c>
      <c r="J79" s="4">
        <v>191298.63058956779</v>
      </c>
      <c r="K79" s="4">
        <v>402174.86457856162</v>
      </c>
    </row>
    <row r="80" spans="1:11" x14ac:dyDescent="0.2">
      <c r="A80" t="s">
        <v>173</v>
      </c>
      <c r="B80" t="s">
        <v>414</v>
      </c>
      <c r="C80" t="s">
        <v>171</v>
      </c>
      <c r="D80" t="s">
        <v>172</v>
      </c>
      <c r="E80" t="s">
        <v>325</v>
      </c>
      <c r="F80" t="s">
        <v>128</v>
      </c>
      <c r="H80" t="s">
        <v>341</v>
      </c>
      <c r="J80" s="4">
        <v>197754.5586063037</v>
      </c>
      <c r="K80" s="4">
        <v>400696.60686312272</v>
      </c>
    </row>
    <row r="81" spans="1:11" x14ac:dyDescent="0.2">
      <c r="A81" t="s">
        <v>174</v>
      </c>
      <c r="B81" t="s">
        <v>415</v>
      </c>
      <c r="C81" t="s">
        <v>171</v>
      </c>
      <c r="D81" t="s">
        <v>93</v>
      </c>
      <c r="E81" t="s">
        <v>240</v>
      </c>
      <c r="F81" t="s">
        <v>9</v>
      </c>
      <c r="G81" t="s">
        <v>322</v>
      </c>
      <c r="J81" s="4">
        <v>198177.27418951649</v>
      </c>
      <c r="K81" s="4">
        <v>401179.78239241318</v>
      </c>
    </row>
    <row r="82" spans="1:11" x14ac:dyDescent="0.2">
      <c r="A82" t="s">
        <v>175</v>
      </c>
      <c r="B82" t="s">
        <v>416</v>
      </c>
      <c r="C82" t="s">
        <v>171</v>
      </c>
      <c r="D82" t="s">
        <v>159</v>
      </c>
      <c r="E82" t="s">
        <v>240</v>
      </c>
      <c r="F82" t="s">
        <v>9</v>
      </c>
      <c r="G82" t="s">
        <v>322</v>
      </c>
      <c r="J82" s="4">
        <v>197623.09333137379</v>
      </c>
      <c r="K82" s="4">
        <v>401199.54589416098</v>
      </c>
    </row>
    <row r="83" spans="1:11" x14ac:dyDescent="0.2">
      <c r="A83" t="s">
        <v>221</v>
      </c>
      <c r="B83" t="s">
        <v>417</v>
      </c>
      <c r="C83" t="s">
        <v>171</v>
      </c>
      <c r="D83" t="s">
        <v>220</v>
      </c>
      <c r="E83" t="s">
        <v>240</v>
      </c>
      <c r="F83" t="s">
        <v>9</v>
      </c>
      <c r="G83" t="s">
        <v>322</v>
      </c>
      <c r="I83" t="s">
        <v>278</v>
      </c>
      <c r="J83" s="4">
        <v>198413.9642596629</v>
      </c>
      <c r="K83" s="4">
        <v>401411.98407052469</v>
      </c>
    </row>
    <row r="84" spans="1:11" x14ac:dyDescent="0.2">
      <c r="A84" t="s">
        <v>25</v>
      </c>
      <c r="B84" t="s">
        <v>418</v>
      </c>
      <c r="C84" t="s">
        <v>23</v>
      </c>
      <c r="D84" t="s">
        <v>24</v>
      </c>
      <c r="E84" t="s">
        <v>240</v>
      </c>
      <c r="F84" t="s">
        <v>9</v>
      </c>
      <c r="G84" t="s">
        <v>322</v>
      </c>
      <c r="J84" s="4">
        <v>177882.49031338599</v>
      </c>
      <c r="K84" s="4">
        <v>417826.67986054177</v>
      </c>
    </row>
    <row r="85" spans="1:11" x14ac:dyDescent="0.2">
      <c r="A85" t="s">
        <v>190</v>
      </c>
      <c r="B85" t="s">
        <v>188</v>
      </c>
      <c r="C85" t="s">
        <v>23</v>
      </c>
      <c r="D85" t="s">
        <v>189</v>
      </c>
      <c r="E85" t="s">
        <v>240</v>
      </c>
      <c r="F85" t="s">
        <v>9</v>
      </c>
      <c r="G85" t="s">
        <v>322</v>
      </c>
      <c r="I85" t="s">
        <v>281</v>
      </c>
      <c r="J85" s="4">
        <v>178228.61678573859</v>
      </c>
      <c r="K85" s="4">
        <v>419076.83578867972</v>
      </c>
    </row>
    <row r="86" spans="1:11" x14ac:dyDescent="0.2">
      <c r="A86" t="s">
        <v>54</v>
      </c>
      <c r="B86" t="s">
        <v>419</v>
      </c>
      <c r="C86" t="s">
        <v>52</v>
      </c>
      <c r="D86" t="s">
        <v>53</v>
      </c>
      <c r="E86" t="s">
        <v>240</v>
      </c>
      <c r="F86" t="s">
        <v>9</v>
      </c>
      <c r="G86" t="s">
        <v>322</v>
      </c>
      <c r="I86" t="s">
        <v>282</v>
      </c>
      <c r="J86" s="4">
        <v>187545.54439674169</v>
      </c>
      <c r="K86" s="4">
        <v>414575.72273361299</v>
      </c>
    </row>
    <row r="87" spans="1:11" x14ac:dyDescent="0.2">
      <c r="A87" t="s">
        <v>156</v>
      </c>
      <c r="B87" t="s">
        <v>420</v>
      </c>
      <c r="C87" t="s">
        <v>155</v>
      </c>
      <c r="D87" t="s">
        <v>106</v>
      </c>
      <c r="E87" t="s">
        <v>240</v>
      </c>
      <c r="F87" t="s">
        <v>9</v>
      </c>
      <c r="G87" t="s">
        <v>322</v>
      </c>
      <c r="I87" t="s">
        <v>283</v>
      </c>
      <c r="J87" s="4">
        <v>195382.01115481299</v>
      </c>
      <c r="K87" s="4">
        <v>403296.07040782197</v>
      </c>
    </row>
    <row r="88" spans="1:11" x14ac:dyDescent="0.2">
      <c r="A88" t="s">
        <v>100</v>
      </c>
      <c r="B88" t="s">
        <v>421</v>
      </c>
      <c r="C88" t="s">
        <v>98</v>
      </c>
      <c r="D88" t="s">
        <v>99</v>
      </c>
      <c r="E88" t="s">
        <v>240</v>
      </c>
      <c r="F88" t="s">
        <v>9</v>
      </c>
      <c r="G88" t="s">
        <v>332</v>
      </c>
      <c r="J88" s="4">
        <v>184884.381200331</v>
      </c>
      <c r="K88" s="4">
        <v>407540.93600692798</v>
      </c>
    </row>
    <row r="89" spans="1:11" x14ac:dyDescent="0.2">
      <c r="A89" t="s">
        <v>102</v>
      </c>
      <c r="B89" t="s">
        <v>422</v>
      </c>
      <c r="C89" t="s">
        <v>98</v>
      </c>
      <c r="D89" t="s">
        <v>101</v>
      </c>
      <c r="E89" t="s">
        <v>323</v>
      </c>
      <c r="F89" t="s">
        <v>248</v>
      </c>
      <c r="H89" t="s">
        <v>342</v>
      </c>
      <c r="J89" s="4">
        <v>185307.25458989319</v>
      </c>
      <c r="K89" s="4">
        <v>407875.73168223322</v>
      </c>
    </row>
    <row r="90" spans="1:11" x14ac:dyDescent="0.2">
      <c r="A90" t="s">
        <v>214</v>
      </c>
      <c r="B90" t="s">
        <v>423</v>
      </c>
      <c r="C90" t="s">
        <v>98</v>
      </c>
      <c r="D90" t="s">
        <v>213</v>
      </c>
      <c r="E90" t="s">
        <v>323</v>
      </c>
      <c r="F90" t="s">
        <v>248</v>
      </c>
      <c r="H90" t="s">
        <v>343</v>
      </c>
      <c r="J90" s="4">
        <v>184599.96726108249</v>
      </c>
      <c r="K90" s="4">
        <v>408027.8922317783</v>
      </c>
    </row>
    <row r="91" spans="1:11" x14ac:dyDescent="0.2">
      <c r="A91" t="s">
        <v>160</v>
      </c>
      <c r="B91" t="s">
        <v>424</v>
      </c>
      <c r="C91" t="s">
        <v>158</v>
      </c>
      <c r="D91" t="s">
        <v>159</v>
      </c>
      <c r="E91" t="s">
        <v>323</v>
      </c>
      <c r="F91" t="s">
        <v>248</v>
      </c>
      <c r="H91" t="s">
        <v>344</v>
      </c>
      <c r="J91" s="4">
        <v>187835.07002140139</v>
      </c>
      <c r="K91" s="4">
        <v>399271.28365970042</v>
      </c>
    </row>
    <row r="92" spans="1:11" x14ac:dyDescent="0.2">
      <c r="A92" t="s">
        <v>161</v>
      </c>
      <c r="B92" t="s">
        <v>425</v>
      </c>
      <c r="C92" t="s">
        <v>158</v>
      </c>
      <c r="D92" t="s">
        <v>159</v>
      </c>
      <c r="E92" t="s">
        <v>240</v>
      </c>
      <c r="F92" t="s">
        <v>9</v>
      </c>
      <c r="G92" t="s">
        <v>322</v>
      </c>
      <c r="I92" t="s">
        <v>285</v>
      </c>
      <c r="J92" s="4">
        <v>188080.41510456899</v>
      </c>
      <c r="K92" s="4">
        <v>399602.83711225342</v>
      </c>
    </row>
    <row r="93" spans="1:11" x14ac:dyDescent="0.2">
      <c r="A93" t="s">
        <v>81</v>
      </c>
      <c r="B93" t="s">
        <v>426</v>
      </c>
      <c r="C93" t="s">
        <v>79</v>
      </c>
      <c r="D93" t="s">
        <v>80</v>
      </c>
      <c r="E93" t="s">
        <v>240</v>
      </c>
      <c r="F93" t="s">
        <v>9</v>
      </c>
      <c r="G93" t="s">
        <v>322</v>
      </c>
      <c r="J93" s="4">
        <v>182037.65041163139</v>
      </c>
      <c r="K93" s="4">
        <v>407791.16127945291</v>
      </c>
    </row>
    <row r="94" spans="1:11" x14ac:dyDescent="0.2">
      <c r="A94" t="s">
        <v>83</v>
      </c>
      <c r="B94" t="s">
        <v>427</v>
      </c>
      <c r="C94" t="s">
        <v>79</v>
      </c>
      <c r="D94" t="s">
        <v>82</v>
      </c>
      <c r="E94" t="s">
        <v>240</v>
      </c>
      <c r="F94" t="s">
        <v>9</v>
      </c>
      <c r="G94" t="s">
        <v>322</v>
      </c>
      <c r="J94" s="4">
        <v>181680.82121103379</v>
      </c>
      <c r="K94" s="4">
        <v>407372.16931586212</v>
      </c>
    </row>
    <row r="95" spans="1:11" x14ac:dyDescent="0.2">
      <c r="B95" t="s">
        <v>350</v>
      </c>
      <c r="C95" t="s">
        <v>110</v>
      </c>
      <c r="E95" t="s">
        <v>243</v>
      </c>
      <c r="J95" s="4">
        <v>193363.0001528828</v>
      </c>
      <c r="K95" s="4">
        <v>409629.0004119816</v>
      </c>
    </row>
    <row r="96" spans="1:11" x14ac:dyDescent="0.2">
      <c r="B96" s="2" t="s">
        <v>251</v>
      </c>
      <c r="C96" t="s">
        <v>133</v>
      </c>
      <c r="D96" t="s">
        <v>288</v>
      </c>
      <c r="E96" t="s">
        <v>243</v>
      </c>
      <c r="J96" s="4">
        <v>193352.9903203194</v>
      </c>
      <c r="K96" s="4">
        <v>408046.51413802663</v>
      </c>
    </row>
    <row r="97" spans="2:11" x14ac:dyDescent="0.2">
      <c r="B97" t="s">
        <v>307</v>
      </c>
      <c r="C97" t="s">
        <v>133</v>
      </c>
      <c r="D97" t="s">
        <v>212</v>
      </c>
      <c r="E97" t="s">
        <v>243</v>
      </c>
      <c r="J97" s="4">
        <v>193702.83830976539</v>
      </c>
      <c r="K97" s="4">
        <v>406605.71437137458</v>
      </c>
    </row>
    <row r="98" spans="2:11" x14ac:dyDescent="0.2">
      <c r="B98" s="2" t="s">
        <v>351</v>
      </c>
      <c r="C98" t="s">
        <v>133</v>
      </c>
      <c r="E98" t="s">
        <v>243</v>
      </c>
      <c r="J98" s="4">
        <v>192549.0001521607</v>
      </c>
      <c r="K98" s="4">
        <v>406321.00040982838</v>
      </c>
    </row>
    <row r="99" spans="2:11" x14ac:dyDescent="0.2">
      <c r="B99" s="2" t="s">
        <v>257</v>
      </c>
      <c r="C99" t="s">
        <v>169</v>
      </c>
      <c r="D99" t="s">
        <v>288</v>
      </c>
      <c r="E99" t="s">
        <v>243</v>
      </c>
      <c r="J99" s="4">
        <v>197314.3068931989</v>
      </c>
      <c r="K99" s="4">
        <v>402216.51547390252</v>
      </c>
    </row>
    <row r="100" spans="2:11" x14ac:dyDescent="0.2">
      <c r="B100" s="2" t="s">
        <v>353</v>
      </c>
      <c r="C100" t="s">
        <v>176</v>
      </c>
      <c r="D100" t="s">
        <v>288</v>
      </c>
      <c r="E100" t="s">
        <v>243</v>
      </c>
      <c r="J100" s="4">
        <v>198005.0001572927</v>
      </c>
      <c r="K100" s="4">
        <v>398544.00040467607</v>
      </c>
    </row>
    <row r="101" spans="2:11" x14ac:dyDescent="0.2">
      <c r="B101" s="2" t="s">
        <v>273</v>
      </c>
      <c r="C101" t="s">
        <v>162</v>
      </c>
      <c r="D101" t="s">
        <v>288</v>
      </c>
      <c r="E101" t="s">
        <v>243</v>
      </c>
      <c r="J101" s="4">
        <v>193558.00015317381</v>
      </c>
      <c r="K101" s="4">
        <v>397871.00040426891</v>
      </c>
    </row>
    <row r="102" spans="2:11" x14ac:dyDescent="0.2">
      <c r="B102" s="2" t="s">
        <v>354</v>
      </c>
      <c r="C102" t="s">
        <v>162</v>
      </c>
      <c r="E102" t="s">
        <v>243</v>
      </c>
      <c r="J102" s="4">
        <v>194555.00015409311</v>
      </c>
      <c r="K102" s="4">
        <v>398478.00040466321</v>
      </c>
    </row>
    <row r="103" spans="2:11" x14ac:dyDescent="0.2">
      <c r="B103" s="2" t="s">
        <v>268</v>
      </c>
      <c r="C103" t="s">
        <v>180</v>
      </c>
      <c r="D103" t="s">
        <v>288</v>
      </c>
      <c r="E103" t="s">
        <v>243</v>
      </c>
      <c r="J103" s="4">
        <v>199727.000158893</v>
      </c>
      <c r="K103" s="4">
        <v>398249.00040446222</v>
      </c>
    </row>
    <row r="104" spans="2:11" x14ac:dyDescent="0.2">
      <c r="B104" s="2" t="s">
        <v>272</v>
      </c>
      <c r="C104" t="s">
        <v>89</v>
      </c>
      <c r="D104" t="s">
        <v>288</v>
      </c>
      <c r="E104" t="s">
        <v>243</v>
      </c>
      <c r="J104" s="4">
        <v>193036.972052208</v>
      </c>
      <c r="K104" s="4">
        <v>412723.72498588572</v>
      </c>
    </row>
    <row r="105" spans="2:11" x14ac:dyDescent="0.2">
      <c r="B105" s="2" t="s">
        <v>271</v>
      </c>
      <c r="C105" t="s">
        <v>89</v>
      </c>
      <c r="D105" t="s">
        <v>288</v>
      </c>
      <c r="E105" t="s">
        <v>243</v>
      </c>
      <c r="J105" s="4">
        <v>192661.96779522259</v>
      </c>
      <c r="K105" s="4">
        <v>412444.71063247212</v>
      </c>
    </row>
    <row r="106" spans="2:11" x14ac:dyDescent="0.2">
      <c r="B106" s="2" t="s">
        <v>280</v>
      </c>
      <c r="C106" t="s">
        <v>103</v>
      </c>
      <c r="D106" t="s">
        <v>288</v>
      </c>
      <c r="E106" t="s">
        <v>243</v>
      </c>
      <c r="J106" s="4">
        <v>189468.9679930397</v>
      </c>
      <c r="K106" s="4">
        <v>407738.52562941419</v>
      </c>
    </row>
    <row r="107" spans="2:11" x14ac:dyDescent="0.2">
      <c r="B107" t="s">
        <v>291</v>
      </c>
      <c r="C107" t="s">
        <v>145</v>
      </c>
      <c r="D107" t="s">
        <v>211</v>
      </c>
      <c r="E107" t="s">
        <v>243</v>
      </c>
      <c r="F107" t="s">
        <v>42</v>
      </c>
      <c r="G107" t="s">
        <v>42</v>
      </c>
      <c r="J107" s="4">
        <v>194679.91644291519</v>
      </c>
      <c r="K107" s="4">
        <v>405676.54211137473</v>
      </c>
    </row>
    <row r="108" spans="2:11" x14ac:dyDescent="0.2">
      <c r="B108" t="s">
        <v>311</v>
      </c>
      <c r="C108" t="s">
        <v>171</v>
      </c>
      <c r="D108" t="s">
        <v>312</v>
      </c>
      <c r="E108" t="s">
        <v>243</v>
      </c>
      <c r="J108" s="4">
        <v>197377.49629439719</v>
      </c>
      <c r="K108" s="4">
        <v>400790.62383138243</v>
      </c>
    </row>
    <row r="109" spans="2:11" x14ac:dyDescent="0.2">
      <c r="B109" s="2" t="s">
        <v>278</v>
      </c>
      <c r="C109" t="s">
        <v>171</v>
      </c>
      <c r="D109" t="s">
        <v>288</v>
      </c>
      <c r="E109" t="s">
        <v>243</v>
      </c>
      <c r="J109" s="4">
        <v>198437.00015766331</v>
      </c>
      <c r="K109" s="4">
        <v>401390.00040653691</v>
      </c>
    </row>
    <row r="110" spans="2:11" x14ac:dyDescent="0.2">
      <c r="B110" s="2" t="s">
        <v>349</v>
      </c>
      <c r="C110" t="s">
        <v>155</v>
      </c>
      <c r="E110" t="s">
        <v>243</v>
      </c>
      <c r="J110" s="4">
        <v>195448.00015487531</v>
      </c>
      <c r="K110" s="4">
        <v>403193.00040775101</v>
      </c>
    </row>
    <row r="111" spans="2:11" x14ac:dyDescent="0.2">
      <c r="B111" s="2" t="s">
        <v>283</v>
      </c>
      <c r="C111" t="s">
        <v>155</v>
      </c>
      <c r="D111" t="s">
        <v>288</v>
      </c>
      <c r="E111" t="s">
        <v>243</v>
      </c>
      <c r="J111" s="4">
        <v>195905.00015529289</v>
      </c>
      <c r="K111" s="4">
        <v>403760.00040811911</v>
      </c>
    </row>
    <row r="112" spans="2:11" x14ac:dyDescent="0.2">
      <c r="B112" s="2" t="s">
        <v>315</v>
      </c>
      <c r="C112" t="s">
        <v>55</v>
      </c>
      <c r="D112" t="s">
        <v>288</v>
      </c>
      <c r="E112" t="s">
        <v>243</v>
      </c>
      <c r="J112" s="4">
        <v>185019.1229409033</v>
      </c>
      <c r="K112" s="4">
        <v>415249.41372973367</v>
      </c>
    </row>
    <row r="113" spans="2:11" x14ac:dyDescent="0.2">
      <c r="B113" t="s">
        <v>290</v>
      </c>
      <c r="C113" t="s">
        <v>55</v>
      </c>
      <c r="D113" t="s">
        <v>56</v>
      </c>
      <c r="E113" t="s">
        <v>243</v>
      </c>
      <c r="F113" t="s">
        <v>42</v>
      </c>
      <c r="J113" s="4">
        <v>185875.3171588305</v>
      </c>
      <c r="K113" s="4">
        <v>415141.61224162439</v>
      </c>
    </row>
    <row r="114" spans="2:11" x14ac:dyDescent="0.2">
      <c r="B114" t="s">
        <v>300</v>
      </c>
      <c r="C114" t="s">
        <v>37</v>
      </c>
      <c r="D114" t="s">
        <v>201</v>
      </c>
      <c r="E114" t="s">
        <v>243</v>
      </c>
      <c r="J114" s="4">
        <v>187460.8475799803</v>
      </c>
      <c r="K114" s="4">
        <v>417333.59697835048</v>
      </c>
    </row>
    <row r="115" spans="2:11" x14ac:dyDescent="0.2">
      <c r="B115" t="s">
        <v>304</v>
      </c>
      <c r="C115" t="s">
        <v>37</v>
      </c>
      <c r="D115" t="s">
        <v>204</v>
      </c>
      <c r="E115" t="s">
        <v>243</v>
      </c>
      <c r="J115" s="4">
        <v>188985.46953921241</v>
      </c>
      <c r="K115" s="4">
        <v>415167.06506906822</v>
      </c>
    </row>
    <row r="116" spans="2:11" x14ac:dyDescent="0.2">
      <c r="B116" t="s">
        <v>301</v>
      </c>
      <c r="C116" t="s">
        <v>37</v>
      </c>
      <c r="D116" t="s">
        <v>202</v>
      </c>
      <c r="E116" t="s">
        <v>243</v>
      </c>
      <c r="J116" s="4">
        <v>187169.75063253799</v>
      </c>
      <c r="K116" s="4">
        <v>416165.4799000218</v>
      </c>
    </row>
    <row r="117" spans="2:11" x14ac:dyDescent="0.2">
      <c r="B117" s="2" t="s">
        <v>253</v>
      </c>
      <c r="C117" t="s">
        <v>37</v>
      </c>
      <c r="D117" t="s">
        <v>288</v>
      </c>
      <c r="E117" t="s">
        <v>243</v>
      </c>
      <c r="J117" s="4">
        <v>189424.35169969089</v>
      </c>
      <c r="K117" s="4">
        <v>415193.38417559548</v>
      </c>
    </row>
    <row r="118" spans="2:11" x14ac:dyDescent="0.2">
      <c r="B118" t="s">
        <v>305</v>
      </c>
      <c r="C118" t="s">
        <v>37</v>
      </c>
      <c r="D118" t="s">
        <v>205</v>
      </c>
      <c r="E118" t="s">
        <v>243</v>
      </c>
      <c r="J118" s="4">
        <v>189827.40226645951</v>
      </c>
      <c r="K118" s="4">
        <v>414027.61889900279</v>
      </c>
    </row>
    <row r="119" spans="2:11" x14ac:dyDescent="0.2">
      <c r="B119" s="2" t="s">
        <v>252</v>
      </c>
      <c r="C119" t="s">
        <v>37</v>
      </c>
      <c r="D119" t="s">
        <v>288</v>
      </c>
      <c r="E119" t="s">
        <v>243</v>
      </c>
      <c r="J119" s="4">
        <v>187987.20883016079</v>
      </c>
      <c r="K119" s="4">
        <v>416335.86509127548</v>
      </c>
    </row>
    <row r="120" spans="2:11" x14ac:dyDescent="0.2">
      <c r="B120" t="s">
        <v>303</v>
      </c>
      <c r="C120" t="s">
        <v>37</v>
      </c>
      <c r="D120" t="s">
        <v>203</v>
      </c>
      <c r="E120" t="s">
        <v>243</v>
      </c>
      <c r="J120" s="4">
        <v>188693.2284796701</v>
      </c>
      <c r="K120" s="4">
        <v>414336.73279067082</v>
      </c>
    </row>
    <row r="121" spans="2:11" x14ac:dyDescent="0.2">
      <c r="B121" s="2" t="s">
        <v>256</v>
      </c>
      <c r="C121" t="s">
        <v>37</v>
      </c>
      <c r="D121" t="s">
        <v>288</v>
      </c>
      <c r="E121" t="s">
        <v>243</v>
      </c>
      <c r="J121" s="4">
        <v>189475.20176325881</v>
      </c>
      <c r="K121" s="4">
        <v>414469.48434939701</v>
      </c>
    </row>
    <row r="122" spans="2:11" x14ac:dyDescent="0.2">
      <c r="B122" s="2" t="s">
        <v>255</v>
      </c>
      <c r="C122" t="s">
        <v>37</v>
      </c>
      <c r="D122" t="s">
        <v>288</v>
      </c>
      <c r="E122" t="s">
        <v>243</v>
      </c>
      <c r="J122" s="4">
        <v>188544.82167965471</v>
      </c>
      <c r="K122" s="4">
        <v>414811.69569137838</v>
      </c>
    </row>
    <row r="123" spans="2:11" x14ac:dyDescent="0.2">
      <c r="B123" s="2" t="s">
        <v>254</v>
      </c>
      <c r="C123" t="s">
        <v>37</v>
      </c>
      <c r="D123" t="s">
        <v>288</v>
      </c>
      <c r="E123" t="s">
        <v>243</v>
      </c>
      <c r="J123" s="4">
        <v>187765.00014764411</v>
      </c>
      <c r="K123" s="4">
        <v>417090.00041686621</v>
      </c>
    </row>
    <row r="124" spans="2:11" x14ac:dyDescent="0.2">
      <c r="B124" t="s">
        <v>302</v>
      </c>
      <c r="C124" t="s">
        <v>37</v>
      </c>
      <c r="D124" t="s">
        <v>202</v>
      </c>
      <c r="E124" t="s">
        <v>243</v>
      </c>
      <c r="J124" s="4">
        <v>188829.20493584839</v>
      </c>
      <c r="K124" s="4">
        <v>416594.46423338383</v>
      </c>
    </row>
    <row r="125" spans="2:11" x14ac:dyDescent="0.2">
      <c r="B125" t="s">
        <v>299</v>
      </c>
      <c r="C125" t="s">
        <v>37</v>
      </c>
      <c r="D125" t="s">
        <v>201</v>
      </c>
      <c r="E125" t="s">
        <v>243</v>
      </c>
      <c r="J125" s="4">
        <v>187381.88369804079</v>
      </c>
      <c r="K125" s="4">
        <v>417306.17700553982</v>
      </c>
    </row>
    <row r="126" spans="2:11" x14ac:dyDescent="0.2">
      <c r="B126" t="s">
        <v>298</v>
      </c>
      <c r="C126" t="s">
        <v>37</v>
      </c>
      <c r="D126" t="s">
        <v>201</v>
      </c>
      <c r="E126" t="s">
        <v>243</v>
      </c>
      <c r="J126" s="4">
        <v>187397.43459658159</v>
      </c>
      <c r="K126" s="4">
        <v>417404.94770388998</v>
      </c>
    </row>
    <row r="127" spans="2:11" x14ac:dyDescent="0.2">
      <c r="B127" t="s">
        <v>289</v>
      </c>
      <c r="C127" t="s">
        <v>37</v>
      </c>
      <c r="D127" t="s">
        <v>51</v>
      </c>
      <c r="E127" t="s">
        <v>243</v>
      </c>
      <c r="F127" t="s">
        <v>42</v>
      </c>
      <c r="G127" t="s">
        <v>42</v>
      </c>
      <c r="J127" s="4">
        <v>189478.6030964918</v>
      </c>
      <c r="K127" s="4">
        <v>413711.04469406122</v>
      </c>
    </row>
    <row r="128" spans="2:11" x14ac:dyDescent="0.2">
      <c r="B128" s="2" t="s">
        <v>259</v>
      </c>
      <c r="C128" t="s">
        <v>7</v>
      </c>
      <c r="D128" t="s">
        <v>288</v>
      </c>
      <c r="E128" t="s">
        <v>243</v>
      </c>
      <c r="J128" s="4">
        <v>179265.55636914109</v>
      </c>
      <c r="K128" s="4">
        <v>417896.63275840727</v>
      </c>
    </row>
    <row r="129" spans="2:11" x14ac:dyDescent="0.2">
      <c r="B129" s="2" t="s">
        <v>281</v>
      </c>
      <c r="C129" t="s">
        <v>7</v>
      </c>
      <c r="D129" t="s">
        <v>288</v>
      </c>
      <c r="E129" t="s">
        <v>243</v>
      </c>
      <c r="J129" s="4">
        <v>177961.00013857809</v>
      </c>
      <c r="K129" s="4">
        <v>419153.00041826197</v>
      </c>
    </row>
    <row r="130" spans="2:11" x14ac:dyDescent="0.2">
      <c r="B130" t="s">
        <v>294</v>
      </c>
      <c r="C130" t="s">
        <v>7</v>
      </c>
      <c r="D130" t="s">
        <v>193</v>
      </c>
      <c r="E130" t="s">
        <v>243</v>
      </c>
      <c r="J130" s="4">
        <v>179785.12897571141</v>
      </c>
      <c r="K130" s="4">
        <v>418437.88362643193</v>
      </c>
    </row>
    <row r="131" spans="2:11" x14ac:dyDescent="0.2">
      <c r="B131" s="2" t="s">
        <v>313</v>
      </c>
      <c r="C131" t="s">
        <v>7</v>
      </c>
      <c r="D131" t="s">
        <v>288</v>
      </c>
      <c r="E131" t="s">
        <v>243</v>
      </c>
      <c r="J131" s="4">
        <v>180030.5642259944</v>
      </c>
      <c r="K131" s="4">
        <v>418299.65273382037</v>
      </c>
    </row>
    <row r="132" spans="2:11" x14ac:dyDescent="0.2">
      <c r="B132" t="s">
        <v>295</v>
      </c>
      <c r="C132" t="s">
        <v>7</v>
      </c>
      <c r="D132" t="s">
        <v>193</v>
      </c>
      <c r="E132" t="s">
        <v>243</v>
      </c>
      <c r="J132" s="4">
        <v>179963.56577196729</v>
      </c>
      <c r="K132" s="4">
        <v>418404.65338703687</v>
      </c>
    </row>
    <row r="133" spans="2:11" x14ac:dyDescent="0.2">
      <c r="B133" s="2" t="s">
        <v>262</v>
      </c>
      <c r="C133" t="s">
        <v>7</v>
      </c>
      <c r="D133" t="s">
        <v>288</v>
      </c>
      <c r="E133" t="s">
        <v>243</v>
      </c>
      <c r="J133" s="4">
        <v>178710.5451954981</v>
      </c>
      <c r="K133" s="4">
        <v>417767.62304018182</v>
      </c>
    </row>
    <row r="134" spans="2:11" x14ac:dyDescent="0.2">
      <c r="B134" t="s">
        <v>293</v>
      </c>
      <c r="C134" t="s">
        <v>7</v>
      </c>
      <c r="D134" t="s">
        <v>192</v>
      </c>
      <c r="E134" t="s">
        <v>243</v>
      </c>
      <c r="J134" s="4">
        <v>178769.66010021741</v>
      </c>
      <c r="K134" s="4">
        <v>418327.15108917537</v>
      </c>
    </row>
    <row r="135" spans="2:11" x14ac:dyDescent="0.2">
      <c r="B135" t="s">
        <v>296</v>
      </c>
      <c r="C135" t="s">
        <v>7</v>
      </c>
      <c r="D135" t="s">
        <v>194</v>
      </c>
      <c r="E135" t="s">
        <v>243</v>
      </c>
      <c r="J135" s="4">
        <v>179710.19040270461</v>
      </c>
      <c r="K135" s="4">
        <v>417953.22241402342</v>
      </c>
    </row>
    <row r="136" spans="2:11" x14ac:dyDescent="0.2">
      <c r="B136" t="s">
        <v>292</v>
      </c>
      <c r="C136" t="s">
        <v>7</v>
      </c>
      <c r="D136" t="s">
        <v>191</v>
      </c>
      <c r="E136" t="s">
        <v>243</v>
      </c>
      <c r="J136" s="4">
        <v>178663.80308804</v>
      </c>
      <c r="K136" s="4">
        <v>419420.64247344667</v>
      </c>
    </row>
    <row r="137" spans="2:11" x14ac:dyDescent="0.2">
      <c r="B137" s="2" t="s">
        <v>261</v>
      </c>
      <c r="C137" t="s">
        <v>7</v>
      </c>
      <c r="D137" t="s">
        <v>288</v>
      </c>
      <c r="E137" t="s">
        <v>243</v>
      </c>
      <c r="J137" s="4">
        <v>178547.000139121</v>
      </c>
      <c r="K137" s="4">
        <v>418805.00041803502</v>
      </c>
    </row>
    <row r="138" spans="2:11" x14ac:dyDescent="0.2">
      <c r="B138" s="2" t="s">
        <v>260</v>
      </c>
      <c r="C138" t="s">
        <v>7</v>
      </c>
      <c r="D138" t="s">
        <v>288</v>
      </c>
      <c r="E138" t="s">
        <v>243</v>
      </c>
      <c r="J138" s="4">
        <v>179371.00013988061</v>
      </c>
      <c r="K138" s="4">
        <v>418991.00041815027</v>
      </c>
    </row>
    <row r="139" spans="2:11" x14ac:dyDescent="0.2">
      <c r="B139" s="2" t="s">
        <v>263</v>
      </c>
      <c r="C139" t="s">
        <v>7</v>
      </c>
      <c r="D139" t="s">
        <v>288</v>
      </c>
      <c r="E139" t="s">
        <v>243</v>
      </c>
      <c r="J139" s="4">
        <v>180009.57454584329</v>
      </c>
      <c r="K139" s="4">
        <v>417808.64004075428</v>
      </c>
    </row>
    <row r="140" spans="2:11" x14ac:dyDescent="0.2">
      <c r="B140" s="2" t="s">
        <v>314</v>
      </c>
      <c r="C140" t="s">
        <v>84</v>
      </c>
      <c r="D140" t="s">
        <v>288</v>
      </c>
      <c r="E140" t="s">
        <v>243</v>
      </c>
      <c r="J140" s="4">
        <v>188289.00014817691</v>
      </c>
      <c r="K140" s="4">
        <v>411136.00041300658</v>
      </c>
    </row>
    <row r="141" spans="2:11" x14ac:dyDescent="0.2">
      <c r="B141" t="s">
        <v>306</v>
      </c>
      <c r="C141" t="s">
        <v>84</v>
      </c>
      <c r="D141" t="s">
        <v>209</v>
      </c>
      <c r="E141" t="s">
        <v>243</v>
      </c>
      <c r="J141" s="4">
        <v>187791.2459651455</v>
      </c>
      <c r="K141" s="4">
        <v>411624.85287359642</v>
      </c>
    </row>
    <row r="142" spans="2:11" x14ac:dyDescent="0.2">
      <c r="B142" s="2" t="s">
        <v>265</v>
      </c>
      <c r="C142" t="s">
        <v>84</v>
      </c>
      <c r="D142" t="s">
        <v>288</v>
      </c>
      <c r="E142" t="s">
        <v>243</v>
      </c>
      <c r="J142" s="4">
        <v>187557.0001474999</v>
      </c>
      <c r="K142" s="4">
        <v>411104.00041298917</v>
      </c>
    </row>
    <row r="143" spans="2:11" x14ac:dyDescent="0.2">
      <c r="B143" t="s">
        <v>297</v>
      </c>
      <c r="C143" t="s">
        <v>32</v>
      </c>
      <c r="D143" t="s">
        <v>197</v>
      </c>
      <c r="E143" t="s">
        <v>243</v>
      </c>
      <c r="J143" s="4">
        <v>188596.14327873371</v>
      </c>
      <c r="K143" s="4">
        <v>417550.95774193457</v>
      </c>
    </row>
    <row r="144" spans="2:11" x14ac:dyDescent="0.2">
      <c r="B144" t="s">
        <v>284</v>
      </c>
      <c r="C144" t="s">
        <v>32</v>
      </c>
      <c r="D144" t="s">
        <v>287</v>
      </c>
      <c r="E144" t="s">
        <v>243</v>
      </c>
      <c r="J144" s="4">
        <v>188408.00014823099</v>
      </c>
      <c r="K144" s="4">
        <v>417912.00041739392</v>
      </c>
    </row>
    <row r="145" spans="2:11" x14ac:dyDescent="0.2">
      <c r="B145" s="2" t="s">
        <v>266</v>
      </c>
      <c r="C145" t="s">
        <v>57</v>
      </c>
      <c r="D145" t="s">
        <v>288</v>
      </c>
      <c r="E145" t="s">
        <v>243</v>
      </c>
      <c r="J145" s="4">
        <v>178534.59828787809</v>
      </c>
      <c r="K145" s="4">
        <v>412982.50509359461</v>
      </c>
    </row>
    <row r="146" spans="2:11" x14ac:dyDescent="0.2">
      <c r="B146" s="2" t="s">
        <v>267</v>
      </c>
      <c r="C146" t="s">
        <v>30</v>
      </c>
      <c r="D146" t="s">
        <v>288</v>
      </c>
      <c r="E146" t="s">
        <v>243</v>
      </c>
      <c r="J146" s="4">
        <v>185493.0001455404</v>
      </c>
      <c r="K146" s="4">
        <v>417874.00041739142</v>
      </c>
    </row>
    <row r="147" spans="2:11" x14ac:dyDescent="0.2">
      <c r="B147" s="2" t="s">
        <v>279</v>
      </c>
      <c r="C147" t="s">
        <v>68</v>
      </c>
      <c r="D147" t="s">
        <v>288</v>
      </c>
      <c r="E147" t="s">
        <v>243</v>
      </c>
      <c r="J147" s="4">
        <v>181767.00014214401</v>
      </c>
      <c r="K147" s="4">
        <v>411052.00041299523</v>
      </c>
    </row>
    <row r="148" spans="2:11" x14ac:dyDescent="0.2">
      <c r="B148" s="2" t="s">
        <v>269</v>
      </c>
      <c r="C148" t="s">
        <v>68</v>
      </c>
      <c r="D148" t="s">
        <v>288</v>
      </c>
      <c r="E148" t="s">
        <v>243</v>
      </c>
      <c r="J148" s="4">
        <v>181181.00014159709</v>
      </c>
      <c r="K148" s="4">
        <v>411823.00041350198</v>
      </c>
    </row>
    <row r="149" spans="2:11" x14ac:dyDescent="0.2">
      <c r="B149" s="2" t="s">
        <v>270</v>
      </c>
      <c r="C149" t="s">
        <v>68</v>
      </c>
      <c r="D149" t="s">
        <v>288</v>
      </c>
      <c r="E149" t="s">
        <v>243</v>
      </c>
      <c r="J149" s="4">
        <v>182293.00014263429</v>
      </c>
      <c r="K149" s="4">
        <v>410523.00041264453</v>
      </c>
    </row>
    <row r="150" spans="2:11" x14ac:dyDescent="0.2">
      <c r="B150" s="2" t="s">
        <v>275</v>
      </c>
      <c r="C150" t="s">
        <v>64</v>
      </c>
      <c r="D150" t="s">
        <v>288</v>
      </c>
      <c r="E150" t="s">
        <v>243</v>
      </c>
      <c r="J150" s="4">
        <v>183833.00014406181</v>
      </c>
      <c r="K150" s="4">
        <v>410144.00041239348</v>
      </c>
    </row>
    <row r="151" spans="2:11" x14ac:dyDescent="0.2">
      <c r="B151" s="2" t="s">
        <v>274</v>
      </c>
      <c r="C151" t="s">
        <v>64</v>
      </c>
      <c r="D151" t="s">
        <v>288</v>
      </c>
      <c r="E151" t="s">
        <v>243</v>
      </c>
      <c r="J151" s="4">
        <v>184181.00014438661</v>
      </c>
      <c r="K151" s="4">
        <v>409741.00041212363</v>
      </c>
    </row>
    <row r="152" spans="2:11" x14ac:dyDescent="0.2">
      <c r="B152" s="2" t="s">
        <v>276</v>
      </c>
      <c r="C152" t="s">
        <v>64</v>
      </c>
      <c r="D152" t="s">
        <v>288</v>
      </c>
      <c r="E152" t="s">
        <v>243</v>
      </c>
      <c r="J152" s="4">
        <v>184326.00014451909</v>
      </c>
      <c r="K152" s="4">
        <v>409995.00041229022</v>
      </c>
    </row>
    <row r="153" spans="2:11" x14ac:dyDescent="0.2">
      <c r="B153" s="2" t="s">
        <v>277</v>
      </c>
      <c r="C153" t="s">
        <v>96</v>
      </c>
      <c r="D153" t="s">
        <v>288</v>
      </c>
      <c r="E153" t="s">
        <v>243</v>
      </c>
      <c r="J153" s="4">
        <v>191361.00015099259</v>
      </c>
      <c r="K153" s="4">
        <v>413907.00041477772</v>
      </c>
    </row>
    <row r="154" spans="2:11" x14ac:dyDescent="0.2">
      <c r="B154" s="2" t="s">
        <v>282</v>
      </c>
      <c r="C154" t="s">
        <v>52</v>
      </c>
      <c r="D154" t="s">
        <v>288</v>
      </c>
      <c r="E154" t="s">
        <v>243</v>
      </c>
      <c r="J154" s="4">
        <v>187507.00014742621</v>
      </c>
      <c r="K154" s="4">
        <v>414562.00041523681</v>
      </c>
    </row>
    <row r="155" spans="2:11" x14ac:dyDescent="0.2">
      <c r="B155" t="s">
        <v>308</v>
      </c>
      <c r="C155" t="s">
        <v>79</v>
      </c>
      <c r="D155" t="s">
        <v>215</v>
      </c>
      <c r="E155" t="s">
        <v>243</v>
      </c>
      <c r="J155" s="4">
        <v>181774.7400004043</v>
      </c>
      <c r="K155" s="4">
        <v>407303.8909725463</v>
      </c>
    </row>
    <row r="156" spans="2:11" x14ac:dyDescent="0.2">
      <c r="B156" t="s">
        <v>309</v>
      </c>
      <c r="C156" t="s">
        <v>117</v>
      </c>
      <c r="D156" t="s">
        <v>216</v>
      </c>
      <c r="E156" t="s">
        <v>243</v>
      </c>
      <c r="J156" s="4">
        <v>183152.54724058881</v>
      </c>
      <c r="K156" s="4">
        <v>403590.90239886323</v>
      </c>
    </row>
    <row r="157" spans="2:11" x14ac:dyDescent="0.2">
      <c r="B157" t="s">
        <v>352</v>
      </c>
      <c r="C157" t="s">
        <v>120</v>
      </c>
      <c r="E157" t="s">
        <v>243</v>
      </c>
      <c r="J157" s="4">
        <v>188885.00014877331</v>
      </c>
      <c r="K157" s="4">
        <v>405638.00040941453</v>
      </c>
    </row>
    <row r="158" spans="2:11" x14ac:dyDescent="0.2">
      <c r="B158" t="s">
        <v>310</v>
      </c>
      <c r="C158" t="s">
        <v>98</v>
      </c>
      <c r="D158" t="s">
        <v>217</v>
      </c>
      <c r="E158" t="s">
        <v>243</v>
      </c>
      <c r="J158" s="4">
        <v>184906.86064368469</v>
      </c>
      <c r="K158" s="4">
        <v>407326.91024202772</v>
      </c>
    </row>
    <row r="159" spans="2:11" x14ac:dyDescent="0.2">
      <c r="B159" t="s">
        <v>285</v>
      </c>
      <c r="C159" t="s">
        <v>158</v>
      </c>
      <c r="D159" t="s">
        <v>287</v>
      </c>
      <c r="E159" t="s">
        <v>243</v>
      </c>
      <c r="J159" s="4">
        <v>188081.06472618651</v>
      </c>
      <c r="K159" s="4">
        <v>399602.25938885909</v>
      </c>
    </row>
    <row r="195" spans="2:2" x14ac:dyDescent="0.2">
      <c r="B195" s="2"/>
    </row>
    <row r="196" spans="2:2" x14ac:dyDescent="0.2">
      <c r="B196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Samenvatting gw-meetnet</vt:lpstr>
      <vt:lpstr>grondwatermonitoringsnet_lvc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van der Veek</dc:creator>
  <cp:lastModifiedBy>Katja van der Veek</cp:lastModifiedBy>
  <cp:revision>0</cp:revision>
  <dcterms:created xsi:type="dcterms:W3CDTF">2025-07-17T07:41:24Z</dcterms:created>
  <dcterms:modified xsi:type="dcterms:W3CDTF">2025-07-17T11:05:59Z</dcterms:modified>
</cp:coreProperties>
</file>