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Bergen\Brand\04) Defintieve aanbestedingsstukken\"/>
    </mc:Choice>
  </mc:AlternateContent>
  <bookViews>
    <workbookView xWindow="-120" yWindow="-120" windowWidth="29040" windowHeight="15840"/>
  </bookViews>
  <sheets>
    <sheet name="specificatie" sheetId="2" r:id="rId1"/>
    <sheet name="Blad1" sheetId="3" r:id="rId2"/>
  </sheets>
  <definedNames>
    <definedName name="_xlnm._FilterDatabase" localSheetId="0" hidden="1">specificatie!$A$7:$R$42</definedName>
    <definedName name="_xlnm.Print_Area" localSheetId="0">specificatie!$B$7:$R$86</definedName>
    <definedName name="_xlnm.Print_Titles" localSheetId="0">specificatie!$7:$9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2" l="1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P72" i="2"/>
  <c r="Q72" i="2"/>
  <c r="R72" i="2" l="1"/>
  <c r="R73" i="2" s="1"/>
</calcChain>
</file>

<file path=xl/sharedStrings.xml><?xml version="1.0" encoding="utf-8"?>
<sst xmlns="http://schemas.openxmlformats.org/spreadsheetml/2006/main" count="745" uniqueCount="186">
  <si>
    <t>Nr.</t>
  </si>
  <si>
    <t>Gemeenteloods Bergen</t>
  </si>
  <si>
    <t>De Flammert 1028</t>
  </si>
  <si>
    <t>Bergen</t>
  </si>
  <si>
    <t>Ja</t>
  </si>
  <si>
    <t>steen</t>
  </si>
  <si>
    <t>Opslagloods  Bergen</t>
  </si>
  <si>
    <t>Houten opslagloodsen werf Bergen</t>
  </si>
  <si>
    <t>Nee</t>
  </si>
  <si>
    <t>hout</t>
  </si>
  <si>
    <t>Brandweerkazerne Bergen</t>
  </si>
  <si>
    <t>De Flammert 1026</t>
  </si>
  <si>
    <t>3 Schaftwagens gemeente</t>
  </si>
  <si>
    <t>nvt</t>
  </si>
  <si>
    <t>Begraafplaats Bergen</t>
  </si>
  <si>
    <t>Oude Baan 10</t>
  </si>
  <si>
    <t>Romaanse Toren Bergen</t>
  </si>
  <si>
    <t>Oude Kerkstraat</t>
  </si>
  <si>
    <t>Well</t>
  </si>
  <si>
    <t>Schaapskooi</t>
  </si>
  <si>
    <t>Bedevaartsdijk</t>
  </si>
  <si>
    <t>Gemeentehuis Bergen</t>
  </si>
  <si>
    <t>Raadhuisstraat 2</t>
  </si>
  <si>
    <t>Catharinaschool W'looi</t>
  </si>
  <si>
    <t>Catharinastraat 47</t>
  </si>
  <si>
    <t>Wellerlooi</t>
  </si>
  <si>
    <t>t Diekske Afferden</t>
  </si>
  <si>
    <t>Langstraat 6a</t>
  </si>
  <si>
    <t>Afferden</t>
  </si>
  <si>
    <t>St. Vitusschool</t>
  </si>
  <si>
    <t>Kasteellaan 23</t>
  </si>
  <si>
    <t>Kendelke school Siebengewald</t>
  </si>
  <si>
    <t>Kendelweg 1</t>
  </si>
  <si>
    <t>Siebengewald</t>
  </si>
  <si>
    <t>Gymlokaal Afferden</t>
  </si>
  <si>
    <t>Langstraat 8</t>
  </si>
  <si>
    <t>Gymlokaal Siebengewald</t>
  </si>
  <si>
    <t>Boterdijk 1</t>
  </si>
  <si>
    <t>Kleedlok./kantine Well</t>
  </si>
  <si>
    <t>Kasteellaan 19a</t>
  </si>
  <si>
    <t>Kleedlok./kantine Bergen</t>
  </si>
  <si>
    <t>Kleedlok./kantine Siebengewald</t>
  </si>
  <si>
    <t>Kleedlok./kantine Wellerlooi</t>
  </si>
  <si>
    <t>Venweg 1a</t>
  </si>
  <si>
    <t>Tennisgebouw/kantine Bergen</t>
  </si>
  <si>
    <t>De Flammert 1043</t>
  </si>
  <si>
    <t>Hengeland 12a</t>
  </si>
  <si>
    <t>Kleedgebouw Bergen(gebruik gem.)</t>
  </si>
  <si>
    <t>De Flammert 1413</t>
  </si>
  <si>
    <t>Tennisgebouw Well</t>
  </si>
  <si>
    <t>Kasteellaan 19c</t>
  </si>
  <si>
    <t>Woonunit WMO</t>
  </si>
  <si>
    <t>div.</t>
  </si>
  <si>
    <t>kunststof</t>
  </si>
  <si>
    <t>Inventaris</t>
  </si>
  <si>
    <t>Verzekerde som</t>
  </si>
  <si>
    <t>Brede School St. Jozefschool</t>
  </si>
  <si>
    <t>Brede School Klimop</t>
  </si>
  <si>
    <t>Bouw-</t>
  </si>
  <si>
    <t>aard</t>
  </si>
  <si>
    <t>Omschrijving</t>
  </si>
  <si>
    <t>Adres</t>
  </si>
  <si>
    <t>Plaats</t>
  </si>
  <si>
    <t>Be-</t>
  </si>
  <si>
    <t>veiligd</t>
  </si>
  <si>
    <t>Postcode</t>
  </si>
  <si>
    <t>5854 NA</t>
  </si>
  <si>
    <t>5854 NE</t>
  </si>
  <si>
    <t>5854 PJ</t>
  </si>
  <si>
    <t>5854 AB</t>
  </si>
  <si>
    <t>5854 AX</t>
  </si>
  <si>
    <t>5851 BE</t>
  </si>
  <si>
    <t>5851 EA</t>
  </si>
  <si>
    <t>5853 EL</t>
  </si>
  <si>
    <t>5853 BV</t>
  </si>
  <si>
    <t>5853 AB</t>
  </si>
  <si>
    <t>5855 AD</t>
  </si>
  <si>
    <t>5856 AS</t>
  </si>
  <si>
    <t>5856 CB</t>
  </si>
  <si>
    <t>Ceresweg</t>
  </si>
  <si>
    <t>hout/steen</t>
  </si>
  <si>
    <t>#1 gebouwen getaxeerd door J.L. van der Mark, rapportnr. 141106/15 d.d. 8-7-2015</t>
  </si>
  <si>
    <t>#2 gebouwen getaxeerd door J.L. van der Mark, rapportnr. 41145/16 d.d. 17-05-2016</t>
  </si>
  <si>
    <t>*2 inventaris getaxeerd door J.L. van der Mark, rapportnr. 41145/16 d.d. 17-05-2016</t>
  </si>
  <si>
    <t>#2, *2</t>
  </si>
  <si>
    <t xml:space="preserve"> #2</t>
  </si>
  <si>
    <t>Gochsedijk 87-89</t>
  </si>
  <si>
    <t>Schaapskooi Putjesberg</t>
  </si>
  <si>
    <t>Veenweg 8</t>
  </si>
  <si>
    <t>MFC den Asseldonck</t>
  </si>
  <si>
    <t>Jeroen Boschstr. 34</t>
  </si>
  <si>
    <t>5854 CZ</t>
  </si>
  <si>
    <t>Getaxeerd</t>
  </si>
  <si>
    <t>#3 gebouwen getaxeerd door J.L. van der Mark, rapportnr. 41175/17 d.d. 7-9-2017</t>
  </si>
  <si>
    <t>#3</t>
  </si>
  <si>
    <t>Pieter de Hooghstraat 2</t>
  </si>
  <si>
    <t>Pieter de Hooghstraat 10</t>
  </si>
  <si>
    <t>5854 ES</t>
  </si>
  <si>
    <t>5854 PK</t>
  </si>
  <si>
    <t>5855 ES</t>
  </si>
  <si>
    <t>De Flammert 1047</t>
  </si>
  <si>
    <t>5854 BV</t>
  </si>
  <si>
    <t>Keulerstraat 1 en 1b</t>
  </si>
  <si>
    <t>Kantoor (1) en Woning (1b)</t>
  </si>
  <si>
    <t>#1</t>
  </si>
  <si>
    <t>brandmeldinstallatie</t>
  </si>
  <si>
    <t>inbraakalarm</t>
  </si>
  <si>
    <t>zonnepanelen</t>
  </si>
  <si>
    <t>nee</t>
  </si>
  <si>
    <t>ja</t>
  </si>
  <si>
    <t xml:space="preserve">ja </t>
  </si>
  <si>
    <t>Nen norm</t>
  </si>
  <si>
    <t>Nen1010</t>
  </si>
  <si>
    <t>Nen 7250</t>
  </si>
  <si>
    <t>Asbest</t>
  </si>
  <si>
    <t>Onderhoudsplan</t>
  </si>
  <si>
    <t>goed</t>
  </si>
  <si>
    <t>Wells Meer 1a</t>
  </si>
  <si>
    <t>Woning</t>
  </si>
  <si>
    <t>Bedrijfsopstallen</t>
  </si>
  <si>
    <t>Wezerweg 10</t>
  </si>
  <si>
    <t>Wezerweg 22</t>
  </si>
  <si>
    <t>Wezerweg 24</t>
  </si>
  <si>
    <t>Veenweg 2</t>
  </si>
  <si>
    <t xml:space="preserve">Woning </t>
  </si>
  <si>
    <t>Imhees 23</t>
  </si>
  <si>
    <t>Elsteren 11b (terp)</t>
  </si>
  <si>
    <t>Bedrijfswoning en schuren en stallen</t>
  </si>
  <si>
    <t xml:space="preserve">Elsteren 13 </t>
  </si>
  <si>
    <t>Woning en schuur</t>
  </si>
  <si>
    <t>Ceresweg 7</t>
  </si>
  <si>
    <t>Totaal</t>
  </si>
  <si>
    <t>Clubgebouw duikclub Najade</t>
  </si>
  <si>
    <t>Flammert 1045</t>
  </si>
  <si>
    <t>Gemeente Bergen</t>
  </si>
  <si>
    <t>Gebouwen</t>
  </si>
  <si>
    <t>Troostwijk index reeks</t>
  </si>
  <si>
    <t xml:space="preserve"> </t>
  </si>
  <si>
    <t>Elisenwerth (Duitsland)</t>
  </si>
  <si>
    <t>Controletelling</t>
  </si>
  <si>
    <t>Hal torenhal</t>
  </si>
  <si>
    <t>Veldschuur</t>
  </si>
  <si>
    <t>Hoofdschuur</t>
  </si>
  <si>
    <t>Jacobsschuur</t>
  </si>
  <si>
    <t>Mestsilo</t>
  </si>
  <si>
    <t>t Leuken 3a</t>
  </si>
  <si>
    <t>Manege</t>
  </si>
  <si>
    <t>Wezerweg 9b</t>
  </si>
  <si>
    <t>Winkel leegstaand</t>
  </si>
  <si>
    <t>Mosaïque 7c</t>
  </si>
  <si>
    <t>Apartement</t>
  </si>
  <si>
    <t>Mosaïque 7d</t>
  </si>
  <si>
    <t>Mosaïque 7e</t>
  </si>
  <si>
    <t>Stallen</t>
  </si>
  <si>
    <t>Restaurant</t>
  </si>
  <si>
    <t>Mosaïque 7b</t>
  </si>
  <si>
    <t xml:space="preserve">Woonhuis </t>
  </si>
  <si>
    <t>Elsteren 15</t>
  </si>
  <si>
    <t>Kantine/kleedlokalen Alverman met multifunctioneel centrum</t>
  </si>
  <si>
    <t>Restaurant/Pizzaria</t>
  </si>
  <si>
    <t>Mosaique 7f</t>
  </si>
  <si>
    <t>platen</t>
  </si>
  <si>
    <t>beton</t>
  </si>
  <si>
    <t>Huis en schuur</t>
  </si>
  <si>
    <t>Elsteren 11a</t>
  </si>
  <si>
    <t>Schuur</t>
  </si>
  <si>
    <t>Papenbeek 31</t>
  </si>
  <si>
    <t>5855BB</t>
  </si>
  <si>
    <t>5855AS</t>
  </si>
  <si>
    <t>5854AW</t>
  </si>
  <si>
    <t>5855ET</t>
  </si>
  <si>
    <t>5855EK</t>
  </si>
  <si>
    <t>5855EN</t>
  </si>
  <si>
    <t>5855ES</t>
  </si>
  <si>
    <t>5854PK</t>
  </si>
  <si>
    <t>5855EM</t>
  </si>
  <si>
    <t>per 31-12-2024</t>
  </si>
  <si>
    <t>index 138,2</t>
  </si>
  <si>
    <t>Per 31-12-2024</t>
  </si>
  <si>
    <t>index 131,5</t>
  </si>
  <si>
    <t>na indexering</t>
  </si>
  <si>
    <t>Leegstand</t>
  </si>
  <si>
    <t>Bijlage C.2</t>
  </si>
  <si>
    <t>Objectenspecificatie per 31-12-2024</t>
  </si>
  <si>
    <t>Incl. aanvullende risico informatie</t>
  </si>
  <si>
    <t>Wordt gesloopt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</si>
</sst>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"/>
    <numFmt numFmtId="166" formatCode="_-&quot;€&quot;\ * #,##0_-;_-&quot;€&quot;\ * #,##0\-;_-&quot;€&quot;\ * &quot;-&quot;??_-;_-@_-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8"/>
      </patternFill>
    </fill>
  </fills>
  <borders count="3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64" fontId="5" fillId="0" borderId="0" xfId="1" applyFont="1" applyBorder="1"/>
    <xf numFmtId="164" fontId="3" fillId="0" borderId="0" xfId="1" applyFont="1" applyBorder="1"/>
    <xf numFmtId="0" fontId="2" fillId="0" borderId="11" xfId="0" applyFont="1" applyBorder="1"/>
    <xf numFmtId="164" fontId="2" fillId="0" borderId="11" xfId="0" applyNumberFormat="1" applyFont="1" applyBorder="1"/>
    <xf numFmtId="164" fontId="2" fillId="0" borderId="15" xfId="0" applyNumberFormat="1" applyFont="1" applyBorder="1"/>
    <xf numFmtId="164" fontId="2" fillId="0" borderId="0" xfId="0" applyNumberFormat="1" applyFont="1"/>
    <xf numFmtId="0" fontId="2" fillId="0" borderId="11" xfId="0" applyFont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7" xfId="0" applyFont="1" applyBorder="1"/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/>
    <xf numFmtId="0" fontId="2" fillId="0" borderId="16" xfId="0" applyFont="1" applyBorder="1"/>
    <xf numFmtId="0" fontId="2" fillId="0" borderId="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2" fillId="0" borderId="17" xfId="0" applyFont="1" applyBorder="1" applyAlignment="1">
      <alignment horizontal="left"/>
    </xf>
    <xf numFmtId="0" fontId="2" fillId="0" borderId="9" xfId="0" applyFont="1" applyBorder="1"/>
    <xf numFmtId="0" fontId="2" fillId="0" borderId="8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6" fillId="0" borderId="0" xfId="0" applyFont="1"/>
    <xf numFmtId="0" fontId="2" fillId="0" borderId="3" xfId="0" applyFont="1" applyBorder="1"/>
    <xf numFmtId="0" fontId="2" fillId="0" borderId="10" xfId="0" applyFont="1" applyBorder="1" applyAlignment="1">
      <alignment horizontal="left"/>
    </xf>
    <xf numFmtId="164" fontId="2" fillId="0" borderId="10" xfId="0" applyNumberFormat="1" applyFont="1" applyBorder="1"/>
    <xf numFmtId="0" fontId="2" fillId="2" borderId="0" xfId="0" applyFont="1" applyFill="1"/>
    <xf numFmtId="0" fontId="3" fillId="3" borderId="0" xfId="0" applyFont="1" applyFill="1"/>
    <xf numFmtId="0" fontId="3" fillId="2" borderId="2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2" fillId="2" borderId="11" xfId="0" applyFont="1" applyFill="1" applyBorder="1"/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3" fillId="2" borderId="25" xfId="0" applyFont="1" applyFill="1" applyBorder="1" applyAlignment="1">
      <alignment horizontal="left"/>
    </xf>
    <xf numFmtId="0" fontId="7" fillId="0" borderId="0" xfId="0" applyFont="1"/>
    <xf numFmtId="0" fontId="7" fillId="0" borderId="11" xfId="0" applyFont="1" applyBorder="1" applyAlignment="1">
      <alignment horizontal="left"/>
    </xf>
    <xf numFmtId="165" fontId="8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4" fontId="3" fillId="2" borderId="22" xfId="1" applyFont="1" applyFill="1" applyBorder="1" applyAlignment="1" applyProtection="1">
      <alignment horizontal="center"/>
    </xf>
    <xf numFmtId="164" fontId="3" fillId="2" borderId="11" xfId="1" applyFont="1" applyFill="1" applyBorder="1" applyAlignment="1" applyProtection="1">
      <alignment horizontal="center"/>
    </xf>
    <xf numFmtId="164" fontId="3" fillId="2" borderId="25" xfId="1" applyFont="1" applyFill="1" applyBorder="1" applyAlignment="1" applyProtection="1">
      <alignment horizontal="center"/>
    </xf>
    <xf numFmtId="0" fontId="3" fillId="4" borderId="29" xfId="0" applyFont="1" applyFill="1" applyBorder="1"/>
    <xf numFmtId="44" fontId="2" fillId="0" borderId="0" xfId="0" applyNumberFormat="1" applyFont="1"/>
    <xf numFmtId="44" fontId="9" fillId="0" borderId="0" xfId="0" applyNumberFormat="1" applyFont="1"/>
    <xf numFmtId="0" fontId="8" fillId="0" borderId="11" xfId="0" applyFont="1" applyBorder="1"/>
    <xf numFmtId="0" fontId="2" fillId="0" borderId="11" xfId="0" quotePrefix="1" applyFont="1" applyBorder="1"/>
    <xf numFmtId="14" fontId="2" fillId="0" borderId="15" xfId="0" applyNumberFormat="1" applyFont="1" applyBorder="1"/>
    <xf numFmtId="164" fontId="3" fillId="2" borderId="30" xfId="1" applyFont="1" applyFill="1" applyBorder="1" applyAlignment="1" applyProtection="1">
      <alignment horizontal="center"/>
    </xf>
    <xf numFmtId="164" fontId="3" fillId="2" borderId="31" xfId="1" applyFont="1" applyFill="1" applyBorder="1" applyAlignment="1" applyProtection="1">
      <alignment horizontal="center"/>
    </xf>
    <xf numFmtId="0" fontId="2" fillId="0" borderId="33" xfId="0" applyFont="1" applyBorder="1"/>
    <xf numFmtId="0" fontId="2" fillId="0" borderId="32" xfId="0" applyFont="1" applyBorder="1"/>
    <xf numFmtId="164" fontId="2" fillId="0" borderId="32" xfId="0" applyNumberFormat="1" applyFont="1" applyBorder="1"/>
    <xf numFmtId="164" fontId="3" fillId="2" borderId="34" xfId="1" applyFont="1" applyFill="1" applyBorder="1" applyAlignment="1" applyProtection="1">
      <alignment horizontal="center"/>
    </xf>
    <xf numFmtId="0" fontId="2" fillId="0" borderId="19" xfId="0" applyFont="1" applyBorder="1"/>
    <xf numFmtId="0" fontId="2" fillId="0" borderId="32" xfId="2" applyBorder="1"/>
    <xf numFmtId="0" fontId="2" fillId="0" borderId="8" xfId="0" applyFont="1" applyBorder="1" applyAlignment="1">
      <alignment horizontal="left"/>
    </xf>
    <xf numFmtId="0" fontId="7" fillId="0" borderId="11" xfId="0" applyFont="1" applyBorder="1"/>
    <xf numFmtId="0" fontId="7" fillId="0" borderId="11" xfId="0" quotePrefix="1" applyFont="1" applyBorder="1" applyAlignment="1">
      <alignment horizontal="center"/>
    </xf>
    <xf numFmtId="0" fontId="3" fillId="0" borderId="33" xfId="0" applyFont="1" applyBorder="1"/>
    <xf numFmtId="166" fontId="2" fillId="0" borderId="32" xfId="0" applyNumberFormat="1" applyFont="1" applyBorder="1"/>
    <xf numFmtId="164" fontId="3" fillId="6" borderId="30" xfId="1" applyFont="1" applyFill="1" applyBorder="1" applyAlignment="1" applyProtection="1">
      <alignment horizontal="center"/>
    </xf>
    <xf numFmtId="164" fontId="3" fillId="6" borderId="34" xfId="1" applyFont="1" applyFill="1" applyBorder="1" applyAlignment="1" applyProtection="1">
      <alignment horizontal="center"/>
    </xf>
    <xf numFmtId="164" fontId="3" fillId="6" borderId="31" xfId="1" applyFont="1" applyFill="1" applyBorder="1" applyAlignment="1" applyProtection="1">
      <alignment horizontal="center"/>
    </xf>
    <xf numFmtId="164" fontId="4" fillId="0" borderId="32" xfId="0" applyNumberFormat="1" applyFont="1" applyBorder="1"/>
    <xf numFmtId="0" fontId="6" fillId="0" borderId="32" xfId="0" applyFont="1" applyBorder="1"/>
    <xf numFmtId="0" fontId="3" fillId="0" borderId="0" xfId="0" applyFont="1"/>
    <xf numFmtId="0" fontId="3" fillId="4" borderId="35" xfId="0" applyFont="1" applyFill="1" applyBorder="1"/>
    <xf numFmtId="166" fontId="3" fillId="5" borderId="28" xfId="0" applyNumberFormat="1" applyFont="1" applyFill="1" applyBorder="1"/>
    <xf numFmtId="166" fontId="3" fillId="5" borderId="29" xfId="0" applyNumberFormat="1" applyFont="1" applyFill="1" applyBorder="1"/>
    <xf numFmtId="166" fontId="3" fillId="5" borderId="36" xfId="0" applyNumberFormat="1" applyFont="1" applyFill="1" applyBorder="1"/>
    <xf numFmtId="164" fontId="2" fillId="0" borderId="33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3" fillId="2" borderId="26" xfId="1" applyFont="1" applyFill="1" applyBorder="1" applyAlignment="1" applyProtection="1">
      <alignment horizontal="center" textRotation="90"/>
    </xf>
    <xf numFmtId="164" fontId="3" fillId="2" borderId="19" xfId="1" applyFont="1" applyFill="1" applyBorder="1" applyAlignment="1" applyProtection="1">
      <alignment horizontal="center" textRotation="90"/>
    </xf>
    <xf numFmtId="0" fontId="0" fillId="0" borderId="27" xfId="0" applyBorder="1" applyAlignment="1">
      <alignment horizontal="center" textRotation="90"/>
    </xf>
  </cellXfs>
  <cellStyles count="5">
    <cellStyle name="Euro" xfId="1"/>
    <cellStyle name="Standaard" xfId="0" builtinId="0"/>
    <cellStyle name="Standaard 2" xfId="2"/>
    <cellStyle name="Valuta 2" xfId="3"/>
    <cellStyle name="Valuta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9"/>
  <sheetViews>
    <sheetView tabSelected="1" zoomScaleNormal="100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 activeCell="D4" sqref="D4"/>
    </sheetView>
  </sheetViews>
  <sheetFormatPr defaultColWidth="8.42578125" defaultRowHeight="12.75" x14ac:dyDescent="0.2"/>
  <cols>
    <col min="1" max="1" width="5.85546875" style="1" bestFit="1" customWidth="1"/>
    <col min="2" max="2" width="54.7109375" style="1" customWidth="1"/>
    <col min="3" max="3" width="22" style="1" bestFit="1" customWidth="1"/>
    <col min="4" max="4" width="11.5703125" style="1" customWidth="1"/>
    <col min="5" max="5" width="20.28515625" style="1" customWidth="1"/>
    <col min="6" max="6" width="7.140625" style="1" customWidth="1"/>
    <col min="7" max="7" width="9.7109375" style="1" customWidth="1"/>
    <col min="8" max="8" width="9.140625" style="1" customWidth="1"/>
    <col min="9" max="9" width="25.7109375" style="1" customWidth="1"/>
    <col min="10" max="10" width="22" style="1" customWidth="1"/>
    <col min="11" max="11" width="19" style="1" customWidth="1"/>
    <col min="12" max="12" width="17.85546875" style="1" customWidth="1"/>
    <col min="13" max="15" width="19.7109375" style="1" customWidth="1"/>
    <col min="16" max="18" width="15.5703125" style="1" customWidth="1"/>
    <col min="19" max="19" width="8.42578125" style="1"/>
    <col min="20" max="20" width="10.85546875" style="1" bestFit="1" customWidth="1"/>
    <col min="21" max="23" width="6" style="1" bestFit="1" customWidth="1"/>
    <col min="24" max="16384" width="8.42578125" style="1"/>
  </cols>
  <sheetData>
    <row r="2" spans="1:25" x14ac:dyDescent="0.2">
      <c r="B2" s="39" t="s">
        <v>182</v>
      </c>
    </row>
    <row r="3" spans="1:25" x14ac:dyDescent="0.2">
      <c r="B3" s="39" t="s">
        <v>134</v>
      </c>
    </row>
    <row r="4" spans="1:25" x14ac:dyDescent="0.2">
      <c r="B4" s="39" t="s">
        <v>183</v>
      </c>
    </row>
    <row r="5" spans="1:25" x14ac:dyDescent="0.2">
      <c r="B5" s="39" t="s">
        <v>184</v>
      </c>
    </row>
    <row r="6" spans="1:25" ht="13.5" thickBot="1" x14ac:dyDescent="0.25"/>
    <row r="7" spans="1:25" ht="15" customHeight="1" x14ac:dyDescent="0.2">
      <c r="A7" s="40" t="s">
        <v>0</v>
      </c>
      <c r="B7" s="43" t="s">
        <v>60</v>
      </c>
      <c r="C7" s="44" t="s">
        <v>61</v>
      </c>
      <c r="D7" s="44" t="s">
        <v>65</v>
      </c>
      <c r="E7" s="44" t="s">
        <v>62</v>
      </c>
      <c r="F7" s="44" t="s">
        <v>63</v>
      </c>
      <c r="G7" s="45" t="s">
        <v>58</v>
      </c>
      <c r="H7" s="92" t="s">
        <v>92</v>
      </c>
      <c r="I7" s="55" t="s">
        <v>105</v>
      </c>
      <c r="J7" s="55" t="s">
        <v>115</v>
      </c>
      <c r="K7" s="55" t="s">
        <v>106</v>
      </c>
      <c r="L7" s="55" t="s">
        <v>107</v>
      </c>
      <c r="M7" s="55" t="s">
        <v>111</v>
      </c>
      <c r="N7" s="64" t="s">
        <v>181</v>
      </c>
      <c r="O7" s="64" t="s">
        <v>114</v>
      </c>
      <c r="P7" s="77" t="s">
        <v>55</v>
      </c>
      <c r="Q7" s="77" t="s">
        <v>55</v>
      </c>
      <c r="R7" s="77" t="s">
        <v>131</v>
      </c>
      <c r="T7" s="90" t="s">
        <v>136</v>
      </c>
      <c r="U7" s="91"/>
      <c r="V7" s="91"/>
      <c r="W7" s="50"/>
    </row>
    <row r="8" spans="1:25" ht="15" customHeight="1" x14ac:dyDescent="0.2">
      <c r="A8" s="11"/>
      <c r="B8" s="46"/>
      <c r="C8" s="42"/>
      <c r="D8" s="42"/>
      <c r="E8" s="42"/>
      <c r="F8" s="41" t="s">
        <v>64</v>
      </c>
      <c r="G8" s="41" t="s">
        <v>59</v>
      </c>
      <c r="H8" s="93"/>
      <c r="I8" s="56"/>
      <c r="J8" s="56"/>
      <c r="K8" s="56"/>
      <c r="L8" s="56"/>
      <c r="M8" s="56" t="s">
        <v>112</v>
      </c>
      <c r="N8" s="69"/>
      <c r="O8" s="69"/>
      <c r="P8" s="78" t="s">
        <v>135</v>
      </c>
      <c r="Q8" s="78" t="s">
        <v>54</v>
      </c>
      <c r="R8" s="78" t="s">
        <v>176</v>
      </c>
      <c r="T8" s="73"/>
      <c r="U8" s="74">
        <v>2021</v>
      </c>
      <c r="V8" s="74">
        <v>2022</v>
      </c>
      <c r="W8" s="73">
        <v>2023</v>
      </c>
      <c r="X8" s="75">
        <v>2024</v>
      </c>
      <c r="Y8" s="75">
        <v>2025</v>
      </c>
    </row>
    <row r="9" spans="1:25" ht="15" customHeight="1" x14ac:dyDescent="0.2">
      <c r="A9" s="12"/>
      <c r="B9" s="46"/>
      <c r="C9" s="42"/>
      <c r="D9" s="42"/>
      <c r="E9" s="42"/>
      <c r="F9" s="41"/>
      <c r="G9" s="41"/>
      <c r="H9" s="93"/>
      <c r="I9" s="56"/>
      <c r="J9" s="56"/>
      <c r="K9" s="56"/>
      <c r="L9" s="56"/>
      <c r="M9" s="56" t="s">
        <v>113</v>
      </c>
      <c r="N9" s="69"/>
      <c r="O9" s="69"/>
      <c r="P9" s="78" t="s">
        <v>176</v>
      </c>
      <c r="Q9" s="78" t="s">
        <v>178</v>
      </c>
      <c r="R9" s="78" t="s">
        <v>180</v>
      </c>
      <c r="T9" s="51" t="s">
        <v>135</v>
      </c>
      <c r="U9" s="52">
        <v>108</v>
      </c>
      <c r="V9" s="52">
        <v>113.9</v>
      </c>
      <c r="W9" s="61">
        <v>130</v>
      </c>
      <c r="X9" s="67">
        <v>130</v>
      </c>
      <c r="Y9" s="67">
        <v>138.19999999999999</v>
      </c>
    </row>
    <row r="10" spans="1:25" ht="15" customHeight="1" thickBot="1" x14ac:dyDescent="0.25">
      <c r="A10" s="38"/>
      <c r="B10" s="47"/>
      <c r="C10" s="48"/>
      <c r="D10" s="48"/>
      <c r="E10" s="48"/>
      <c r="F10" s="49"/>
      <c r="G10" s="49"/>
      <c r="H10" s="94"/>
      <c r="I10" s="57"/>
      <c r="J10" s="57"/>
      <c r="K10" s="57"/>
      <c r="L10" s="57"/>
      <c r="M10" s="57"/>
      <c r="N10" s="65"/>
      <c r="O10" s="65"/>
      <c r="P10" s="79" t="s">
        <v>177</v>
      </c>
      <c r="Q10" s="79" t="s">
        <v>179</v>
      </c>
      <c r="R10" s="79" t="s">
        <v>137</v>
      </c>
      <c r="T10" s="54" t="s">
        <v>54</v>
      </c>
      <c r="U10" s="53">
        <v>103.5</v>
      </c>
      <c r="V10" s="53">
        <v>109.2</v>
      </c>
      <c r="W10" s="6">
        <v>126.4</v>
      </c>
      <c r="X10" s="70">
        <v>126.8</v>
      </c>
      <c r="Y10" s="70">
        <v>131.5</v>
      </c>
    </row>
    <row r="11" spans="1:25" x14ac:dyDescent="0.2">
      <c r="H11" s="5"/>
      <c r="T11" s="6"/>
      <c r="U11" s="6"/>
      <c r="V11" s="6"/>
      <c r="W11" s="6"/>
      <c r="X11" s="67"/>
      <c r="Y11" s="67"/>
    </row>
    <row r="12" spans="1:25" x14ac:dyDescent="0.2">
      <c r="A12" s="6">
        <v>31</v>
      </c>
      <c r="B12" s="10" t="s">
        <v>158</v>
      </c>
      <c r="C12" s="10" t="s">
        <v>46</v>
      </c>
      <c r="D12" s="10" t="s">
        <v>72</v>
      </c>
      <c r="E12" s="10" t="s">
        <v>28</v>
      </c>
      <c r="F12" s="10" t="s">
        <v>4</v>
      </c>
      <c r="G12" s="10" t="s">
        <v>5</v>
      </c>
      <c r="H12" s="7" t="s">
        <v>94</v>
      </c>
      <c r="I12" s="7" t="s">
        <v>108</v>
      </c>
      <c r="J12" s="7"/>
      <c r="K12" s="7" t="s">
        <v>109</v>
      </c>
      <c r="L12" s="68" t="s">
        <v>109</v>
      </c>
      <c r="M12" s="68" t="s">
        <v>109</v>
      </c>
      <c r="N12" s="67" t="s">
        <v>108</v>
      </c>
      <c r="O12" s="68" t="s">
        <v>108</v>
      </c>
      <c r="P12" s="76">
        <v>2826190</v>
      </c>
      <c r="Q12" s="76">
        <v>0</v>
      </c>
      <c r="R12" s="76">
        <f>P12+Q12</f>
        <v>2826190</v>
      </c>
      <c r="T12" s="6"/>
      <c r="U12" s="6"/>
      <c r="V12" s="6"/>
      <c r="W12" s="6"/>
      <c r="X12" s="25"/>
      <c r="Y12" s="25"/>
    </row>
    <row r="13" spans="1:25" x14ac:dyDescent="0.2">
      <c r="A13" s="13">
        <v>16</v>
      </c>
      <c r="B13" s="14" t="s">
        <v>26</v>
      </c>
      <c r="C13" s="15" t="s">
        <v>27</v>
      </c>
      <c r="D13" s="15" t="s">
        <v>71</v>
      </c>
      <c r="E13" s="15" t="s">
        <v>28</v>
      </c>
      <c r="F13" s="15" t="s">
        <v>4</v>
      </c>
      <c r="G13" s="16" t="s">
        <v>5</v>
      </c>
      <c r="H13" s="7" t="s">
        <v>104</v>
      </c>
      <c r="I13" s="7" t="s">
        <v>109</v>
      </c>
      <c r="J13" s="7" t="s">
        <v>116</v>
      </c>
      <c r="K13" s="7" t="s">
        <v>109</v>
      </c>
      <c r="L13" s="68" t="s">
        <v>109</v>
      </c>
      <c r="M13" s="68" t="s">
        <v>109</v>
      </c>
      <c r="N13" s="67" t="s">
        <v>108</v>
      </c>
      <c r="O13" s="68" t="s">
        <v>108</v>
      </c>
      <c r="P13" s="76">
        <v>3798054.923076923</v>
      </c>
      <c r="Q13" s="76">
        <v>471346.60883280757</v>
      </c>
      <c r="R13" s="76">
        <f t="shared" ref="R13:R69" si="0">P13+Q13</f>
        <v>4269401.5319097303</v>
      </c>
    </row>
    <row r="14" spans="1:25" x14ac:dyDescent="0.2">
      <c r="A14" s="13">
        <v>20</v>
      </c>
      <c r="B14" s="14" t="s">
        <v>34</v>
      </c>
      <c r="C14" s="15" t="s">
        <v>35</v>
      </c>
      <c r="D14" s="72" t="s">
        <v>71</v>
      </c>
      <c r="E14" s="15" t="s">
        <v>28</v>
      </c>
      <c r="F14" s="15" t="s">
        <v>8</v>
      </c>
      <c r="G14" s="16" t="s">
        <v>5</v>
      </c>
      <c r="H14" s="7" t="s">
        <v>104</v>
      </c>
      <c r="I14" s="7" t="s">
        <v>108</v>
      </c>
      <c r="J14" s="7"/>
      <c r="K14" s="7" t="s">
        <v>108</v>
      </c>
      <c r="L14" s="68" t="s">
        <v>108</v>
      </c>
      <c r="M14" s="68"/>
      <c r="N14" s="67" t="s">
        <v>109</v>
      </c>
      <c r="O14" s="68" t="s">
        <v>109</v>
      </c>
      <c r="P14" s="76">
        <v>159461.53846153847</v>
      </c>
      <c r="Q14" s="76">
        <v>0</v>
      </c>
      <c r="R14" s="76">
        <f t="shared" si="0"/>
        <v>159461.53846153847</v>
      </c>
      <c r="S14" s="1" t="s">
        <v>185</v>
      </c>
    </row>
    <row r="15" spans="1:25" x14ac:dyDescent="0.2">
      <c r="A15" s="13">
        <v>42</v>
      </c>
      <c r="B15" s="13" t="s">
        <v>19</v>
      </c>
      <c r="C15" s="27" t="s">
        <v>79</v>
      </c>
      <c r="D15" s="28" t="s">
        <v>98</v>
      </c>
      <c r="E15" s="27" t="s">
        <v>3</v>
      </c>
      <c r="F15" s="27" t="s">
        <v>8</v>
      </c>
      <c r="G15" s="29" t="s">
        <v>80</v>
      </c>
      <c r="H15" s="7" t="s">
        <v>94</v>
      </c>
      <c r="I15" s="7" t="s">
        <v>108</v>
      </c>
      <c r="J15" s="7"/>
      <c r="K15" s="7" t="s">
        <v>108</v>
      </c>
      <c r="L15" s="68" t="s">
        <v>108</v>
      </c>
      <c r="M15" s="68"/>
      <c r="N15" s="67" t="s">
        <v>108</v>
      </c>
      <c r="O15" s="68" t="s">
        <v>108</v>
      </c>
      <c r="P15" s="76">
        <v>261304.30769230769</v>
      </c>
      <c r="Q15" s="76">
        <v>0</v>
      </c>
      <c r="R15" s="76">
        <f t="shared" si="0"/>
        <v>261304.30769230769</v>
      </c>
    </row>
    <row r="16" spans="1:25" x14ac:dyDescent="0.2">
      <c r="A16" s="13">
        <v>4</v>
      </c>
      <c r="B16" s="14" t="s">
        <v>10</v>
      </c>
      <c r="C16" s="15" t="s">
        <v>11</v>
      </c>
      <c r="D16" s="15" t="s">
        <v>66</v>
      </c>
      <c r="E16" s="15" t="s">
        <v>3</v>
      </c>
      <c r="F16" s="15" t="s">
        <v>4</v>
      </c>
      <c r="G16" s="16" t="s">
        <v>5</v>
      </c>
      <c r="H16" s="6" t="s">
        <v>85</v>
      </c>
      <c r="I16" s="7" t="s">
        <v>109</v>
      </c>
      <c r="J16" s="7"/>
      <c r="K16" s="7" t="s">
        <v>109</v>
      </c>
      <c r="L16" s="68" t="s">
        <v>109</v>
      </c>
      <c r="M16" s="68"/>
      <c r="N16" s="67" t="s">
        <v>108</v>
      </c>
      <c r="O16" s="68" t="s">
        <v>108</v>
      </c>
      <c r="P16" s="76">
        <v>1551560.7692307692</v>
      </c>
      <c r="Q16" s="76">
        <v>0</v>
      </c>
      <c r="R16" s="76">
        <f t="shared" si="0"/>
        <v>1551560.7692307692</v>
      </c>
    </row>
    <row r="17" spans="1:19" x14ac:dyDescent="0.2">
      <c r="A17" s="13">
        <v>1</v>
      </c>
      <c r="B17" s="18" t="s">
        <v>1</v>
      </c>
      <c r="C17" s="19" t="s">
        <v>2</v>
      </c>
      <c r="D17" s="20" t="s">
        <v>66</v>
      </c>
      <c r="E17" s="19" t="s">
        <v>3</v>
      </c>
      <c r="F17" s="19" t="s">
        <v>4</v>
      </c>
      <c r="G17" s="19" t="s">
        <v>5</v>
      </c>
      <c r="H17" s="7" t="s">
        <v>84</v>
      </c>
      <c r="I17" s="7" t="s">
        <v>109</v>
      </c>
      <c r="J17" s="7"/>
      <c r="K17" s="7" t="s">
        <v>109</v>
      </c>
      <c r="L17" s="68" t="s">
        <v>108</v>
      </c>
      <c r="M17" s="68"/>
      <c r="N17" s="67" t="s">
        <v>108</v>
      </c>
      <c r="O17" s="68" t="s">
        <v>108</v>
      </c>
      <c r="P17" s="76">
        <v>865769.84615384613</v>
      </c>
      <c r="Q17" s="76">
        <v>255118.29652996844</v>
      </c>
      <c r="R17" s="76">
        <f t="shared" si="0"/>
        <v>1120888.1426838145</v>
      </c>
    </row>
    <row r="18" spans="1:19" x14ac:dyDescent="0.2">
      <c r="A18" s="21">
        <v>2</v>
      </c>
      <c r="B18" s="10" t="s">
        <v>6</v>
      </c>
      <c r="C18" s="10" t="s">
        <v>2</v>
      </c>
      <c r="D18" s="10" t="s">
        <v>66</v>
      </c>
      <c r="E18" s="10" t="s">
        <v>3</v>
      </c>
      <c r="F18" s="10" t="s">
        <v>4</v>
      </c>
      <c r="G18" s="10" t="s">
        <v>5</v>
      </c>
      <c r="H18" s="6" t="s">
        <v>85</v>
      </c>
      <c r="I18" s="7" t="s">
        <v>108</v>
      </c>
      <c r="J18" s="7"/>
      <c r="K18" s="7" t="s">
        <v>108</v>
      </c>
      <c r="L18" s="68" t="s">
        <v>109</v>
      </c>
      <c r="M18" s="68" t="s">
        <v>4</v>
      </c>
      <c r="N18" s="67" t="s">
        <v>108</v>
      </c>
      <c r="O18" s="68" t="s">
        <v>108</v>
      </c>
      <c r="P18" s="76">
        <v>246208.61538461538</v>
      </c>
      <c r="Q18" s="76">
        <v>0</v>
      </c>
      <c r="R18" s="76">
        <f t="shared" si="0"/>
        <v>246208.61538461538</v>
      </c>
    </row>
    <row r="19" spans="1:19" x14ac:dyDescent="0.2">
      <c r="A19" s="22">
        <v>3</v>
      </c>
      <c r="B19" s="10" t="s">
        <v>7</v>
      </c>
      <c r="C19" s="10" t="s">
        <v>2</v>
      </c>
      <c r="D19" s="10" t="s">
        <v>66</v>
      </c>
      <c r="E19" s="10" t="s">
        <v>3</v>
      </c>
      <c r="F19" s="10" t="s">
        <v>8</v>
      </c>
      <c r="G19" s="10" t="s">
        <v>9</v>
      </c>
      <c r="H19" s="7"/>
      <c r="I19" s="7" t="s">
        <v>108</v>
      </c>
      <c r="J19" s="7"/>
      <c r="K19" s="7" t="s">
        <v>108</v>
      </c>
      <c r="L19" s="68" t="s">
        <v>109</v>
      </c>
      <c r="M19" s="68" t="s">
        <v>109</v>
      </c>
      <c r="N19" s="67" t="s">
        <v>108</v>
      </c>
      <c r="O19" s="68" t="s">
        <v>108</v>
      </c>
      <c r="P19" s="76">
        <v>44861.846153846149</v>
      </c>
      <c r="Q19" s="76">
        <v>0</v>
      </c>
      <c r="R19" s="76">
        <f t="shared" si="0"/>
        <v>44861.846153846149</v>
      </c>
    </row>
    <row r="20" spans="1:19" x14ac:dyDescent="0.2">
      <c r="A20" s="13">
        <v>30</v>
      </c>
      <c r="B20" s="23" t="s">
        <v>44</v>
      </c>
      <c r="C20" s="24" t="s">
        <v>45</v>
      </c>
      <c r="D20" s="24" t="s">
        <v>66</v>
      </c>
      <c r="E20" s="24" t="s">
        <v>3</v>
      </c>
      <c r="F20" s="24" t="s">
        <v>4</v>
      </c>
      <c r="G20" s="24" t="s">
        <v>5</v>
      </c>
      <c r="H20" s="6" t="s">
        <v>85</v>
      </c>
      <c r="I20" s="8" t="s">
        <v>108</v>
      </c>
      <c r="J20" s="8"/>
      <c r="K20" s="8" t="s">
        <v>109</v>
      </c>
      <c r="L20" s="68" t="s">
        <v>108</v>
      </c>
      <c r="M20" s="68"/>
      <c r="N20" s="67" t="s">
        <v>108</v>
      </c>
      <c r="O20" s="68" t="s">
        <v>109</v>
      </c>
      <c r="P20" s="76">
        <v>589688.76923076925</v>
      </c>
      <c r="Q20" s="76">
        <v>0</v>
      </c>
      <c r="R20" s="76">
        <f t="shared" si="0"/>
        <v>589688.76923076925</v>
      </c>
    </row>
    <row r="21" spans="1:19" x14ac:dyDescent="0.2">
      <c r="A21" s="25">
        <v>26</v>
      </c>
      <c r="B21" s="24" t="s">
        <v>40</v>
      </c>
      <c r="C21" s="24" t="s">
        <v>100</v>
      </c>
      <c r="D21" s="24" t="s">
        <v>66</v>
      </c>
      <c r="E21" s="24" t="s">
        <v>3</v>
      </c>
      <c r="F21" s="24" t="s">
        <v>4</v>
      </c>
      <c r="G21" s="24" t="s">
        <v>5</v>
      </c>
      <c r="H21" s="25" t="s">
        <v>85</v>
      </c>
      <c r="I21" s="8" t="s">
        <v>108</v>
      </c>
      <c r="J21" s="8"/>
      <c r="K21" s="8" t="s">
        <v>109</v>
      </c>
      <c r="L21" s="68" t="s">
        <v>109</v>
      </c>
      <c r="M21" s="68" t="s">
        <v>109</v>
      </c>
      <c r="N21" s="67" t="s">
        <v>108</v>
      </c>
      <c r="O21" s="68" t="s">
        <v>108</v>
      </c>
      <c r="P21" s="76">
        <v>1229873.6923076923</v>
      </c>
      <c r="Q21" s="76">
        <v>0</v>
      </c>
      <c r="R21" s="76">
        <f t="shared" si="0"/>
        <v>1229873.6923076923</v>
      </c>
    </row>
    <row r="22" spans="1:19" x14ac:dyDescent="0.2">
      <c r="A22" s="13">
        <v>33</v>
      </c>
      <c r="B22" s="14" t="s">
        <v>47</v>
      </c>
      <c r="C22" s="15" t="s">
        <v>48</v>
      </c>
      <c r="D22" s="15" t="s">
        <v>67</v>
      </c>
      <c r="E22" s="15" t="s">
        <v>3</v>
      </c>
      <c r="F22" s="15" t="s">
        <v>8</v>
      </c>
      <c r="G22" s="15" t="s">
        <v>5</v>
      </c>
      <c r="H22" s="8"/>
      <c r="I22" s="7" t="s">
        <v>108</v>
      </c>
      <c r="J22" s="7"/>
      <c r="K22" s="7" t="s">
        <v>108</v>
      </c>
      <c r="L22" s="68" t="s">
        <v>108</v>
      </c>
      <c r="M22" s="68"/>
      <c r="N22" s="67" t="s">
        <v>108</v>
      </c>
      <c r="O22" s="68" t="s">
        <v>109</v>
      </c>
      <c r="P22" s="76">
        <v>178278</v>
      </c>
      <c r="Q22" s="76">
        <v>0</v>
      </c>
      <c r="R22" s="76">
        <f t="shared" si="0"/>
        <v>178278</v>
      </c>
    </row>
    <row r="23" spans="1:19" x14ac:dyDescent="0.2">
      <c r="A23" s="22">
        <v>43</v>
      </c>
      <c r="B23" s="6" t="s">
        <v>89</v>
      </c>
      <c r="C23" s="6" t="s">
        <v>90</v>
      </c>
      <c r="D23" s="6" t="s">
        <v>91</v>
      </c>
      <c r="E23" s="6" t="s">
        <v>3</v>
      </c>
      <c r="F23" s="27" t="s">
        <v>109</v>
      </c>
      <c r="G23" s="27" t="s">
        <v>5</v>
      </c>
      <c r="H23" s="25"/>
      <c r="I23" s="7" t="s">
        <v>109</v>
      </c>
      <c r="J23" s="7"/>
      <c r="K23" s="7" t="s">
        <v>109</v>
      </c>
      <c r="L23" s="68" t="s">
        <v>108</v>
      </c>
      <c r="M23" s="68"/>
      <c r="N23" s="67" t="s">
        <v>108</v>
      </c>
      <c r="O23" s="68" t="s">
        <v>109</v>
      </c>
      <c r="P23" s="76">
        <v>13023117.538461538</v>
      </c>
      <c r="Q23" s="76">
        <v>0</v>
      </c>
      <c r="R23" s="76">
        <f t="shared" si="0"/>
        <v>13023117.538461538</v>
      </c>
    </row>
    <row r="24" spans="1:19" x14ac:dyDescent="0.2">
      <c r="A24" s="21"/>
      <c r="B24" s="10" t="s">
        <v>132</v>
      </c>
      <c r="C24" s="10" t="s">
        <v>133</v>
      </c>
      <c r="D24" s="6"/>
      <c r="E24" s="10" t="s">
        <v>3</v>
      </c>
      <c r="F24" s="88" t="s">
        <v>108</v>
      </c>
      <c r="G24" s="89" t="s">
        <v>5</v>
      </c>
      <c r="H24" s="25"/>
      <c r="I24" s="7" t="s">
        <v>108</v>
      </c>
      <c r="J24" s="7"/>
      <c r="K24" s="7" t="s">
        <v>108</v>
      </c>
      <c r="L24" s="68" t="s">
        <v>108</v>
      </c>
      <c r="M24" s="68"/>
      <c r="N24" s="67" t="s">
        <v>109</v>
      </c>
      <c r="O24" s="68" t="s">
        <v>109</v>
      </c>
      <c r="P24" s="76">
        <v>146279.3846153846</v>
      </c>
      <c r="Q24" s="76">
        <v>0</v>
      </c>
      <c r="R24" s="76">
        <f t="shared" si="0"/>
        <v>146279.3846153846</v>
      </c>
      <c r="S24" s="1" t="s">
        <v>185</v>
      </c>
    </row>
    <row r="25" spans="1:19" s="34" customFormat="1" x14ac:dyDescent="0.2">
      <c r="A25" s="13">
        <v>44</v>
      </c>
      <c r="B25" s="10" t="s">
        <v>103</v>
      </c>
      <c r="C25" s="31" t="s">
        <v>102</v>
      </c>
      <c r="D25" s="10" t="s">
        <v>101</v>
      </c>
      <c r="E25" s="10" t="s">
        <v>3</v>
      </c>
      <c r="F25" s="32" t="s">
        <v>108</v>
      </c>
      <c r="G25" s="10" t="s">
        <v>5</v>
      </c>
      <c r="H25" s="7"/>
      <c r="I25" s="7" t="s">
        <v>108</v>
      </c>
      <c r="J25" s="7"/>
      <c r="K25" s="7" t="s">
        <v>108</v>
      </c>
      <c r="L25" s="68" t="s">
        <v>108</v>
      </c>
      <c r="M25" s="68"/>
      <c r="N25" s="67" t="s">
        <v>109</v>
      </c>
      <c r="O25" s="68" t="s">
        <v>108</v>
      </c>
      <c r="P25" s="76">
        <v>620943.23076923075</v>
      </c>
      <c r="Q25" s="76">
        <v>37023.264984227128</v>
      </c>
      <c r="R25" s="76">
        <f t="shared" si="0"/>
        <v>657966.49575345789</v>
      </c>
      <c r="S25" s="34" t="s">
        <v>185</v>
      </c>
    </row>
    <row r="26" spans="1:19" x14ac:dyDescent="0.2">
      <c r="A26" s="17">
        <v>6</v>
      </c>
      <c r="B26" s="26" t="s">
        <v>12</v>
      </c>
      <c r="C26" s="24" t="s">
        <v>13</v>
      </c>
      <c r="D26" s="10"/>
      <c r="E26" s="10" t="s">
        <v>3</v>
      </c>
      <c r="F26" s="10" t="s">
        <v>8</v>
      </c>
      <c r="G26" s="10" t="s">
        <v>9</v>
      </c>
      <c r="H26" s="8"/>
      <c r="I26" s="7" t="s">
        <v>108</v>
      </c>
      <c r="J26" s="7"/>
      <c r="K26" s="7" t="s">
        <v>108</v>
      </c>
      <c r="L26" s="68" t="s">
        <v>108</v>
      </c>
      <c r="M26" s="68"/>
      <c r="N26" s="67" t="s">
        <v>108</v>
      </c>
      <c r="O26" s="68" t="s">
        <v>108</v>
      </c>
      <c r="P26" s="76">
        <v>0</v>
      </c>
      <c r="Q26" s="76">
        <v>15452.287066246057</v>
      </c>
      <c r="R26" s="76">
        <f t="shared" si="0"/>
        <v>15452.287066246057</v>
      </c>
    </row>
    <row r="27" spans="1:19" x14ac:dyDescent="0.2">
      <c r="A27" s="17">
        <v>7</v>
      </c>
      <c r="B27" s="23" t="s">
        <v>14</v>
      </c>
      <c r="C27" s="10" t="s">
        <v>15</v>
      </c>
      <c r="D27" s="10" t="s">
        <v>68</v>
      </c>
      <c r="E27" s="10" t="s">
        <v>3</v>
      </c>
      <c r="F27" s="10" t="s">
        <v>8</v>
      </c>
      <c r="G27" s="10" t="s">
        <v>5</v>
      </c>
      <c r="H27" s="8" t="s">
        <v>84</v>
      </c>
      <c r="I27" s="7" t="s">
        <v>108</v>
      </c>
      <c r="J27" s="7" t="s">
        <v>116</v>
      </c>
      <c r="K27" s="7" t="s">
        <v>108</v>
      </c>
      <c r="L27" s="68" t="s">
        <v>108</v>
      </c>
      <c r="M27" s="68"/>
      <c r="N27" s="67" t="s">
        <v>108</v>
      </c>
      <c r="O27" s="68" t="s">
        <v>108</v>
      </c>
      <c r="P27" s="76">
        <v>94720.153846153844</v>
      </c>
      <c r="Q27" s="76">
        <v>31008.280757097793</v>
      </c>
      <c r="R27" s="76">
        <f t="shared" si="0"/>
        <v>125728.43460325163</v>
      </c>
    </row>
    <row r="28" spans="1:19" x14ac:dyDescent="0.2">
      <c r="A28" s="13">
        <v>8</v>
      </c>
      <c r="B28" s="14" t="s">
        <v>16</v>
      </c>
      <c r="C28" s="15" t="s">
        <v>17</v>
      </c>
      <c r="D28" s="15" t="s">
        <v>69</v>
      </c>
      <c r="E28" s="15" t="s">
        <v>3</v>
      </c>
      <c r="F28" s="15" t="s">
        <v>8</v>
      </c>
      <c r="G28" s="15" t="s">
        <v>5</v>
      </c>
      <c r="H28" s="63">
        <v>44313</v>
      </c>
      <c r="I28" s="7" t="s">
        <v>108</v>
      </c>
      <c r="J28" s="7"/>
      <c r="K28" s="7" t="s">
        <v>108</v>
      </c>
      <c r="L28" s="68" t="s">
        <v>108</v>
      </c>
      <c r="M28" s="68"/>
      <c r="N28" s="67" t="s">
        <v>108</v>
      </c>
      <c r="O28" s="68" t="s">
        <v>108</v>
      </c>
      <c r="P28" s="76">
        <v>707796.61538461538</v>
      </c>
      <c r="Q28" s="76">
        <v>0</v>
      </c>
      <c r="R28" s="76">
        <f t="shared" si="0"/>
        <v>707796.61538461538</v>
      </c>
    </row>
    <row r="29" spans="1:19" x14ac:dyDescent="0.2">
      <c r="A29" s="13">
        <v>15</v>
      </c>
      <c r="B29" s="14" t="s">
        <v>57</v>
      </c>
      <c r="C29" s="15" t="s">
        <v>96</v>
      </c>
      <c r="D29" s="15" t="s">
        <v>97</v>
      </c>
      <c r="E29" s="15" t="s">
        <v>3</v>
      </c>
      <c r="F29" s="15" t="s">
        <v>4</v>
      </c>
      <c r="G29" s="15" t="s">
        <v>5</v>
      </c>
      <c r="H29" s="7" t="s">
        <v>104</v>
      </c>
      <c r="I29" s="7" t="s">
        <v>109</v>
      </c>
      <c r="J29" s="7" t="s">
        <v>116</v>
      </c>
      <c r="K29" s="7" t="s">
        <v>109</v>
      </c>
      <c r="L29" s="68" t="s">
        <v>109</v>
      </c>
      <c r="M29" s="68" t="s">
        <v>109</v>
      </c>
      <c r="N29" s="67" t="s">
        <v>108</v>
      </c>
      <c r="O29" s="68" t="s">
        <v>108</v>
      </c>
      <c r="P29" s="76">
        <v>0</v>
      </c>
      <c r="Q29" s="76">
        <v>575156.94006309146</v>
      </c>
      <c r="R29" s="76">
        <f t="shared" si="0"/>
        <v>575156.94006309146</v>
      </c>
    </row>
    <row r="30" spans="1:19" x14ac:dyDescent="0.2">
      <c r="A30" s="6">
        <v>14</v>
      </c>
      <c r="B30" s="10" t="s">
        <v>56</v>
      </c>
      <c r="C30" s="10" t="s">
        <v>95</v>
      </c>
      <c r="D30" s="10" t="s">
        <v>97</v>
      </c>
      <c r="E30" s="10" t="s">
        <v>3</v>
      </c>
      <c r="F30" s="10" t="s">
        <v>4</v>
      </c>
      <c r="G30" s="10" t="s">
        <v>5</v>
      </c>
      <c r="H30" s="7" t="s">
        <v>104</v>
      </c>
      <c r="I30" s="7" t="s">
        <v>109</v>
      </c>
      <c r="J30" s="7" t="s">
        <v>116</v>
      </c>
      <c r="K30" s="7" t="s">
        <v>109</v>
      </c>
      <c r="L30" s="68" t="s">
        <v>109</v>
      </c>
      <c r="M30" s="68" t="s">
        <v>109</v>
      </c>
      <c r="N30" s="67" t="s">
        <v>108</v>
      </c>
      <c r="O30" s="68" t="s">
        <v>108</v>
      </c>
      <c r="P30" s="76">
        <v>0</v>
      </c>
      <c r="Q30" s="76">
        <v>552134.06940063089</v>
      </c>
      <c r="R30" s="76">
        <f t="shared" si="0"/>
        <v>552134.06940063089</v>
      </c>
    </row>
    <row r="31" spans="1:19" x14ac:dyDescent="0.2">
      <c r="A31" s="13">
        <v>11</v>
      </c>
      <c r="B31" s="14" t="s">
        <v>21</v>
      </c>
      <c r="C31" s="15" t="s">
        <v>22</v>
      </c>
      <c r="D31" s="15" t="s">
        <v>70</v>
      </c>
      <c r="E31" s="15" t="s">
        <v>3</v>
      </c>
      <c r="F31" s="15" t="s">
        <v>8</v>
      </c>
      <c r="G31" s="15" t="s">
        <v>5</v>
      </c>
      <c r="H31" s="7" t="s">
        <v>84</v>
      </c>
      <c r="I31" s="7" t="s">
        <v>109</v>
      </c>
      <c r="J31" s="7" t="s">
        <v>116</v>
      </c>
      <c r="K31" s="7" t="s">
        <v>109</v>
      </c>
      <c r="L31" s="68" t="s">
        <v>109</v>
      </c>
      <c r="M31" s="68"/>
      <c r="N31" s="67" t="s">
        <v>108</v>
      </c>
      <c r="O31" s="68" t="s">
        <v>108</v>
      </c>
      <c r="P31" s="76">
        <v>10282505.23076923</v>
      </c>
      <c r="Q31" s="76">
        <v>887936.11987381708</v>
      </c>
      <c r="R31" s="76">
        <f t="shared" si="0"/>
        <v>11170441.350643046</v>
      </c>
    </row>
    <row r="32" spans="1:19" x14ac:dyDescent="0.2">
      <c r="A32" s="21">
        <v>21</v>
      </c>
      <c r="B32" s="10" t="s">
        <v>36</v>
      </c>
      <c r="C32" s="10" t="s">
        <v>37</v>
      </c>
      <c r="D32" s="10" t="s">
        <v>74</v>
      </c>
      <c r="E32" s="10" t="s">
        <v>33</v>
      </c>
      <c r="F32" s="10" t="s">
        <v>8</v>
      </c>
      <c r="G32" s="10" t="s">
        <v>5</v>
      </c>
      <c r="H32" s="7" t="s">
        <v>104</v>
      </c>
      <c r="I32" s="7" t="s">
        <v>108</v>
      </c>
      <c r="J32" s="7"/>
      <c r="K32" s="7" t="s">
        <v>108</v>
      </c>
      <c r="L32" s="68" t="s">
        <v>108</v>
      </c>
      <c r="M32" s="68"/>
      <c r="N32" s="67" t="s">
        <v>108</v>
      </c>
      <c r="O32" s="68" t="s">
        <v>108</v>
      </c>
      <c r="P32" s="76">
        <v>1313006.3076923077</v>
      </c>
      <c r="Q32" s="76">
        <v>111380.91482649843</v>
      </c>
      <c r="R32" s="76">
        <f t="shared" si="0"/>
        <v>1424387.2225188061</v>
      </c>
    </row>
    <row r="33" spans="1:18" x14ac:dyDescent="0.2">
      <c r="A33" s="6">
        <v>27</v>
      </c>
      <c r="B33" s="10" t="s">
        <v>41</v>
      </c>
      <c r="C33" s="10" t="s">
        <v>86</v>
      </c>
      <c r="D33" s="10" t="s">
        <v>75</v>
      </c>
      <c r="E33" s="10" t="s">
        <v>33</v>
      </c>
      <c r="F33" s="10" t="s">
        <v>108</v>
      </c>
      <c r="G33" s="10" t="s">
        <v>5</v>
      </c>
      <c r="H33" s="7" t="s">
        <v>94</v>
      </c>
      <c r="I33" s="7" t="s">
        <v>108</v>
      </c>
      <c r="J33" s="7"/>
      <c r="K33" s="7" t="s">
        <v>108</v>
      </c>
      <c r="L33" s="68" t="s">
        <v>109</v>
      </c>
      <c r="M33" s="68" t="s">
        <v>109</v>
      </c>
      <c r="N33" s="67" t="s">
        <v>108</v>
      </c>
      <c r="O33" s="68" t="s">
        <v>108</v>
      </c>
      <c r="P33" s="76">
        <v>1118888.4615384615</v>
      </c>
      <c r="Q33" s="76">
        <v>0</v>
      </c>
      <c r="R33" s="76">
        <f t="shared" si="0"/>
        <v>1118888.4615384615</v>
      </c>
    </row>
    <row r="34" spans="1:18" x14ac:dyDescent="0.2">
      <c r="A34" s="13">
        <v>19</v>
      </c>
      <c r="B34" s="14" t="s">
        <v>31</v>
      </c>
      <c r="C34" s="15" t="s">
        <v>32</v>
      </c>
      <c r="D34" s="19" t="s">
        <v>73</v>
      </c>
      <c r="E34" s="19" t="s">
        <v>33</v>
      </c>
      <c r="F34" s="15" t="s">
        <v>4</v>
      </c>
      <c r="G34" s="15" t="s">
        <v>5</v>
      </c>
      <c r="H34" s="7" t="s">
        <v>104</v>
      </c>
      <c r="I34" s="7" t="s">
        <v>108</v>
      </c>
      <c r="J34" s="7"/>
      <c r="K34" s="7" t="s">
        <v>109</v>
      </c>
      <c r="L34" s="68" t="s">
        <v>109</v>
      </c>
      <c r="M34" s="68" t="s">
        <v>109</v>
      </c>
      <c r="N34" s="67" t="s">
        <v>108</v>
      </c>
      <c r="O34" s="68" t="s">
        <v>108</v>
      </c>
      <c r="P34" s="76">
        <v>5609856.923076923</v>
      </c>
      <c r="Q34" s="76">
        <v>610417.19242902205</v>
      </c>
      <c r="R34" s="76">
        <f t="shared" si="0"/>
        <v>6220274.1155059449</v>
      </c>
    </row>
    <row r="35" spans="1:18" x14ac:dyDescent="0.2">
      <c r="A35" s="22">
        <v>9</v>
      </c>
      <c r="B35" s="6" t="s">
        <v>19</v>
      </c>
      <c r="C35" s="30" t="s">
        <v>20</v>
      </c>
      <c r="D35" s="6"/>
      <c r="E35" s="6" t="s">
        <v>18</v>
      </c>
      <c r="F35" s="27" t="s">
        <v>8</v>
      </c>
      <c r="G35" s="27" t="s">
        <v>5</v>
      </c>
      <c r="H35" s="7"/>
      <c r="I35" s="7" t="s">
        <v>108</v>
      </c>
      <c r="J35" s="7"/>
      <c r="K35" s="7" t="s">
        <v>108</v>
      </c>
      <c r="L35" s="68" t="s">
        <v>108</v>
      </c>
      <c r="M35" s="68"/>
      <c r="N35" s="67" t="s">
        <v>108</v>
      </c>
      <c r="O35" s="68" t="s">
        <v>108</v>
      </c>
      <c r="P35" s="76">
        <v>246314.92307692306</v>
      </c>
      <c r="Q35" s="76">
        <v>0</v>
      </c>
      <c r="R35" s="76">
        <f t="shared" si="0"/>
        <v>246314.92307692306</v>
      </c>
    </row>
    <row r="36" spans="1:18" x14ac:dyDescent="0.2">
      <c r="A36" s="17">
        <v>25</v>
      </c>
      <c r="B36" s="14" t="s">
        <v>38</v>
      </c>
      <c r="C36" s="16" t="s">
        <v>39</v>
      </c>
      <c r="D36" s="10" t="s">
        <v>76</v>
      </c>
      <c r="E36" s="10" t="s">
        <v>18</v>
      </c>
      <c r="F36" s="15" t="s">
        <v>4</v>
      </c>
      <c r="G36" s="15" t="s">
        <v>5</v>
      </c>
      <c r="H36" s="7" t="s">
        <v>94</v>
      </c>
      <c r="I36" s="7" t="s">
        <v>108</v>
      </c>
      <c r="J36" s="7"/>
      <c r="K36" s="7" t="s">
        <v>110</v>
      </c>
      <c r="L36" s="68" t="s">
        <v>108</v>
      </c>
      <c r="M36" s="68"/>
      <c r="N36" s="67" t="s">
        <v>108</v>
      </c>
      <c r="O36" s="68" t="s">
        <v>108</v>
      </c>
      <c r="P36" s="76">
        <v>792630.15384615376</v>
      </c>
      <c r="Q36" s="76">
        <v>0</v>
      </c>
      <c r="R36" s="76">
        <f t="shared" si="0"/>
        <v>792630.15384615376</v>
      </c>
    </row>
    <row r="37" spans="1:18" x14ac:dyDescent="0.2">
      <c r="A37" s="13">
        <v>35</v>
      </c>
      <c r="B37" s="14" t="s">
        <v>49</v>
      </c>
      <c r="C37" s="16" t="s">
        <v>50</v>
      </c>
      <c r="D37" s="10" t="s">
        <v>76</v>
      </c>
      <c r="E37" s="10" t="s">
        <v>18</v>
      </c>
      <c r="F37" s="15" t="s">
        <v>8</v>
      </c>
      <c r="G37" s="15" t="s">
        <v>5</v>
      </c>
      <c r="H37" s="7" t="s">
        <v>94</v>
      </c>
      <c r="I37" s="7" t="s">
        <v>108</v>
      </c>
      <c r="J37" s="7"/>
      <c r="K37" s="7" t="s">
        <v>109</v>
      </c>
      <c r="L37" s="68" t="s">
        <v>108</v>
      </c>
      <c r="M37" s="68"/>
      <c r="N37" s="67" t="s">
        <v>108</v>
      </c>
      <c r="O37" s="68" t="s">
        <v>108</v>
      </c>
      <c r="P37" s="76">
        <v>505174.15384615381</v>
      </c>
      <c r="Q37" s="76">
        <v>0</v>
      </c>
      <c r="R37" s="76">
        <f t="shared" si="0"/>
        <v>505174.15384615381</v>
      </c>
    </row>
    <row r="38" spans="1:18" x14ac:dyDescent="0.2">
      <c r="A38" s="13">
        <v>17</v>
      </c>
      <c r="B38" s="10" t="s">
        <v>29</v>
      </c>
      <c r="C38" s="31" t="s">
        <v>30</v>
      </c>
      <c r="D38" s="10" t="s">
        <v>76</v>
      </c>
      <c r="E38" s="10" t="s">
        <v>18</v>
      </c>
      <c r="F38" s="32" t="s">
        <v>4</v>
      </c>
      <c r="G38" s="10" t="s">
        <v>5</v>
      </c>
      <c r="H38" s="7" t="s">
        <v>104</v>
      </c>
      <c r="I38" s="7" t="s">
        <v>109</v>
      </c>
      <c r="J38" s="7" t="s">
        <v>116</v>
      </c>
      <c r="K38" s="7" t="s">
        <v>109</v>
      </c>
      <c r="L38" s="68" t="s">
        <v>109</v>
      </c>
      <c r="M38" s="68" t="s">
        <v>109</v>
      </c>
      <c r="N38" s="67" t="s">
        <v>108</v>
      </c>
      <c r="O38" s="68" t="s">
        <v>108</v>
      </c>
      <c r="P38" s="76">
        <v>4068501.692307692</v>
      </c>
      <c r="Q38" s="76">
        <v>578371.84542586748</v>
      </c>
      <c r="R38" s="76">
        <f t="shared" si="0"/>
        <v>4646873.5377335595</v>
      </c>
    </row>
    <row r="39" spans="1:18" x14ac:dyDescent="0.2">
      <c r="A39" s="17">
        <v>41</v>
      </c>
      <c r="B39" s="6" t="s">
        <v>87</v>
      </c>
      <c r="C39" s="30" t="s">
        <v>88</v>
      </c>
      <c r="D39" s="6" t="s">
        <v>99</v>
      </c>
      <c r="E39" s="6" t="s">
        <v>18</v>
      </c>
      <c r="F39" s="33" t="s">
        <v>8</v>
      </c>
      <c r="G39" s="6" t="s">
        <v>5</v>
      </c>
      <c r="H39" s="7" t="s">
        <v>94</v>
      </c>
      <c r="I39" s="7" t="s">
        <v>108</v>
      </c>
      <c r="J39" s="7"/>
      <c r="K39" s="7" t="s">
        <v>108</v>
      </c>
      <c r="L39" s="68" t="s">
        <v>108</v>
      </c>
      <c r="M39" s="68"/>
      <c r="N39" s="67" t="s">
        <v>108</v>
      </c>
      <c r="O39" s="68" t="s">
        <v>108</v>
      </c>
      <c r="P39" s="76">
        <v>273636</v>
      </c>
      <c r="Q39" s="76">
        <v>0</v>
      </c>
      <c r="R39" s="76">
        <f t="shared" si="0"/>
        <v>273636</v>
      </c>
    </row>
    <row r="40" spans="1:18" x14ac:dyDescent="0.2">
      <c r="A40" s="35">
        <v>13</v>
      </c>
      <c r="B40" s="36" t="s">
        <v>23</v>
      </c>
      <c r="C40" s="36" t="s">
        <v>24</v>
      </c>
      <c r="D40" s="36" t="s">
        <v>77</v>
      </c>
      <c r="E40" s="36" t="s">
        <v>25</v>
      </c>
      <c r="F40" s="36" t="s">
        <v>4</v>
      </c>
      <c r="G40" s="36" t="s">
        <v>5</v>
      </c>
      <c r="H40" s="37" t="s">
        <v>104</v>
      </c>
      <c r="I40" s="37" t="s">
        <v>109</v>
      </c>
      <c r="J40" s="37" t="s">
        <v>116</v>
      </c>
      <c r="K40" s="37" t="s">
        <v>109</v>
      </c>
      <c r="L40" s="68" t="s">
        <v>109</v>
      </c>
      <c r="M40" s="68" t="s">
        <v>109</v>
      </c>
      <c r="N40" s="67" t="s">
        <v>108</v>
      </c>
      <c r="O40" s="68" t="s">
        <v>108</v>
      </c>
      <c r="P40" s="76">
        <v>2577961.5384615385</v>
      </c>
      <c r="Q40" s="76">
        <v>390973.97476340696</v>
      </c>
      <c r="R40" s="76">
        <f t="shared" si="0"/>
        <v>2968935.5132249454</v>
      </c>
    </row>
    <row r="41" spans="1:18" x14ac:dyDescent="0.2">
      <c r="A41" s="6">
        <v>29</v>
      </c>
      <c r="B41" s="10" t="s">
        <v>42</v>
      </c>
      <c r="C41" s="10" t="s">
        <v>43</v>
      </c>
      <c r="D41" s="10" t="s">
        <v>78</v>
      </c>
      <c r="E41" s="10" t="s">
        <v>25</v>
      </c>
      <c r="F41" s="10" t="s">
        <v>4</v>
      </c>
      <c r="G41" s="10" t="s">
        <v>5</v>
      </c>
      <c r="H41" s="7" t="s">
        <v>94</v>
      </c>
      <c r="I41" s="7" t="s">
        <v>108</v>
      </c>
      <c r="J41" s="7"/>
      <c r="K41" s="7" t="s">
        <v>109</v>
      </c>
      <c r="L41" s="68" t="s">
        <v>109</v>
      </c>
      <c r="M41" s="68" t="s">
        <v>109</v>
      </c>
      <c r="N41" s="67" t="s">
        <v>108</v>
      </c>
      <c r="O41" s="68" t="s">
        <v>108</v>
      </c>
      <c r="P41" s="76">
        <v>481892.76923076919</v>
      </c>
      <c r="Q41" s="76">
        <v>0</v>
      </c>
      <c r="R41" s="76">
        <f t="shared" si="0"/>
        <v>481892.76923076919</v>
      </c>
    </row>
    <row r="42" spans="1:18" x14ac:dyDescent="0.2">
      <c r="A42" s="6">
        <v>37</v>
      </c>
      <c r="B42" s="6" t="s">
        <v>51</v>
      </c>
      <c r="C42" s="6" t="s">
        <v>52</v>
      </c>
      <c r="D42" s="6"/>
      <c r="E42" s="6"/>
      <c r="F42" s="6"/>
      <c r="G42" s="6" t="s">
        <v>53</v>
      </c>
      <c r="H42" s="7"/>
      <c r="I42" s="7" t="s">
        <v>108</v>
      </c>
      <c r="J42" s="7"/>
      <c r="K42" s="7" t="s">
        <v>108</v>
      </c>
      <c r="L42" s="68" t="s">
        <v>108</v>
      </c>
      <c r="M42" s="68"/>
      <c r="N42" s="67" t="s">
        <v>108</v>
      </c>
      <c r="O42" s="68" t="s">
        <v>108</v>
      </c>
      <c r="P42" s="76">
        <v>43905.076923076922</v>
      </c>
      <c r="Q42" s="76">
        <v>0</v>
      </c>
      <c r="R42" s="76">
        <f t="shared" si="0"/>
        <v>43905.076923076922</v>
      </c>
    </row>
    <row r="43" spans="1:18" x14ac:dyDescent="0.2">
      <c r="B43" s="7" t="s">
        <v>124</v>
      </c>
      <c r="C43" s="62" t="s">
        <v>145</v>
      </c>
      <c r="D43" s="6" t="s">
        <v>171</v>
      </c>
      <c r="E43" s="6" t="s">
        <v>18</v>
      </c>
      <c r="F43" s="6" t="s">
        <v>108</v>
      </c>
      <c r="G43" s="6" t="s">
        <v>5</v>
      </c>
      <c r="H43" s="7"/>
      <c r="I43" s="9" t="s">
        <v>108</v>
      </c>
      <c r="J43" s="9" t="s">
        <v>108</v>
      </c>
      <c r="K43" s="87" t="s">
        <v>108</v>
      </c>
      <c r="L43" s="68" t="s">
        <v>108</v>
      </c>
      <c r="M43" s="68"/>
      <c r="N43" s="67" t="s">
        <v>108</v>
      </c>
      <c r="O43" s="68" t="s">
        <v>108</v>
      </c>
      <c r="P43" s="76">
        <v>249397.84615384616</v>
      </c>
      <c r="Q43" s="76">
        <v>0</v>
      </c>
      <c r="R43" s="76">
        <f t="shared" si="0"/>
        <v>249397.84615384616</v>
      </c>
    </row>
    <row r="44" spans="1:18" x14ac:dyDescent="0.2">
      <c r="B44" s="7" t="s">
        <v>146</v>
      </c>
      <c r="C44" s="62" t="s">
        <v>145</v>
      </c>
      <c r="D44" s="6" t="s">
        <v>171</v>
      </c>
      <c r="E44" s="6" t="s">
        <v>18</v>
      </c>
      <c r="F44" s="6" t="s">
        <v>108</v>
      </c>
      <c r="G44" s="6" t="s">
        <v>161</v>
      </c>
      <c r="H44" s="7"/>
      <c r="I44" s="68" t="s">
        <v>108</v>
      </c>
      <c r="J44" s="68" t="s">
        <v>109</v>
      </c>
      <c r="K44" s="68" t="s">
        <v>109</v>
      </c>
      <c r="L44" s="68" t="s">
        <v>108</v>
      </c>
      <c r="M44" s="68"/>
      <c r="N44" s="67" t="s">
        <v>108</v>
      </c>
      <c r="O44" s="68" t="s">
        <v>108</v>
      </c>
      <c r="P44" s="76">
        <v>554075.69230769225</v>
      </c>
      <c r="Q44" s="76">
        <v>0</v>
      </c>
      <c r="R44" s="76">
        <f t="shared" si="0"/>
        <v>554075.69230769225</v>
      </c>
    </row>
    <row r="45" spans="1:18" x14ac:dyDescent="0.2">
      <c r="B45" s="6" t="s">
        <v>118</v>
      </c>
      <c r="C45" s="6" t="s">
        <v>117</v>
      </c>
      <c r="D45" s="6" t="s">
        <v>170</v>
      </c>
      <c r="E45" s="6" t="s">
        <v>18</v>
      </c>
      <c r="F45" s="6" t="s">
        <v>108</v>
      </c>
      <c r="G45" s="6" t="s">
        <v>5</v>
      </c>
      <c r="H45" s="6"/>
      <c r="I45" s="68" t="s">
        <v>108</v>
      </c>
      <c r="J45" s="68" t="s">
        <v>108</v>
      </c>
      <c r="K45" s="68" t="s">
        <v>108</v>
      </c>
      <c r="L45" s="68" t="s">
        <v>108</v>
      </c>
      <c r="M45" s="68"/>
      <c r="N45" s="71" t="s">
        <v>108</v>
      </c>
      <c r="O45" s="68" t="s">
        <v>108</v>
      </c>
      <c r="P45" s="76">
        <v>219206.46153846153</v>
      </c>
      <c r="Q45" s="76">
        <v>0</v>
      </c>
      <c r="R45" s="76">
        <f t="shared" si="0"/>
        <v>219206.46153846153</v>
      </c>
    </row>
    <row r="46" spans="1:18" x14ac:dyDescent="0.2">
      <c r="B46" s="6" t="s">
        <v>119</v>
      </c>
      <c r="C46" s="6" t="s">
        <v>117</v>
      </c>
      <c r="D46" s="6" t="s">
        <v>170</v>
      </c>
      <c r="E46" s="6" t="s">
        <v>18</v>
      </c>
      <c r="F46" s="6" t="s">
        <v>108</v>
      </c>
      <c r="G46" s="6" t="s">
        <v>80</v>
      </c>
      <c r="H46" s="6"/>
      <c r="I46" s="68" t="s">
        <v>108</v>
      </c>
      <c r="J46" s="68" t="s">
        <v>108</v>
      </c>
      <c r="K46" s="68" t="s">
        <v>108</v>
      </c>
      <c r="L46" s="68" t="s">
        <v>108</v>
      </c>
      <c r="M46" s="68"/>
      <c r="N46" s="71" t="s">
        <v>108</v>
      </c>
      <c r="O46" s="68" t="s">
        <v>108</v>
      </c>
      <c r="P46" s="76">
        <v>832601.84615384613</v>
      </c>
      <c r="Q46" s="76">
        <v>0</v>
      </c>
      <c r="R46" s="76">
        <f t="shared" si="0"/>
        <v>832601.84615384613</v>
      </c>
    </row>
    <row r="47" spans="1:18" x14ac:dyDescent="0.2">
      <c r="B47" s="7" t="s">
        <v>140</v>
      </c>
      <c r="C47" s="7" t="s">
        <v>117</v>
      </c>
      <c r="D47" s="6" t="s">
        <v>170</v>
      </c>
      <c r="E47" s="6" t="s">
        <v>18</v>
      </c>
      <c r="F47" s="6" t="s">
        <v>108</v>
      </c>
      <c r="G47" s="6" t="s">
        <v>9</v>
      </c>
      <c r="H47" s="6"/>
      <c r="I47" s="68" t="s">
        <v>108</v>
      </c>
      <c r="J47" s="68" t="s">
        <v>108</v>
      </c>
      <c r="K47" s="68" t="s">
        <v>108</v>
      </c>
      <c r="L47" s="68" t="s">
        <v>108</v>
      </c>
      <c r="M47" s="68"/>
      <c r="N47" s="71" t="s">
        <v>108</v>
      </c>
      <c r="O47" s="68" t="s">
        <v>108</v>
      </c>
      <c r="P47" s="76">
        <v>303402.15384615381</v>
      </c>
      <c r="Q47" s="76">
        <v>0</v>
      </c>
      <c r="R47" s="76">
        <f t="shared" si="0"/>
        <v>303402.15384615381</v>
      </c>
    </row>
    <row r="48" spans="1:18" x14ac:dyDescent="0.2">
      <c r="B48" s="7" t="s">
        <v>141</v>
      </c>
      <c r="C48" s="7" t="s">
        <v>117</v>
      </c>
      <c r="D48" s="6" t="s">
        <v>170</v>
      </c>
      <c r="E48" s="6" t="s">
        <v>18</v>
      </c>
      <c r="F48" s="6" t="s">
        <v>108</v>
      </c>
      <c r="G48" s="6" t="s">
        <v>80</v>
      </c>
      <c r="H48" s="6"/>
      <c r="I48" s="68" t="s">
        <v>108</v>
      </c>
      <c r="J48" s="68" t="s">
        <v>108</v>
      </c>
      <c r="K48" s="68" t="s">
        <v>108</v>
      </c>
      <c r="L48" s="68" t="s">
        <v>108</v>
      </c>
      <c r="M48" s="68"/>
      <c r="N48" s="71" t="s">
        <v>108</v>
      </c>
      <c r="O48" s="68" t="s">
        <v>108</v>
      </c>
      <c r="P48" s="76">
        <v>242700.46153846153</v>
      </c>
      <c r="Q48" s="76">
        <v>0</v>
      </c>
      <c r="R48" s="76">
        <f t="shared" si="0"/>
        <v>242700.46153846153</v>
      </c>
    </row>
    <row r="49" spans="2:18" x14ac:dyDescent="0.2">
      <c r="B49" s="7" t="s">
        <v>142</v>
      </c>
      <c r="C49" s="7" t="s">
        <v>117</v>
      </c>
      <c r="D49" s="6" t="s">
        <v>170</v>
      </c>
      <c r="E49" s="6" t="s">
        <v>18</v>
      </c>
      <c r="F49" s="6" t="s">
        <v>108</v>
      </c>
      <c r="G49" s="6" t="s">
        <v>80</v>
      </c>
      <c r="H49" s="6"/>
      <c r="I49" s="68" t="s">
        <v>108</v>
      </c>
      <c r="J49" s="68" t="s">
        <v>108</v>
      </c>
      <c r="K49" s="68" t="s">
        <v>108</v>
      </c>
      <c r="L49" s="68" t="s">
        <v>108</v>
      </c>
      <c r="M49" s="68"/>
      <c r="N49" s="71" t="s">
        <v>108</v>
      </c>
      <c r="O49" s="68" t="s">
        <v>108</v>
      </c>
      <c r="P49" s="76">
        <v>606698</v>
      </c>
      <c r="Q49" s="76">
        <v>0</v>
      </c>
      <c r="R49" s="76">
        <f t="shared" si="0"/>
        <v>606698</v>
      </c>
    </row>
    <row r="50" spans="2:18" x14ac:dyDescent="0.2">
      <c r="B50" s="7" t="s">
        <v>143</v>
      </c>
      <c r="C50" s="7" t="s">
        <v>117</v>
      </c>
      <c r="D50" s="6" t="s">
        <v>170</v>
      </c>
      <c r="E50" s="6" t="s">
        <v>18</v>
      </c>
      <c r="F50" s="6" t="s">
        <v>108</v>
      </c>
      <c r="G50" s="6" t="s">
        <v>80</v>
      </c>
      <c r="H50" s="6"/>
      <c r="I50" s="68" t="s">
        <v>108</v>
      </c>
      <c r="J50" s="68" t="s">
        <v>108</v>
      </c>
      <c r="K50" s="68" t="s">
        <v>108</v>
      </c>
      <c r="L50" s="68" t="s">
        <v>108</v>
      </c>
      <c r="M50" s="68"/>
      <c r="N50" s="71" t="s">
        <v>108</v>
      </c>
      <c r="O50" s="68" t="s">
        <v>108</v>
      </c>
      <c r="P50" s="76">
        <v>728101.38461538462</v>
      </c>
      <c r="Q50" s="76">
        <v>0</v>
      </c>
      <c r="R50" s="76">
        <f t="shared" si="0"/>
        <v>728101.38461538462</v>
      </c>
    </row>
    <row r="51" spans="2:18" x14ac:dyDescent="0.2">
      <c r="B51" s="7" t="s">
        <v>144</v>
      </c>
      <c r="C51" s="7" t="s">
        <v>117</v>
      </c>
      <c r="D51" s="6" t="s">
        <v>170</v>
      </c>
      <c r="E51" s="6" t="s">
        <v>18</v>
      </c>
      <c r="F51" s="6" t="s">
        <v>108</v>
      </c>
      <c r="G51" s="6" t="s">
        <v>162</v>
      </c>
      <c r="H51" s="6"/>
      <c r="I51" s="68" t="s">
        <v>108</v>
      </c>
      <c r="J51" s="68" t="s">
        <v>108</v>
      </c>
      <c r="K51" s="68" t="s">
        <v>108</v>
      </c>
      <c r="L51" s="68" t="s">
        <v>108</v>
      </c>
      <c r="M51" s="68"/>
      <c r="N51" s="71" t="s">
        <v>108</v>
      </c>
      <c r="O51" s="68" t="s">
        <v>108</v>
      </c>
      <c r="P51" s="76">
        <v>121403.38461538461</v>
      </c>
      <c r="Q51" s="76">
        <v>0</v>
      </c>
      <c r="R51" s="76">
        <f t="shared" si="0"/>
        <v>121403.38461538461</v>
      </c>
    </row>
    <row r="52" spans="2:18" x14ac:dyDescent="0.2">
      <c r="B52" s="6" t="s">
        <v>118</v>
      </c>
      <c r="C52" s="6" t="s">
        <v>120</v>
      </c>
      <c r="D52" s="6" t="s">
        <v>172</v>
      </c>
      <c r="E52" s="6" t="s">
        <v>18</v>
      </c>
      <c r="F52" s="6" t="s">
        <v>108</v>
      </c>
      <c r="G52" s="6" t="s">
        <v>5</v>
      </c>
      <c r="H52" s="6"/>
      <c r="I52" s="68" t="s">
        <v>108</v>
      </c>
      <c r="J52" s="68" t="s">
        <v>108</v>
      </c>
      <c r="K52" s="68" t="s">
        <v>108</v>
      </c>
      <c r="L52" s="68" t="s">
        <v>108</v>
      </c>
      <c r="M52" s="68"/>
      <c r="N52" s="71" t="s">
        <v>108</v>
      </c>
      <c r="O52" s="68" t="s">
        <v>109</v>
      </c>
      <c r="P52" s="76">
        <v>255670</v>
      </c>
      <c r="Q52" s="76">
        <v>0</v>
      </c>
      <c r="R52" s="76">
        <f t="shared" si="0"/>
        <v>255670</v>
      </c>
    </row>
    <row r="53" spans="2:18" x14ac:dyDescent="0.2">
      <c r="B53" s="6" t="s">
        <v>118</v>
      </c>
      <c r="C53" s="6" t="s">
        <v>121</v>
      </c>
      <c r="D53" s="6" t="s">
        <v>172</v>
      </c>
      <c r="E53" s="6" t="s">
        <v>18</v>
      </c>
      <c r="F53" s="6" t="s">
        <v>108</v>
      </c>
      <c r="G53" s="6" t="s">
        <v>5</v>
      </c>
      <c r="H53" s="6"/>
      <c r="I53" s="68" t="s">
        <v>108</v>
      </c>
      <c r="J53" s="68" t="s">
        <v>108</v>
      </c>
      <c r="K53" s="68" t="s">
        <v>108</v>
      </c>
      <c r="L53" s="68" t="s">
        <v>108</v>
      </c>
      <c r="M53" s="68"/>
      <c r="N53" s="71" t="s">
        <v>108</v>
      </c>
      <c r="O53" s="68" t="s">
        <v>109</v>
      </c>
      <c r="P53" s="76">
        <v>292346.15384615381</v>
      </c>
      <c r="Q53" s="76">
        <v>0</v>
      </c>
      <c r="R53" s="76">
        <f t="shared" si="0"/>
        <v>292346.15384615381</v>
      </c>
    </row>
    <row r="54" spans="2:18" x14ac:dyDescent="0.2">
      <c r="B54" s="6" t="s">
        <v>118</v>
      </c>
      <c r="C54" s="6" t="s">
        <v>122</v>
      </c>
      <c r="D54" s="6" t="s">
        <v>172</v>
      </c>
      <c r="E54" s="6" t="s">
        <v>18</v>
      </c>
      <c r="F54" s="6" t="s">
        <v>108</v>
      </c>
      <c r="G54" s="6" t="s">
        <v>5</v>
      </c>
      <c r="H54" s="6"/>
      <c r="I54" s="68" t="s">
        <v>108</v>
      </c>
      <c r="J54" s="68" t="s">
        <v>108</v>
      </c>
      <c r="K54" s="68" t="s">
        <v>108</v>
      </c>
      <c r="L54" s="68" t="s">
        <v>108</v>
      </c>
      <c r="M54" s="68"/>
      <c r="N54" s="71" t="s">
        <v>108</v>
      </c>
      <c r="O54" s="68" t="s">
        <v>109</v>
      </c>
      <c r="P54" s="76">
        <v>292346.15384615381</v>
      </c>
      <c r="Q54" s="76">
        <v>0</v>
      </c>
      <c r="R54" s="76">
        <f t="shared" si="0"/>
        <v>292346.15384615381</v>
      </c>
    </row>
    <row r="55" spans="2:18" x14ac:dyDescent="0.2">
      <c r="B55" s="6" t="s">
        <v>118</v>
      </c>
      <c r="C55" s="6" t="s">
        <v>123</v>
      </c>
      <c r="D55" s="6" t="s">
        <v>173</v>
      </c>
      <c r="E55" s="6" t="s">
        <v>18</v>
      </c>
      <c r="F55" s="6" t="s">
        <v>108</v>
      </c>
      <c r="G55" s="6" t="s">
        <v>5</v>
      </c>
      <c r="H55" s="6"/>
      <c r="I55" s="68" t="s">
        <v>108</v>
      </c>
      <c r="J55" s="68" t="s">
        <v>108</v>
      </c>
      <c r="K55" s="68" t="s">
        <v>108</v>
      </c>
      <c r="L55" s="68" t="s">
        <v>108</v>
      </c>
      <c r="M55" s="68"/>
      <c r="N55" s="71" t="s">
        <v>108</v>
      </c>
      <c r="O55" s="68" t="s">
        <v>109</v>
      </c>
      <c r="P55" s="76">
        <v>175407.69230769231</v>
      </c>
      <c r="Q55" s="76">
        <v>0</v>
      </c>
      <c r="R55" s="76">
        <f t="shared" si="0"/>
        <v>175407.69230769231</v>
      </c>
    </row>
    <row r="56" spans="2:18" x14ac:dyDescent="0.2">
      <c r="B56" s="6" t="s">
        <v>124</v>
      </c>
      <c r="C56" s="6" t="s">
        <v>125</v>
      </c>
      <c r="D56" s="6"/>
      <c r="E56" s="6" t="s">
        <v>138</v>
      </c>
      <c r="F56" s="6" t="s">
        <v>108</v>
      </c>
      <c r="G56" s="6" t="s">
        <v>5</v>
      </c>
      <c r="H56" s="6"/>
      <c r="I56" s="68" t="s">
        <v>108</v>
      </c>
      <c r="J56" s="68" t="s">
        <v>108</v>
      </c>
      <c r="K56" s="68" t="s">
        <v>108</v>
      </c>
      <c r="L56" s="68" t="s">
        <v>108</v>
      </c>
      <c r="M56" s="68"/>
      <c r="N56" s="71" t="s">
        <v>108</v>
      </c>
      <c r="O56" s="68" t="s">
        <v>109</v>
      </c>
      <c r="P56" s="76">
        <v>306910.30769230769</v>
      </c>
      <c r="Q56" s="76">
        <v>0</v>
      </c>
      <c r="R56" s="76">
        <f t="shared" si="0"/>
        <v>306910.30769230769</v>
      </c>
    </row>
    <row r="57" spans="2:18" s="2" customFormat="1" x14ac:dyDescent="0.2">
      <c r="B57" s="6" t="s">
        <v>118</v>
      </c>
      <c r="C57" s="6" t="s">
        <v>126</v>
      </c>
      <c r="D57" s="67" t="s">
        <v>168</v>
      </c>
      <c r="E57" s="6" t="s">
        <v>18</v>
      </c>
      <c r="F57" s="6" t="s">
        <v>108</v>
      </c>
      <c r="G57" s="6" t="s">
        <v>5</v>
      </c>
      <c r="H57" s="6"/>
      <c r="I57" s="68" t="s">
        <v>108</v>
      </c>
      <c r="J57" s="68" t="s">
        <v>108</v>
      </c>
      <c r="K57" s="68" t="s">
        <v>108</v>
      </c>
      <c r="L57" s="68" t="s">
        <v>108</v>
      </c>
      <c r="M57" s="80"/>
      <c r="N57" s="71" t="s">
        <v>108</v>
      </c>
      <c r="O57" s="80" t="s">
        <v>108</v>
      </c>
      <c r="P57" s="76">
        <v>438306.61538461538</v>
      </c>
      <c r="Q57" s="76">
        <v>0</v>
      </c>
      <c r="R57" s="76">
        <f t="shared" si="0"/>
        <v>438306.61538461538</v>
      </c>
    </row>
    <row r="58" spans="2:18" s="2" customFormat="1" x14ac:dyDescent="0.2">
      <c r="B58" s="6" t="s">
        <v>127</v>
      </c>
      <c r="C58" s="6" t="s">
        <v>128</v>
      </c>
      <c r="D58" s="67" t="s">
        <v>168</v>
      </c>
      <c r="E58" s="6" t="s">
        <v>18</v>
      </c>
      <c r="F58" s="6" t="s">
        <v>108</v>
      </c>
      <c r="G58" s="6" t="s">
        <v>5</v>
      </c>
      <c r="H58" s="6"/>
      <c r="I58" s="68" t="s">
        <v>108</v>
      </c>
      <c r="J58" s="68" t="s">
        <v>108</v>
      </c>
      <c r="K58" s="68" t="s">
        <v>108</v>
      </c>
      <c r="L58" s="68" t="s">
        <v>108</v>
      </c>
      <c r="M58" s="80"/>
      <c r="N58" s="71" t="s">
        <v>108</v>
      </c>
      <c r="O58" s="80" t="s">
        <v>108</v>
      </c>
      <c r="P58" s="76">
        <v>876400.61538461538</v>
      </c>
      <c r="Q58" s="76">
        <v>0</v>
      </c>
      <c r="R58" s="76">
        <f t="shared" si="0"/>
        <v>876400.61538461538</v>
      </c>
    </row>
    <row r="59" spans="2:18" s="2" customFormat="1" x14ac:dyDescent="0.2">
      <c r="B59" s="6" t="s">
        <v>129</v>
      </c>
      <c r="C59" s="6" t="s">
        <v>130</v>
      </c>
      <c r="D59" s="6" t="s">
        <v>174</v>
      </c>
      <c r="E59" s="6" t="s">
        <v>3</v>
      </c>
      <c r="F59" s="6" t="s">
        <v>108</v>
      </c>
      <c r="G59" s="6" t="s">
        <v>5</v>
      </c>
      <c r="H59" s="6"/>
      <c r="I59" s="68" t="s">
        <v>108</v>
      </c>
      <c r="J59" s="68" t="s">
        <v>108</v>
      </c>
      <c r="K59" s="68" t="s">
        <v>108</v>
      </c>
      <c r="L59" s="68" t="s">
        <v>108</v>
      </c>
      <c r="M59" s="80"/>
      <c r="N59" s="71" t="s">
        <v>108</v>
      </c>
      <c r="O59" s="80" t="s">
        <v>108</v>
      </c>
      <c r="P59" s="76">
        <v>584373.38461538462</v>
      </c>
      <c r="Q59" s="76">
        <v>0</v>
      </c>
      <c r="R59" s="76">
        <f t="shared" si="0"/>
        <v>584373.38461538462</v>
      </c>
    </row>
    <row r="60" spans="2:18" x14ac:dyDescent="0.2">
      <c r="B60" s="7" t="s">
        <v>118</v>
      </c>
      <c r="C60" s="7" t="s">
        <v>147</v>
      </c>
      <c r="D60" s="6" t="s">
        <v>175</v>
      </c>
      <c r="E60" s="6" t="s">
        <v>18</v>
      </c>
      <c r="F60" s="6" t="s">
        <v>108</v>
      </c>
      <c r="G60" s="6" t="s">
        <v>9</v>
      </c>
      <c r="H60" s="6"/>
      <c r="I60" s="68" t="s">
        <v>108</v>
      </c>
      <c r="J60" s="68" t="s">
        <v>108</v>
      </c>
      <c r="K60" s="68" t="s">
        <v>108</v>
      </c>
      <c r="L60" s="68" t="s">
        <v>108</v>
      </c>
      <c r="M60" s="67"/>
      <c r="N60" s="71" t="s">
        <v>109</v>
      </c>
      <c r="O60" s="67" t="s">
        <v>108</v>
      </c>
      <c r="P60" s="76">
        <v>91105.692307692298</v>
      </c>
      <c r="Q60" s="76">
        <v>0</v>
      </c>
      <c r="R60" s="76">
        <f t="shared" si="0"/>
        <v>91105.692307692298</v>
      </c>
    </row>
    <row r="61" spans="2:18" x14ac:dyDescent="0.2">
      <c r="B61" s="7" t="s">
        <v>148</v>
      </c>
      <c r="C61" s="7" t="s">
        <v>149</v>
      </c>
      <c r="D61" s="67" t="s">
        <v>169</v>
      </c>
      <c r="E61" s="6" t="s">
        <v>3</v>
      </c>
      <c r="F61" s="6" t="s">
        <v>8</v>
      </c>
      <c r="G61" s="6" t="s">
        <v>5</v>
      </c>
      <c r="H61" s="6"/>
      <c r="I61" s="68" t="s">
        <v>108</v>
      </c>
      <c r="J61" s="68" t="s">
        <v>108</v>
      </c>
      <c r="K61" s="68" t="s">
        <v>108</v>
      </c>
      <c r="L61" s="68" t="s">
        <v>108</v>
      </c>
      <c r="M61" s="67"/>
      <c r="N61" s="71" t="s">
        <v>109</v>
      </c>
      <c r="O61" s="67" t="s">
        <v>108</v>
      </c>
      <c r="P61" s="76">
        <v>546102.61538461538</v>
      </c>
      <c r="Q61" s="76">
        <v>0</v>
      </c>
      <c r="R61" s="76">
        <f t="shared" si="0"/>
        <v>546102.61538461538</v>
      </c>
    </row>
    <row r="62" spans="2:18" x14ac:dyDescent="0.2">
      <c r="B62" s="7" t="s">
        <v>150</v>
      </c>
      <c r="C62" s="7" t="s">
        <v>151</v>
      </c>
      <c r="D62" s="67" t="s">
        <v>169</v>
      </c>
      <c r="E62" s="6" t="s">
        <v>3</v>
      </c>
      <c r="F62" s="6" t="s">
        <v>108</v>
      </c>
      <c r="G62" s="6" t="s">
        <v>5</v>
      </c>
      <c r="H62" s="6"/>
      <c r="I62" s="68" t="s">
        <v>108</v>
      </c>
      <c r="J62" s="68" t="s">
        <v>108</v>
      </c>
      <c r="K62" s="68" t="s">
        <v>108</v>
      </c>
      <c r="L62" s="68" t="s">
        <v>108</v>
      </c>
      <c r="M62" s="67"/>
      <c r="N62" s="71" t="s">
        <v>109</v>
      </c>
      <c r="O62" s="67" t="s">
        <v>108</v>
      </c>
      <c r="P62" s="76">
        <v>254819.53846153844</v>
      </c>
      <c r="Q62" s="76">
        <v>0</v>
      </c>
      <c r="R62" s="76">
        <f t="shared" si="0"/>
        <v>254819.53846153844</v>
      </c>
    </row>
    <row r="63" spans="2:18" x14ac:dyDescent="0.2">
      <c r="B63" s="7" t="s">
        <v>150</v>
      </c>
      <c r="C63" s="7" t="s">
        <v>152</v>
      </c>
      <c r="D63" s="67" t="s">
        <v>169</v>
      </c>
      <c r="E63" s="6" t="s">
        <v>3</v>
      </c>
      <c r="F63" s="6" t="s">
        <v>108</v>
      </c>
      <c r="G63" s="6" t="s">
        <v>5</v>
      </c>
      <c r="H63" s="6"/>
      <c r="I63" s="68" t="s">
        <v>108</v>
      </c>
      <c r="J63" s="68" t="s">
        <v>108</v>
      </c>
      <c r="K63" s="68" t="s">
        <v>108</v>
      </c>
      <c r="L63" s="68" t="s">
        <v>108</v>
      </c>
      <c r="M63" s="81"/>
      <c r="N63" s="71" t="s">
        <v>109</v>
      </c>
      <c r="O63" s="67" t="s">
        <v>108</v>
      </c>
      <c r="P63" s="76">
        <v>357938</v>
      </c>
      <c r="Q63" s="76">
        <v>0</v>
      </c>
      <c r="R63" s="76">
        <f t="shared" si="0"/>
        <v>357938</v>
      </c>
    </row>
    <row r="64" spans="2:18" x14ac:dyDescent="0.2">
      <c r="B64" s="6" t="s">
        <v>154</v>
      </c>
      <c r="C64" s="6" t="s">
        <v>155</v>
      </c>
      <c r="D64" s="67" t="s">
        <v>169</v>
      </c>
      <c r="E64" s="6" t="s">
        <v>3</v>
      </c>
      <c r="F64" s="6" t="s">
        <v>108</v>
      </c>
      <c r="G64" s="6" t="s">
        <v>5</v>
      </c>
      <c r="H64" s="6"/>
      <c r="I64" s="68" t="s">
        <v>108</v>
      </c>
      <c r="J64" s="68" t="s">
        <v>108</v>
      </c>
      <c r="K64" s="68" t="s">
        <v>108</v>
      </c>
      <c r="L64" s="68" t="s">
        <v>108</v>
      </c>
      <c r="M64" s="67"/>
      <c r="N64" s="71" t="s">
        <v>109</v>
      </c>
      <c r="O64" s="67" t="s">
        <v>108</v>
      </c>
      <c r="P64" s="76">
        <v>303402.15384615381</v>
      </c>
      <c r="Q64" s="76">
        <v>0</v>
      </c>
      <c r="R64" s="76">
        <f t="shared" si="0"/>
        <v>303402.15384615381</v>
      </c>
    </row>
    <row r="65" spans="2:18" x14ac:dyDescent="0.2">
      <c r="B65" s="6" t="s">
        <v>156</v>
      </c>
      <c r="C65" s="6" t="s">
        <v>157</v>
      </c>
      <c r="D65" s="67" t="s">
        <v>168</v>
      </c>
      <c r="E65" s="6" t="s">
        <v>18</v>
      </c>
      <c r="F65" s="6" t="s">
        <v>8</v>
      </c>
      <c r="G65" s="6" t="s">
        <v>5</v>
      </c>
      <c r="H65" s="6"/>
      <c r="I65" s="68" t="s">
        <v>108</v>
      </c>
      <c r="J65" s="68" t="s">
        <v>108</v>
      </c>
      <c r="K65" s="68" t="s">
        <v>108</v>
      </c>
      <c r="L65" s="68" t="s">
        <v>108</v>
      </c>
      <c r="M65" s="67"/>
      <c r="N65" s="71" t="s">
        <v>108</v>
      </c>
      <c r="O65" s="67" t="s">
        <v>108</v>
      </c>
      <c r="P65" s="76">
        <v>364103.84615384613</v>
      </c>
      <c r="Q65" s="76">
        <v>0</v>
      </c>
      <c r="R65" s="76">
        <f t="shared" si="0"/>
        <v>364103.84615384613</v>
      </c>
    </row>
    <row r="66" spans="2:18" x14ac:dyDescent="0.2">
      <c r="B66" s="66" t="s">
        <v>153</v>
      </c>
      <c r="C66" s="66" t="s">
        <v>157</v>
      </c>
      <c r="D66" s="67" t="s">
        <v>168</v>
      </c>
      <c r="E66" s="66" t="s">
        <v>18</v>
      </c>
      <c r="F66" s="66" t="s">
        <v>108</v>
      </c>
      <c r="G66" s="66" t="s">
        <v>5</v>
      </c>
      <c r="H66" s="66"/>
      <c r="I66" s="68" t="s">
        <v>108</v>
      </c>
      <c r="J66" s="68" t="s">
        <v>108</v>
      </c>
      <c r="K66" s="68" t="s">
        <v>108</v>
      </c>
      <c r="L66" s="68" t="s">
        <v>108</v>
      </c>
      <c r="M66" s="67"/>
      <c r="N66" s="71" t="s">
        <v>109</v>
      </c>
      <c r="O66" s="67" t="s">
        <v>109</v>
      </c>
      <c r="P66" s="76">
        <v>303402.15384615381</v>
      </c>
      <c r="Q66" s="76">
        <v>0</v>
      </c>
      <c r="R66" s="76">
        <f t="shared" si="0"/>
        <v>303402.15384615381</v>
      </c>
    </row>
    <row r="67" spans="2:18" x14ac:dyDescent="0.2">
      <c r="B67" s="67" t="s">
        <v>159</v>
      </c>
      <c r="C67" s="67" t="s">
        <v>160</v>
      </c>
      <c r="D67" s="67" t="s">
        <v>169</v>
      </c>
      <c r="E67" s="67" t="s">
        <v>3</v>
      </c>
      <c r="F67" s="67" t="s">
        <v>4</v>
      </c>
      <c r="G67" s="67" t="s">
        <v>5</v>
      </c>
      <c r="H67" s="67"/>
      <c r="I67" s="68" t="s">
        <v>108</v>
      </c>
      <c r="J67" s="68" t="s">
        <v>108</v>
      </c>
      <c r="K67" s="68" t="s">
        <v>108</v>
      </c>
      <c r="L67" s="68" t="s">
        <v>108</v>
      </c>
      <c r="M67" s="67"/>
      <c r="N67" s="67" t="s">
        <v>108</v>
      </c>
      <c r="O67" s="67" t="s">
        <v>108</v>
      </c>
      <c r="P67" s="76">
        <v>398653.84615384613</v>
      </c>
      <c r="Q67" s="76">
        <v>0</v>
      </c>
      <c r="R67" s="76">
        <f t="shared" si="0"/>
        <v>398653.84615384613</v>
      </c>
    </row>
    <row r="68" spans="2:18" x14ac:dyDescent="0.2">
      <c r="B68" s="67" t="s">
        <v>163</v>
      </c>
      <c r="C68" s="67" t="s">
        <v>164</v>
      </c>
      <c r="D68" s="67" t="s">
        <v>168</v>
      </c>
      <c r="E68" s="67" t="s">
        <v>18</v>
      </c>
      <c r="F68" s="67" t="s">
        <v>8</v>
      </c>
      <c r="G68" s="67" t="s">
        <v>5</v>
      </c>
      <c r="H68" s="67"/>
      <c r="I68" s="68" t="s">
        <v>108</v>
      </c>
      <c r="J68" s="68" t="s">
        <v>108</v>
      </c>
      <c r="K68" s="68" t="s">
        <v>108</v>
      </c>
      <c r="L68" s="68" t="s">
        <v>108</v>
      </c>
      <c r="M68" s="67"/>
      <c r="N68" s="67" t="s">
        <v>108</v>
      </c>
      <c r="O68" s="67" t="s">
        <v>108</v>
      </c>
      <c r="P68" s="76">
        <v>504961.53846153844</v>
      </c>
      <c r="Q68" s="76">
        <v>0</v>
      </c>
      <c r="R68" s="76">
        <f t="shared" si="0"/>
        <v>504961.53846153844</v>
      </c>
    </row>
    <row r="69" spans="2:18" x14ac:dyDescent="0.2">
      <c r="B69" s="67" t="s">
        <v>165</v>
      </c>
      <c r="C69" s="67" t="s">
        <v>166</v>
      </c>
      <c r="D69" s="67" t="s">
        <v>167</v>
      </c>
      <c r="E69" s="67" t="s">
        <v>18</v>
      </c>
      <c r="F69" s="67" t="s">
        <v>108</v>
      </c>
      <c r="G69" s="67" t="s">
        <v>5</v>
      </c>
      <c r="H69" s="67"/>
      <c r="I69" s="68" t="s">
        <v>108</v>
      </c>
      <c r="J69" s="68" t="s">
        <v>108</v>
      </c>
      <c r="K69" s="68" t="s">
        <v>108</v>
      </c>
      <c r="L69" s="68" t="s">
        <v>108</v>
      </c>
      <c r="M69" s="67"/>
      <c r="N69" s="67" t="s">
        <v>108</v>
      </c>
      <c r="O69" s="67" t="s">
        <v>108</v>
      </c>
      <c r="P69" s="76">
        <v>425230.76923076919</v>
      </c>
      <c r="Q69" s="76">
        <v>0</v>
      </c>
      <c r="R69" s="76">
        <f t="shared" si="0"/>
        <v>425230.76923076919</v>
      </c>
    </row>
    <row r="70" spans="2:18" x14ac:dyDescent="0.2">
      <c r="I70" s="68"/>
      <c r="J70" s="68"/>
      <c r="K70" s="68"/>
      <c r="L70" s="68"/>
      <c r="P70" s="9"/>
      <c r="Q70" s="9"/>
      <c r="R70" s="9"/>
    </row>
    <row r="71" spans="2:18" ht="13.5" thickBot="1" x14ac:dyDescent="0.25"/>
    <row r="72" spans="2:18" ht="13.5" thickBot="1" x14ac:dyDescent="0.25">
      <c r="I72" s="58"/>
      <c r="J72" s="58"/>
      <c r="K72" s="83"/>
      <c r="L72" s="82"/>
      <c r="M72" s="82"/>
      <c r="N72" s="82"/>
      <c r="O72" s="82"/>
      <c r="P72" s="84">
        <f>SUM(P12:P69)</f>
        <v>64287450.769230768</v>
      </c>
      <c r="Q72" s="85">
        <f>SUM(Q12:Q69)</f>
        <v>4516319.7949526813</v>
      </c>
      <c r="R72" s="86">
        <f>SUM(R12:R71)</f>
        <v>68803770.564183459</v>
      </c>
    </row>
    <row r="73" spans="2:18" ht="12" customHeight="1" x14ac:dyDescent="0.2">
      <c r="P73" s="59"/>
      <c r="Q73" s="60" t="s">
        <v>139</v>
      </c>
      <c r="R73" s="60">
        <f>P72+Q72-R72</f>
        <v>0</v>
      </c>
    </row>
    <row r="74" spans="2:18" ht="12" customHeight="1" x14ac:dyDescent="0.2">
      <c r="P74" s="59"/>
      <c r="Q74" s="59"/>
      <c r="R74" s="59"/>
    </row>
    <row r="75" spans="2:18" ht="12" customHeight="1" x14ac:dyDescent="0.2"/>
    <row r="76" spans="2:18" ht="12" customHeight="1" x14ac:dyDescent="0.2"/>
    <row r="77" spans="2:18" ht="12" customHeight="1" x14ac:dyDescent="0.2"/>
    <row r="78" spans="2:18" ht="12" customHeight="1" x14ac:dyDescent="0.2"/>
    <row r="79" spans="2:18" ht="12" customHeight="1" x14ac:dyDescent="0.2">
      <c r="P79" s="59"/>
      <c r="Q79" s="59"/>
      <c r="R79" s="59"/>
    </row>
    <row r="80" spans="2:18" ht="12" customHeight="1" x14ac:dyDescent="0.2">
      <c r="P80" s="59"/>
      <c r="Q80" s="59"/>
      <c r="R80" s="59"/>
    </row>
    <row r="81" spans="2:18" ht="12" customHeight="1" x14ac:dyDescent="0.2">
      <c r="P81" s="59"/>
      <c r="Q81" s="59"/>
      <c r="R81" s="59"/>
    </row>
    <row r="82" spans="2:18" ht="12" customHeight="1" x14ac:dyDescent="0.2">
      <c r="P82" s="59"/>
      <c r="Q82" s="59"/>
      <c r="R82" s="59"/>
    </row>
    <row r="83" spans="2:18" ht="12" customHeight="1" x14ac:dyDescent="0.2">
      <c r="P83" s="59"/>
      <c r="Q83" s="59"/>
      <c r="R83" s="59"/>
    </row>
    <row r="84" spans="2:18" ht="12" customHeight="1" x14ac:dyDescent="0.2">
      <c r="P84" s="59"/>
      <c r="Q84" s="59"/>
      <c r="R84" s="59"/>
    </row>
    <row r="85" spans="2:18" ht="12" customHeight="1" x14ac:dyDescent="0.2"/>
    <row r="86" spans="2:18" s="3" customFormat="1" ht="12" customHeight="1" x14ac:dyDescent="0.2">
      <c r="B86" s="9" t="s">
        <v>81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ht="12" customHeight="1" x14ac:dyDescent="0.2">
      <c r="B87" s="9" t="s">
        <v>82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2:18" ht="12" customHeight="1" x14ac:dyDescent="0.2">
      <c r="B88" s="9" t="s">
        <v>83</v>
      </c>
    </row>
    <row r="89" spans="2:18" ht="12" customHeight="1" x14ac:dyDescent="0.2">
      <c r="B89" s="9" t="s">
        <v>93</v>
      </c>
    </row>
    <row r="90" spans="2:18" ht="12" customHeight="1" x14ac:dyDescent="0.2"/>
    <row r="91" spans="2:18" ht="12" customHeight="1" x14ac:dyDescent="0.2"/>
    <row r="92" spans="2:18" ht="12" customHeight="1" x14ac:dyDescent="0.2"/>
    <row r="93" spans="2:18" ht="12" customHeight="1" x14ac:dyDescent="0.2"/>
    <row r="94" spans="2:18" ht="12" customHeight="1" x14ac:dyDescent="0.2"/>
    <row r="95" spans="2:18" ht="12" customHeight="1" x14ac:dyDescent="0.2"/>
    <row r="96" spans="2:18" ht="12" customHeight="1" x14ac:dyDescent="0.2"/>
    <row r="97" ht="12" customHeight="1" x14ac:dyDescent="0.2"/>
    <row r="98" ht="12" customHeight="1" x14ac:dyDescent="0.2"/>
    <row r="99" ht="12" customHeight="1" x14ac:dyDescent="0.2"/>
  </sheetData>
  <autoFilter ref="A7:R42"/>
  <sortState ref="A6:AH36">
    <sortCondition ref="E6:E36"/>
    <sortCondition ref="C6:C36"/>
  </sortState>
  <mergeCells count="2">
    <mergeCell ref="T7:V7"/>
    <mergeCell ref="H7:H10"/>
  </mergeCells>
  <phoneticPr fontId="1" type="noConversion"/>
  <pageMargins left="0.55118110236220474" right="0.55118110236220474" top="1.5748031496062993" bottom="0.98425196850393704" header="0.51181102362204722" footer="0.70866141732283472"/>
  <pageSetup paperSize="9" scale="81" fitToHeight="2" orientation="landscape" horizontalDpi="4294967293"/>
  <headerFooter alignWithMargins="0">
    <oddFooter>&amp;L&amp;F &amp;A&amp;C&amp;P&amp;R&amp;D</oddFooter>
  </headerFooter>
  <rowBreaks count="1" manualBreakCount="1">
    <brk id="41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34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specificatie</vt:lpstr>
      <vt:lpstr>Blad1</vt:lpstr>
      <vt:lpstr>specificatie!Afdrukbereik</vt:lpstr>
      <vt:lpstr>specificatie!Afdruktitels</vt:lpstr>
    </vt:vector>
  </TitlesOfParts>
  <Company>Gemeente Bergen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Theo_t</dc:creator>
  <cp:lastModifiedBy>John van der Woude</cp:lastModifiedBy>
  <cp:lastPrinted>2020-05-05T16:11:45Z</cp:lastPrinted>
  <dcterms:created xsi:type="dcterms:W3CDTF">2004-03-17T13:46:40Z</dcterms:created>
  <dcterms:modified xsi:type="dcterms:W3CDTF">2025-10-08T10:31:33Z</dcterms:modified>
</cp:coreProperties>
</file>