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nnl.sharepoint.com/teams/SERV-INK-Huisvesting/Gedeelde documenten/Onderhoud Grootkeukens/Nota van Inlichtingen/"/>
    </mc:Choice>
  </mc:AlternateContent>
  <xr:revisionPtr revIDLastSave="683" documentId="8_{2AA36FEF-587E-4E57-9C9F-DDBDA8F77D5F}" xr6:coauthVersionLast="47" xr6:coauthVersionMax="47" xr10:uidLastSave="{347D9C83-45F7-4F1E-88D9-C2B3F2149877}"/>
  <workbookProtection workbookAlgorithmName="SHA-512" workbookHashValue="s6khvOlgoNG+4RlP+WGsD21j/lGKo59pY5n+jUiYPObZYL/hR3e0/tAUH+dbL5nw5S0FLR17y5DQ68EMsTicEQ==" workbookSaltValue="CLBaBDczZlUhSqlJ4mPRog==" workbookSpinCount="100000" lockStructure="1"/>
  <bookViews>
    <workbookView xWindow="-108" yWindow="-108" windowWidth="23256" windowHeight="12456" tabRatio="846" activeTab="12" xr2:uid="{AE7021F1-FF3C-431D-A0E7-784A5C8035AC}"/>
  </bookViews>
  <sheets>
    <sheet name="Totaal" sheetId="14" r:id="rId1"/>
    <sheet name="Objectenlijst" sheetId="3" state="hidden" r:id="rId2"/>
    <sheet name="Groenewoudseweg 1" sheetId="4" r:id="rId3"/>
    <sheet name="Kapittelweg 33" sheetId="5" r:id="rId4"/>
    <sheet name="Kapittelweg 35" sheetId="6" r:id="rId5"/>
    <sheet name="Laan van Scheut 10" sheetId="7" r:id="rId6"/>
    <sheet name="Laan van Scheut 2" sheetId="8" r:id="rId7"/>
    <sheet name="Prof Molkenboerstraat 3" sheetId="9" r:id="rId8"/>
    <sheet name="Ruitenberglaan 26" sheetId="2" r:id="rId9"/>
    <sheet name="Ruitenberglaan 27" sheetId="10" r:id="rId10"/>
    <sheet name="Ruitenberglaan 29" sheetId="11" r:id="rId11"/>
    <sheet name="Ruitenberglaan 31" sheetId="12" r:id="rId12"/>
    <sheet name="Verlengde Groenestraat 75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8" l="1"/>
  <c r="G18" i="6" l="1"/>
  <c r="G14" i="6"/>
  <c r="C19" i="14"/>
  <c r="F38" i="14"/>
  <c r="F37" i="14"/>
  <c r="F36" i="14"/>
  <c r="F35" i="14"/>
  <c r="J49" i="13"/>
  <c r="C22" i="14" s="1"/>
  <c r="J60" i="12"/>
  <c r="C30" i="14" s="1"/>
  <c r="J23" i="11"/>
  <c r="C29" i="14" s="1"/>
  <c r="J17" i="10"/>
  <c r="C28" i="14" s="1"/>
  <c r="J48" i="2"/>
  <c r="C27" i="14" s="1"/>
  <c r="J23" i="9"/>
  <c r="C21" i="14" s="1"/>
  <c r="J61" i="7"/>
  <c r="C20" i="14" s="1"/>
  <c r="J63" i="6"/>
  <c r="C18" i="14" s="1"/>
  <c r="J19" i="4"/>
  <c r="C16" i="14" s="1"/>
  <c r="J152" i="5"/>
  <c r="C17" i="14" s="1"/>
  <c r="C31" i="14" l="1"/>
  <c r="F39" i="14"/>
  <c r="C23" i="14"/>
  <c r="C42" i="14" l="1"/>
  <c r="E2" i="13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2" i="12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2" i="11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" i="10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22" i="9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" i="9"/>
  <c r="E2" i="8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" i="7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2" i="6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2" i="4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B146" i="5"/>
  <c r="C146" i="5"/>
  <c r="D146" i="5"/>
  <c r="F146" i="5"/>
  <c r="G146" i="5"/>
  <c r="H146" i="5"/>
  <c r="I146" i="5"/>
  <c r="B147" i="5"/>
  <c r="C147" i="5"/>
  <c r="D147" i="5"/>
  <c r="F147" i="5"/>
  <c r="G147" i="5"/>
  <c r="H147" i="5"/>
  <c r="I147" i="5"/>
  <c r="B148" i="5"/>
  <c r="C148" i="5"/>
  <c r="D148" i="5"/>
  <c r="F148" i="5"/>
  <c r="G148" i="5"/>
  <c r="H148" i="5"/>
  <c r="I148" i="5"/>
  <c r="B149" i="5"/>
  <c r="C149" i="5"/>
  <c r="D149" i="5"/>
  <c r="F149" i="5"/>
  <c r="G149" i="5"/>
  <c r="H149" i="5"/>
  <c r="I149" i="5"/>
  <c r="B150" i="5"/>
  <c r="C150" i="5"/>
  <c r="D150" i="5"/>
  <c r="F150" i="5"/>
  <c r="G150" i="5"/>
  <c r="H150" i="5"/>
  <c r="I150" i="5"/>
  <c r="B151" i="5"/>
  <c r="C151" i="5"/>
  <c r="D151" i="5"/>
  <c r="F151" i="5"/>
  <c r="G151" i="5"/>
  <c r="H151" i="5"/>
  <c r="I151" i="5"/>
  <c r="I48" i="13"/>
  <c r="H48" i="13"/>
  <c r="G48" i="13"/>
  <c r="F48" i="13"/>
  <c r="D48" i="13"/>
  <c r="C48" i="13"/>
  <c r="B48" i="13"/>
  <c r="I47" i="13"/>
  <c r="H47" i="13"/>
  <c r="G47" i="13"/>
  <c r="F47" i="13"/>
  <c r="D47" i="13"/>
  <c r="C47" i="13"/>
  <c r="B47" i="13"/>
  <c r="I46" i="13"/>
  <c r="H46" i="13"/>
  <c r="G46" i="13"/>
  <c r="F46" i="13"/>
  <c r="D46" i="13"/>
  <c r="C46" i="13"/>
  <c r="B46" i="13"/>
  <c r="I45" i="13"/>
  <c r="H45" i="13"/>
  <c r="G45" i="13"/>
  <c r="F45" i="13"/>
  <c r="D45" i="13"/>
  <c r="C45" i="13"/>
  <c r="B45" i="13"/>
  <c r="I44" i="13"/>
  <c r="H44" i="13"/>
  <c r="G44" i="13"/>
  <c r="F44" i="13"/>
  <c r="D44" i="13"/>
  <c r="C44" i="13"/>
  <c r="B44" i="13"/>
  <c r="I43" i="13"/>
  <c r="H43" i="13"/>
  <c r="G43" i="13"/>
  <c r="F43" i="13"/>
  <c r="D43" i="13"/>
  <c r="C43" i="13"/>
  <c r="B43" i="13"/>
  <c r="I42" i="13"/>
  <c r="H42" i="13"/>
  <c r="G42" i="13"/>
  <c r="F42" i="13"/>
  <c r="D42" i="13"/>
  <c r="C42" i="13"/>
  <c r="B42" i="13"/>
  <c r="I41" i="13"/>
  <c r="H41" i="13"/>
  <c r="G41" i="13"/>
  <c r="F41" i="13"/>
  <c r="D41" i="13"/>
  <c r="C41" i="13"/>
  <c r="B41" i="13"/>
  <c r="I40" i="13"/>
  <c r="H40" i="13"/>
  <c r="G40" i="13"/>
  <c r="F40" i="13"/>
  <c r="D40" i="13"/>
  <c r="C40" i="13"/>
  <c r="B40" i="13"/>
  <c r="I39" i="13"/>
  <c r="H39" i="13"/>
  <c r="G39" i="13"/>
  <c r="F39" i="13"/>
  <c r="D39" i="13"/>
  <c r="C39" i="13"/>
  <c r="B39" i="13"/>
  <c r="I38" i="13"/>
  <c r="H38" i="13"/>
  <c r="G38" i="13"/>
  <c r="F38" i="13"/>
  <c r="D38" i="13"/>
  <c r="C38" i="13"/>
  <c r="B38" i="13"/>
  <c r="I37" i="13"/>
  <c r="H37" i="13"/>
  <c r="G37" i="13"/>
  <c r="F37" i="13"/>
  <c r="D37" i="13"/>
  <c r="C37" i="13"/>
  <c r="B37" i="13"/>
  <c r="I36" i="13"/>
  <c r="H36" i="13"/>
  <c r="G36" i="13"/>
  <c r="F36" i="13"/>
  <c r="D36" i="13"/>
  <c r="C36" i="13"/>
  <c r="B36" i="13"/>
  <c r="I35" i="13"/>
  <c r="H35" i="13"/>
  <c r="G35" i="13"/>
  <c r="F35" i="13"/>
  <c r="D35" i="13"/>
  <c r="C35" i="13"/>
  <c r="B35" i="13"/>
  <c r="I34" i="13"/>
  <c r="H34" i="13"/>
  <c r="G34" i="13"/>
  <c r="F34" i="13"/>
  <c r="D34" i="13"/>
  <c r="C34" i="13"/>
  <c r="B34" i="13"/>
  <c r="I33" i="13"/>
  <c r="H33" i="13"/>
  <c r="G33" i="13"/>
  <c r="F33" i="13"/>
  <c r="D33" i="13"/>
  <c r="C33" i="13"/>
  <c r="B33" i="13"/>
  <c r="I32" i="13"/>
  <c r="H32" i="13"/>
  <c r="G32" i="13"/>
  <c r="F32" i="13"/>
  <c r="D32" i="13"/>
  <c r="C32" i="13"/>
  <c r="B32" i="13"/>
  <c r="I31" i="13"/>
  <c r="H31" i="13"/>
  <c r="G31" i="13"/>
  <c r="F31" i="13"/>
  <c r="D31" i="13"/>
  <c r="C31" i="13"/>
  <c r="B31" i="13"/>
  <c r="I30" i="13"/>
  <c r="H30" i="13"/>
  <c r="G30" i="13"/>
  <c r="F30" i="13"/>
  <c r="D30" i="13"/>
  <c r="C30" i="13"/>
  <c r="B30" i="13"/>
  <c r="I29" i="13"/>
  <c r="H29" i="13"/>
  <c r="G29" i="13"/>
  <c r="F29" i="13"/>
  <c r="D29" i="13"/>
  <c r="C29" i="13"/>
  <c r="B29" i="13"/>
  <c r="I28" i="13"/>
  <c r="H28" i="13"/>
  <c r="G28" i="13"/>
  <c r="F28" i="13"/>
  <c r="D28" i="13"/>
  <c r="C28" i="13"/>
  <c r="B28" i="13"/>
  <c r="I27" i="13"/>
  <c r="H27" i="13"/>
  <c r="G27" i="13"/>
  <c r="F27" i="13"/>
  <c r="D27" i="13"/>
  <c r="C27" i="13"/>
  <c r="B27" i="13"/>
  <c r="I26" i="13"/>
  <c r="H26" i="13"/>
  <c r="G26" i="13"/>
  <c r="F26" i="13"/>
  <c r="D26" i="13"/>
  <c r="C26" i="13"/>
  <c r="B26" i="13"/>
  <c r="I25" i="13"/>
  <c r="H25" i="13"/>
  <c r="G25" i="13"/>
  <c r="F25" i="13"/>
  <c r="D25" i="13"/>
  <c r="C25" i="13"/>
  <c r="B25" i="13"/>
  <c r="I24" i="13"/>
  <c r="H24" i="13"/>
  <c r="G24" i="13"/>
  <c r="F24" i="13"/>
  <c r="D24" i="13"/>
  <c r="C24" i="13"/>
  <c r="B24" i="13"/>
  <c r="I23" i="13"/>
  <c r="H23" i="13"/>
  <c r="G23" i="13"/>
  <c r="F23" i="13"/>
  <c r="D23" i="13"/>
  <c r="C23" i="13"/>
  <c r="B23" i="13"/>
  <c r="I22" i="13"/>
  <c r="H22" i="13"/>
  <c r="G22" i="13"/>
  <c r="F22" i="13"/>
  <c r="D22" i="13"/>
  <c r="C22" i="13"/>
  <c r="B22" i="13"/>
  <c r="I21" i="13"/>
  <c r="H21" i="13"/>
  <c r="G21" i="13"/>
  <c r="F21" i="13"/>
  <c r="D21" i="13"/>
  <c r="C21" i="13"/>
  <c r="B21" i="13"/>
  <c r="I20" i="13"/>
  <c r="H20" i="13"/>
  <c r="G20" i="13"/>
  <c r="F20" i="13"/>
  <c r="D20" i="13"/>
  <c r="C20" i="13"/>
  <c r="B20" i="13"/>
  <c r="I19" i="13"/>
  <c r="H19" i="13"/>
  <c r="G19" i="13"/>
  <c r="F19" i="13"/>
  <c r="D19" i="13"/>
  <c r="C19" i="13"/>
  <c r="B19" i="13"/>
  <c r="I18" i="13"/>
  <c r="H18" i="13"/>
  <c r="G18" i="13"/>
  <c r="F18" i="13"/>
  <c r="D18" i="13"/>
  <c r="C18" i="13"/>
  <c r="B18" i="13"/>
  <c r="I17" i="13"/>
  <c r="H17" i="13"/>
  <c r="G17" i="13"/>
  <c r="F17" i="13"/>
  <c r="D17" i="13"/>
  <c r="C17" i="13"/>
  <c r="B17" i="13"/>
  <c r="I16" i="13"/>
  <c r="H16" i="13"/>
  <c r="G16" i="13"/>
  <c r="F16" i="13"/>
  <c r="D16" i="13"/>
  <c r="C16" i="13"/>
  <c r="B16" i="13"/>
  <c r="I15" i="13"/>
  <c r="H15" i="13"/>
  <c r="G15" i="13"/>
  <c r="F15" i="13"/>
  <c r="D15" i="13"/>
  <c r="C15" i="13"/>
  <c r="B15" i="13"/>
  <c r="I14" i="13"/>
  <c r="H14" i="13"/>
  <c r="G14" i="13"/>
  <c r="F14" i="13"/>
  <c r="D14" i="13"/>
  <c r="C14" i="13"/>
  <c r="B14" i="13"/>
  <c r="I13" i="13"/>
  <c r="H13" i="13"/>
  <c r="G13" i="13"/>
  <c r="F13" i="13"/>
  <c r="D13" i="13"/>
  <c r="C13" i="13"/>
  <c r="B13" i="13"/>
  <c r="I12" i="13"/>
  <c r="H12" i="13"/>
  <c r="G12" i="13"/>
  <c r="F12" i="13"/>
  <c r="D12" i="13"/>
  <c r="C12" i="13"/>
  <c r="B12" i="13"/>
  <c r="I11" i="13"/>
  <c r="H11" i="13"/>
  <c r="G11" i="13"/>
  <c r="F11" i="13"/>
  <c r="D11" i="13"/>
  <c r="C11" i="13"/>
  <c r="B11" i="13"/>
  <c r="I10" i="13"/>
  <c r="H10" i="13"/>
  <c r="G10" i="13"/>
  <c r="F10" i="13"/>
  <c r="D10" i="13"/>
  <c r="C10" i="13"/>
  <c r="B10" i="13"/>
  <c r="I9" i="13"/>
  <c r="H9" i="13"/>
  <c r="G9" i="13"/>
  <c r="F9" i="13"/>
  <c r="D9" i="13"/>
  <c r="C9" i="13"/>
  <c r="B9" i="13"/>
  <c r="I8" i="13"/>
  <c r="H8" i="13"/>
  <c r="G8" i="13"/>
  <c r="F8" i="13"/>
  <c r="D8" i="13"/>
  <c r="C8" i="13"/>
  <c r="B8" i="13"/>
  <c r="I7" i="13"/>
  <c r="H7" i="13"/>
  <c r="G7" i="13"/>
  <c r="F7" i="13"/>
  <c r="D7" i="13"/>
  <c r="C7" i="13"/>
  <c r="B7" i="13"/>
  <c r="I6" i="13"/>
  <c r="H6" i="13"/>
  <c r="G6" i="13"/>
  <c r="F6" i="13"/>
  <c r="D6" i="13"/>
  <c r="C6" i="13"/>
  <c r="B6" i="13"/>
  <c r="I5" i="13"/>
  <c r="H5" i="13"/>
  <c r="G5" i="13"/>
  <c r="F5" i="13"/>
  <c r="D5" i="13"/>
  <c r="C5" i="13"/>
  <c r="B5" i="13"/>
  <c r="I4" i="13"/>
  <c r="H4" i="13"/>
  <c r="G4" i="13"/>
  <c r="F4" i="13"/>
  <c r="D4" i="13"/>
  <c r="C4" i="13"/>
  <c r="B4" i="13"/>
  <c r="I3" i="13"/>
  <c r="H3" i="13"/>
  <c r="G3" i="13"/>
  <c r="F3" i="13"/>
  <c r="D3" i="13"/>
  <c r="C3" i="13"/>
  <c r="B3" i="13"/>
  <c r="I2" i="13"/>
  <c r="H2" i="13"/>
  <c r="G2" i="13"/>
  <c r="F2" i="13"/>
  <c r="D2" i="13"/>
  <c r="C2" i="13"/>
  <c r="B2" i="13"/>
  <c r="B23" i="12"/>
  <c r="C23" i="12"/>
  <c r="D23" i="12"/>
  <c r="F23" i="12"/>
  <c r="G23" i="12"/>
  <c r="H23" i="12"/>
  <c r="I23" i="12"/>
  <c r="B24" i="12"/>
  <c r="C24" i="12"/>
  <c r="D24" i="12"/>
  <c r="F24" i="12"/>
  <c r="G24" i="12"/>
  <c r="H24" i="12"/>
  <c r="I24" i="12"/>
  <c r="B25" i="12"/>
  <c r="C25" i="12"/>
  <c r="D25" i="12"/>
  <c r="F25" i="12"/>
  <c r="G25" i="12"/>
  <c r="H25" i="12"/>
  <c r="I25" i="12"/>
  <c r="B26" i="12"/>
  <c r="C26" i="12"/>
  <c r="D26" i="12"/>
  <c r="F26" i="12"/>
  <c r="G26" i="12"/>
  <c r="H26" i="12"/>
  <c r="I26" i="12"/>
  <c r="B27" i="12"/>
  <c r="C27" i="12"/>
  <c r="D27" i="12"/>
  <c r="F27" i="12"/>
  <c r="G27" i="12"/>
  <c r="H27" i="12"/>
  <c r="I27" i="12"/>
  <c r="B28" i="12"/>
  <c r="C28" i="12"/>
  <c r="D28" i="12"/>
  <c r="F28" i="12"/>
  <c r="G28" i="12"/>
  <c r="H28" i="12"/>
  <c r="I28" i="12"/>
  <c r="B29" i="12"/>
  <c r="C29" i="12"/>
  <c r="D29" i="12"/>
  <c r="F29" i="12"/>
  <c r="G29" i="12"/>
  <c r="H29" i="12"/>
  <c r="I29" i="12"/>
  <c r="B30" i="12"/>
  <c r="C30" i="12"/>
  <c r="D30" i="12"/>
  <c r="F30" i="12"/>
  <c r="G30" i="12"/>
  <c r="H30" i="12"/>
  <c r="I30" i="12"/>
  <c r="B31" i="12"/>
  <c r="C31" i="12"/>
  <c r="D31" i="12"/>
  <c r="F31" i="12"/>
  <c r="G31" i="12"/>
  <c r="H31" i="12"/>
  <c r="I31" i="12"/>
  <c r="B32" i="12"/>
  <c r="C32" i="12"/>
  <c r="D32" i="12"/>
  <c r="F32" i="12"/>
  <c r="G32" i="12"/>
  <c r="H32" i="12"/>
  <c r="I32" i="12"/>
  <c r="B33" i="12"/>
  <c r="C33" i="12"/>
  <c r="D33" i="12"/>
  <c r="F33" i="12"/>
  <c r="G33" i="12"/>
  <c r="H33" i="12"/>
  <c r="I33" i="12"/>
  <c r="B34" i="12"/>
  <c r="C34" i="12"/>
  <c r="D34" i="12"/>
  <c r="F34" i="12"/>
  <c r="G34" i="12"/>
  <c r="H34" i="12"/>
  <c r="I34" i="12"/>
  <c r="B35" i="12"/>
  <c r="C35" i="12"/>
  <c r="D35" i="12"/>
  <c r="F35" i="12"/>
  <c r="G35" i="12"/>
  <c r="H35" i="12"/>
  <c r="I35" i="12"/>
  <c r="B36" i="12"/>
  <c r="C36" i="12"/>
  <c r="D36" i="12"/>
  <c r="F36" i="12"/>
  <c r="G36" i="12"/>
  <c r="H36" i="12"/>
  <c r="I36" i="12"/>
  <c r="B37" i="12"/>
  <c r="C37" i="12"/>
  <c r="D37" i="12"/>
  <c r="F37" i="12"/>
  <c r="G37" i="12"/>
  <c r="H37" i="12"/>
  <c r="I37" i="12"/>
  <c r="B38" i="12"/>
  <c r="C38" i="12"/>
  <c r="D38" i="12"/>
  <c r="F38" i="12"/>
  <c r="G38" i="12"/>
  <c r="H38" i="12"/>
  <c r="I38" i="12"/>
  <c r="B39" i="12"/>
  <c r="C39" i="12"/>
  <c r="D39" i="12"/>
  <c r="F39" i="12"/>
  <c r="G39" i="12"/>
  <c r="H39" i="12"/>
  <c r="I39" i="12"/>
  <c r="B40" i="12"/>
  <c r="C40" i="12"/>
  <c r="D40" i="12"/>
  <c r="F40" i="12"/>
  <c r="G40" i="12"/>
  <c r="H40" i="12"/>
  <c r="I40" i="12"/>
  <c r="B41" i="12"/>
  <c r="C41" i="12"/>
  <c r="D41" i="12"/>
  <c r="F41" i="12"/>
  <c r="G41" i="12"/>
  <c r="H41" i="12"/>
  <c r="I41" i="12"/>
  <c r="B42" i="12"/>
  <c r="C42" i="12"/>
  <c r="D42" i="12"/>
  <c r="F42" i="12"/>
  <c r="G42" i="12"/>
  <c r="H42" i="12"/>
  <c r="I42" i="12"/>
  <c r="B43" i="12"/>
  <c r="C43" i="12"/>
  <c r="D43" i="12"/>
  <c r="F43" i="12"/>
  <c r="G43" i="12"/>
  <c r="H43" i="12"/>
  <c r="I43" i="12"/>
  <c r="B44" i="12"/>
  <c r="C44" i="12"/>
  <c r="D44" i="12"/>
  <c r="F44" i="12"/>
  <c r="G44" i="12"/>
  <c r="H44" i="12"/>
  <c r="I44" i="12"/>
  <c r="B45" i="12"/>
  <c r="C45" i="12"/>
  <c r="D45" i="12"/>
  <c r="F45" i="12"/>
  <c r="G45" i="12"/>
  <c r="H45" i="12"/>
  <c r="I45" i="12"/>
  <c r="B46" i="12"/>
  <c r="C46" i="12"/>
  <c r="D46" i="12"/>
  <c r="F46" i="12"/>
  <c r="G46" i="12"/>
  <c r="H46" i="12"/>
  <c r="I46" i="12"/>
  <c r="B47" i="12"/>
  <c r="C47" i="12"/>
  <c r="D47" i="12"/>
  <c r="F47" i="12"/>
  <c r="G47" i="12"/>
  <c r="H47" i="12"/>
  <c r="I47" i="12"/>
  <c r="B48" i="12"/>
  <c r="C48" i="12"/>
  <c r="D48" i="12"/>
  <c r="F48" i="12"/>
  <c r="G48" i="12"/>
  <c r="H48" i="12"/>
  <c r="I48" i="12"/>
  <c r="B49" i="12"/>
  <c r="C49" i="12"/>
  <c r="D49" i="12"/>
  <c r="F49" i="12"/>
  <c r="G49" i="12"/>
  <c r="H49" i="12"/>
  <c r="I49" i="12"/>
  <c r="B50" i="12"/>
  <c r="C50" i="12"/>
  <c r="D50" i="12"/>
  <c r="F50" i="12"/>
  <c r="G50" i="12"/>
  <c r="H50" i="12"/>
  <c r="I50" i="12"/>
  <c r="B51" i="12"/>
  <c r="C51" i="12"/>
  <c r="D51" i="12"/>
  <c r="F51" i="12"/>
  <c r="G51" i="12"/>
  <c r="H51" i="12"/>
  <c r="I51" i="12"/>
  <c r="B52" i="12"/>
  <c r="C52" i="12"/>
  <c r="D52" i="12"/>
  <c r="F52" i="12"/>
  <c r="G52" i="12"/>
  <c r="H52" i="12"/>
  <c r="I52" i="12"/>
  <c r="B53" i="12"/>
  <c r="C53" i="12"/>
  <c r="D53" i="12"/>
  <c r="F53" i="12"/>
  <c r="G53" i="12"/>
  <c r="H53" i="12"/>
  <c r="I53" i="12"/>
  <c r="B54" i="12"/>
  <c r="C54" i="12"/>
  <c r="D54" i="12"/>
  <c r="F54" i="12"/>
  <c r="G54" i="12"/>
  <c r="H54" i="12"/>
  <c r="I54" i="12"/>
  <c r="B55" i="12"/>
  <c r="C55" i="12"/>
  <c r="D55" i="12"/>
  <c r="F55" i="12"/>
  <c r="G55" i="12"/>
  <c r="H55" i="12"/>
  <c r="I55" i="12"/>
  <c r="B56" i="12"/>
  <c r="C56" i="12"/>
  <c r="D56" i="12"/>
  <c r="F56" i="12"/>
  <c r="G56" i="12"/>
  <c r="H56" i="12"/>
  <c r="I56" i="12"/>
  <c r="B57" i="12"/>
  <c r="C57" i="12"/>
  <c r="D57" i="12"/>
  <c r="F57" i="12"/>
  <c r="G57" i="12"/>
  <c r="H57" i="12"/>
  <c r="I57" i="12"/>
  <c r="B58" i="12"/>
  <c r="C58" i="12"/>
  <c r="D58" i="12"/>
  <c r="F58" i="12"/>
  <c r="G58" i="12"/>
  <c r="H58" i="12"/>
  <c r="I58" i="12"/>
  <c r="B59" i="12"/>
  <c r="C59" i="12"/>
  <c r="D59" i="12"/>
  <c r="F59" i="12"/>
  <c r="G59" i="12"/>
  <c r="H59" i="12"/>
  <c r="I59" i="12"/>
  <c r="I22" i="12"/>
  <c r="H22" i="12"/>
  <c r="G22" i="12"/>
  <c r="F22" i="12"/>
  <c r="D22" i="12"/>
  <c r="C22" i="12"/>
  <c r="B22" i="12"/>
  <c r="I21" i="12"/>
  <c r="H21" i="12"/>
  <c r="G21" i="12"/>
  <c r="F21" i="12"/>
  <c r="D21" i="12"/>
  <c r="C21" i="12"/>
  <c r="B21" i="12"/>
  <c r="I20" i="12"/>
  <c r="H20" i="12"/>
  <c r="G20" i="12"/>
  <c r="F20" i="12"/>
  <c r="D20" i="12"/>
  <c r="C20" i="12"/>
  <c r="B20" i="12"/>
  <c r="I19" i="12"/>
  <c r="H19" i="12"/>
  <c r="G19" i="12"/>
  <c r="F19" i="12"/>
  <c r="D19" i="12"/>
  <c r="C19" i="12"/>
  <c r="B19" i="12"/>
  <c r="I18" i="12"/>
  <c r="H18" i="12"/>
  <c r="G18" i="12"/>
  <c r="F18" i="12"/>
  <c r="D18" i="12"/>
  <c r="C18" i="12"/>
  <c r="B18" i="12"/>
  <c r="I17" i="12"/>
  <c r="H17" i="12"/>
  <c r="G17" i="12"/>
  <c r="F17" i="12"/>
  <c r="D17" i="12"/>
  <c r="C17" i="12"/>
  <c r="B17" i="12"/>
  <c r="I16" i="12"/>
  <c r="H16" i="12"/>
  <c r="G16" i="12"/>
  <c r="F16" i="12"/>
  <c r="D16" i="12"/>
  <c r="C16" i="12"/>
  <c r="B16" i="12"/>
  <c r="I15" i="12"/>
  <c r="H15" i="12"/>
  <c r="G15" i="12"/>
  <c r="F15" i="12"/>
  <c r="D15" i="12"/>
  <c r="C15" i="12"/>
  <c r="B15" i="12"/>
  <c r="I14" i="12"/>
  <c r="H14" i="12"/>
  <c r="G14" i="12"/>
  <c r="F14" i="12"/>
  <c r="D14" i="12"/>
  <c r="C14" i="12"/>
  <c r="B14" i="12"/>
  <c r="I13" i="12"/>
  <c r="H13" i="12"/>
  <c r="G13" i="12"/>
  <c r="F13" i="12"/>
  <c r="D13" i="12"/>
  <c r="C13" i="12"/>
  <c r="B13" i="12"/>
  <c r="I12" i="12"/>
  <c r="H12" i="12"/>
  <c r="G12" i="12"/>
  <c r="F12" i="12"/>
  <c r="D12" i="12"/>
  <c r="C12" i="12"/>
  <c r="B12" i="12"/>
  <c r="I11" i="12"/>
  <c r="H11" i="12"/>
  <c r="G11" i="12"/>
  <c r="F11" i="12"/>
  <c r="D11" i="12"/>
  <c r="C11" i="12"/>
  <c r="B11" i="12"/>
  <c r="I10" i="12"/>
  <c r="H10" i="12"/>
  <c r="G10" i="12"/>
  <c r="F10" i="12"/>
  <c r="D10" i="12"/>
  <c r="C10" i="12"/>
  <c r="B10" i="12"/>
  <c r="I9" i="12"/>
  <c r="H9" i="12"/>
  <c r="G9" i="12"/>
  <c r="F9" i="12"/>
  <c r="D9" i="12"/>
  <c r="C9" i="12"/>
  <c r="B9" i="12"/>
  <c r="I8" i="12"/>
  <c r="H8" i="12"/>
  <c r="G8" i="12"/>
  <c r="F8" i="12"/>
  <c r="D8" i="12"/>
  <c r="C8" i="12"/>
  <c r="B8" i="12"/>
  <c r="I7" i="12"/>
  <c r="H7" i="12"/>
  <c r="G7" i="12"/>
  <c r="F7" i="12"/>
  <c r="D7" i="12"/>
  <c r="C7" i="12"/>
  <c r="B7" i="12"/>
  <c r="I6" i="12"/>
  <c r="H6" i="12"/>
  <c r="G6" i="12"/>
  <c r="F6" i="12"/>
  <c r="D6" i="12"/>
  <c r="C6" i="12"/>
  <c r="B6" i="12"/>
  <c r="I5" i="12"/>
  <c r="H5" i="12"/>
  <c r="G5" i="12"/>
  <c r="F5" i="12"/>
  <c r="D5" i="12"/>
  <c r="C5" i="12"/>
  <c r="B5" i="12"/>
  <c r="I4" i="12"/>
  <c r="H4" i="12"/>
  <c r="G4" i="12"/>
  <c r="F4" i="12"/>
  <c r="D4" i="12"/>
  <c r="C4" i="12"/>
  <c r="B4" i="12"/>
  <c r="I3" i="12"/>
  <c r="H3" i="12"/>
  <c r="G3" i="12"/>
  <c r="F3" i="12"/>
  <c r="D3" i="12"/>
  <c r="C3" i="12"/>
  <c r="B3" i="12"/>
  <c r="I2" i="12"/>
  <c r="H2" i="12"/>
  <c r="G2" i="12"/>
  <c r="F2" i="12"/>
  <c r="D2" i="12"/>
  <c r="C2" i="12"/>
  <c r="B2" i="12"/>
  <c r="B17" i="11"/>
  <c r="C17" i="11"/>
  <c r="D17" i="11"/>
  <c r="F17" i="11"/>
  <c r="G17" i="11"/>
  <c r="H17" i="11"/>
  <c r="I17" i="11"/>
  <c r="B18" i="11"/>
  <c r="C18" i="11"/>
  <c r="D18" i="11"/>
  <c r="F18" i="11"/>
  <c r="G18" i="11"/>
  <c r="H18" i="11"/>
  <c r="I18" i="11"/>
  <c r="B19" i="11"/>
  <c r="C19" i="11"/>
  <c r="D19" i="11"/>
  <c r="F19" i="11"/>
  <c r="G19" i="11"/>
  <c r="H19" i="11"/>
  <c r="I19" i="11"/>
  <c r="B20" i="11"/>
  <c r="C20" i="11"/>
  <c r="D20" i="11"/>
  <c r="F20" i="11"/>
  <c r="G20" i="11"/>
  <c r="H20" i="11"/>
  <c r="I20" i="11"/>
  <c r="B21" i="11"/>
  <c r="C21" i="11"/>
  <c r="D21" i="11"/>
  <c r="F21" i="11"/>
  <c r="G21" i="11"/>
  <c r="H21" i="11"/>
  <c r="I21" i="11"/>
  <c r="B22" i="11"/>
  <c r="C22" i="11"/>
  <c r="D22" i="11"/>
  <c r="F22" i="11"/>
  <c r="G22" i="11"/>
  <c r="H22" i="11"/>
  <c r="I22" i="11"/>
  <c r="B3" i="11"/>
  <c r="C3" i="11"/>
  <c r="D3" i="11"/>
  <c r="F3" i="11"/>
  <c r="G3" i="11"/>
  <c r="H3" i="11"/>
  <c r="I3" i="11"/>
  <c r="B4" i="11"/>
  <c r="C4" i="11"/>
  <c r="D4" i="11"/>
  <c r="F4" i="11"/>
  <c r="G4" i="11"/>
  <c r="H4" i="11"/>
  <c r="I4" i="11"/>
  <c r="B5" i="11"/>
  <c r="C5" i="11"/>
  <c r="D5" i="11"/>
  <c r="F5" i="11"/>
  <c r="G5" i="11"/>
  <c r="H5" i="11"/>
  <c r="I5" i="11"/>
  <c r="B6" i="11"/>
  <c r="C6" i="11"/>
  <c r="D6" i="11"/>
  <c r="F6" i="11"/>
  <c r="G6" i="11"/>
  <c r="H6" i="11"/>
  <c r="I6" i="11"/>
  <c r="B7" i="11"/>
  <c r="C7" i="11"/>
  <c r="D7" i="11"/>
  <c r="F7" i="11"/>
  <c r="G7" i="11"/>
  <c r="H7" i="11"/>
  <c r="I7" i="11"/>
  <c r="B8" i="11"/>
  <c r="C8" i="11"/>
  <c r="D8" i="11"/>
  <c r="F8" i="11"/>
  <c r="G8" i="11"/>
  <c r="H8" i="11"/>
  <c r="I8" i="11"/>
  <c r="B9" i="11"/>
  <c r="C9" i="11"/>
  <c r="D9" i="11"/>
  <c r="F9" i="11"/>
  <c r="G9" i="11"/>
  <c r="H9" i="11"/>
  <c r="I9" i="11"/>
  <c r="B10" i="11"/>
  <c r="C10" i="11"/>
  <c r="D10" i="11"/>
  <c r="F10" i="11"/>
  <c r="G10" i="11"/>
  <c r="H10" i="11"/>
  <c r="I10" i="11"/>
  <c r="B11" i="11"/>
  <c r="C11" i="11"/>
  <c r="D11" i="11"/>
  <c r="F11" i="11"/>
  <c r="G11" i="11"/>
  <c r="H11" i="11"/>
  <c r="I11" i="11"/>
  <c r="B12" i="11"/>
  <c r="C12" i="11"/>
  <c r="D12" i="11"/>
  <c r="F12" i="11"/>
  <c r="G12" i="11"/>
  <c r="H12" i="11"/>
  <c r="I12" i="11"/>
  <c r="B13" i="11"/>
  <c r="C13" i="11"/>
  <c r="D13" i="11"/>
  <c r="F13" i="11"/>
  <c r="G13" i="11"/>
  <c r="H13" i="11"/>
  <c r="I13" i="11"/>
  <c r="B14" i="11"/>
  <c r="C14" i="11"/>
  <c r="D14" i="11"/>
  <c r="F14" i="11"/>
  <c r="G14" i="11"/>
  <c r="H14" i="11"/>
  <c r="I14" i="11"/>
  <c r="B15" i="11"/>
  <c r="C15" i="11"/>
  <c r="D15" i="11"/>
  <c r="F15" i="11"/>
  <c r="G15" i="11"/>
  <c r="H15" i="11"/>
  <c r="I15" i="11"/>
  <c r="B16" i="11"/>
  <c r="C16" i="11"/>
  <c r="D16" i="11"/>
  <c r="F16" i="11"/>
  <c r="G16" i="11"/>
  <c r="H16" i="11"/>
  <c r="I16" i="11"/>
  <c r="I2" i="11"/>
  <c r="H2" i="11"/>
  <c r="G2" i="11"/>
  <c r="F2" i="11"/>
  <c r="D2" i="11"/>
  <c r="C2" i="11"/>
  <c r="B2" i="11"/>
  <c r="I16" i="10"/>
  <c r="H16" i="10"/>
  <c r="G16" i="10"/>
  <c r="F16" i="10"/>
  <c r="D16" i="10"/>
  <c r="C16" i="10"/>
  <c r="B16" i="10"/>
  <c r="I15" i="10"/>
  <c r="H15" i="10"/>
  <c r="G15" i="10"/>
  <c r="F15" i="10"/>
  <c r="D15" i="10"/>
  <c r="C15" i="10"/>
  <c r="B15" i="10"/>
  <c r="I14" i="10"/>
  <c r="H14" i="10"/>
  <c r="G14" i="10"/>
  <c r="F14" i="10"/>
  <c r="D14" i="10"/>
  <c r="C14" i="10"/>
  <c r="B14" i="10"/>
  <c r="I13" i="10"/>
  <c r="H13" i="10"/>
  <c r="G13" i="10"/>
  <c r="F13" i="10"/>
  <c r="D13" i="10"/>
  <c r="C13" i="10"/>
  <c r="B13" i="10"/>
  <c r="I12" i="10"/>
  <c r="H12" i="10"/>
  <c r="G12" i="10"/>
  <c r="F12" i="10"/>
  <c r="D12" i="10"/>
  <c r="C12" i="10"/>
  <c r="B12" i="10"/>
  <c r="I11" i="10"/>
  <c r="H11" i="10"/>
  <c r="G11" i="10"/>
  <c r="F11" i="10"/>
  <c r="D11" i="10"/>
  <c r="C11" i="10"/>
  <c r="B11" i="10"/>
  <c r="I10" i="10"/>
  <c r="H10" i="10"/>
  <c r="G10" i="10"/>
  <c r="F10" i="10"/>
  <c r="D10" i="10"/>
  <c r="C10" i="10"/>
  <c r="B10" i="10"/>
  <c r="I9" i="10"/>
  <c r="H9" i="10"/>
  <c r="G9" i="10"/>
  <c r="F9" i="10"/>
  <c r="D9" i="10"/>
  <c r="C9" i="10"/>
  <c r="B9" i="10"/>
  <c r="I8" i="10"/>
  <c r="H8" i="10"/>
  <c r="G8" i="10"/>
  <c r="F8" i="10"/>
  <c r="D8" i="10"/>
  <c r="C8" i="10"/>
  <c r="B8" i="10"/>
  <c r="I7" i="10"/>
  <c r="H7" i="10"/>
  <c r="G7" i="10"/>
  <c r="F7" i="10"/>
  <c r="D7" i="10"/>
  <c r="C7" i="10"/>
  <c r="B7" i="10"/>
  <c r="I6" i="10"/>
  <c r="H6" i="10"/>
  <c r="G6" i="10"/>
  <c r="F6" i="10"/>
  <c r="D6" i="10"/>
  <c r="C6" i="10"/>
  <c r="B6" i="10"/>
  <c r="I5" i="10"/>
  <c r="H5" i="10"/>
  <c r="G5" i="10"/>
  <c r="F5" i="10"/>
  <c r="D5" i="10"/>
  <c r="C5" i="10"/>
  <c r="B5" i="10"/>
  <c r="I4" i="10"/>
  <c r="H4" i="10"/>
  <c r="G4" i="10"/>
  <c r="F4" i="10"/>
  <c r="D4" i="10"/>
  <c r="C4" i="10"/>
  <c r="B4" i="10"/>
  <c r="I3" i="10"/>
  <c r="H3" i="10"/>
  <c r="G3" i="10"/>
  <c r="F3" i="10"/>
  <c r="D3" i="10"/>
  <c r="C3" i="10"/>
  <c r="B3" i="10"/>
  <c r="I2" i="10"/>
  <c r="H2" i="10"/>
  <c r="G2" i="10"/>
  <c r="F2" i="10"/>
  <c r="D2" i="10"/>
  <c r="C2" i="10"/>
  <c r="B2" i="10"/>
  <c r="I22" i="9"/>
  <c r="H22" i="9"/>
  <c r="G22" i="9"/>
  <c r="F22" i="9"/>
  <c r="D22" i="9"/>
  <c r="C22" i="9"/>
  <c r="B22" i="9"/>
  <c r="I21" i="9"/>
  <c r="H21" i="9"/>
  <c r="G21" i="9"/>
  <c r="F21" i="9"/>
  <c r="D21" i="9"/>
  <c r="C21" i="9"/>
  <c r="B21" i="9"/>
  <c r="I20" i="9"/>
  <c r="H20" i="9"/>
  <c r="G20" i="9"/>
  <c r="F20" i="9"/>
  <c r="D20" i="9"/>
  <c r="C20" i="9"/>
  <c r="B20" i="9"/>
  <c r="I19" i="9"/>
  <c r="H19" i="9"/>
  <c r="G19" i="9"/>
  <c r="F19" i="9"/>
  <c r="D19" i="9"/>
  <c r="C19" i="9"/>
  <c r="B19" i="9"/>
  <c r="I18" i="9"/>
  <c r="H18" i="9"/>
  <c r="G18" i="9"/>
  <c r="F18" i="9"/>
  <c r="D18" i="9"/>
  <c r="C18" i="9"/>
  <c r="B18" i="9"/>
  <c r="I17" i="9"/>
  <c r="H17" i="9"/>
  <c r="G17" i="9"/>
  <c r="F17" i="9"/>
  <c r="D17" i="9"/>
  <c r="C17" i="9"/>
  <c r="B17" i="9"/>
  <c r="I16" i="9"/>
  <c r="H16" i="9"/>
  <c r="G16" i="9"/>
  <c r="F16" i="9"/>
  <c r="D16" i="9"/>
  <c r="C16" i="9"/>
  <c r="B16" i="9"/>
  <c r="I15" i="9"/>
  <c r="H15" i="9"/>
  <c r="G15" i="9"/>
  <c r="F15" i="9"/>
  <c r="D15" i="9"/>
  <c r="C15" i="9"/>
  <c r="B15" i="9"/>
  <c r="I14" i="9"/>
  <c r="H14" i="9"/>
  <c r="G14" i="9"/>
  <c r="F14" i="9"/>
  <c r="D14" i="9"/>
  <c r="C14" i="9"/>
  <c r="B14" i="9"/>
  <c r="I13" i="9"/>
  <c r="H13" i="9"/>
  <c r="G13" i="9"/>
  <c r="F13" i="9"/>
  <c r="D13" i="9"/>
  <c r="C13" i="9"/>
  <c r="B13" i="9"/>
  <c r="I12" i="9"/>
  <c r="H12" i="9"/>
  <c r="G12" i="9"/>
  <c r="F12" i="9"/>
  <c r="D12" i="9"/>
  <c r="C12" i="9"/>
  <c r="B12" i="9"/>
  <c r="I11" i="9"/>
  <c r="H11" i="9"/>
  <c r="G11" i="9"/>
  <c r="F11" i="9"/>
  <c r="D11" i="9"/>
  <c r="C11" i="9"/>
  <c r="B11" i="9"/>
  <c r="I10" i="9"/>
  <c r="H10" i="9"/>
  <c r="G10" i="9"/>
  <c r="F10" i="9"/>
  <c r="D10" i="9"/>
  <c r="C10" i="9"/>
  <c r="B10" i="9"/>
  <c r="I9" i="9"/>
  <c r="H9" i="9"/>
  <c r="G9" i="9"/>
  <c r="F9" i="9"/>
  <c r="D9" i="9"/>
  <c r="C9" i="9"/>
  <c r="B9" i="9"/>
  <c r="I8" i="9"/>
  <c r="H8" i="9"/>
  <c r="G8" i="9"/>
  <c r="F8" i="9"/>
  <c r="D8" i="9"/>
  <c r="C8" i="9"/>
  <c r="B8" i="9"/>
  <c r="I7" i="9"/>
  <c r="H7" i="9"/>
  <c r="G7" i="9"/>
  <c r="F7" i="9"/>
  <c r="D7" i="9"/>
  <c r="C7" i="9"/>
  <c r="B7" i="9"/>
  <c r="I6" i="9"/>
  <c r="H6" i="9"/>
  <c r="G6" i="9"/>
  <c r="F6" i="9"/>
  <c r="D6" i="9"/>
  <c r="C6" i="9"/>
  <c r="B6" i="9"/>
  <c r="I5" i="9"/>
  <c r="H5" i="9"/>
  <c r="G5" i="9"/>
  <c r="F5" i="9"/>
  <c r="D5" i="9"/>
  <c r="C5" i="9"/>
  <c r="B5" i="9"/>
  <c r="I4" i="9"/>
  <c r="H4" i="9"/>
  <c r="G4" i="9"/>
  <c r="F4" i="9"/>
  <c r="D4" i="9"/>
  <c r="C4" i="9"/>
  <c r="B4" i="9"/>
  <c r="I3" i="9"/>
  <c r="H3" i="9"/>
  <c r="G3" i="9"/>
  <c r="F3" i="9"/>
  <c r="D3" i="9"/>
  <c r="C3" i="9"/>
  <c r="B3" i="9"/>
  <c r="I2" i="9"/>
  <c r="H2" i="9"/>
  <c r="G2" i="9"/>
  <c r="F2" i="9"/>
  <c r="D2" i="9"/>
  <c r="C2" i="9"/>
  <c r="B2" i="9"/>
  <c r="I22" i="8"/>
  <c r="H22" i="8"/>
  <c r="G22" i="8"/>
  <c r="F22" i="8"/>
  <c r="D22" i="8"/>
  <c r="C22" i="8"/>
  <c r="B22" i="8"/>
  <c r="I21" i="8"/>
  <c r="H21" i="8"/>
  <c r="G21" i="8"/>
  <c r="F21" i="8"/>
  <c r="D21" i="8"/>
  <c r="C21" i="8"/>
  <c r="B21" i="8"/>
  <c r="I20" i="8"/>
  <c r="H20" i="8"/>
  <c r="G20" i="8"/>
  <c r="F20" i="8"/>
  <c r="D20" i="8"/>
  <c r="C20" i="8"/>
  <c r="B20" i="8"/>
  <c r="I19" i="8"/>
  <c r="H19" i="8"/>
  <c r="G19" i="8"/>
  <c r="F19" i="8"/>
  <c r="D19" i="8"/>
  <c r="C19" i="8"/>
  <c r="B19" i="8"/>
  <c r="I18" i="8"/>
  <c r="H18" i="8"/>
  <c r="G18" i="8"/>
  <c r="F18" i="8"/>
  <c r="D18" i="8"/>
  <c r="C18" i="8"/>
  <c r="B18" i="8"/>
  <c r="I17" i="8"/>
  <c r="H17" i="8"/>
  <c r="G17" i="8"/>
  <c r="F17" i="8"/>
  <c r="D17" i="8"/>
  <c r="C17" i="8"/>
  <c r="B17" i="8"/>
  <c r="I16" i="8"/>
  <c r="H16" i="8"/>
  <c r="G16" i="8"/>
  <c r="F16" i="8"/>
  <c r="D16" i="8"/>
  <c r="C16" i="8"/>
  <c r="B16" i="8"/>
  <c r="I15" i="8"/>
  <c r="H15" i="8"/>
  <c r="G15" i="8"/>
  <c r="F15" i="8"/>
  <c r="D15" i="8"/>
  <c r="C15" i="8"/>
  <c r="B15" i="8"/>
  <c r="I14" i="8"/>
  <c r="H14" i="8"/>
  <c r="G14" i="8"/>
  <c r="F14" i="8"/>
  <c r="D14" i="8"/>
  <c r="C14" i="8"/>
  <c r="B14" i="8"/>
  <c r="I13" i="8"/>
  <c r="H13" i="8"/>
  <c r="G13" i="8"/>
  <c r="F13" i="8"/>
  <c r="D13" i="8"/>
  <c r="C13" i="8"/>
  <c r="B13" i="8"/>
  <c r="I12" i="8"/>
  <c r="H12" i="8"/>
  <c r="G12" i="8"/>
  <c r="F12" i="8"/>
  <c r="D12" i="8"/>
  <c r="C12" i="8"/>
  <c r="B12" i="8"/>
  <c r="I11" i="8"/>
  <c r="H11" i="8"/>
  <c r="G11" i="8"/>
  <c r="F11" i="8"/>
  <c r="D11" i="8"/>
  <c r="C11" i="8"/>
  <c r="B11" i="8"/>
  <c r="I10" i="8"/>
  <c r="H10" i="8"/>
  <c r="G10" i="8"/>
  <c r="F10" i="8"/>
  <c r="D10" i="8"/>
  <c r="C10" i="8"/>
  <c r="B10" i="8"/>
  <c r="I9" i="8"/>
  <c r="H9" i="8"/>
  <c r="G9" i="8"/>
  <c r="F9" i="8"/>
  <c r="D9" i="8"/>
  <c r="C9" i="8"/>
  <c r="B9" i="8"/>
  <c r="I8" i="8"/>
  <c r="H8" i="8"/>
  <c r="G8" i="8"/>
  <c r="F8" i="8"/>
  <c r="D8" i="8"/>
  <c r="C8" i="8"/>
  <c r="B8" i="8"/>
  <c r="I7" i="8"/>
  <c r="H7" i="8"/>
  <c r="G7" i="8"/>
  <c r="F7" i="8"/>
  <c r="D7" i="8"/>
  <c r="C7" i="8"/>
  <c r="B7" i="8"/>
  <c r="I6" i="8"/>
  <c r="H6" i="8"/>
  <c r="G6" i="8"/>
  <c r="F6" i="8"/>
  <c r="D6" i="8"/>
  <c r="C6" i="8"/>
  <c r="B6" i="8"/>
  <c r="I5" i="8"/>
  <c r="H5" i="8"/>
  <c r="G5" i="8"/>
  <c r="F5" i="8"/>
  <c r="D5" i="8"/>
  <c r="C5" i="8"/>
  <c r="B5" i="8"/>
  <c r="I4" i="8"/>
  <c r="H4" i="8"/>
  <c r="G4" i="8"/>
  <c r="F4" i="8"/>
  <c r="D4" i="8"/>
  <c r="C4" i="8"/>
  <c r="B4" i="8"/>
  <c r="I3" i="8"/>
  <c r="H3" i="8"/>
  <c r="G3" i="8"/>
  <c r="F3" i="8"/>
  <c r="D3" i="8"/>
  <c r="C3" i="8"/>
  <c r="B3" i="8"/>
  <c r="I2" i="8"/>
  <c r="H2" i="8"/>
  <c r="G2" i="8"/>
  <c r="F2" i="8"/>
  <c r="D2" i="8"/>
  <c r="C2" i="8"/>
  <c r="B2" i="8"/>
  <c r="I60" i="7"/>
  <c r="H60" i="7"/>
  <c r="G60" i="7"/>
  <c r="F60" i="7"/>
  <c r="D60" i="7"/>
  <c r="C60" i="7"/>
  <c r="B60" i="7"/>
  <c r="I59" i="7"/>
  <c r="H59" i="7"/>
  <c r="G59" i="7"/>
  <c r="F59" i="7"/>
  <c r="D59" i="7"/>
  <c r="C59" i="7"/>
  <c r="B59" i="7"/>
  <c r="I58" i="7"/>
  <c r="H58" i="7"/>
  <c r="G58" i="7"/>
  <c r="F58" i="7"/>
  <c r="D58" i="7"/>
  <c r="C58" i="7"/>
  <c r="B58" i="7"/>
  <c r="I57" i="7"/>
  <c r="H57" i="7"/>
  <c r="G57" i="7"/>
  <c r="F57" i="7"/>
  <c r="D57" i="7"/>
  <c r="C57" i="7"/>
  <c r="B57" i="7"/>
  <c r="I56" i="7"/>
  <c r="H56" i="7"/>
  <c r="G56" i="7"/>
  <c r="F56" i="7"/>
  <c r="D56" i="7"/>
  <c r="C56" i="7"/>
  <c r="B56" i="7"/>
  <c r="I55" i="7"/>
  <c r="H55" i="7"/>
  <c r="G55" i="7"/>
  <c r="F55" i="7"/>
  <c r="D55" i="7"/>
  <c r="C55" i="7"/>
  <c r="B55" i="7"/>
  <c r="I54" i="7"/>
  <c r="H54" i="7"/>
  <c r="G54" i="7"/>
  <c r="F54" i="7"/>
  <c r="D54" i="7"/>
  <c r="C54" i="7"/>
  <c r="B54" i="7"/>
  <c r="I53" i="7"/>
  <c r="H53" i="7"/>
  <c r="G53" i="7"/>
  <c r="F53" i="7"/>
  <c r="D53" i="7"/>
  <c r="C53" i="7"/>
  <c r="B53" i="7"/>
  <c r="I52" i="7"/>
  <c r="H52" i="7"/>
  <c r="G52" i="7"/>
  <c r="F52" i="7"/>
  <c r="D52" i="7"/>
  <c r="C52" i="7"/>
  <c r="B52" i="7"/>
  <c r="I51" i="7"/>
  <c r="H51" i="7"/>
  <c r="G51" i="7"/>
  <c r="F51" i="7"/>
  <c r="D51" i="7"/>
  <c r="C51" i="7"/>
  <c r="B51" i="7"/>
  <c r="I50" i="7"/>
  <c r="H50" i="7"/>
  <c r="G50" i="7"/>
  <c r="F50" i="7"/>
  <c r="D50" i="7"/>
  <c r="C50" i="7"/>
  <c r="B50" i="7"/>
  <c r="I49" i="7"/>
  <c r="H49" i="7"/>
  <c r="G49" i="7"/>
  <c r="F49" i="7"/>
  <c r="D49" i="7"/>
  <c r="C49" i="7"/>
  <c r="B49" i="7"/>
  <c r="I48" i="7"/>
  <c r="H48" i="7"/>
  <c r="G48" i="7"/>
  <c r="F48" i="7"/>
  <c r="D48" i="7"/>
  <c r="C48" i="7"/>
  <c r="B48" i="7"/>
  <c r="I47" i="7"/>
  <c r="H47" i="7"/>
  <c r="G47" i="7"/>
  <c r="F47" i="7"/>
  <c r="D47" i="7"/>
  <c r="C47" i="7"/>
  <c r="B47" i="7"/>
  <c r="I46" i="7"/>
  <c r="H46" i="7"/>
  <c r="G46" i="7"/>
  <c r="F46" i="7"/>
  <c r="D46" i="7"/>
  <c r="C46" i="7"/>
  <c r="B46" i="7"/>
  <c r="I45" i="7"/>
  <c r="H45" i="7"/>
  <c r="G45" i="7"/>
  <c r="F45" i="7"/>
  <c r="D45" i="7"/>
  <c r="C45" i="7"/>
  <c r="B45" i="7"/>
  <c r="I44" i="7"/>
  <c r="H44" i="7"/>
  <c r="G44" i="7"/>
  <c r="F44" i="7"/>
  <c r="D44" i="7"/>
  <c r="C44" i="7"/>
  <c r="B44" i="7"/>
  <c r="I43" i="7"/>
  <c r="H43" i="7"/>
  <c r="G43" i="7"/>
  <c r="F43" i="7"/>
  <c r="D43" i="7"/>
  <c r="C43" i="7"/>
  <c r="B43" i="7"/>
  <c r="I42" i="7"/>
  <c r="H42" i="7"/>
  <c r="G42" i="7"/>
  <c r="F42" i="7"/>
  <c r="D42" i="7"/>
  <c r="C42" i="7"/>
  <c r="B42" i="7"/>
  <c r="I41" i="7"/>
  <c r="H41" i="7"/>
  <c r="G41" i="7"/>
  <c r="F41" i="7"/>
  <c r="D41" i="7"/>
  <c r="C41" i="7"/>
  <c r="B41" i="7"/>
  <c r="I40" i="7"/>
  <c r="H40" i="7"/>
  <c r="G40" i="7"/>
  <c r="F40" i="7"/>
  <c r="D40" i="7"/>
  <c r="C40" i="7"/>
  <c r="B40" i="7"/>
  <c r="I39" i="7"/>
  <c r="H39" i="7"/>
  <c r="G39" i="7"/>
  <c r="F39" i="7"/>
  <c r="D39" i="7"/>
  <c r="C39" i="7"/>
  <c r="B39" i="7"/>
  <c r="I38" i="7"/>
  <c r="H38" i="7"/>
  <c r="G38" i="7"/>
  <c r="F38" i="7"/>
  <c r="D38" i="7"/>
  <c r="C38" i="7"/>
  <c r="B38" i="7"/>
  <c r="I37" i="7"/>
  <c r="H37" i="7"/>
  <c r="G37" i="7"/>
  <c r="F37" i="7"/>
  <c r="D37" i="7"/>
  <c r="C37" i="7"/>
  <c r="B37" i="7"/>
  <c r="I36" i="7"/>
  <c r="H36" i="7"/>
  <c r="G36" i="7"/>
  <c r="F36" i="7"/>
  <c r="D36" i="7"/>
  <c r="C36" i="7"/>
  <c r="B36" i="7"/>
  <c r="I35" i="7"/>
  <c r="H35" i="7"/>
  <c r="G35" i="7"/>
  <c r="F35" i="7"/>
  <c r="D35" i="7"/>
  <c r="C35" i="7"/>
  <c r="B35" i="7"/>
  <c r="I34" i="7"/>
  <c r="H34" i="7"/>
  <c r="G34" i="7"/>
  <c r="F34" i="7"/>
  <c r="D34" i="7"/>
  <c r="C34" i="7"/>
  <c r="B34" i="7"/>
  <c r="I33" i="7"/>
  <c r="H33" i="7"/>
  <c r="G33" i="7"/>
  <c r="F33" i="7"/>
  <c r="D33" i="7"/>
  <c r="C33" i="7"/>
  <c r="B33" i="7"/>
  <c r="I32" i="7"/>
  <c r="H32" i="7"/>
  <c r="G32" i="7"/>
  <c r="F32" i="7"/>
  <c r="D32" i="7"/>
  <c r="C32" i="7"/>
  <c r="B32" i="7"/>
  <c r="I31" i="7"/>
  <c r="H31" i="7"/>
  <c r="G31" i="7"/>
  <c r="F31" i="7"/>
  <c r="D31" i="7"/>
  <c r="C31" i="7"/>
  <c r="B31" i="7"/>
  <c r="I30" i="7"/>
  <c r="H30" i="7"/>
  <c r="G30" i="7"/>
  <c r="F30" i="7"/>
  <c r="D30" i="7"/>
  <c r="C30" i="7"/>
  <c r="B30" i="7"/>
  <c r="I29" i="7"/>
  <c r="H29" i="7"/>
  <c r="G29" i="7"/>
  <c r="F29" i="7"/>
  <c r="D29" i="7"/>
  <c r="C29" i="7"/>
  <c r="B29" i="7"/>
  <c r="I28" i="7"/>
  <c r="H28" i="7"/>
  <c r="G28" i="7"/>
  <c r="F28" i="7"/>
  <c r="D28" i="7"/>
  <c r="C28" i="7"/>
  <c r="B28" i="7"/>
  <c r="I27" i="7"/>
  <c r="H27" i="7"/>
  <c r="G27" i="7"/>
  <c r="F27" i="7"/>
  <c r="D27" i="7"/>
  <c r="C27" i="7"/>
  <c r="B27" i="7"/>
  <c r="I26" i="7"/>
  <c r="H26" i="7"/>
  <c r="G26" i="7"/>
  <c r="F26" i="7"/>
  <c r="D26" i="7"/>
  <c r="C26" i="7"/>
  <c r="B26" i="7"/>
  <c r="I25" i="7"/>
  <c r="H25" i="7"/>
  <c r="G25" i="7"/>
  <c r="F25" i="7"/>
  <c r="D25" i="7"/>
  <c r="C25" i="7"/>
  <c r="B25" i="7"/>
  <c r="I24" i="7"/>
  <c r="H24" i="7"/>
  <c r="G24" i="7"/>
  <c r="F24" i="7"/>
  <c r="D24" i="7"/>
  <c r="C24" i="7"/>
  <c r="B24" i="7"/>
  <c r="I23" i="7"/>
  <c r="H23" i="7"/>
  <c r="G23" i="7"/>
  <c r="F23" i="7"/>
  <c r="D23" i="7"/>
  <c r="C23" i="7"/>
  <c r="B23" i="7"/>
  <c r="I22" i="7"/>
  <c r="H22" i="7"/>
  <c r="G22" i="7"/>
  <c r="F22" i="7"/>
  <c r="D22" i="7"/>
  <c r="C22" i="7"/>
  <c r="B22" i="7"/>
  <c r="I21" i="7"/>
  <c r="H21" i="7"/>
  <c r="G21" i="7"/>
  <c r="F21" i="7"/>
  <c r="D21" i="7"/>
  <c r="C21" i="7"/>
  <c r="B21" i="7"/>
  <c r="I20" i="7"/>
  <c r="H20" i="7"/>
  <c r="G20" i="7"/>
  <c r="F20" i="7"/>
  <c r="D20" i="7"/>
  <c r="C20" i="7"/>
  <c r="B20" i="7"/>
  <c r="I19" i="7"/>
  <c r="H19" i="7"/>
  <c r="G19" i="7"/>
  <c r="F19" i="7"/>
  <c r="D19" i="7"/>
  <c r="C19" i="7"/>
  <c r="B19" i="7"/>
  <c r="I18" i="7"/>
  <c r="H18" i="7"/>
  <c r="G18" i="7"/>
  <c r="F18" i="7"/>
  <c r="D18" i="7"/>
  <c r="C18" i="7"/>
  <c r="B18" i="7"/>
  <c r="I17" i="7"/>
  <c r="H17" i="7"/>
  <c r="G17" i="7"/>
  <c r="F17" i="7"/>
  <c r="D17" i="7"/>
  <c r="C17" i="7"/>
  <c r="B17" i="7"/>
  <c r="I16" i="7"/>
  <c r="H16" i="7"/>
  <c r="G16" i="7"/>
  <c r="F16" i="7"/>
  <c r="D16" i="7"/>
  <c r="C16" i="7"/>
  <c r="B16" i="7"/>
  <c r="I15" i="7"/>
  <c r="H15" i="7"/>
  <c r="G15" i="7"/>
  <c r="F15" i="7"/>
  <c r="D15" i="7"/>
  <c r="C15" i="7"/>
  <c r="B15" i="7"/>
  <c r="I14" i="7"/>
  <c r="H14" i="7"/>
  <c r="G14" i="7"/>
  <c r="F14" i="7"/>
  <c r="D14" i="7"/>
  <c r="C14" i="7"/>
  <c r="B14" i="7"/>
  <c r="I13" i="7"/>
  <c r="H13" i="7"/>
  <c r="G13" i="7"/>
  <c r="F13" i="7"/>
  <c r="D13" i="7"/>
  <c r="C13" i="7"/>
  <c r="B13" i="7"/>
  <c r="I12" i="7"/>
  <c r="H12" i="7"/>
  <c r="G12" i="7"/>
  <c r="F12" i="7"/>
  <c r="D12" i="7"/>
  <c r="C12" i="7"/>
  <c r="B12" i="7"/>
  <c r="I11" i="7"/>
  <c r="H11" i="7"/>
  <c r="G11" i="7"/>
  <c r="F11" i="7"/>
  <c r="D11" i="7"/>
  <c r="C11" i="7"/>
  <c r="B11" i="7"/>
  <c r="I10" i="7"/>
  <c r="H10" i="7"/>
  <c r="G10" i="7"/>
  <c r="F10" i="7"/>
  <c r="D10" i="7"/>
  <c r="C10" i="7"/>
  <c r="B10" i="7"/>
  <c r="I9" i="7"/>
  <c r="H9" i="7"/>
  <c r="G9" i="7"/>
  <c r="F9" i="7"/>
  <c r="D9" i="7"/>
  <c r="C9" i="7"/>
  <c r="B9" i="7"/>
  <c r="I8" i="7"/>
  <c r="H8" i="7"/>
  <c r="G8" i="7"/>
  <c r="F8" i="7"/>
  <c r="D8" i="7"/>
  <c r="C8" i="7"/>
  <c r="B8" i="7"/>
  <c r="I7" i="7"/>
  <c r="H7" i="7"/>
  <c r="G7" i="7"/>
  <c r="F7" i="7"/>
  <c r="D7" i="7"/>
  <c r="C7" i="7"/>
  <c r="B7" i="7"/>
  <c r="I6" i="7"/>
  <c r="H6" i="7"/>
  <c r="G6" i="7"/>
  <c r="F6" i="7"/>
  <c r="D6" i="7"/>
  <c r="C6" i="7"/>
  <c r="B6" i="7"/>
  <c r="I5" i="7"/>
  <c r="H5" i="7"/>
  <c r="G5" i="7"/>
  <c r="F5" i="7"/>
  <c r="D5" i="7"/>
  <c r="C5" i="7"/>
  <c r="B5" i="7"/>
  <c r="I4" i="7"/>
  <c r="H4" i="7"/>
  <c r="G4" i="7"/>
  <c r="F4" i="7"/>
  <c r="D4" i="7"/>
  <c r="C4" i="7"/>
  <c r="B4" i="7"/>
  <c r="I3" i="7"/>
  <c r="H3" i="7"/>
  <c r="G3" i="7"/>
  <c r="F3" i="7"/>
  <c r="D3" i="7"/>
  <c r="C3" i="7"/>
  <c r="B3" i="7"/>
  <c r="I2" i="7"/>
  <c r="H2" i="7"/>
  <c r="G2" i="7"/>
  <c r="F2" i="7"/>
  <c r="D2" i="7"/>
  <c r="C2" i="7"/>
  <c r="B2" i="7"/>
  <c r="I62" i="6"/>
  <c r="H62" i="6"/>
  <c r="G62" i="6"/>
  <c r="F62" i="6"/>
  <c r="D62" i="6"/>
  <c r="C62" i="6"/>
  <c r="B62" i="6"/>
  <c r="I61" i="6"/>
  <c r="H61" i="6"/>
  <c r="G61" i="6"/>
  <c r="F61" i="6"/>
  <c r="D61" i="6"/>
  <c r="C61" i="6"/>
  <c r="B61" i="6"/>
  <c r="I60" i="6"/>
  <c r="H60" i="6"/>
  <c r="G60" i="6"/>
  <c r="F60" i="6"/>
  <c r="D60" i="6"/>
  <c r="C60" i="6"/>
  <c r="B60" i="6"/>
  <c r="I59" i="6"/>
  <c r="H59" i="6"/>
  <c r="G59" i="6"/>
  <c r="F59" i="6"/>
  <c r="D59" i="6"/>
  <c r="C59" i="6"/>
  <c r="B59" i="6"/>
  <c r="I58" i="6"/>
  <c r="H58" i="6"/>
  <c r="G58" i="6"/>
  <c r="F58" i="6"/>
  <c r="D58" i="6"/>
  <c r="C58" i="6"/>
  <c r="B58" i="6"/>
  <c r="I57" i="6"/>
  <c r="H57" i="6"/>
  <c r="G57" i="6"/>
  <c r="F57" i="6"/>
  <c r="D57" i="6"/>
  <c r="C57" i="6"/>
  <c r="B57" i="6"/>
  <c r="I56" i="6"/>
  <c r="H56" i="6"/>
  <c r="G56" i="6"/>
  <c r="F56" i="6"/>
  <c r="D56" i="6"/>
  <c r="C56" i="6"/>
  <c r="B56" i="6"/>
  <c r="I55" i="6"/>
  <c r="H55" i="6"/>
  <c r="G55" i="6"/>
  <c r="F55" i="6"/>
  <c r="D55" i="6"/>
  <c r="C55" i="6"/>
  <c r="B55" i="6"/>
  <c r="I54" i="6"/>
  <c r="H54" i="6"/>
  <c r="G54" i="6"/>
  <c r="F54" i="6"/>
  <c r="D54" i="6"/>
  <c r="C54" i="6"/>
  <c r="B54" i="6"/>
  <c r="I53" i="6"/>
  <c r="H53" i="6"/>
  <c r="G53" i="6"/>
  <c r="F53" i="6"/>
  <c r="D53" i="6"/>
  <c r="C53" i="6"/>
  <c r="B53" i="6"/>
  <c r="I52" i="6"/>
  <c r="H52" i="6"/>
  <c r="G52" i="6"/>
  <c r="F52" i="6"/>
  <c r="D52" i="6"/>
  <c r="C52" i="6"/>
  <c r="B52" i="6"/>
  <c r="I51" i="6"/>
  <c r="H51" i="6"/>
  <c r="G51" i="6"/>
  <c r="F51" i="6"/>
  <c r="D51" i="6"/>
  <c r="C51" i="6"/>
  <c r="B51" i="6"/>
  <c r="I50" i="6"/>
  <c r="H50" i="6"/>
  <c r="G50" i="6"/>
  <c r="F50" i="6"/>
  <c r="D50" i="6"/>
  <c r="C50" i="6"/>
  <c r="B50" i="6"/>
  <c r="I49" i="6"/>
  <c r="H49" i="6"/>
  <c r="G49" i="6"/>
  <c r="F49" i="6"/>
  <c r="D49" i="6"/>
  <c r="C49" i="6"/>
  <c r="B49" i="6"/>
  <c r="I48" i="6"/>
  <c r="H48" i="6"/>
  <c r="G48" i="6"/>
  <c r="F48" i="6"/>
  <c r="D48" i="6"/>
  <c r="C48" i="6"/>
  <c r="B48" i="6"/>
  <c r="I47" i="6"/>
  <c r="H47" i="6"/>
  <c r="G47" i="6"/>
  <c r="F47" i="6"/>
  <c r="D47" i="6"/>
  <c r="C47" i="6"/>
  <c r="B47" i="6"/>
  <c r="I46" i="6"/>
  <c r="H46" i="6"/>
  <c r="G46" i="6"/>
  <c r="F46" i="6"/>
  <c r="D46" i="6"/>
  <c r="C46" i="6"/>
  <c r="B46" i="6"/>
  <c r="I45" i="6"/>
  <c r="H45" i="6"/>
  <c r="G45" i="6"/>
  <c r="F45" i="6"/>
  <c r="D45" i="6"/>
  <c r="C45" i="6"/>
  <c r="B45" i="6"/>
  <c r="I44" i="6"/>
  <c r="H44" i="6"/>
  <c r="G44" i="6"/>
  <c r="F44" i="6"/>
  <c r="D44" i="6"/>
  <c r="C44" i="6"/>
  <c r="B44" i="6"/>
  <c r="I43" i="6"/>
  <c r="H43" i="6"/>
  <c r="G43" i="6"/>
  <c r="F43" i="6"/>
  <c r="D43" i="6"/>
  <c r="C43" i="6"/>
  <c r="B43" i="6"/>
  <c r="I42" i="6"/>
  <c r="H42" i="6"/>
  <c r="G42" i="6"/>
  <c r="F42" i="6"/>
  <c r="D42" i="6"/>
  <c r="C42" i="6"/>
  <c r="B42" i="6"/>
  <c r="I41" i="6"/>
  <c r="H41" i="6"/>
  <c r="G41" i="6"/>
  <c r="F41" i="6"/>
  <c r="D41" i="6"/>
  <c r="C41" i="6"/>
  <c r="B41" i="6"/>
  <c r="I40" i="6"/>
  <c r="H40" i="6"/>
  <c r="G40" i="6"/>
  <c r="F40" i="6"/>
  <c r="D40" i="6"/>
  <c r="C40" i="6"/>
  <c r="B40" i="6"/>
  <c r="I39" i="6"/>
  <c r="H39" i="6"/>
  <c r="G39" i="6"/>
  <c r="F39" i="6"/>
  <c r="D39" i="6"/>
  <c r="C39" i="6"/>
  <c r="B39" i="6"/>
  <c r="I38" i="6"/>
  <c r="H38" i="6"/>
  <c r="G38" i="6"/>
  <c r="F38" i="6"/>
  <c r="D38" i="6"/>
  <c r="C38" i="6"/>
  <c r="B38" i="6"/>
  <c r="I37" i="6"/>
  <c r="H37" i="6"/>
  <c r="G37" i="6"/>
  <c r="F37" i="6"/>
  <c r="D37" i="6"/>
  <c r="C37" i="6"/>
  <c r="B37" i="6"/>
  <c r="I36" i="6"/>
  <c r="H36" i="6"/>
  <c r="G36" i="6"/>
  <c r="F36" i="6"/>
  <c r="D36" i="6"/>
  <c r="C36" i="6"/>
  <c r="B36" i="6"/>
  <c r="I35" i="6"/>
  <c r="H35" i="6"/>
  <c r="G35" i="6"/>
  <c r="F35" i="6"/>
  <c r="D35" i="6"/>
  <c r="C35" i="6"/>
  <c r="B35" i="6"/>
  <c r="I34" i="6"/>
  <c r="H34" i="6"/>
  <c r="G34" i="6"/>
  <c r="F34" i="6"/>
  <c r="D34" i="6"/>
  <c r="C34" i="6"/>
  <c r="B34" i="6"/>
  <c r="I33" i="6"/>
  <c r="H33" i="6"/>
  <c r="G33" i="6"/>
  <c r="F33" i="6"/>
  <c r="D33" i="6"/>
  <c r="C33" i="6"/>
  <c r="B33" i="6"/>
  <c r="I32" i="6"/>
  <c r="H32" i="6"/>
  <c r="G32" i="6"/>
  <c r="F32" i="6"/>
  <c r="D32" i="6"/>
  <c r="C32" i="6"/>
  <c r="B32" i="6"/>
  <c r="I31" i="6"/>
  <c r="H31" i="6"/>
  <c r="G31" i="6"/>
  <c r="F31" i="6"/>
  <c r="D31" i="6"/>
  <c r="C31" i="6"/>
  <c r="B31" i="6"/>
  <c r="I30" i="6"/>
  <c r="H30" i="6"/>
  <c r="G30" i="6"/>
  <c r="F30" i="6"/>
  <c r="D30" i="6"/>
  <c r="C30" i="6"/>
  <c r="B30" i="6"/>
  <c r="I29" i="6"/>
  <c r="H29" i="6"/>
  <c r="G29" i="6"/>
  <c r="F29" i="6"/>
  <c r="D29" i="6"/>
  <c r="C29" i="6"/>
  <c r="B29" i="6"/>
  <c r="I28" i="6"/>
  <c r="H28" i="6"/>
  <c r="G28" i="6"/>
  <c r="F28" i="6"/>
  <c r="D28" i="6"/>
  <c r="C28" i="6"/>
  <c r="B28" i="6"/>
  <c r="I27" i="6"/>
  <c r="H27" i="6"/>
  <c r="G27" i="6"/>
  <c r="F27" i="6"/>
  <c r="D27" i="6"/>
  <c r="C27" i="6"/>
  <c r="B27" i="6"/>
  <c r="I26" i="6"/>
  <c r="H26" i="6"/>
  <c r="G26" i="6"/>
  <c r="F26" i="6"/>
  <c r="D26" i="6"/>
  <c r="C26" i="6"/>
  <c r="B26" i="6"/>
  <c r="I25" i="6"/>
  <c r="H25" i="6"/>
  <c r="G25" i="6"/>
  <c r="F25" i="6"/>
  <c r="D25" i="6"/>
  <c r="C25" i="6"/>
  <c r="B25" i="6"/>
  <c r="I24" i="6"/>
  <c r="H24" i="6"/>
  <c r="G24" i="6"/>
  <c r="F24" i="6"/>
  <c r="D24" i="6"/>
  <c r="C24" i="6"/>
  <c r="B24" i="6"/>
  <c r="I23" i="6"/>
  <c r="H23" i="6"/>
  <c r="G23" i="6"/>
  <c r="F23" i="6"/>
  <c r="D23" i="6"/>
  <c r="C23" i="6"/>
  <c r="B23" i="6"/>
  <c r="I22" i="6"/>
  <c r="H22" i="6"/>
  <c r="G22" i="6"/>
  <c r="F22" i="6"/>
  <c r="D22" i="6"/>
  <c r="C22" i="6"/>
  <c r="B22" i="6"/>
  <c r="I21" i="6"/>
  <c r="H21" i="6"/>
  <c r="G21" i="6"/>
  <c r="F21" i="6"/>
  <c r="D21" i="6"/>
  <c r="C21" i="6"/>
  <c r="B21" i="6"/>
  <c r="I20" i="6"/>
  <c r="H20" i="6"/>
  <c r="G20" i="6"/>
  <c r="F20" i="6"/>
  <c r="D20" i="6"/>
  <c r="C20" i="6"/>
  <c r="B20" i="6"/>
  <c r="I19" i="6"/>
  <c r="H19" i="6"/>
  <c r="G19" i="6"/>
  <c r="F19" i="6"/>
  <c r="D19" i="6"/>
  <c r="C19" i="6"/>
  <c r="B19" i="6"/>
  <c r="I18" i="6"/>
  <c r="H18" i="6"/>
  <c r="F18" i="6"/>
  <c r="D18" i="6"/>
  <c r="C18" i="6"/>
  <c r="B18" i="6"/>
  <c r="I17" i="6"/>
  <c r="H17" i="6"/>
  <c r="G17" i="6"/>
  <c r="F17" i="6"/>
  <c r="D17" i="6"/>
  <c r="C17" i="6"/>
  <c r="B17" i="6"/>
  <c r="I16" i="6"/>
  <c r="H16" i="6"/>
  <c r="G16" i="6"/>
  <c r="F16" i="6"/>
  <c r="D16" i="6"/>
  <c r="C16" i="6"/>
  <c r="B16" i="6"/>
  <c r="I15" i="6"/>
  <c r="H15" i="6"/>
  <c r="G15" i="6"/>
  <c r="F15" i="6"/>
  <c r="D15" i="6"/>
  <c r="C15" i="6"/>
  <c r="B15" i="6"/>
  <c r="I14" i="6"/>
  <c r="H14" i="6"/>
  <c r="F14" i="6"/>
  <c r="D14" i="6"/>
  <c r="C14" i="6"/>
  <c r="B14" i="6"/>
  <c r="I13" i="6"/>
  <c r="H13" i="6"/>
  <c r="G13" i="6"/>
  <c r="F13" i="6"/>
  <c r="D13" i="6"/>
  <c r="C13" i="6"/>
  <c r="B13" i="6"/>
  <c r="I12" i="6"/>
  <c r="H12" i="6"/>
  <c r="G12" i="6"/>
  <c r="F12" i="6"/>
  <c r="D12" i="6"/>
  <c r="C12" i="6"/>
  <c r="B12" i="6"/>
  <c r="I11" i="6"/>
  <c r="H11" i="6"/>
  <c r="G11" i="6"/>
  <c r="F11" i="6"/>
  <c r="D11" i="6"/>
  <c r="C11" i="6"/>
  <c r="B11" i="6"/>
  <c r="I10" i="6"/>
  <c r="H10" i="6"/>
  <c r="G10" i="6"/>
  <c r="F10" i="6"/>
  <c r="D10" i="6"/>
  <c r="C10" i="6"/>
  <c r="B10" i="6"/>
  <c r="I9" i="6"/>
  <c r="H9" i="6"/>
  <c r="G9" i="6"/>
  <c r="F9" i="6"/>
  <c r="D9" i="6"/>
  <c r="C9" i="6"/>
  <c r="B9" i="6"/>
  <c r="I8" i="6"/>
  <c r="H8" i="6"/>
  <c r="G8" i="6"/>
  <c r="F8" i="6"/>
  <c r="D8" i="6"/>
  <c r="C8" i="6"/>
  <c r="B8" i="6"/>
  <c r="I7" i="6"/>
  <c r="H7" i="6"/>
  <c r="G7" i="6"/>
  <c r="F7" i="6"/>
  <c r="D7" i="6"/>
  <c r="C7" i="6"/>
  <c r="B7" i="6"/>
  <c r="I6" i="6"/>
  <c r="H6" i="6"/>
  <c r="G6" i="6"/>
  <c r="F6" i="6"/>
  <c r="D6" i="6"/>
  <c r="C6" i="6"/>
  <c r="B6" i="6"/>
  <c r="I5" i="6"/>
  <c r="H5" i="6"/>
  <c r="G5" i="6"/>
  <c r="F5" i="6"/>
  <c r="D5" i="6"/>
  <c r="C5" i="6"/>
  <c r="B5" i="6"/>
  <c r="I4" i="6"/>
  <c r="H4" i="6"/>
  <c r="G4" i="6"/>
  <c r="F4" i="6"/>
  <c r="D4" i="6"/>
  <c r="C4" i="6"/>
  <c r="B4" i="6"/>
  <c r="I3" i="6"/>
  <c r="H3" i="6"/>
  <c r="G3" i="6"/>
  <c r="F3" i="6"/>
  <c r="D3" i="6"/>
  <c r="C3" i="6"/>
  <c r="B3" i="6"/>
  <c r="I2" i="6"/>
  <c r="H2" i="6"/>
  <c r="G2" i="6"/>
  <c r="F2" i="6"/>
  <c r="D2" i="6"/>
  <c r="C2" i="6"/>
  <c r="B2" i="6"/>
  <c r="B18" i="5"/>
  <c r="C18" i="5"/>
  <c r="D18" i="5"/>
  <c r="F18" i="5"/>
  <c r="G18" i="5"/>
  <c r="H18" i="5"/>
  <c r="I18" i="5"/>
  <c r="B19" i="5"/>
  <c r="C19" i="5"/>
  <c r="D19" i="5"/>
  <c r="F19" i="5"/>
  <c r="G19" i="5"/>
  <c r="H19" i="5"/>
  <c r="I19" i="5"/>
  <c r="B20" i="5"/>
  <c r="C20" i="5"/>
  <c r="D20" i="5"/>
  <c r="F20" i="5"/>
  <c r="G20" i="5"/>
  <c r="H20" i="5"/>
  <c r="I20" i="5"/>
  <c r="B21" i="5"/>
  <c r="C21" i="5"/>
  <c r="D21" i="5"/>
  <c r="F21" i="5"/>
  <c r="G21" i="5"/>
  <c r="H21" i="5"/>
  <c r="I21" i="5"/>
  <c r="B22" i="5"/>
  <c r="C22" i="5"/>
  <c r="D22" i="5"/>
  <c r="F22" i="5"/>
  <c r="G22" i="5"/>
  <c r="H22" i="5"/>
  <c r="I22" i="5"/>
  <c r="B23" i="5"/>
  <c r="C23" i="5"/>
  <c r="D23" i="5"/>
  <c r="F23" i="5"/>
  <c r="G23" i="5"/>
  <c r="H23" i="5"/>
  <c r="I23" i="5"/>
  <c r="B24" i="5"/>
  <c r="C24" i="5"/>
  <c r="D24" i="5"/>
  <c r="F24" i="5"/>
  <c r="G24" i="5"/>
  <c r="H24" i="5"/>
  <c r="I24" i="5"/>
  <c r="B25" i="5"/>
  <c r="C25" i="5"/>
  <c r="D25" i="5"/>
  <c r="F25" i="5"/>
  <c r="G25" i="5"/>
  <c r="H25" i="5"/>
  <c r="I25" i="5"/>
  <c r="B26" i="5"/>
  <c r="C26" i="5"/>
  <c r="D26" i="5"/>
  <c r="F26" i="5"/>
  <c r="G26" i="5"/>
  <c r="H26" i="5"/>
  <c r="I26" i="5"/>
  <c r="B27" i="5"/>
  <c r="C27" i="5"/>
  <c r="D27" i="5"/>
  <c r="F27" i="5"/>
  <c r="G27" i="5"/>
  <c r="H27" i="5"/>
  <c r="I27" i="5"/>
  <c r="B28" i="5"/>
  <c r="C28" i="5"/>
  <c r="D28" i="5"/>
  <c r="F28" i="5"/>
  <c r="G28" i="5"/>
  <c r="H28" i="5"/>
  <c r="I28" i="5"/>
  <c r="B29" i="5"/>
  <c r="C29" i="5"/>
  <c r="D29" i="5"/>
  <c r="F29" i="5"/>
  <c r="G29" i="5"/>
  <c r="H29" i="5"/>
  <c r="I29" i="5"/>
  <c r="B30" i="5"/>
  <c r="C30" i="5"/>
  <c r="D30" i="5"/>
  <c r="F30" i="5"/>
  <c r="G30" i="5"/>
  <c r="H30" i="5"/>
  <c r="I30" i="5"/>
  <c r="B31" i="5"/>
  <c r="C31" i="5"/>
  <c r="D31" i="5"/>
  <c r="F31" i="5"/>
  <c r="G31" i="5"/>
  <c r="H31" i="5"/>
  <c r="I31" i="5"/>
  <c r="B32" i="5"/>
  <c r="C32" i="5"/>
  <c r="D32" i="5"/>
  <c r="F32" i="5"/>
  <c r="G32" i="5"/>
  <c r="H32" i="5"/>
  <c r="I32" i="5"/>
  <c r="B33" i="5"/>
  <c r="C33" i="5"/>
  <c r="D33" i="5"/>
  <c r="F33" i="5"/>
  <c r="G33" i="5"/>
  <c r="H33" i="5"/>
  <c r="I33" i="5"/>
  <c r="B34" i="5"/>
  <c r="C34" i="5"/>
  <c r="D34" i="5"/>
  <c r="F34" i="5"/>
  <c r="G34" i="5"/>
  <c r="H34" i="5"/>
  <c r="I34" i="5"/>
  <c r="B35" i="5"/>
  <c r="C35" i="5"/>
  <c r="D35" i="5"/>
  <c r="F35" i="5"/>
  <c r="G35" i="5"/>
  <c r="H35" i="5"/>
  <c r="I35" i="5"/>
  <c r="B36" i="5"/>
  <c r="C36" i="5"/>
  <c r="D36" i="5"/>
  <c r="F36" i="5"/>
  <c r="G36" i="5"/>
  <c r="H36" i="5"/>
  <c r="I36" i="5"/>
  <c r="B37" i="5"/>
  <c r="C37" i="5"/>
  <c r="D37" i="5"/>
  <c r="F37" i="5"/>
  <c r="G37" i="5"/>
  <c r="H37" i="5"/>
  <c r="I37" i="5"/>
  <c r="B38" i="5"/>
  <c r="C38" i="5"/>
  <c r="D38" i="5"/>
  <c r="F38" i="5"/>
  <c r="G38" i="5"/>
  <c r="H38" i="5"/>
  <c r="I38" i="5"/>
  <c r="B39" i="5"/>
  <c r="C39" i="5"/>
  <c r="D39" i="5"/>
  <c r="F39" i="5"/>
  <c r="G39" i="5"/>
  <c r="H39" i="5"/>
  <c r="I39" i="5"/>
  <c r="B40" i="5"/>
  <c r="C40" i="5"/>
  <c r="D40" i="5"/>
  <c r="F40" i="5"/>
  <c r="G40" i="5"/>
  <c r="H40" i="5"/>
  <c r="I40" i="5"/>
  <c r="B41" i="5"/>
  <c r="C41" i="5"/>
  <c r="D41" i="5"/>
  <c r="F41" i="5"/>
  <c r="G41" i="5"/>
  <c r="H41" i="5"/>
  <c r="I41" i="5"/>
  <c r="B42" i="5"/>
  <c r="C42" i="5"/>
  <c r="D42" i="5"/>
  <c r="F42" i="5"/>
  <c r="G42" i="5"/>
  <c r="H42" i="5"/>
  <c r="I42" i="5"/>
  <c r="B43" i="5"/>
  <c r="C43" i="5"/>
  <c r="D43" i="5"/>
  <c r="F43" i="5"/>
  <c r="G43" i="5"/>
  <c r="H43" i="5"/>
  <c r="I43" i="5"/>
  <c r="B44" i="5"/>
  <c r="C44" i="5"/>
  <c r="D44" i="5"/>
  <c r="F44" i="5"/>
  <c r="G44" i="5"/>
  <c r="H44" i="5"/>
  <c r="I44" i="5"/>
  <c r="B45" i="5"/>
  <c r="C45" i="5"/>
  <c r="D45" i="5"/>
  <c r="F45" i="5"/>
  <c r="G45" i="5"/>
  <c r="H45" i="5"/>
  <c r="I45" i="5"/>
  <c r="B46" i="5"/>
  <c r="C46" i="5"/>
  <c r="D46" i="5"/>
  <c r="F46" i="5"/>
  <c r="G46" i="5"/>
  <c r="H46" i="5"/>
  <c r="I46" i="5"/>
  <c r="B47" i="5"/>
  <c r="C47" i="5"/>
  <c r="D47" i="5"/>
  <c r="F47" i="5"/>
  <c r="G47" i="5"/>
  <c r="H47" i="5"/>
  <c r="I47" i="5"/>
  <c r="B48" i="5"/>
  <c r="C48" i="5"/>
  <c r="D48" i="5"/>
  <c r="F48" i="5"/>
  <c r="G48" i="5"/>
  <c r="H48" i="5"/>
  <c r="I48" i="5"/>
  <c r="B49" i="5"/>
  <c r="C49" i="5"/>
  <c r="D49" i="5"/>
  <c r="F49" i="5"/>
  <c r="G49" i="5"/>
  <c r="H49" i="5"/>
  <c r="I49" i="5"/>
  <c r="B50" i="5"/>
  <c r="C50" i="5"/>
  <c r="D50" i="5"/>
  <c r="F50" i="5"/>
  <c r="G50" i="5"/>
  <c r="H50" i="5"/>
  <c r="I50" i="5"/>
  <c r="B51" i="5"/>
  <c r="C51" i="5"/>
  <c r="D51" i="5"/>
  <c r="F51" i="5"/>
  <c r="G51" i="5"/>
  <c r="H51" i="5"/>
  <c r="I51" i="5"/>
  <c r="B52" i="5"/>
  <c r="C52" i="5"/>
  <c r="D52" i="5"/>
  <c r="F52" i="5"/>
  <c r="G52" i="5"/>
  <c r="H52" i="5"/>
  <c r="I52" i="5"/>
  <c r="B53" i="5"/>
  <c r="C53" i="5"/>
  <c r="D53" i="5"/>
  <c r="F53" i="5"/>
  <c r="G53" i="5"/>
  <c r="H53" i="5"/>
  <c r="I53" i="5"/>
  <c r="B54" i="5"/>
  <c r="C54" i="5"/>
  <c r="D54" i="5"/>
  <c r="F54" i="5"/>
  <c r="G54" i="5"/>
  <c r="H54" i="5"/>
  <c r="I54" i="5"/>
  <c r="B55" i="5"/>
  <c r="C55" i="5"/>
  <c r="D55" i="5"/>
  <c r="F55" i="5"/>
  <c r="G55" i="5"/>
  <c r="H55" i="5"/>
  <c r="I55" i="5"/>
  <c r="B56" i="5"/>
  <c r="C56" i="5"/>
  <c r="D56" i="5"/>
  <c r="F56" i="5"/>
  <c r="G56" i="5"/>
  <c r="H56" i="5"/>
  <c r="I56" i="5"/>
  <c r="B57" i="5"/>
  <c r="C57" i="5"/>
  <c r="D57" i="5"/>
  <c r="F57" i="5"/>
  <c r="G57" i="5"/>
  <c r="H57" i="5"/>
  <c r="I57" i="5"/>
  <c r="B58" i="5"/>
  <c r="C58" i="5"/>
  <c r="D58" i="5"/>
  <c r="F58" i="5"/>
  <c r="G58" i="5"/>
  <c r="H58" i="5"/>
  <c r="I58" i="5"/>
  <c r="B59" i="5"/>
  <c r="C59" i="5"/>
  <c r="D59" i="5"/>
  <c r="F59" i="5"/>
  <c r="G59" i="5"/>
  <c r="H59" i="5"/>
  <c r="I59" i="5"/>
  <c r="B60" i="5"/>
  <c r="C60" i="5"/>
  <c r="D60" i="5"/>
  <c r="F60" i="5"/>
  <c r="G60" i="5"/>
  <c r="H60" i="5"/>
  <c r="I60" i="5"/>
  <c r="B61" i="5"/>
  <c r="C61" i="5"/>
  <c r="D61" i="5"/>
  <c r="F61" i="5"/>
  <c r="G61" i="5"/>
  <c r="H61" i="5"/>
  <c r="I61" i="5"/>
  <c r="B62" i="5"/>
  <c r="C62" i="5"/>
  <c r="D62" i="5"/>
  <c r="F62" i="5"/>
  <c r="G62" i="5"/>
  <c r="H62" i="5"/>
  <c r="I62" i="5"/>
  <c r="B63" i="5"/>
  <c r="C63" i="5"/>
  <c r="D63" i="5"/>
  <c r="F63" i="5"/>
  <c r="G63" i="5"/>
  <c r="H63" i="5"/>
  <c r="I63" i="5"/>
  <c r="B64" i="5"/>
  <c r="C64" i="5"/>
  <c r="D64" i="5"/>
  <c r="F64" i="5"/>
  <c r="G64" i="5"/>
  <c r="H64" i="5"/>
  <c r="I64" i="5"/>
  <c r="B65" i="5"/>
  <c r="C65" i="5"/>
  <c r="D65" i="5"/>
  <c r="F65" i="5"/>
  <c r="G65" i="5"/>
  <c r="H65" i="5"/>
  <c r="I65" i="5"/>
  <c r="B66" i="5"/>
  <c r="C66" i="5"/>
  <c r="D66" i="5"/>
  <c r="F66" i="5"/>
  <c r="G66" i="5"/>
  <c r="H66" i="5"/>
  <c r="I66" i="5"/>
  <c r="B67" i="5"/>
  <c r="C67" i="5"/>
  <c r="D67" i="5"/>
  <c r="F67" i="5"/>
  <c r="G67" i="5"/>
  <c r="H67" i="5"/>
  <c r="I67" i="5"/>
  <c r="B68" i="5"/>
  <c r="C68" i="5"/>
  <c r="D68" i="5"/>
  <c r="F68" i="5"/>
  <c r="G68" i="5"/>
  <c r="H68" i="5"/>
  <c r="I68" i="5"/>
  <c r="B69" i="5"/>
  <c r="C69" i="5"/>
  <c r="D69" i="5"/>
  <c r="F69" i="5"/>
  <c r="G69" i="5"/>
  <c r="H69" i="5"/>
  <c r="I69" i="5"/>
  <c r="B70" i="5"/>
  <c r="C70" i="5"/>
  <c r="D70" i="5"/>
  <c r="F70" i="5"/>
  <c r="G70" i="5"/>
  <c r="H70" i="5"/>
  <c r="I70" i="5"/>
  <c r="B71" i="5"/>
  <c r="C71" i="5"/>
  <c r="D71" i="5"/>
  <c r="F71" i="5"/>
  <c r="G71" i="5"/>
  <c r="H71" i="5"/>
  <c r="I71" i="5"/>
  <c r="B72" i="5"/>
  <c r="C72" i="5"/>
  <c r="D72" i="5"/>
  <c r="F72" i="5"/>
  <c r="G72" i="5"/>
  <c r="H72" i="5"/>
  <c r="I72" i="5"/>
  <c r="B73" i="5"/>
  <c r="C73" i="5"/>
  <c r="D73" i="5"/>
  <c r="F73" i="5"/>
  <c r="G73" i="5"/>
  <c r="H73" i="5"/>
  <c r="I73" i="5"/>
  <c r="B74" i="5"/>
  <c r="C74" i="5"/>
  <c r="D74" i="5"/>
  <c r="F74" i="5"/>
  <c r="G74" i="5"/>
  <c r="H74" i="5"/>
  <c r="I74" i="5"/>
  <c r="B75" i="5"/>
  <c r="C75" i="5"/>
  <c r="D75" i="5"/>
  <c r="F75" i="5"/>
  <c r="G75" i="5"/>
  <c r="H75" i="5"/>
  <c r="I75" i="5"/>
  <c r="B76" i="5"/>
  <c r="C76" i="5"/>
  <c r="D76" i="5"/>
  <c r="F76" i="5"/>
  <c r="G76" i="5"/>
  <c r="H76" i="5"/>
  <c r="I76" i="5"/>
  <c r="B77" i="5"/>
  <c r="C77" i="5"/>
  <c r="D77" i="5"/>
  <c r="F77" i="5"/>
  <c r="G77" i="5"/>
  <c r="H77" i="5"/>
  <c r="I77" i="5"/>
  <c r="B78" i="5"/>
  <c r="C78" i="5"/>
  <c r="D78" i="5"/>
  <c r="F78" i="5"/>
  <c r="G78" i="5"/>
  <c r="H78" i="5"/>
  <c r="I78" i="5"/>
  <c r="B79" i="5"/>
  <c r="C79" i="5"/>
  <c r="D79" i="5"/>
  <c r="F79" i="5"/>
  <c r="G79" i="5"/>
  <c r="H79" i="5"/>
  <c r="I79" i="5"/>
  <c r="B80" i="5"/>
  <c r="C80" i="5"/>
  <c r="D80" i="5"/>
  <c r="F80" i="5"/>
  <c r="G80" i="5"/>
  <c r="H80" i="5"/>
  <c r="I80" i="5"/>
  <c r="B81" i="5"/>
  <c r="C81" i="5"/>
  <c r="D81" i="5"/>
  <c r="F81" i="5"/>
  <c r="G81" i="5"/>
  <c r="H81" i="5"/>
  <c r="I81" i="5"/>
  <c r="B82" i="5"/>
  <c r="C82" i="5"/>
  <c r="D82" i="5"/>
  <c r="F82" i="5"/>
  <c r="G82" i="5"/>
  <c r="H82" i="5"/>
  <c r="I82" i="5"/>
  <c r="B83" i="5"/>
  <c r="C83" i="5"/>
  <c r="D83" i="5"/>
  <c r="F83" i="5"/>
  <c r="G83" i="5"/>
  <c r="H83" i="5"/>
  <c r="I83" i="5"/>
  <c r="B84" i="5"/>
  <c r="C84" i="5"/>
  <c r="D84" i="5"/>
  <c r="F84" i="5"/>
  <c r="G84" i="5"/>
  <c r="H84" i="5"/>
  <c r="I84" i="5"/>
  <c r="B85" i="5"/>
  <c r="C85" i="5"/>
  <c r="D85" i="5"/>
  <c r="F85" i="5"/>
  <c r="G85" i="5"/>
  <c r="H85" i="5"/>
  <c r="I85" i="5"/>
  <c r="B86" i="5"/>
  <c r="C86" i="5"/>
  <c r="D86" i="5"/>
  <c r="F86" i="5"/>
  <c r="G86" i="5"/>
  <c r="H86" i="5"/>
  <c r="I86" i="5"/>
  <c r="B87" i="5"/>
  <c r="C87" i="5"/>
  <c r="D87" i="5"/>
  <c r="F87" i="5"/>
  <c r="G87" i="5"/>
  <c r="H87" i="5"/>
  <c r="I87" i="5"/>
  <c r="B88" i="5"/>
  <c r="C88" i="5"/>
  <c r="D88" i="5"/>
  <c r="F88" i="5"/>
  <c r="G88" i="5"/>
  <c r="H88" i="5"/>
  <c r="I88" i="5"/>
  <c r="B89" i="5"/>
  <c r="C89" i="5"/>
  <c r="D89" i="5"/>
  <c r="F89" i="5"/>
  <c r="G89" i="5"/>
  <c r="H89" i="5"/>
  <c r="I89" i="5"/>
  <c r="B90" i="5"/>
  <c r="C90" i="5"/>
  <c r="D90" i="5"/>
  <c r="F90" i="5"/>
  <c r="G90" i="5"/>
  <c r="H90" i="5"/>
  <c r="I90" i="5"/>
  <c r="B91" i="5"/>
  <c r="C91" i="5"/>
  <c r="D91" i="5"/>
  <c r="F91" i="5"/>
  <c r="G91" i="5"/>
  <c r="H91" i="5"/>
  <c r="I91" i="5"/>
  <c r="B92" i="5"/>
  <c r="C92" i="5"/>
  <c r="D92" i="5"/>
  <c r="F92" i="5"/>
  <c r="G92" i="5"/>
  <c r="H92" i="5"/>
  <c r="I92" i="5"/>
  <c r="B93" i="5"/>
  <c r="C93" i="5"/>
  <c r="D93" i="5"/>
  <c r="F93" i="5"/>
  <c r="G93" i="5"/>
  <c r="H93" i="5"/>
  <c r="I93" i="5"/>
  <c r="B94" i="5"/>
  <c r="C94" i="5"/>
  <c r="D94" i="5"/>
  <c r="F94" i="5"/>
  <c r="G94" i="5"/>
  <c r="H94" i="5"/>
  <c r="I94" i="5"/>
  <c r="B95" i="5"/>
  <c r="C95" i="5"/>
  <c r="D95" i="5"/>
  <c r="F95" i="5"/>
  <c r="G95" i="5"/>
  <c r="H95" i="5"/>
  <c r="I95" i="5"/>
  <c r="B96" i="5"/>
  <c r="C96" i="5"/>
  <c r="D96" i="5"/>
  <c r="F96" i="5"/>
  <c r="G96" i="5"/>
  <c r="H96" i="5"/>
  <c r="I96" i="5"/>
  <c r="B97" i="5"/>
  <c r="C97" i="5"/>
  <c r="D97" i="5"/>
  <c r="F97" i="5"/>
  <c r="G97" i="5"/>
  <c r="H97" i="5"/>
  <c r="I97" i="5"/>
  <c r="B98" i="5"/>
  <c r="C98" i="5"/>
  <c r="D98" i="5"/>
  <c r="F98" i="5"/>
  <c r="G98" i="5"/>
  <c r="H98" i="5"/>
  <c r="I98" i="5"/>
  <c r="B99" i="5"/>
  <c r="C99" i="5"/>
  <c r="D99" i="5"/>
  <c r="F99" i="5"/>
  <c r="G99" i="5"/>
  <c r="H99" i="5"/>
  <c r="I99" i="5"/>
  <c r="B100" i="5"/>
  <c r="C100" i="5"/>
  <c r="D100" i="5"/>
  <c r="F100" i="5"/>
  <c r="G100" i="5"/>
  <c r="H100" i="5"/>
  <c r="I100" i="5"/>
  <c r="B101" i="5"/>
  <c r="C101" i="5"/>
  <c r="D101" i="5"/>
  <c r="F101" i="5"/>
  <c r="G101" i="5"/>
  <c r="H101" i="5"/>
  <c r="I101" i="5"/>
  <c r="B102" i="5"/>
  <c r="C102" i="5"/>
  <c r="D102" i="5"/>
  <c r="F102" i="5"/>
  <c r="G102" i="5"/>
  <c r="H102" i="5"/>
  <c r="I102" i="5"/>
  <c r="B103" i="5"/>
  <c r="C103" i="5"/>
  <c r="D103" i="5"/>
  <c r="F103" i="5"/>
  <c r="G103" i="5"/>
  <c r="H103" i="5"/>
  <c r="I103" i="5"/>
  <c r="B104" i="5"/>
  <c r="C104" i="5"/>
  <c r="D104" i="5"/>
  <c r="F104" i="5"/>
  <c r="G104" i="5"/>
  <c r="H104" i="5"/>
  <c r="I104" i="5"/>
  <c r="B105" i="5"/>
  <c r="C105" i="5"/>
  <c r="D105" i="5"/>
  <c r="F105" i="5"/>
  <c r="G105" i="5"/>
  <c r="H105" i="5"/>
  <c r="I105" i="5"/>
  <c r="B106" i="5"/>
  <c r="C106" i="5"/>
  <c r="D106" i="5"/>
  <c r="F106" i="5"/>
  <c r="G106" i="5"/>
  <c r="H106" i="5"/>
  <c r="I106" i="5"/>
  <c r="B107" i="5"/>
  <c r="C107" i="5"/>
  <c r="D107" i="5"/>
  <c r="F107" i="5"/>
  <c r="G107" i="5"/>
  <c r="H107" i="5"/>
  <c r="I107" i="5"/>
  <c r="B108" i="5"/>
  <c r="C108" i="5"/>
  <c r="D108" i="5"/>
  <c r="F108" i="5"/>
  <c r="G108" i="5"/>
  <c r="H108" i="5"/>
  <c r="I108" i="5"/>
  <c r="B109" i="5"/>
  <c r="C109" i="5"/>
  <c r="D109" i="5"/>
  <c r="F109" i="5"/>
  <c r="G109" i="5"/>
  <c r="H109" i="5"/>
  <c r="I109" i="5"/>
  <c r="B110" i="5"/>
  <c r="C110" i="5"/>
  <c r="D110" i="5"/>
  <c r="F110" i="5"/>
  <c r="G110" i="5"/>
  <c r="H110" i="5"/>
  <c r="I110" i="5"/>
  <c r="B111" i="5"/>
  <c r="C111" i="5"/>
  <c r="D111" i="5"/>
  <c r="F111" i="5"/>
  <c r="G111" i="5"/>
  <c r="H111" i="5"/>
  <c r="I111" i="5"/>
  <c r="B112" i="5"/>
  <c r="C112" i="5"/>
  <c r="D112" i="5"/>
  <c r="F112" i="5"/>
  <c r="G112" i="5"/>
  <c r="H112" i="5"/>
  <c r="I112" i="5"/>
  <c r="B113" i="5"/>
  <c r="C113" i="5"/>
  <c r="D113" i="5"/>
  <c r="F113" i="5"/>
  <c r="G113" i="5"/>
  <c r="H113" i="5"/>
  <c r="I113" i="5"/>
  <c r="B114" i="5"/>
  <c r="C114" i="5"/>
  <c r="D114" i="5"/>
  <c r="F114" i="5"/>
  <c r="G114" i="5"/>
  <c r="H114" i="5"/>
  <c r="I114" i="5"/>
  <c r="B115" i="5"/>
  <c r="C115" i="5"/>
  <c r="D115" i="5"/>
  <c r="F115" i="5"/>
  <c r="G115" i="5"/>
  <c r="H115" i="5"/>
  <c r="I115" i="5"/>
  <c r="B116" i="5"/>
  <c r="C116" i="5"/>
  <c r="D116" i="5"/>
  <c r="F116" i="5"/>
  <c r="G116" i="5"/>
  <c r="H116" i="5"/>
  <c r="I116" i="5"/>
  <c r="B117" i="5"/>
  <c r="C117" i="5"/>
  <c r="D117" i="5"/>
  <c r="F117" i="5"/>
  <c r="G117" i="5"/>
  <c r="H117" i="5"/>
  <c r="I117" i="5"/>
  <c r="B118" i="5"/>
  <c r="C118" i="5"/>
  <c r="D118" i="5"/>
  <c r="F118" i="5"/>
  <c r="G118" i="5"/>
  <c r="H118" i="5"/>
  <c r="I118" i="5"/>
  <c r="B119" i="5"/>
  <c r="C119" i="5"/>
  <c r="D119" i="5"/>
  <c r="F119" i="5"/>
  <c r="G119" i="5"/>
  <c r="H119" i="5"/>
  <c r="I119" i="5"/>
  <c r="B120" i="5"/>
  <c r="C120" i="5"/>
  <c r="D120" i="5"/>
  <c r="F120" i="5"/>
  <c r="G120" i="5"/>
  <c r="H120" i="5"/>
  <c r="I120" i="5"/>
  <c r="B121" i="5"/>
  <c r="C121" i="5"/>
  <c r="D121" i="5"/>
  <c r="F121" i="5"/>
  <c r="G121" i="5"/>
  <c r="H121" i="5"/>
  <c r="I121" i="5"/>
  <c r="B122" i="5"/>
  <c r="C122" i="5"/>
  <c r="D122" i="5"/>
  <c r="F122" i="5"/>
  <c r="G122" i="5"/>
  <c r="H122" i="5"/>
  <c r="I122" i="5"/>
  <c r="B123" i="5"/>
  <c r="C123" i="5"/>
  <c r="D123" i="5"/>
  <c r="F123" i="5"/>
  <c r="G123" i="5"/>
  <c r="H123" i="5"/>
  <c r="I123" i="5"/>
  <c r="B124" i="5"/>
  <c r="C124" i="5"/>
  <c r="D124" i="5"/>
  <c r="F124" i="5"/>
  <c r="G124" i="5"/>
  <c r="H124" i="5"/>
  <c r="I124" i="5"/>
  <c r="B125" i="5"/>
  <c r="C125" i="5"/>
  <c r="D125" i="5"/>
  <c r="F125" i="5"/>
  <c r="G125" i="5"/>
  <c r="H125" i="5"/>
  <c r="I125" i="5"/>
  <c r="B126" i="5"/>
  <c r="C126" i="5"/>
  <c r="D126" i="5"/>
  <c r="F126" i="5"/>
  <c r="G126" i="5"/>
  <c r="H126" i="5"/>
  <c r="I126" i="5"/>
  <c r="B127" i="5"/>
  <c r="C127" i="5"/>
  <c r="D127" i="5"/>
  <c r="F127" i="5"/>
  <c r="G127" i="5"/>
  <c r="H127" i="5"/>
  <c r="I127" i="5"/>
  <c r="B128" i="5"/>
  <c r="C128" i="5"/>
  <c r="D128" i="5"/>
  <c r="F128" i="5"/>
  <c r="G128" i="5"/>
  <c r="H128" i="5"/>
  <c r="I128" i="5"/>
  <c r="B129" i="5"/>
  <c r="C129" i="5"/>
  <c r="D129" i="5"/>
  <c r="F129" i="5"/>
  <c r="G129" i="5"/>
  <c r="H129" i="5"/>
  <c r="I129" i="5"/>
  <c r="B130" i="5"/>
  <c r="C130" i="5"/>
  <c r="D130" i="5"/>
  <c r="F130" i="5"/>
  <c r="G130" i="5"/>
  <c r="H130" i="5"/>
  <c r="I130" i="5"/>
  <c r="B131" i="5"/>
  <c r="C131" i="5"/>
  <c r="D131" i="5"/>
  <c r="F131" i="5"/>
  <c r="G131" i="5"/>
  <c r="H131" i="5"/>
  <c r="I131" i="5"/>
  <c r="B132" i="5"/>
  <c r="C132" i="5"/>
  <c r="D132" i="5"/>
  <c r="F132" i="5"/>
  <c r="G132" i="5"/>
  <c r="H132" i="5"/>
  <c r="I132" i="5"/>
  <c r="B133" i="5"/>
  <c r="C133" i="5"/>
  <c r="D133" i="5"/>
  <c r="F133" i="5"/>
  <c r="G133" i="5"/>
  <c r="H133" i="5"/>
  <c r="I133" i="5"/>
  <c r="B134" i="5"/>
  <c r="C134" i="5"/>
  <c r="D134" i="5"/>
  <c r="F134" i="5"/>
  <c r="G134" i="5"/>
  <c r="H134" i="5"/>
  <c r="I134" i="5"/>
  <c r="B135" i="5"/>
  <c r="C135" i="5"/>
  <c r="D135" i="5"/>
  <c r="F135" i="5"/>
  <c r="G135" i="5"/>
  <c r="H135" i="5"/>
  <c r="I135" i="5"/>
  <c r="B136" i="5"/>
  <c r="C136" i="5"/>
  <c r="D136" i="5"/>
  <c r="F136" i="5"/>
  <c r="G136" i="5"/>
  <c r="H136" i="5"/>
  <c r="I136" i="5"/>
  <c r="B137" i="5"/>
  <c r="C137" i="5"/>
  <c r="D137" i="5"/>
  <c r="F137" i="5"/>
  <c r="G137" i="5"/>
  <c r="H137" i="5"/>
  <c r="I137" i="5"/>
  <c r="B138" i="5"/>
  <c r="C138" i="5"/>
  <c r="D138" i="5"/>
  <c r="F138" i="5"/>
  <c r="G138" i="5"/>
  <c r="H138" i="5"/>
  <c r="I138" i="5"/>
  <c r="B139" i="5"/>
  <c r="C139" i="5"/>
  <c r="D139" i="5"/>
  <c r="F139" i="5"/>
  <c r="G139" i="5"/>
  <c r="H139" i="5"/>
  <c r="I139" i="5"/>
  <c r="B140" i="5"/>
  <c r="C140" i="5"/>
  <c r="D140" i="5"/>
  <c r="F140" i="5"/>
  <c r="G140" i="5"/>
  <c r="H140" i="5"/>
  <c r="I140" i="5"/>
  <c r="B141" i="5"/>
  <c r="C141" i="5"/>
  <c r="D141" i="5"/>
  <c r="F141" i="5"/>
  <c r="G141" i="5"/>
  <c r="H141" i="5"/>
  <c r="I141" i="5"/>
  <c r="B142" i="5"/>
  <c r="C142" i="5"/>
  <c r="D142" i="5"/>
  <c r="F142" i="5"/>
  <c r="G142" i="5"/>
  <c r="H142" i="5"/>
  <c r="I142" i="5"/>
  <c r="B143" i="5"/>
  <c r="C143" i="5"/>
  <c r="D143" i="5"/>
  <c r="F143" i="5"/>
  <c r="G143" i="5"/>
  <c r="H143" i="5"/>
  <c r="I143" i="5"/>
  <c r="B144" i="5"/>
  <c r="C144" i="5"/>
  <c r="D144" i="5"/>
  <c r="F144" i="5"/>
  <c r="G144" i="5"/>
  <c r="H144" i="5"/>
  <c r="I144" i="5"/>
  <c r="B145" i="5"/>
  <c r="C145" i="5"/>
  <c r="D145" i="5"/>
  <c r="F145" i="5"/>
  <c r="G145" i="5"/>
  <c r="H145" i="5"/>
  <c r="I145" i="5"/>
  <c r="I17" i="5"/>
  <c r="H17" i="5"/>
  <c r="G17" i="5"/>
  <c r="F17" i="5"/>
  <c r="D17" i="5"/>
  <c r="C17" i="5"/>
  <c r="B17" i="5"/>
  <c r="I16" i="5"/>
  <c r="H16" i="5"/>
  <c r="G16" i="5"/>
  <c r="F16" i="5"/>
  <c r="D16" i="5"/>
  <c r="C16" i="5"/>
  <c r="B16" i="5"/>
  <c r="I15" i="5"/>
  <c r="H15" i="5"/>
  <c r="G15" i="5"/>
  <c r="F15" i="5"/>
  <c r="D15" i="5"/>
  <c r="C15" i="5"/>
  <c r="B15" i="5"/>
  <c r="I14" i="5"/>
  <c r="H14" i="5"/>
  <c r="G14" i="5"/>
  <c r="F14" i="5"/>
  <c r="D14" i="5"/>
  <c r="C14" i="5"/>
  <c r="B14" i="5"/>
  <c r="I13" i="5"/>
  <c r="H13" i="5"/>
  <c r="G13" i="5"/>
  <c r="F13" i="5"/>
  <c r="D13" i="5"/>
  <c r="C13" i="5"/>
  <c r="B13" i="5"/>
  <c r="I12" i="5"/>
  <c r="H12" i="5"/>
  <c r="G12" i="5"/>
  <c r="F12" i="5"/>
  <c r="D12" i="5"/>
  <c r="C12" i="5"/>
  <c r="B12" i="5"/>
  <c r="I11" i="5"/>
  <c r="H11" i="5"/>
  <c r="G11" i="5"/>
  <c r="F11" i="5"/>
  <c r="D11" i="5"/>
  <c r="C11" i="5"/>
  <c r="B11" i="5"/>
  <c r="I10" i="5"/>
  <c r="H10" i="5"/>
  <c r="G10" i="5"/>
  <c r="F10" i="5"/>
  <c r="D10" i="5"/>
  <c r="C10" i="5"/>
  <c r="B10" i="5"/>
  <c r="I9" i="5"/>
  <c r="H9" i="5"/>
  <c r="G9" i="5"/>
  <c r="F9" i="5"/>
  <c r="D9" i="5"/>
  <c r="C9" i="5"/>
  <c r="B9" i="5"/>
  <c r="I8" i="5"/>
  <c r="H8" i="5"/>
  <c r="G8" i="5"/>
  <c r="F8" i="5"/>
  <c r="D8" i="5"/>
  <c r="C8" i="5"/>
  <c r="B8" i="5"/>
  <c r="I7" i="5"/>
  <c r="H7" i="5"/>
  <c r="G7" i="5"/>
  <c r="F7" i="5"/>
  <c r="D7" i="5"/>
  <c r="C7" i="5"/>
  <c r="B7" i="5"/>
  <c r="I6" i="5"/>
  <c r="H6" i="5"/>
  <c r="G6" i="5"/>
  <c r="F6" i="5"/>
  <c r="D6" i="5"/>
  <c r="C6" i="5"/>
  <c r="B6" i="5"/>
  <c r="I5" i="5"/>
  <c r="H5" i="5"/>
  <c r="G5" i="5"/>
  <c r="F5" i="5"/>
  <c r="D5" i="5"/>
  <c r="C5" i="5"/>
  <c r="B5" i="5"/>
  <c r="I4" i="5"/>
  <c r="H4" i="5"/>
  <c r="G4" i="5"/>
  <c r="F4" i="5"/>
  <c r="D4" i="5"/>
  <c r="C4" i="5"/>
  <c r="B4" i="5"/>
  <c r="I3" i="5"/>
  <c r="H3" i="5"/>
  <c r="G3" i="5"/>
  <c r="F3" i="5"/>
  <c r="D3" i="5"/>
  <c r="C3" i="5"/>
  <c r="B3" i="5"/>
  <c r="I2" i="5"/>
  <c r="H2" i="5"/>
  <c r="G2" i="5"/>
  <c r="F2" i="5"/>
  <c r="D2" i="5"/>
  <c r="C2" i="5"/>
  <c r="B2" i="5"/>
  <c r="I18" i="4"/>
  <c r="H18" i="4"/>
  <c r="G18" i="4"/>
  <c r="F18" i="4"/>
  <c r="D18" i="4"/>
  <c r="C18" i="4"/>
  <c r="B18" i="4"/>
  <c r="I17" i="4"/>
  <c r="H17" i="4"/>
  <c r="G17" i="4"/>
  <c r="F17" i="4"/>
  <c r="D17" i="4"/>
  <c r="C17" i="4"/>
  <c r="B17" i="4"/>
  <c r="I16" i="4"/>
  <c r="H16" i="4"/>
  <c r="G16" i="4"/>
  <c r="F16" i="4"/>
  <c r="D16" i="4"/>
  <c r="C16" i="4"/>
  <c r="B16" i="4"/>
  <c r="I15" i="4"/>
  <c r="H15" i="4"/>
  <c r="G15" i="4"/>
  <c r="F15" i="4"/>
  <c r="D15" i="4"/>
  <c r="C15" i="4"/>
  <c r="B15" i="4"/>
  <c r="I14" i="4"/>
  <c r="H14" i="4"/>
  <c r="G14" i="4"/>
  <c r="F14" i="4"/>
  <c r="D14" i="4"/>
  <c r="C14" i="4"/>
  <c r="B14" i="4"/>
  <c r="I13" i="4"/>
  <c r="H13" i="4"/>
  <c r="G13" i="4"/>
  <c r="F13" i="4"/>
  <c r="D13" i="4"/>
  <c r="C13" i="4"/>
  <c r="B13" i="4"/>
  <c r="I12" i="4"/>
  <c r="H12" i="4"/>
  <c r="G12" i="4"/>
  <c r="F12" i="4"/>
  <c r="D12" i="4"/>
  <c r="C12" i="4"/>
  <c r="B12" i="4"/>
  <c r="I11" i="4"/>
  <c r="H11" i="4"/>
  <c r="G11" i="4"/>
  <c r="F11" i="4"/>
  <c r="D11" i="4"/>
  <c r="C11" i="4"/>
  <c r="B11" i="4"/>
  <c r="I10" i="4"/>
  <c r="H10" i="4"/>
  <c r="G10" i="4"/>
  <c r="F10" i="4"/>
  <c r="D10" i="4"/>
  <c r="C10" i="4"/>
  <c r="B10" i="4"/>
  <c r="I9" i="4"/>
  <c r="H9" i="4"/>
  <c r="G9" i="4"/>
  <c r="F9" i="4"/>
  <c r="D9" i="4"/>
  <c r="C9" i="4"/>
  <c r="B9" i="4"/>
  <c r="I8" i="4"/>
  <c r="H8" i="4"/>
  <c r="G8" i="4"/>
  <c r="F8" i="4"/>
  <c r="D8" i="4"/>
  <c r="C8" i="4"/>
  <c r="B8" i="4"/>
  <c r="I7" i="4"/>
  <c r="H7" i="4"/>
  <c r="G7" i="4"/>
  <c r="F7" i="4"/>
  <c r="D7" i="4"/>
  <c r="C7" i="4"/>
  <c r="B7" i="4"/>
  <c r="I6" i="4"/>
  <c r="H6" i="4"/>
  <c r="G6" i="4"/>
  <c r="F6" i="4"/>
  <c r="D6" i="4"/>
  <c r="C6" i="4"/>
  <c r="B6" i="4"/>
  <c r="I5" i="4"/>
  <c r="H5" i="4"/>
  <c r="G5" i="4"/>
  <c r="F5" i="4"/>
  <c r="D5" i="4"/>
  <c r="C5" i="4"/>
  <c r="B5" i="4"/>
  <c r="I4" i="4"/>
  <c r="H4" i="4"/>
  <c r="G4" i="4"/>
  <c r="F4" i="4"/>
  <c r="D4" i="4"/>
  <c r="C4" i="4"/>
  <c r="B4" i="4"/>
  <c r="I3" i="4"/>
  <c r="H3" i="4"/>
  <c r="G3" i="4"/>
  <c r="F3" i="4"/>
  <c r="D3" i="4"/>
  <c r="C3" i="4"/>
  <c r="B3" i="4"/>
  <c r="I2" i="4"/>
  <c r="H2" i="4"/>
  <c r="G2" i="4"/>
  <c r="F2" i="4"/>
  <c r="D2" i="4"/>
  <c r="C2" i="4"/>
  <c r="B2" i="4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2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H2" i="2"/>
  <c r="G2" i="2"/>
  <c r="F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2" i="2"/>
  <c r="AF517" i="3"/>
  <c r="AF516" i="3"/>
  <c r="AF515" i="3"/>
  <c r="AF514" i="3"/>
  <c r="AF513" i="3"/>
  <c r="AF512" i="3"/>
  <c r="AF511" i="3"/>
  <c r="AF510" i="3"/>
  <c r="AF509" i="3"/>
  <c r="AF508" i="3"/>
  <c r="AF507" i="3"/>
  <c r="AF506" i="3"/>
  <c r="AF505" i="3"/>
  <c r="AF504" i="3"/>
  <c r="AF503" i="3"/>
  <c r="AF502" i="3"/>
  <c r="AF501" i="3"/>
  <c r="AF500" i="3"/>
  <c r="AF499" i="3"/>
  <c r="AF498" i="3"/>
  <c r="AF497" i="3"/>
  <c r="AF496" i="3"/>
  <c r="AF495" i="3"/>
  <c r="AF494" i="3"/>
  <c r="AF493" i="3"/>
  <c r="AF492" i="3"/>
  <c r="AF491" i="3"/>
  <c r="AF490" i="3"/>
  <c r="AF489" i="3"/>
  <c r="AF488" i="3"/>
  <c r="AF487" i="3"/>
  <c r="AF486" i="3"/>
  <c r="AF485" i="3"/>
  <c r="AF484" i="3"/>
  <c r="AF483" i="3"/>
  <c r="AF482" i="3"/>
  <c r="AF481" i="3"/>
  <c r="AF480" i="3"/>
  <c r="AF479" i="3"/>
  <c r="AF478" i="3"/>
  <c r="AF477" i="3"/>
  <c r="AF476" i="3"/>
  <c r="AF475" i="3"/>
  <c r="AF474" i="3"/>
  <c r="AF473" i="3"/>
  <c r="AF472" i="3"/>
  <c r="AF471" i="3"/>
  <c r="AF470" i="3"/>
  <c r="AF469" i="3"/>
  <c r="AF468" i="3"/>
  <c r="AF467" i="3"/>
  <c r="AF466" i="3"/>
  <c r="AF465" i="3"/>
  <c r="AF464" i="3"/>
  <c r="AF463" i="3"/>
  <c r="AF462" i="3"/>
  <c r="AF461" i="3"/>
  <c r="AF460" i="3"/>
  <c r="AF459" i="3"/>
  <c r="AF458" i="3"/>
  <c r="AF457" i="3"/>
  <c r="AF456" i="3"/>
  <c r="AF455" i="3"/>
  <c r="AF454" i="3"/>
  <c r="AF453" i="3"/>
  <c r="AF452" i="3"/>
  <c r="AF451" i="3"/>
  <c r="AF450" i="3"/>
  <c r="AF449" i="3"/>
  <c r="AF448" i="3"/>
  <c r="AF447" i="3"/>
  <c r="AF446" i="3"/>
  <c r="AF445" i="3"/>
  <c r="AF444" i="3"/>
  <c r="AF443" i="3"/>
  <c r="AF442" i="3"/>
  <c r="AF441" i="3"/>
  <c r="AF440" i="3"/>
  <c r="AF439" i="3"/>
  <c r="AF438" i="3"/>
  <c r="AF437" i="3"/>
  <c r="AF436" i="3"/>
  <c r="AF435" i="3"/>
  <c r="AF434" i="3"/>
  <c r="AF433" i="3"/>
  <c r="AF432" i="3"/>
  <c r="AF431" i="3"/>
  <c r="AF430" i="3"/>
  <c r="AF429" i="3"/>
  <c r="AF428" i="3"/>
  <c r="AF427" i="3"/>
  <c r="AF426" i="3"/>
  <c r="AF425" i="3"/>
  <c r="AF424" i="3"/>
  <c r="AF423" i="3"/>
  <c r="AF422" i="3"/>
  <c r="AF421" i="3"/>
  <c r="AF420" i="3"/>
  <c r="AF419" i="3"/>
  <c r="AF418" i="3"/>
  <c r="AF417" i="3"/>
  <c r="AF416" i="3"/>
  <c r="AF415" i="3"/>
  <c r="AF414" i="3"/>
  <c r="AF413" i="3"/>
  <c r="AF412" i="3"/>
  <c r="AF411" i="3"/>
  <c r="AF410" i="3"/>
  <c r="AF409" i="3"/>
  <c r="AF408" i="3"/>
  <c r="AF407" i="3"/>
  <c r="AF406" i="3"/>
  <c r="AF405" i="3"/>
  <c r="AF404" i="3"/>
  <c r="AF403" i="3"/>
  <c r="AF402" i="3"/>
  <c r="AF401" i="3"/>
  <c r="AF400" i="3"/>
  <c r="AF399" i="3"/>
  <c r="AF398" i="3"/>
  <c r="AF397" i="3"/>
  <c r="AF396" i="3"/>
  <c r="AF395" i="3"/>
  <c r="AF394" i="3"/>
  <c r="AF393" i="3"/>
  <c r="AF392" i="3"/>
  <c r="AF391" i="3"/>
  <c r="AF390" i="3"/>
  <c r="AF389" i="3"/>
  <c r="AF388" i="3"/>
  <c r="AF387" i="3"/>
  <c r="AF386" i="3"/>
  <c r="AF385" i="3"/>
  <c r="AF384" i="3"/>
  <c r="AF383" i="3"/>
  <c r="AF382" i="3"/>
  <c r="AF381" i="3"/>
  <c r="AF380" i="3"/>
  <c r="AF379" i="3"/>
  <c r="AF378" i="3"/>
  <c r="AF377" i="3"/>
  <c r="AF376" i="3"/>
  <c r="AF375" i="3"/>
  <c r="AF374" i="3"/>
  <c r="AF373" i="3"/>
  <c r="AF372" i="3"/>
  <c r="AF371" i="3"/>
  <c r="AF370" i="3"/>
  <c r="AF369" i="3"/>
  <c r="AF368" i="3"/>
  <c r="AF367" i="3"/>
  <c r="AF366" i="3"/>
  <c r="AF365" i="3"/>
  <c r="AF364" i="3"/>
  <c r="AF363" i="3"/>
  <c r="AF362" i="3"/>
  <c r="AF361" i="3"/>
  <c r="AF360" i="3"/>
  <c r="AF359" i="3"/>
  <c r="AF358" i="3"/>
  <c r="AF357" i="3"/>
  <c r="AF356" i="3"/>
  <c r="AF355" i="3"/>
  <c r="AF354" i="3"/>
  <c r="AF353" i="3"/>
  <c r="AF352" i="3"/>
  <c r="AF351" i="3"/>
  <c r="AF350" i="3"/>
  <c r="AF349" i="3"/>
  <c r="AF348" i="3"/>
  <c r="AF347" i="3"/>
  <c r="AF346" i="3"/>
  <c r="AF345" i="3"/>
  <c r="AF344" i="3"/>
  <c r="AF343" i="3"/>
  <c r="AF342" i="3"/>
  <c r="AF341" i="3"/>
  <c r="AF340" i="3"/>
  <c r="AF339" i="3"/>
  <c r="AF338" i="3"/>
  <c r="AF337" i="3"/>
  <c r="AF336" i="3"/>
  <c r="AF335" i="3"/>
  <c r="AF334" i="3"/>
  <c r="AF333" i="3"/>
  <c r="AF332" i="3"/>
  <c r="AF331" i="3"/>
  <c r="AF330" i="3"/>
  <c r="AF329" i="3"/>
  <c r="AF328" i="3"/>
  <c r="AF327" i="3"/>
  <c r="AF326" i="3"/>
  <c r="AF325" i="3"/>
  <c r="AF324" i="3"/>
  <c r="AF323" i="3"/>
  <c r="AF322" i="3"/>
  <c r="AF321" i="3"/>
  <c r="AF320" i="3"/>
  <c r="AF319" i="3"/>
  <c r="AF318" i="3"/>
  <c r="AF317" i="3"/>
  <c r="AF316" i="3"/>
  <c r="AF315" i="3"/>
  <c r="AF314" i="3"/>
  <c r="AF313" i="3"/>
  <c r="AF312" i="3"/>
  <c r="AF311" i="3"/>
  <c r="AF310" i="3"/>
  <c r="AF309" i="3"/>
  <c r="AF308" i="3"/>
  <c r="AF307" i="3"/>
  <c r="AF306" i="3"/>
  <c r="AF305" i="3"/>
  <c r="AF304" i="3"/>
  <c r="AF303" i="3"/>
  <c r="AF302" i="3"/>
  <c r="AF301" i="3"/>
  <c r="AF300" i="3"/>
  <c r="AF299" i="3"/>
  <c r="AF298" i="3"/>
  <c r="AF297" i="3"/>
  <c r="AF296" i="3"/>
  <c r="AF295" i="3"/>
  <c r="AF294" i="3"/>
  <c r="AF293" i="3"/>
  <c r="AF292" i="3"/>
  <c r="AF291" i="3"/>
  <c r="AF290" i="3"/>
  <c r="AF289" i="3"/>
  <c r="AF288" i="3"/>
  <c r="AF287" i="3"/>
  <c r="AF286" i="3"/>
  <c r="AF285" i="3"/>
  <c r="AF284" i="3"/>
  <c r="AF283" i="3"/>
  <c r="AF282" i="3"/>
  <c r="AF281" i="3"/>
  <c r="AF280" i="3"/>
  <c r="AF279" i="3"/>
  <c r="AF278" i="3"/>
  <c r="AF277" i="3"/>
  <c r="AF276" i="3"/>
  <c r="AF275" i="3"/>
  <c r="AF274" i="3"/>
  <c r="AF273" i="3"/>
  <c r="AF272" i="3"/>
  <c r="AF271" i="3"/>
  <c r="AF270" i="3"/>
  <c r="AF269" i="3"/>
  <c r="AF268" i="3"/>
  <c r="AF267" i="3"/>
  <c r="AF266" i="3"/>
  <c r="AF265" i="3"/>
  <c r="AF264" i="3"/>
  <c r="AF263" i="3"/>
  <c r="AF262" i="3"/>
  <c r="AF261" i="3"/>
  <c r="AF260" i="3"/>
  <c r="AF259" i="3"/>
  <c r="AF258" i="3"/>
  <c r="AF257" i="3"/>
  <c r="AF256" i="3"/>
  <c r="AF255" i="3"/>
  <c r="AF254" i="3"/>
  <c r="AF253" i="3"/>
  <c r="AF252" i="3"/>
  <c r="AF251" i="3"/>
  <c r="AF250" i="3"/>
  <c r="AF249" i="3"/>
  <c r="AF248" i="3"/>
  <c r="AF247" i="3"/>
  <c r="AF246" i="3"/>
  <c r="AF245" i="3"/>
  <c r="AF244" i="3"/>
  <c r="AF243" i="3"/>
  <c r="AF242" i="3"/>
  <c r="AF241" i="3"/>
  <c r="AF240" i="3"/>
  <c r="AF239" i="3"/>
  <c r="AF238" i="3"/>
  <c r="AF237" i="3"/>
  <c r="AF236" i="3"/>
  <c r="AF235" i="3"/>
  <c r="AF234" i="3"/>
  <c r="AF233" i="3"/>
  <c r="AF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3" i="3"/>
  <c r="AF2" i="3"/>
</calcChain>
</file>

<file path=xl/sharedStrings.xml><?xml version="1.0" encoding="utf-8"?>
<sst xmlns="http://schemas.openxmlformats.org/spreadsheetml/2006/main" count="15661" uniqueCount="2815">
  <si>
    <t>Prijzenblad Europese aanbesteding Onderhoud Grootkeukens</t>
  </si>
  <si>
    <t>Kenmerk: TN 538093</t>
  </si>
  <si>
    <t>Instructie invullen prijzenblad</t>
  </si>
  <si>
    <t>- Wanneer u niet alle cellen invult is de inschrijving niet geldig en is verdere deelname en beoordeling uitgesloten.</t>
  </si>
  <si>
    <t>- Alle genoemde aantallen zijn indicatief, daar kunnen geen rechten aan worden ontleend.</t>
  </si>
  <si>
    <t xml:space="preserve">- Alle uurtarieven zijn inclusief alle kosten zoals voorrijkosten, reiskosten, kantoorkosten, offertekosten en alle overige kosten. </t>
  </si>
  <si>
    <t>Totale kosten preventief onderhoud</t>
  </si>
  <si>
    <t>Locaties Campus Nijmegen</t>
  </si>
  <si>
    <t>Totaal</t>
  </si>
  <si>
    <t>Groenewoudseweg 1</t>
  </si>
  <si>
    <t>Kapittelweg 33</t>
  </si>
  <si>
    <t>Kapittelweg 35</t>
  </si>
  <si>
    <t>Laan van Scheut 2</t>
  </si>
  <si>
    <t>Laan van Scheut 10</t>
  </si>
  <si>
    <t>Prof. Molkenboerstraat 3</t>
  </si>
  <si>
    <t>Verlengde Groenestraat 75</t>
  </si>
  <si>
    <t>Totaal Campus Nijmegen</t>
  </si>
  <si>
    <t>Locaties Campus Arnhem</t>
  </si>
  <si>
    <t>Ruitenberglaan 26</t>
  </si>
  <si>
    <t>Ruitenberglaan 27</t>
  </si>
  <si>
    <t>Ruitenberglaan 29</t>
  </si>
  <si>
    <t>Ruitenberglaan 31</t>
  </si>
  <si>
    <t>Totaal Campus Arnhem</t>
  </si>
  <si>
    <t>Onderdeel 2</t>
  </si>
  <si>
    <t xml:space="preserve">Omschrijving </t>
  </si>
  <si>
    <t xml:space="preserve">Prijs per uur € exclusief BTW </t>
  </si>
  <si>
    <t>Indicatief aantal per jaar</t>
  </si>
  <si>
    <t>Totaalbedrag</t>
  </si>
  <si>
    <t>Correctief onderhoud</t>
  </si>
  <si>
    <t>Servicemonteur binnen kantoortijden (ma t/m vr 8:00 - 17:00 uur)</t>
  </si>
  <si>
    <r>
      <t xml:space="preserve">Servicemonteur buiten kantoortijden </t>
    </r>
    <r>
      <rPr>
        <sz val="9"/>
        <color rgb="FFFF0000"/>
        <rFont val="Open Sans"/>
        <family val="2"/>
      </rPr>
      <t>(ma t/m vr 17:01 - 22:00 uur)</t>
    </r>
  </si>
  <si>
    <t>Koelmonteur binnen kantoortijden (ma t/m vr 8:00 - 17:00 uur)</t>
  </si>
  <si>
    <r>
      <t>Koelmonteur buiten kantoortijden</t>
    </r>
    <r>
      <rPr>
        <sz val="9"/>
        <color rgb="FFFF0000"/>
        <rFont val="Open Sans"/>
        <family val="2"/>
      </rPr>
      <t xml:space="preserve"> (ma t/m vr 17:01 - 22:00 uur)</t>
    </r>
  </si>
  <si>
    <t>Inschrijfprijs</t>
  </si>
  <si>
    <t>Stickernummer</t>
  </si>
  <si>
    <t>Nr.</t>
  </si>
  <si>
    <t>Omschrijving</t>
  </si>
  <si>
    <t>Omschrijving 2</t>
  </si>
  <si>
    <t>Standaard object</t>
  </si>
  <si>
    <t>Standaard object omschrijving</t>
  </si>
  <si>
    <t>Discipline</t>
  </si>
  <si>
    <t>Aangetroffen</t>
  </si>
  <si>
    <t>Object klant</t>
  </si>
  <si>
    <t>Actueel contract</t>
  </si>
  <si>
    <t>Klantkenmerk</t>
  </si>
  <si>
    <t>Apparaat conditie</t>
  </si>
  <si>
    <t>Merk</t>
  </si>
  <si>
    <t>Model</t>
  </si>
  <si>
    <t>Type</t>
  </si>
  <si>
    <t>Merk/Model/type</t>
  </si>
  <si>
    <t>F gassen controle per jaar</t>
  </si>
  <si>
    <t>Verdamper type (bij koel of vriescel)</t>
  </si>
  <si>
    <t>Serienr.</t>
  </si>
  <si>
    <t>Bouwjaar</t>
  </si>
  <si>
    <t>Datum in gebruikstelling</t>
  </si>
  <si>
    <t>Einddatum</t>
  </si>
  <si>
    <t>Servicelocatie</t>
  </si>
  <si>
    <t>Servicelocatie klantnr.</t>
  </si>
  <si>
    <t>Omschrijving (locatie)</t>
  </si>
  <si>
    <t>Postcode (locatie)</t>
  </si>
  <si>
    <t>Adres (locatie)</t>
  </si>
  <si>
    <t>Plaats (locatie)</t>
  </si>
  <si>
    <t>Gebouw</t>
  </si>
  <si>
    <t>Verdieping</t>
  </si>
  <si>
    <t>Ruimte</t>
  </si>
  <si>
    <t>Geblokkeerd</t>
  </si>
  <si>
    <t>VKA170331</t>
  </si>
  <si>
    <t>INSTAL23001037-00</t>
  </si>
  <si>
    <t>Koelmachine tbv VKA170331</t>
  </si>
  <si>
    <t>Koel/vries Machine (Separaat)</t>
  </si>
  <si>
    <t>1063</t>
  </si>
  <si>
    <t>KOELING</t>
  </si>
  <si>
    <t>JA - Aangetroffen</t>
  </si>
  <si>
    <t>SC19-00076</t>
  </si>
  <si>
    <t/>
  </si>
  <si>
    <t>2. Goed</t>
  </si>
  <si>
    <t>TECUMSEH</t>
  </si>
  <si>
    <t>KOELMACHINE</t>
  </si>
  <si>
    <t>Koelaggregaat</t>
  </si>
  <si>
    <t>1x per jaar</t>
  </si>
  <si>
    <t>20J15 0911524J62132246</t>
  </si>
  <si>
    <t>15-12-20</t>
  </si>
  <si>
    <t>SL003383</t>
  </si>
  <si>
    <t>C007272</t>
  </si>
  <si>
    <t>HAN LOCATIE KAPITTELWEG 33</t>
  </si>
  <si>
    <t>6525 EN</t>
  </si>
  <si>
    <t>KAPITTELWEG 33</t>
  </si>
  <si>
    <t>NIJMEGEN</t>
  </si>
  <si>
    <t>2e</t>
  </si>
  <si>
    <t>Dak</t>
  </si>
  <si>
    <t>INSTAL23001037-01</t>
  </si>
  <si>
    <t>koelcel</t>
  </si>
  <si>
    <t>Kritische elementen</t>
  </si>
  <si>
    <t>1116</t>
  </si>
  <si>
    <t>Koelcel Afnemer</t>
  </si>
  <si>
    <t>3. Voldoende</t>
  </si>
  <si>
    <t>GAMKO</t>
  </si>
  <si>
    <t>KOELCEL</t>
  </si>
  <si>
    <t>PLV-23-6-230C</t>
  </si>
  <si>
    <t>GSC 50 1/2 PK</t>
  </si>
  <si>
    <t>11-07-03</t>
  </si>
  <si>
    <t>Leskeuken</t>
  </si>
  <si>
    <t>C2.09</t>
  </si>
  <si>
    <t>VKA 170280</t>
  </si>
  <si>
    <t>INSTAL23001046-00</t>
  </si>
  <si>
    <t>Vriesmachine tbv VKA170280</t>
  </si>
  <si>
    <t>SC19-00081</t>
  </si>
  <si>
    <t>5. Slecht</t>
  </si>
  <si>
    <t>CAJ2486Z</t>
  </si>
  <si>
    <t>2x per jaar</t>
  </si>
  <si>
    <t xml:space="preserve">Helpman </t>
  </si>
  <si>
    <t>Onb</t>
  </si>
  <si>
    <t>01-01-01</t>
  </si>
  <si>
    <t>SL000300</t>
  </si>
  <si>
    <t>HAN LOCATIE RUITENBERGLAAN 26</t>
  </si>
  <si>
    <t>6826 CC</t>
  </si>
  <si>
    <t>RUITENBERGLAAN 26</t>
  </si>
  <si>
    <t>ARNHEM</t>
  </si>
  <si>
    <t>VKA170280</t>
  </si>
  <si>
    <t>INSTAL23001046-01</t>
  </si>
  <si>
    <t>vriescel sep mach</t>
  </si>
  <si>
    <t>1118</t>
  </si>
  <si>
    <t>Vriescel Afnemer</t>
  </si>
  <si>
    <t>4. Matig</t>
  </si>
  <si>
    <t>FOSTER</t>
  </si>
  <si>
    <t>VRIESCEL HELPMAN LE4-7-220-50-1</t>
  </si>
  <si>
    <t>Lex4-7-E/220-50-1</t>
  </si>
  <si>
    <t>515018/10</t>
  </si>
  <si>
    <t>02-01-02</t>
  </si>
  <si>
    <t>Kantine</t>
  </si>
  <si>
    <t>E0.143</t>
  </si>
  <si>
    <t>VKA210015</t>
  </si>
  <si>
    <t>INSTAL-23003350-00</t>
  </si>
  <si>
    <t>Aggregaat wandkoelmeubel</t>
  </si>
  <si>
    <t>Algemeen</t>
  </si>
  <si>
    <t>SC19-00083</t>
  </si>
  <si>
    <t>CAJ9513Z</t>
  </si>
  <si>
    <t xml:space="preserve">Ifo </t>
  </si>
  <si>
    <t>15-07-22</t>
  </si>
  <si>
    <t>SL003193</t>
  </si>
  <si>
    <t>HAN LOCATIE RUITENBERGLAAN 29</t>
  </si>
  <si>
    <t>RUITENBERGLAAN 29</t>
  </si>
  <si>
    <t>Automotive</t>
  </si>
  <si>
    <t>4e</t>
  </si>
  <si>
    <t>VKA170283</t>
  </si>
  <si>
    <t>INSTAL-23003350-01</t>
  </si>
  <si>
    <t>wandkoelmeubel</t>
  </si>
  <si>
    <t>1114</t>
  </si>
  <si>
    <t>Wandkoeling Afnemer</t>
  </si>
  <si>
    <t>SMEVA</t>
  </si>
  <si>
    <t>WANDKOELIN</t>
  </si>
  <si>
    <t xml:space="preserve">Kampri 1500 performer </t>
  </si>
  <si>
    <t>ONB</t>
  </si>
  <si>
    <t>12-06-11</t>
  </si>
  <si>
    <t>01.16</t>
  </si>
  <si>
    <t>VKA200042</t>
  </si>
  <si>
    <t>INSTAL271065-00</t>
  </si>
  <si>
    <t>Centrale koelinstallatie</t>
  </si>
  <si>
    <t xml:space="preserve">tbv div wandkoelingen </t>
  </si>
  <si>
    <t>1065</t>
  </si>
  <si>
    <t>Centraal koelsysteem</t>
  </si>
  <si>
    <t>SC19-00075</t>
  </si>
  <si>
    <t>VKA180097</t>
  </si>
  <si>
    <t>COPELAND</t>
  </si>
  <si>
    <t>CENTR KOEL</t>
  </si>
  <si>
    <t>ZXDE-075E-TFD-454</t>
  </si>
  <si>
    <t>Emerson Copeland ZXDE-075E-TFD-454</t>
  </si>
  <si>
    <t>Koelcellen en onderkoeling 2x</t>
  </si>
  <si>
    <t>20CZ35747 M</t>
  </si>
  <si>
    <t>25-03-20</t>
  </si>
  <si>
    <t>IN KELDER</t>
  </si>
  <si>
    <t>VKA170146</t>
  </si>
  <si>
    <t>INSTAL271065-01</t>
  </si>
  <si>
    <t>ISOCAB</t>
  </si>
  <si>
    <t>Helpman</t>
  </si>
  <si>
    <t>01-01-00</t>
  </si>
  <si>
    <t>C0.127</t>
  </si>
  <si>
    <t>VKA170175</t>
  </si>
  <si>
    <t>INSTAL271065-02</t>
  </si>
  <si>
    <t>CULION</t>
  </si>
  <si>
    <t>WANDKOELIN WKM1500</t>
  </si>
  <si>
    <t>Culion</t>
  </si>
  <si>
    <t>FG-0381/2 -70246</t>
  </si>
  <si>
    <t>14-02-13</t>
  </si>
  <si>
    <t>A0.01</t>
  </si>
  <si>
    <t>VKA170173</t>
  </si>
  <si>
    <t>INSTAL271065-03</t>
  </si>
  <si>
    <t>KOIELVITRINE</t>
  </si>
  <si>
    <t>FG-0381/2 70246</t>
  </si>
  <si>
    <t>VKA170172</t>
  </si>
  <si>
    <t>INSTAL271065-04</t>
  </si>
  <si>
    <t>FG0381/2-70246</t>
  </si>
  <si>
    <t>VKA170171</t>
  </si>
  <si>
    <t>INSTAL271065-05</t>
  </si>
  <si>
    <t>VKA190030</t>
  </si>
  <si>
    <t>INSTAL271065-06</t>
  </si>
  <si>
    <t>ruimtekoeling broodjeskeuken</t>
  </si>
  <si>
    <t>1120</t>
  </si>
  <si>
    <t>Ruimtekoeling Afnemer</t>
  </si>
  <si>
    <t>VKA180033</t>
  </si>
  <si>
    <t>ECO-STAR</t>
  </si>
  <si>
    <t>MIC 401</t>
  </si>
  <si>
    <t>ECO Modine MIC401</t>
  </si>
  <si>
    <t>AM201900633</t>
  </si>
  <si>
    <t>01-08-19</t>
  </si>
  <si>
    <t>Kantine broodjeskeuken</t>
  </si>
  <si>
    <t>KOUDE KEUKEN</t>
  </si>
  <si>
    <t>VKA170174</t>
  </si>
  <si>
    <t>INSTAL271065-07</t>
  </si>
  <si>
    <t>FG-0381/2 -70251</t>
  </si>
  <si>
    <t>31-12-11</t>
  </si>
  <si>
    <t>VKA170147 (19)</t>
  </si>
  <si>
    <t>INSTAL271065-08</t>
  </si>
  <si>
    <t>koelcel isocab</t>
  </si>
  <si>
    <t>VKA170147</t>
  </si>
  <si>
    <t>C0.124</t>
  </si>
  <si>
    <t>VKA170168</t>
  </si>
  <si>
    <t>INSTAL271065-09</t>
  </si>
  <si>
    <t>wandkoeling grote keuken</t>
  </si>
  <si>
    <t>3525EN33</t>
  </si>
  <si>
    <t>VKA230004</t>
  </si>
  <si>
    <t>INSTAL271065-10</t>
  </si>
  <si>
    <t>Isocab koelcel 240x150x112</t>
  </si>
  <si>
    <t xml:space="preserve">Helpman PLV-23-6-GECOAT </t>
  </si>
  <si>
    <t>Nbk</t>
  </si>
  <si>
    <t>30-04-04</t>
  </si>
  <si>
    <t>Bg</t>
  </si>
  <si>
    <t xml:space="preserve">C0.125 Keuken </t>
  </si>
  <si>
    <t>VKA170148</t>
  </si>
  <si>
    <t>INSTAL271065-11</t>
  </si>
  <si>
    <t>C0.123</t>
  </si>
  <si>
    <t>VKA20041 / B-75804</t>
  </si>
  <si>
    <t>INSTAL288174-00</t>
  </si>
  <si>
    <t>Vries machine</t>
  </si>
  <si>
    <t>VKA200041 / B-75804</t>
  </si>
  <si>
    <t>VKA230005</t>
  </si>
  <si>
    <t>SILENSYS</t>
  </si>
  <si>
    <t>VRIESMACHINE</t>
  </si>
  <si>
    <t>SILFH2511ZXG</t>
  </si>
  <si>
    <t>20F26130820SH70220210</t>
  </si>
  <si>
    <t>01-10-20</t>
  </si>
  <si>
    <t>Bereidingsdeel</t>
  </si>
  <si>
    <t>Fietskelder</t>
  </si>
  <si>
    <t>INSTAL288174-01</t>
  </si>
  <si>
    <t>VRIESCEL</t>
  </si>
  <si>
    <t>Isocab vriescel 240x240x240 cm</t>
  </si>
  <si>
    <t>Helpman PX 2-7-E 250-50-1</t>
  </si>
  <si>
    <t>30-04-03</t>
  </si>
  <si>
    <t>C0.125</t>
  </si>
  <si>
    <t>VKA230001</t>
  </si>
  <si>
    <t>OB23000709</t>
  </si>
  <si>
    <t>Vrieskast Fagor</t>
  </si>
  <si>
    <t>Vrieskast Stekkerklaar</t>
  </si>
  <si>
    <t>1109</t>
  </si>
  <si>
    <t>SC19-00080</t>
  </si>
  <si>
    <t>FAGOR</t>
  </si>
  <si>
    <t>VRIESKAST</t>
  </si>
  <si>
    <t>CUN-11G C</t>
  </si>
  <si>
    <t>Cun 11G</t>
  </si>
  <si>
    <t>19090887</t>
  </si>
  <si>
    <t>09-02-23</t>
  </si>
  <si>
    <t>SL003391</t>
  </si>
  <si>
    <t>HAN LOCATIE PROF. MOLKENBOERSTRAAT 3</t>
  </si>
  <si>
    <t>6524 RN</t>
  </si>
  <si>
    <t>PROF MOLKENBOERSTRAAT 3</t>
  </si>
  <si>
    <t xml:space="preserve">Kantine </t>
  </si>
  <si>
    <t xml:space="preserve">M0.07 </t>
  </si>
  <si>
    <t>OB23001038</t>
  </si>
  <si>
    <t>Centraal koelsysteem tbv VKA180097</t>
  </si>
  <si>
    <t>NEE - Niet aangetroffen</t>
  </si>
  <si>
    <t>OB23001039</t>
  </si>
  <si>
    <t>Centraal koelsysteem tbv VKA200042 B-75803</t>
  </si>
  <si>
    <t>VKA200041</t>
  </si>
  <si>
    <t>OB23001040</t>
  </si>
  <si>
    <t>Vriesmachine tbv B-75804/VKA20041</t>
  </si>
  <si>
    <t>VKA200041 / DUBBEL</t>
  </si>
  <si>
    <t>20F26133820SH70220210</t>
  </si>
  <si>
    <t>26-06-20</t>
  </si>
  <si>
    <t xml:space="preserve">Kelder </t>
  </si>
  <si>
    <t>VKA170238</t>
  </si>
  <si>
    <t>OB23001043</t>
  </si>
  <si>
    <t>Centraal koelsysteem Algemeen</t>
  </si>
  <si>
    <t>SC19-00077</t>
  </si>
  <si>
    <t>CENTRAAL KOELSYSTEEM</t>
  </si>
  <si>
    <t>Smeva split unit ISC2M+1L I-S/FM/PCO5 MRKZ+SPLIT TRIFAZE</t>
  </si>
  <si>
    <t xml:space="preserve">Diverse afnemers </t>
  </si>
  <si>
    <t>1401076</t>
  </si>
  <si>
    <t>01-01-05</t>
  </si>
  <si>
    <t>SL000364</t>
  </si>
  <si>
    <t>HAN LOCATIE KAPITTELWEG 35</t>
  </si>
  <si>
    <t>KAPITTELWEG 35</t>
  </si>
  <si>
    <t>Gebouw 35</t>
  </si>
  <si>
    <t xml:space="preserve">-2 </t>
  </si>
  <si>
    <t xml:space="preserve">Parkeergarage </t>
  </si>
  <si>
    <t>VKA170030</t>
  </si>
  <si>
    <t>OB23001044</t>
  </si>
  <si>
    <t>Vriesmachine tbv Vriescel</t>
  </si>
  <si>
    <t>SC19-00078</t>
  </si>
  <si>
    <t>SILFH2480ZXG</t>
  </si>
  <si>
    <t>11A05 172318 S975130270</t>
  </si>
  <si>
    <t>01-01-11</t>
  </si>
  <si>
    <t>SL003385</t>
  </si>
  <si>
    <t>HAN LOCATIE LAAN VAN SCHEUT 10</t>
  </si>
  <si>
    <t>6525 EM</t>
  </si>
  <si>
    <t>LAAN VAN SCHEUT 10</t>
  </si>
  <si>
    <t>-1</t>
  </si>
  <si>
    <t>VKA170279</t>
  </si>
  <si>
    <t>OB23001047</t>
  </si>
  <si>
    <t>Koelmachine tbv VKA170279</t>
  </si>
  <si>
    <t>CAJ9511Z</t>
  </si>
  <si>
    <t xml:space="preserve">Ecocooler </t>
  </si>
  <si>
    <t>VKA170278</t>
  </si>
  <si>
    <t>OB23001048</t>
  </si>
  <si>
    <t>Koelmachine tbv VKA170278</t>
  </si>
  <si>
    <t>CAJ9511</t>
  </si>
  <si>
    <t xml:space="preserve">Stijlverdamper </t>
  </si>
  <si>
    <t>VKA170258</t>
  </si>
  <si>
    <t>OB23001049</t>
  </si>
  <si>
    <t>Koelmachine tbv VKA170274 niet in gebruik</t>
  </si>
  <si>
    <t>Saladebar</t>
  </si>
  <si>
    <t xml:space="preserve">ZX030 2x </t>
  </si>
  <si>
    <t>Diverse</t>
  </si>
  <si>
    <t>VKA200012</t>
  </si>
  <si>
    <t>OB23001050</t>
  </si>
  <si>
    <t>Koelmachine tbv VKA200005 B-103509</t>
  </si>
  <si>
    <t>SC19-00082</t>
  </si>
  <si>
    <t xml:space="preserve">Wandkoelmeubel </t>
  </si>
  <si>
    <t xml:space="preserve">Groku </t>
  </si>
  <si>
    <t>19F07 083738 SJ81130202</t>
  </si>
  <si>
    <t>01-01-19</t>
  </si>
  <si>
    <t>SL003194</t>
  </si>
  <si>
    <t>HAN LOCATIE RUITENBERGLAAN 27</t>
  </si>
  <si>
    <t>RUITENBERGLAAN 27</t>
  </si>
  <si>
    <t>VKA210016</t>
  </si>
  <si>
    <t>OB23001053</t>
  </si>
  <si>
    <t>Koelmachine tbv VKA170282</t>
  </si>
  <si>
    <t>SILAJ9513ZFZ</t>
  </si>
  <si>
    <t>Ifo -kampri</t>
  </si>
  <si>
    <t>22A10091045SJ81330202</t>
  </si>
  <si>
    <t>01-01-22</t>
  </si>
  <si>
    <t>OB23001054</t>
  </si>
  <si>
    <t>Koelmachine tbv VKA170283</t>
  </si>
  <si>
    <t>(AFVOEREN 09-05)</t>
  </si>
  <si>
    <t>6. Zeer slecht</t>
  </si>
  <si>
    <t>6266431100</t>
  </si>
  <si>
    <t>13-11-09</t>
  </si>
  <si>
    <t>VKA210014</t>
  </si>
  <si>
    <t>OB23001055</t>
  </si>
  <si>
    <t>Koelmachine tbv VKA170293</t>
  </si>
  <si>
    <t>CUBIGEL</t>
  </si>
  <si>
    <t>Cubigel CMP12TB3N</t>
  </si>
  <si>
    <t>124200-000012</t>
  </si>
  <si>
    <t xml:space="preserve">Automotive </t>
  </si>
  <si>
    <t>VKA210013</t>
  </si>
  <si>
    <t>OB23001056</t>
  </si>
  <si>
    <t>Vriesmachine tbv VKA170294</t>
  </si>
  <si>
    <t>CMS26FB3N</t>
  </si>
  <si>
    <t>Gram</t>
  </si>
  <si>
    <t>265352</t>
  </si>
  <si>
    <t>VKA230007</t>
  </si>
  <si>
    <t>OB23001458</t>
  </si>
  <si>
    <t>1. Uitstekend</t>
  </si>
  <si>
    <t>GRAM</t>
  </si>
  <si>
    <t>VRIESKASTEN</t>
  </si>
  <si>
    <t>COMPACT F 420 RG L1</t>
  </si>
  <si>
    <t>31156230300085</t>
  </si>
  <si>
    <t>01-01-23</t>
  </si>
  <si>
    <t xml:space="preserve">Han college </t>
  </si>
  <si>
    <t xml:space="preserve">Kappitelweg 33 cafe </t>
  </si>
  <si>
    <t>OB23001459</t>
  </si>
  <si>
    <t>Vrieskast Stekkerklaar (AFVOEREN)</t>
  </si>
  <si>
    <t>VKA170200</t>
  </si>
  <si>
    <t>B-100112</t>
  </si>
  <si>
    <t>OB23001628</t>
  </si>
  <si>
    <t>Koelkast 2-deurs glas</t>
  </si>
  <si>
    <t>SOB001251</t>
  </si>
  <si>
    <t>Fagor / Koelkast / AUP-22G Glasdeur</t>
  </si>
  <si>
    <t>SC19-00084</t>
  </si>
  <si>
    <t>KOELKAST</t>
  </si>
  <si>
    <t>AUP-22G GLASDEUR</t>
  </si>
  <si>
    <t>AUP-22G GD</t>
  </si>
  <si>
    <t>8102876094</t>
  </si>
  <si>
    <t>31-07-23</t>
  </si>
  <si>
    <t>SL003192</t>
  </si>
  <si>
    <t>HAN LOCATIE RUITENBERGLAAN 31</t>
  </si>
  <si>
    <t>RUITENBERGLAAN 31</t>
  </si>
  <si>
    <t>NR 31</t>
  </si>
  <si>
    <t>BG</t>
  </si>
  <si>
    <t xml:space="preserve">Restaurant </t>
  </si>
  <si>
    <t>B-100113</t>
  </si>
  <si>
    <t>OB23001629</t>
  </si>
  <si>
    <t>8102876161</t>
  </si>
  <si>
    <t>Nr  31</t>
  </si>
  <si>
    <t>B-100114</t>
  </si>
  <si>
    <t>OB23001630</t>
  </si>
  <si>
    <t>8102876160</t>
  </si>
  <si>
    <t>Nr 31</t>
  </si>
  <si>
    <t>VKA210004</t>
  </si>
  <si>
    <t>OB23001746</t>
  </si>
  <si>
    <t>Contactgrill</t>
  </si>
  <si>
    <t>1053</t>
  </si>
  <si>
    <t>SC19-00067</t>
  </si>
  <si>
    <t>CATERCHEF</t>
  </si>
  <si>
    <t>CONTACTGRILL</t>
  </si>
  <si>
    <t>688415</t>
  </si>
  <si>
    <t>C852105001</t>
  </si>
  <si>
    <t>30-04-21</t>
  </si>
  <si>
    <t>SL003390</t>
  </si>
  <si>
    <t>HAN LOCATIE GROENEWOUDSEWEG 1</t>
  </si>
  <si>
    <t>6524 TM</t>
  </si>
  <si>
    <t>GROENEWOUDSEWEG 1</t>
  </si>
  <si>
    <t>Q0.23A</t>
  </si>
  <si>
    <t>B-120624</t>
  </si>
  <si>
    <t>OB23002790</t>
  </si>
  <si>
    <t>SC19-00085</t>
  </si>
  <si>
    <t>VKA230008</t>
  </si>
  <si>
    <t>ELECTROLUX</t>
  </si>
  <si>
    <t>RS06FX1F</t>
  </si>
  <si>
    <t>9VTX72786202</t>
  </si>
  <si>
    <t>31020003</t>
  </si>
  <si>
    <t>SL003386</t>
  </si>
  <si>
    <t>HAN LOCATIE VERLENGDE GROENSTRAAT 75</t>
  </si>
  <si>
    <t>6525 EJ</t>
  </si>
  <si>
    <t>VERLENGDE GROENSTRAAT 75</t>
  </si>
  <si>
    <t>1</t>
  </si>
  <si>
    <t>H002</t>
  </si>
  <si>
    <t>VKA330017</t>
  </si>
  <si>
    <t>OB23003951</t>
  </si>
  <si>
    <t>Vaatwas Doorschuif / Hobart / AMX-10B</t>
  </si>
  <si>
    <t>1029</t>
  </si>
  <si>
    <t>Vaatwasser - Doorschuiver</t>
  </si>
  <si>
    <t>HOBART</t>
  </si>
  <si>
    <t>VAATWAS DOORSCHUIF</t>
  </si>
  <si>
    <t>AMX-10B</t>
  </si>
  <si>
    <t>AMX - 10B</t>
  </si>
  <si>
    <t>867221164</t>
  </si>
  <si>
    <t>20-06-23</t>
  </si>
  <si>
    <t>26</t>
  </si>
  <si>
    <t>Washok</t>
  </si>
  <si>
    <t xml:space="preserve">Geen </t>
  </si>
  <si>
    <t>OB23004022</t>
  </si>
  <si>
    <t>Waterontharder</t>
  </si>
  <si>
    <t>1038</t>
  </si>
  <si>
    <t>GEEN</t>
  </si>
  <si>
    <t>SC19-00079</t>
  </si>
  <si>
    <t>UNOX</t>
  </si>
  <si>
    <t>SL003384</t>
  </si>
  <si>
    <t>HAN LOCATIE LAAN VAN SCHEUT 2</t>
  </si>
  <si>
    <t>LAAN VAN SCHEUT 2</t>
  </si>
  <si>
    <t xml:space="preserve">Hoofdgebouw </t>
  </si>
  <si>
    <t>BGG</t>
  </si>
  <si>
    <t>Uitgifte balie</t>
  </si>
  <si>
    <t>VKA230009</t>
  </si>
  <si>
    <t>OB23004023</t>
  </si>
  <si>
    <t>Heteluchtoven Elektrisch</t>
  </si>
  <si>
    <t>1067E</t>
  </si>
  <si>
    <t>HETELUCHTOVEN</t>
  </si>
  <si>
    <t>XEFT-03HS-EMRV</t>
  </si>
  <si>
    <t>2023F0057329</t>
  </si>
  <si>
    <t>03-06-23</t>
  </si>
  <si>
    <t>Hoofdgebouw</t>
  </si>
  <si>
    <t xml:space="preserve">BGG </t>
  </si>
  <si>
    <t>Keuken /bar</t>
  </si>
  <si>
    <t>VKA170009</t>
  </si>
  <si>
    <t>OB23004026</t>
  </si>
  <si>
    <t>Kookplaat</t>
  </si>
  <si>
    <t>1047E</t>
  </si>
  <si>
    <t>Kookplaat Elektrisch</t>
  </si>
  <si>
    <t>AK-2</t>
  </si>
  <si>
    <t>VKA170052</t>
  </si>
  <si>
    <t>OB23004029</t>
  </si>
  <si>
    <t>Inductiekookplaat</t>
  </si>
  <si>
    <t>Niet kritische elem.</t>
  </si>
  <si>
    <t>1068</t>
  </si>
  <si>
    <t>ANGELOPO</t>
  </si>
  <si>
    <t>KOOKPLAAT INDUCTIE</t>
  </si>
  <si>
    <t>6VTIM</t>
  </si>
  <si>
    <t>11359803001</t>
  </si>
  <si>
    <t>19-05-25</t>
  </si>
  <si>
    <t xml:space="preserve">Opbergruimte </t>
  </si>
  <si>
    <t>VKA170284</t>
  </si>
  <si>
    <t>OB23004030</t>
  </si>
  <si>
    <t>Warmhoudplaat</t>
  </si>
  <si>
    <t>1034</t>
  </si>
  <si>
    <t>SCHOTT CER</t>
  </si>
  <si>
    <t>KOOKPLAAT ELETKRA</t>
  </si>
  <si>
    <t>Schott Cream</t>
  </si>
  <si>
    <t>821351 5</t>
  </si>
  <si>
    <t>01-01-07</t>
  </si>
  <si>
    <t>29</t>
  </si>
  <si>
    <t>VKA170285</t>
  </si>
  <si>
    <t>OB23004031</t>
  </si>
  <si>
    <t>821458 2</t>
  </si>
  <si>
    <t>01-07-09</t>
  </si>
  <si>
    <t>VKA210012</t>
  </si>
  <si>
    <t>OB23004032</t>
  </si>
  <si>
    <t>Vrieskast</t>
  </si>
  <si>
    <t>LIEBHERR</t>
  </si>
  <si>
    <t>9314321-00</t>
  </si>
  <si>
    <t>H1.16A</t>
  </si>
  <si>
    <t>VKA230010</t>
  </si>
  <si>
    <t>OB23004526</t>
  </si>
  <si>
    <t>Friteuse Elektrisch</t>
  </si>
  <si>
    <t>1050E</t>
  </si>
  <si>
    <t>HENDI</t>
  </si>
  <si>
    <t>FRITEUSE ELEKTRA</t>
  </si>
  <si>
    <t>Profi Line 8L 209202</t>
  </si>
  <si>
    <t>HK015723-209202-000190</t>
  </si>
  <si>
    <t>01-05-23</t>
  </si>
  <si>
    <t>Pub</t>
  </si>
  <si>
    <t>VKA230011</t>
  </si>
  <si>
    <t>OB23004527</t>
  </si>
  <si>
    <t>HK015723-209202-000114</t>
  </si>
  <si>
    <t>B-100115</t>
  </si>
  <si>
    <t>OB23004532</t>
  </si>
  <si>
    <t>8102876162</t>
  </si>
  <si>
    <t>Nr 26</t>
  </si>
  <si>
    <t>B-100116</t>
  </si>
  <si>
    <t>OB23004533</t>
  </si>
  <si>
    <t>Fagor / Koelkast / AUP-11G  Glasdeur</t>
  </si>
  <si>
    <t>Fagor / Koelkast / AUP-11G Glasdeur</t>
  </si>
  <si>
    <t>SOB001250</t>
  </si>
  <si>
    <t>Fagor / Koelkast / AUP-11G glasdeur</t>
  </si>
  <si>
    <t>AUP-11GD GLASDEUR</t>
  </si>
  <si>
    <t>AUP-11G GD</t>
  </si>
  <si>
    <t>8102876092</t>
  </si>
  <si>
    <t>B-100117</t>
  </si>
  <si>
    <t>OB23004534</t>
  </si>
  <si>
    <t>Koelkast 1-glasdeur verrijdbaar</t>
  </si>
  <si>
    <t>8102876093</t>
  </si>
  <si>
    <t>VKA230013</t>
  </si>
  <si>
    <t>OB23005325</t>
  </si>
  <si>
    <t>IJsblokjes/Schilverijsmachine</t>
  </si>
  <si>
    <t>1069</t>
  </si>
  <si>
    <t>IJsblokjes/Schilferijsmachine</t>
  </si>
  <si>
    <t>HOSHIZAKI</t>
  </si>
  <si>
    <t>SCHILFERIJS</t>
  </si>
  <si>
    <t>FM-150AKE—HC-SB</t>
  </si>
  <si>
    <t>M00162L</t>
  </si>
  <si>
    <t>02-02-24</t>
  </si>
  <si>
    <t xml:space="preserve">Kappitelweg 33 keuken </t>
  </si>
  <si>
    <t>OB23005717</t>
  </si>
  <si>
    <t xml:space="preserve">Afzuigkap </t>
  </si>
  <si>
    <t>Niet in OH</t>
  </si>
  <si>
    <t>1003</t>
  </si>
  <si>
    <t>NU AIR</t>
  </si>
  <si>
    <t>VKA2300014</t>
  </si>
  <si>
    <t>OB23005735</t>
  </si>
  <si>
    <t>Vaatwasmachine - Voorlader</t>
  </si>
  <si>
    <t>Vaatwasmachine / Hobart / FXB-S</t>
  </si>
  <si>
    <t>SOB000125</t>
  </si>
  <si>
    <t>VAATWAS VOORLADER</t>
  </si>
  <si>
    <t>FXB-S</t>
  </si>
  <si>
    <t>FXS-10B</t>
  </si>
  <si>
    <t>866951914</t>
  </si>
  <si>
    <t>30-01-23</t>
  </si>
  <si>
    <t>2</t>
  </si>
  <si>
    <t xml:space="preserve">Keuken </t>
  </si>
  <si>
    <t>VKA230016</t>
  </si>
  <si>
    <t>OB23005847</t>
  </si>
  <si>
    <t>Koelkast Stekkerklaar</t>
  </si>
  <si>
    <t>1107</t>
  </si>
  <si>
    <t>Koelkast stekkerklaar</t>
  </si>
  <si>
    <t>CATERTECH / ILSA</t>
  </si>
  <si>
    <t>AN07Y2500</t>
  </si>
  <si>
    <t>AN07Y2500-BO</t>
  </si>
  <si>
    <t>2340.0074</t>
  </si>
  <si>
    <t>31-08-23</t>
  </si>
  <si>
    <t>VKA230015</t>
  </si>
  <si>
    <t>OB23005848</t>
  </si>
  <si>
    <t>2340.0073</t>
  </si>
  <si>
    <t>B-130873</t>
  </si>
  <si>
    <t>OB23006968</t>
  </si>
  <si>
    <t>Friteuse</t>
  </si>
  <si>
    <t>Café bg</t>
  </si>
  <si>
    <t>Warmtebrug 6</t>
  </si>
  <si>
    <t>OB24012008</t>
  </si>
  <si>
    <t xml:space="preserve">Warmtebrug </t>
  </si>
  <si>
    <t>1033</t>
  </si>
  <si>
    <t>Warmtebrug</t>
  </si>
  <si>
    <t>WARMTEBRUG 6</t>
  </si>
  <si>
    <t xml:space="preserve">Onbekend </t>
  </si>
  <si>
    <t>31-05-00</t>
  </si>
  <si>
    <t>VKA220003</t>
  </si>
  <si>
    <t>OB24014089</t>
  </si>
  <si>
    <t>Centraal koelsysteem tbv afnemers</t>
  </si>
  <si>
    <t>Copeland ZXDE-060E-TFD-454</t>
  </si>
  <si>
    <t>22FZ58907 M</t>
  </si>
  <si>
    <t>19-06-22</t>
  </si>
  <si>
    <t>Parkeergarage</t>
  </si>
  <si>
    <t>OB24014453</t>
  </si>
  <si>
    <t>VKA210003</t>
  </si>
  <si>
    <t>OB24014486</t>
  </si>
  <si>
    <t xml:space="preserve">Opzet inductie </t>
  </si>
  <si>
    <t>688060</t>
  </si>
  <si>
    <t>C452105255</t>
  </si>
  <si>
    <t>01-05-21</t>
  </si>
  <si>
    <t>De Han</t>
  </si>
  <si>
    <t>-3</t>
  </si>
  <si>
    <t xml:space="preserve">Opslagruimte </t>
  </si>
  <si>
    <t>VKA190010</t>
  </si>
  <si>
    <t>OB24014487</t>
  </si>
  <si>
    <t>KOOKPLAAT INDUC</t>
  </si>
  <si>
    <t>239230</t>
  </si>
  <si>
    <t>HK1 70608-239230-000607</t>
  </si>
  <si>
    <t>VKA210008</t>
  </si>
  <si>
    <t>OB24014488</t>
  </si>
  <si>
    <t>Inductieplaat opzet</t>
  </si>
  <si>
    <t>AFGEKEURD 27-5-24</t>
  </si>
  <si>
    <t>BERNER</t>
  </si>
  <si>
    <t>BM3.0</t>
  </si>
  <si>
    <t>24-03-16</t>
  </si>
  <si>
    <t>E-3.107</t>
  </si>
  <si>
    <t>VKA210009</t>
  </si>
  <si>
    <t>OB24014489</t>
  </si>
  <si>
    <t>142599</t>
  </si>
  <si>
    <t xml:space="preserve">Opslag </t>
  </si>
  <si>
    <t>VKA170217</t>
  </si>
  <si>
    <t>OB24014490</t>
  </si>
  <si>
    <t>Bakplaat Elektrisch</t>
  </si>
  <si>
    <t>1040E</t>
  </si>
  <si>
    <t>Angelo pro</t>
  </si>
  <si>
    <t>1350577301</t>
  </si>
  <si>
    <t>VKA170188</t>
  </si>
  <si>
    <t>OB24014581</t>
  </si>
  <si>
    <t>Koelwerkbank Stekkerklaar</t>
  </si>
  <si>
    <t>Toevoegen aan contract 2024</t>
  </si>
  <si>
    <t>1103</t>
  </si>
  <si>
    <t>KOELWERKBANK</t>
  </si>
  <si>
    <t>K1807</t>
  </si>
  <si>
    <t>Gram K1807</t>
  </si>
  <si>
    <t>10119831</t>
  </si>
  <si>
    <t>30-04-13</t>
  </si>
  <si>
    <t>C0.69 pentrie</t>
  </si>
  <si>
    <t>VKA180095</t>
  </si>
  <si>
    <t>OB24015768</t>
  </si>
  <si>
    <t xml:space="preserve">Gegevens aanvullen </t>
  </si>
  <si>
    <t>MILAN</t>
  </si>
  <si>
    <t>C1.01</t>
  </si>
  <si>
    <t>VKA210001</t>
  </si>
  <si>
    <t>OB24015769</t>
  </si>
  <si>
    <t>Gegevens aanvullen</t>
  </si>
  <si>
    <t>MUSSO</t>
  </si>
  <si>
    <t>Stella L2</t>
  </si>
  <si>
    <t>04 21</t>
  </si>
  <si>
    <t>01-04-21</t>
  </si>
  <si>
    <t>Kapittel 33</t>
  </si>
  <si>
    <t>VKA210002</t>
  </si>
  <si>
    <t>OB24015770</t>
  </si>
  <si>
    <t xml:space="preserve">Warmhoudlamp </t>
  </si>
  <si>
    <t>1002</t>
  </si>
  <si>
    <t>OCTALUX</t>
  </si>
  <si>
    <t>2/1 GN</t>
  </si>
  <si>
    <t>24-2-21_1</t>
  </si>
  <si>
    <t>22-04-21</t>
  </si>
  <si>
    <t>VKA210010</t>
  </si>
  <si>
    <t>OB24015771</t>
  </si>
  <si>
    <t>VKA170108</t>
  </si>
  <si>
    <t>OB24015772</t>
  </si>
  <si>
    <t xml:space="preserve">Saladebar </t>
  </si>
  <si>
    <t>1101</t>
  </si>
  <si>
    <t>Koelvitrine Stekkerklaar</t>
  </si>
  <si>
    <t>E0.04</t>
  </si>
  <si>
    <t>VKA170022</t>
  </si>
  <si>
    <t>OB24015774</t>
  </si>
  <si>
    <t>CO111O8016-GH-813A-EG</t>
  </si>
  <si>
    <t>08-08-11</t>
  </si>
  <si>
    <t>Laan van scheuten 10 De Bree</t>
  </si>
  <si>
    <t>VKA170105</t>
  </si>
  <si>
    <t>OB24015775</t>
  </si>
  <si>
    <t xml:space="preserve">2025: niet aangetroffen </t>
  </si>
  <si>
    <t>WHPL 600</t>
  </si>
  <si>
    <t>E0.146</t>
  </si>
  <si>
    <t>VKA170259</t>
  </si>
  <si>
    <t>OB24015776</t>
  </si>
  <si>
    <t>ARNEQ</t>
  </si>
  <si>
    <t>4L69003401</t>
  </si>
  <si>
    <t>12-06-12</t>
  </si>
  <si>
    <t>E0.163</t>
  </si>
  <si>
    <t>VKA170260</t>
  </si>
  <si>
    <t>OB24015777</t>
  </si>
  <si>
    <t>WANDKOELIN TRENT 4 1</t>
  </si>
  <si>
    <t>VKA170261</t>
  </si>
  <si>
    <t>OB24015778</t>
  </si>
  <si>
    <t>Wandkoeling Afnemer niet aangetroffen</t>
  </si>
  <si>
    <t>OSCARTIELLE</t>
  </si>
  <si>
    <t>OSCARTIELLE 670130</t>
  </si>
  <si>
    <t>1M60577701</t>
  </si>
  <si>
    <t>01-01-13</t>
  </si>
  <si>
    <t>VKA170262</t>
  </si>
  <si>
    <t>OB24015779</t>
  </si>
  <si>
    <t>WAND 670130</t>
  </si>
  <si>
    <t>1M60577702</t>
  </si>
  <si>
    <t>VKA170268</t>
  </si>
  <si>
    <t>OB24015780</t>
  </si>
  <si>
    <t>KAMPRI</t>
  </si>
  <si>
    <t>Gebouw 26</t>
  </si>
  <si>
    <t>Keuken bg</t>
  </si>
  <si>
    <t>VKA190005</t>
  </si>
  <si>
    <t>OB24015782</t>
  </si>
  <si>
    <t>D0.05</t>
  </si>
  <si>
    <t>VKA190006</t>
  </si>
  <si>
    <t>OB24015783</t>
  </si>
  <si>
    <t>UBERT</t>
  </si>
  <si>
    <t>KOOKPLAAT CERAMISCH</t>
  </si>
  <si>
    <t>AK2</t>
  </si>
  <si>
    <t>2-0916-4505</t>
  </si>
  <si>
    <t xml:space="preserve">D0.05 keuken </t>
  </si>
  <si>
    <t>VKA190007</t>
  </si>
  <si>
    <t>OB24015784</t>
  </si>
  <si>
    <t>2-0210-1552</t>
  </si>
  <si>
    <t>VKA190011</t>
  </si>
  <si>
    <t>OB24015785</t>
  </si>
  <si>
    <t>2-1007-1010</t>
  </si>
  <si>
    <t>VKA190012</t>
  </si>
  <si>
    <t>OB24015786</t>
  </si>
  <si>
    <t>132951</t>
  </si>
  <si>
    <t>VKA190014</t>
  </si>
  <si>
    <t>OB24015787</t>
  </si>
  <si>
    <t>GIC2035</t>
  </si>
  <si>
    <t>000420</t>
  </si>
  <si>
    <t>D0.02</t>
  </si>
  <si>
    <t>B-125481</t>
  </si>
  <si>
    <t>OB24016446</t>
  </si>
  <si>
    <t>FQE 61D</t>
  </si>
  <si>
    <t>27556776</t>
  </si>
  <si>
    <t>19-09-24</t>
  </si>
  <si>
    <t xml:space="preserve">Begaande grond </t>
  </si>
  <si>
    <t xml:space="preserve">Uitgifte keuken </t>
  </si>
  <si>
    <t>OB24017393</t>
  </si>
  <si>
    <t>Koelmachine tbv wandkoelingen</t>
  </si>
  <si>
    <t xml:space="preserve">tbv 4 koelcellen </t>
  </si>
  <si>
    <t>240006-1</t>
  </si>
  <si>
    <t>31-07-13</t>
  </si>
  <si>
    <t>V-04097</t>
  </si>
  <si>
    <t>SA093870</t>
  </si>
  <si>
    <t>animo cb10</t>
  </si>
  <si>
    <t>1097</t>
  </si>
  <si>
    <t>Koffieapparaat</t>
  </si>
  <si>
    <t>ANIMO</t>
  </si>
  <si>
    <t>2X10W</t>
  </si>
  <si>
    <t>2611</t>
  </si>
  <si>
    <t>02-07-08</t>
  </si>
  <si>
    <t>VKA170149</t>
  </si>
  <si>
    <t>SA266862</t>
  </si>
  <si>
    <t>Bain marie</t>
  </si>
  <si>
    <t>1020</t>
  </si>
  <si>
    <t>Bain Marie</t>
  </si>
  <si>
    <t>HUPFER</t>
  </si>
  <si>
    <t>BAIN-MARIE WAGEN</t>
  </si>
  <si>
    <t>SPA/EB2</t>
  </si>
  <si>
    <t>SPA/EB-3</t>
  </si>
  <si>
    <t>016152.0</t>
  </si>
  <si>
    <t>01-01-02</t>
  </si>
  <si>
    <t>VKA170075 B-70594</t>
  </si>
  <si>
    <t>SA269039</t>
  </si>
  <si>
    <t>1113</t>
  </si>
  <si>
    <t>Wandkoeling Stekkerklaar</t>
  </si>
  <si>
    <t>VKA170075</t>
  </si>
  <si>
    <t>IFO-KAMPRI</t>
  </si>
  <si>
    <t>KOELVITRINE</t>
  </si>
  <si>
    <t>Ifo camprie</t>
  </si>
  <si>
    <t>01-01-10</t>
  </si>
  <si>
    <t>M0.40</t>
  </si>
  <si>
    <t>VKA170224</t>
  </si>
  <si>
    <t>SA269727</t>
  </si>
  <si>
    <t>vka wandkoelmeubel</t>
  </si>
  <si>
    <t>WANDKOELIN WKM1200</t>
  </si>
  <si>
    <t>Veld koeltechniek</t>
  </si>
  <si>
    <t>FG-0381/2-17258</t>
  </si>
  <si>
    <t>E-1.168</t>
  </si>
  <si>
    <t>VKA170257</t>
  </si>
  <si>
    <t>SA270015</t>
  </si>
  <si>
    <t>wandkoeling</t>
  </si>
  <si>
    <t>Kritische Elementen</t>
  </si>
  <si>
    <t>METOS</t>
  </si>
  <si>
    <t>WANDKOELMEUBEL</t>
  </si>
  <si>
    <t>FOGAL MURALE ALASKA</t>
  </si>
  <si>
    <t>Metos</t>
  </si>
  <si>
    <t>FA170761</t>
  </si>
  <si>
    <t>P-1.12</t>
  </si>
  <si>
    <t>VKA170110</t>
  </si>
  <si>
    <t>SA270224</t>
  </si>
  <si>
    <t>vrieskast</t>
  </si>
  <si>
    <t>GD150B-OPRO</t>
  </si>
  <si>
    <t>10330214002</t>
  </si>
  <si>
    <t xml:space="preserve">D0.02 berging </t>
  </si>
  <si>
    <t>VKA170254</t>
  </si>
  <si>
    <t>SA271004</t>
  </si>
  <si>
    <t>afzuigkap</t>
  </si>
  <si>
    <t>NTB</t>
  </si>
  <si>
    <t>AFZUIGKAP</t>
  </si>
  <si>
    <t>VKA180002</t>
  </si>
  <si>
    <t>SA271005</t>
  </si>
  <si>
    <t>heteluchtoven</t>
  </si>
  <si>
    <t>XFT200</t>
  </si>
  <si>
    <t>2017K0088892</t>
  </si>
  <si>
    <t>01-06-17</t>
  </si>
  <si>
    <t>VKA170252</t>
  </si>
  <si>
    <t>SA271006</t>
  </si>
  <si>
    <t>koelkast</t>
  </si>
  <si>
    <t>ALINOX</t>
  </si>
  <si>
    <t>AR14 TN PL</t>
  </si>
  <si>
    <t>F20060204000011</t>
  </si>
  <si>
    <t>04-02-06</t>
  </si>
  <si>
    <t>VKA180026</t>
  </si>
  <si>
    <t>SA271007</t>
  </si>
  <si>
    <t>vaatwasmachine</t>
  </si>
  <si>
    <t>WEXIODISK</t>
  </si>
  <si>
    <t>VWM KORVENTRANSPORT</t>
  </si>
  <si>
    <t>WD-6</t>
  </si>
  <si>
    <t>WD1821849</t>
  </si>
  <si>
    <t>01-06-18</t>
  </si>
  <si>
    <t>VKA170255</t>
  </si>
  <si>
    <t>SA271009</t>
  </si>
  <si>
    <t>koelwerkbank</t>
  </si>
  <si>
    <t>L2-2190</t>
  </si>
  <si>
    <t>12498/08</t>
  </si>
  <si>
    <t>01-06-08</t>
  </si>
  <si>
    <t>VKA170256</t>
  </si>
  <si>
    <t>SA271010</t>
  </si>
  <si>
    <t>warmhoudplaat</t>
  </si>
  <si>
    <t>WARMHOUDPLAAT</t>
  </si>
  <si>
    <t>LL800</t>
  </si>
  <si>
    <t>175615/04</t>
  </si>
  <si>
    <t>VKA180028</t>
  </si>
  <si>
    <t>SA271011</t>
  </si>
  <si>
    <t>warmhoudlamp</t>
  </si>
  <si>
    <t>SCHOLL</t>
  </si>
  <si>
    <t>WARMHOUDLAMP</t>
  </si>
  <si>
    <t>80041</t>
  </si>
  <si>
    <t>513826-012</t>
  </si>
  <si>
    <t>VKA180029</t>
  </si>
  <si>
    <t>SA271012</t>
  </si>
  <si>
    <t>512728-024</t>
  </si>
  <si>
    <t>VKA170176</t>
  </si>
  <si>
    <t>SA271013</t>
  </si>
  <si>
    <t>ELOMA</t>
  </si>
  <si>
    <t>BACKMASTER EB 50 B</t>
  </si>
  <si>
    <t>EL0503866 ELN116641</t>
  </si>
  <si>
    <t>06-07-13</t>
  </si>
  <si>
    <t xml:space="preserve">Kappitelweg 33 restaurant </t>
  </si>
  <si>
    <t>VKA170169</t>
  </si>
  <si>
    <t>SA271018</t>
  </si>
  <si>
    <t>au bain-marie</t>
  </si>
  <si>
    <t>Niet kritische elementen</t>
  </si>
  <si>
    <t>3 BAKS</t>
  </si>
  <si>
    <t>01-01-04</t>
  </si>
  <si>
    <t>VKA170178</t>
  </si>
  <si>
    <t>SA271020</t>
  </si>
  <si>
    <t>K 1807 CSG B DL/DL/3</t>
  </si>
  <si>
    <t>10118402</t>
  </si>
  <si>
    <t>01-07-12</t>
  </si>
  <si>
    <t>VKA170181</t>
  </si>
  <si>
    <t>SA271021</t>
  </si>
  <si>
    <t>soepwarmhoudpan</t>
  </si>
  <si>
    <t>1022</t>
  </si>
  <si>
    <t>Hotpot</t>
  </si>
  <si>
    <t>SPRING</t>
  </si>
  <si>
    <t>6095115001</t>
  </si>
  <si>
    <t>VKA170182</t>
  </si>
  <si>
    <t>SA271022</t>
  </si>
  <si>
    <t>VKA170183</t>
  </si>
  <si>
    <t>SA271023</t>
  </si>
  <si>
    <t>VKA170184</t>
  </si>
  <si>
    <t>SA271024</t>
  </si>
  <si>
    <t>VKA170170</t>
  </si>
  <si>
    <t>SA271025</t>
  </si>
  <si>
    <t xml:space="preserve">warmtebrug </t>
  </si>
  <si>
    <t>RIEBER</t>
  </si>
  <si>
    <t>ONBEKEND</t>
  </si>
  <si>
    <t xml:space="preserve">Kappitelweg 33 kantine </t>
  </si>
  <si>
    <t>VKA180001</t>
  </si>
  <si>
    <t>SA271026</t>
  </si>
  <si>
    <t>doorstroomzuil</t>
  </si>
  <si>
    <t>KOFFIEMACHINE COMBI</t>
  </si>
  <si>
    <t>CB20</t>
  </si>
  <si>
    <t>CB 20</t>
  </si>
  <si>
    <t>1IB06605</t>
  </si>
  <si>
    <t>01-03-18</t>
  </si>
  <si>
    <t>A0.02</t>
  </si>
  <si>
    <t>VKA170179</t>
  </si>
  <si>
    <t>SA271027</t>
  </si>
  <si>
    <t>RHIMA</t>
  </si>
  <si>
    <t>WD7</t>
  </si>
  <si>
    <t>WD-7</t>
  </si>
  <si>
    <t>1220163</t>
  </si>
  <si>
    <t xml:space="preserve">Kappitelweg 33 washok </t>
  </si>
  <si>
    <t>VKA170208</t>
  </si>
  <si>
    <t>SA271032</t>
  </si>
  <si>
    <t>bar / flessenkoeling</t>
  </si>
  <si>
    <t>FLESSENKOELING</t>
  </si>
  <si>
    <t>EU/1SP25E</t>
  </si>
  <si>
    <t>EU/1-25</t>
  </si>
  <si>
    <t>200437159575</t>
  </si>
  <si>
    <t>01-07-04</t>
  </si>
  <si>
    <t>Kappitelweg 33 cafe</t>
  </si>
  <si>
    <t>VKA170201</t>
  </si>
  <si>
    <t>SA271034</t>
  </si>
  <si>
    <t>KOELKASTEN</t>
  </si>
  <si>
    <t>KG410</t>
  </si>
  <si>
    <t>K 410 RG L1 6N</t>
  </si>
  <si>
    <t>10085736</t>
  </si>
  <si>
    <t>01-12-12</t>
  </si>
  <si>
    <t>SA271037</t>
  </si>
  <si>
    <t>F 410 RG L1 6N</t>
  </si>
  <si>
    <t xml:space="preserve">Gram </t>
  </si>
  <si>
    <t>10035532</t>
  </si>
  <si>
    <t>16-07-10</t>
  </si>
  <si>
    <t>Caf�</t>
  </si>
  <si>
    <t>B0.22</t>
  </si>
  <si>
    <t>VKA170211</t>
  </si>
  <si>
    <t>SA271038</t>
  </si>
  <si>
    <t>01-01-16</t>
  </si>
  <si>
    <t xml:space="preserve">Café Zalloon </t>
  </si>
  <si>
    <t>B0.22B</t>
  </si>
  <si>
    <t>VKA170199</t>
  </si>
  <si>
    <t>SA271042</t>
  </si>
  <si>
    <t>1027</t>
  </si>
  <si>
    <t>Vaatwasser - Voorlader</t>
  </si>
  <si>
    <t>DR51</t>
  </si>
  <si>
    <t>NDR 51 S</t>
  </si>
  <si>
    <t>DWC1019408</t>
  </si>
  <si>
    <t>01-03-09</t>
  </si>
  <si>
    <t>VKA170207</t>
  </si>
  <si>
    <t>SA271044</t>
  </si>
  <si>
    <t>PLUS F69</t>
  </si>
  <si>
    <t>STANDARD PLUS F 69 S</t>
  </si>
  <si>
    <t>10256932</t>
  </si>
  <si>
    <t>01-12-17</t>
  </si>
  <si>
    <t>Han college bg</t>
  </si>
  <si>
    <t>VKA170197</t>
  </si>
  <si>
    <t>SA271045</t>
  </si>
  <si>
    <t>POLARIS</t>
  </si>
  <si>
    <t>TSR 02</t>
  </si>
  <si>
    <t>5035072</t>
  </si>
  <si>
    <t>01-06-03</t>
  </si>
  <si>
    <t>VKA170193</t>
  </si>
  <si>
    <t>SA271046</t>
  </si>
  <si>
    <t>magnetron</t>
  </si>
  <si>
    <t>1013</t>
  </si>
  <si>
    <t>Magnetron</t>
  </si>
  <si>
    <t>PANASONIC</t>
  </si>
  <si>
    <t>MAGNETRON</t>
  </si>
  <si>
    <t>NEC1475</t>
  </si>
  <si>
    <t>NE-C1475</t>
  </si>
  <si>
    <t>5CN5060012 A</t>
  </si>
  <si>
    <t>01-06-15</t>
  </si>
  <si>
    <t>VKA170198</t>
  </si>
  <si>
    <t>SA271047</t>
  </si>
  <si>
    <t>Saladiere</t>
  </si>
  <si>
    <t>Niet in contract</t>
  </si>
  <si>
    <t>ALR212VT</t>
  </si>
  <si>
    <t>960205/0502</t>
  </si>
  <si>
    <t>01-06-96</t>
  </si>
  <si>
    <t>VKA170190</t>
  </si>
  <si>
    <t>SA271048</t>
  </si>
  <si>
    <t>7 FILTERS</t>
  </si>
  <si>
    <t>VKA170191</t>
  </si>
  <si>
    <t>SA271049</t>
  </si>
  <si>
    <t>Kappitel 33</t>
  </si>
  <si>
    <t>VKA170153</t>
  </si>
  <si>
    <t>SA271050</t>
  </si>
  <si>
    <t>combisteamer</t>
  </si>
  <si>
    <t>1043E</t>
  </si>
  <si>
    <t>Combisteamer Elektrisch</t>
  </si>
  <si>
    <t>MKN</t>
  </si>
  <si>
    <t>COMBISTEAMER ELEKTRA</t>
  </si>
  <si>
    <t>CSE11300011</t>
  </si>
  <si>
    <t>13207045</t>
  </si>
  <si>
    <t>01-06-13</t>
  </si>
  <si>
    <t>VKA170154</t>
  </si>
  <si>
    <t>SA271051</t>
  </si>
  <si>
    <t>CSE1300011</t>
  </si>
  <si>
    <t>13207046</t>
  </si>
  <si>
    <t xml:space="preserve">Kapittel 33 </t>
  </si>
  <si>
    <t>VKA170161</t>
  </si>
  <si>
    <t>SA271052</t>
  </si>
  <si>
    <t>friteuse</t>
  </si>
  <si>
    <t>2120325B</t>
  </si>
  <si>
    <t>13204648</t>
  </si>
  <si>
    <t>01-07-13</t>
  </si>
  <si>
    <t xml:space="preserve"> Bg</t>
  </si>
  <si>
    <t>VKA170162</t>
  </si>
  <si>
    <t>SA271053</t>
  </si>
  <si>
    <t>13204649</t>
  </si>
  <si>
    <t>VKA170156</t>
  </si>
  <si>
    <t>SA271054</t>
  </si>
  <si>
    <t>gaskooktafel</t>
  </si>
  <si>
    <t>1046G</t>
  </si>
  <si>
    <t>Fornuis/Kooktafel Gas</t>
  </si>
  <si>
    <t>KUPPERSBUSCH</t>
  </si>
  <si>
    <t>KOOKPLAAT GAS</t>
  </si>
  <si>
    <t>EGH 410</t>
  </si>
  <si>
    <t>697162 L 0325 001247</t>
  </si>
  <si>
    <t>VKA170164</t>
  </si>
  <si>
    <t>SA271055</t>
  </si>
  <si>
    <t>bakplaat</t>
  </si>
  <si>
    <t>BAKPLAAT ELEKTRA</t>
  </si>
  <si>
    <t>1221131</t>
  </si>
  <si>
    <t>13206418</t>
  </si>
  <si>
    <t xml:space="preserve">Kapittelweg 33 keuken </t>
  </si>
  <si>
    <t>VKA170157</t>
  </si>
  <si>
    <t>SA271056</t>
  </si>
  <si>
    <t>kantelbare braadpan gas</t>
  </si>
  <si>
    <t>1042G</t>
  </si>
  <si>
    <t>Kantelbare braadpan Gas</t>
  </si>
  <si>
    <t>BRAADSLEDE KANTEL G</t>
  </si>
  <si>
    <t>Kuppersbusch  AGP500</t>
  </si>
  <si>
    <t>01-01-03</t>
  </si>
  <si>
    <t>VKA170160</t>
  </si>
  <si>
    <t>SA271057</t>
  </si>
  <si>
    <t>KOELWERKBA</t>
  </si>
  <si>
    <t>Polaris</t>
  </si>
  <si>
    <t>01-02-00</t>
  </si>
  <si>
    <t>VKA170163</t>
  </si>
  <si>
    <t>SA271058</t>
  </si>
  <si>
    <t>KS0-6H-0PE51</t>
  </si>
  <si>
    <t>KSO-6H-OPE5</t>
  </si>
  <si>
    <t>13479121002</t>
  </si>
  <si>
    <t>06-04-13</t>
  </si>
  <si>
    <t xml:space="preserve">Han  college </t>
  </si>
  <si>
    <t>VKA170158</t>
  </si>
  <si>
    <t>SA271059</t>
  </si>
  <si>
    <t>kookketel gas</t>
  </si>
  <si>
    <t>1006G</t>
  </si>
  <si>
    <t>Kookketel Gas</t>
  </si>
  <si>
    <t>KOOKKETEL GAS</t>
  </si>
  <si>
    <t>FGS 060</t>
  </si>
  <si>
    <t>EGS 060/ 136581 B11</t>
  </si>
  <si>
    <t>697170 N 0703 002894</t>
  </si>
  <si>
    <t>01-07-06</t>
  </si>
  <si>
    <t>VKA170159</t>
  </si>
  <si>
    <t>SA271060</t>
  </si>
  <si>
    <t>EGS 060/ 136581</t>
  </si>
  <si>
    <t>69710L 0406 001433 5</t>
  </si>
  <si>
    <t>18-07-04</t>
  </si>
  <si>
    <t>VKA170167</t>
  </si>
  <si>
    <t>SA271061</t>
  </si>
  <si>
    <t>pastacooker</t>
  </si>
  <si>
    <t>1049E</t>
  </si>
  <si>
    <t>Pastakoker Elektrisch</t>
  </si>
  <si>
    <t>KOOKKETEL ELEKTR.</t>
  </si>
  <si>
    <t>1320402</t>
  </si>
  <si>
    <t>13206037</t>
  </si>
  <si>
    <t>VKA170155</t>
  </si>
  <si>
    <t>SA271062</t>
  </si>
  <si>
    <t>thermoport</t>
  </si>
  <si>
    <t>1076</t>
  </si>
  <si>
    <t>Transportwagen verwarmd</t>
  </si>
  <si>
    <t>3000</t>
  </si>
  <si>
    <t>0050083</t>
  </si>
  <si>
    <t>C0.01</t>
  </si>
  <si>
    <t>VKA170165</t>
  </si>
  <si>
    <t>SA271063</t>
  </si>
  <si>
    <t>wok</t>
  </si>
  <si>
    <t>WOK INDUCTIE</t>
  </si>
  <si>
    <t>1223106</t>
  </si>
  <si>
    <t>13206643</t>
  </si>
  <si>
    <t>VKA170166</t>
  </si>
  <si>
    <t>SA271064</t>
  </si>
  <si>
    <t>13206642</t>
  </si>
  <si>
    <t>VKA170152</t>
  </si>
  <si>
    <t>SA271066</t>
  </si>
  <si>
    <t>VKA170150</t>
  </si>
  <si>
    <t>SA271068</t>
  </si>
  <si>
    <t>scherfijsmachine (AFVOEREN)</t>
  </si>
  <si>
    <t>ICEMATIC</t>
  </si>
  <si>
    <t>F 120 A 230/50/1. M2</t>
  </si>
  <si>
    <t>EI 6131 13N</t>
  </si>
  <si>
    <t>01-01-12</t>
  </si>
  <si>
    <t>C0.122</t>
  </si>
  <si>
    <t>VKA170186</t>
  </si>
  <si>
    <t>SA271072</t>
  </si>
  <si>
    <t>EURO M500 CXG 5 S</t>
  </si>
  <si>
    <t>10119688</t>
  </si>
  <si>
    <t>10-07-13</t>
  </si>
  <si>
    <t xml:space="preserve">C0.69 pentrie </t>
  </si>
  <si>
    <t>VKA170187</t>
  </si>
  <si>
    <t>SA271073</t>
  </si>
  <si>
    <t>EURO M 500 CXG 5S</t>
  </si>
  <si>
    <t>10119689</t>
  </si>
  <si>
    <t>VKA170189</t>
  </si>
  <si>
    <t>SA271074</t>
  </si>
  <si>
    <t>5037933</t>
  </si>
  <si>
    <t>VKA170300</t>
  </si>
  <si>
    <t>SA271075</t>
  </si>
  <si>
    <t>AFZUIGKAP 3FILTERS</t>
  </si>
  <si>
    <t>C2.05</t>
  </si>
  <si>
    <t>VKA170301</t>
  </si>
  <si>
    <t>SA271076</t>
  </si>
  <si>
    <t>AFZUIGKAP 1FILTER</t>
  </si>
  <si>
    <t>VKA170302</t>
  </si>
  <si>
    <t>SA271077</t>
  </si>
  <si>
    <t>VKA170303</t>
  </si>
  <si>
    <t>SA271078</t>
  </si>
  <si>
    <t>VKA170304</t>
  </si>
  <si>
    <t>SA271079</t>
  </si>
  <si>
    <t>VKA170305</t>
  </si>
  <si>
    <t>SA271080</t>
  </si>
  <si>
    <t>afzuigkap 1filter</t>
  </si>
  <si>
    <t>VKA170306</t>
  </si>
  <si>
    <t>SA271081</t>
  </si>
  <si>
    <t>VKA170308</t>
  </si>
  <si>
    <t>SA271082</t>
  </si>
  <si>
    <t>COMBISTEAMER</t>
  </si>
  <si>
    <t>OEB 10 10</t>
  </si>
  <si>
    <t xml:space="preserve">OES </t>
  </si>
  <si>
    <t>KS81G6668</t>
  </si>
  <si>
    <t>14-07-12</t>
  </si>
  <si>
    <t>VKA170323</t>
  </si>
  <si>
    <t>SA271083</t>
  </si>
  <si>
    <t>OES6.10</t>
  </si>
  <si>
    <t>FS1IG3813</t>
  </si>
  <si>
    <t>VKA170309</t>
  </si>
  <si>
    <t>SA271084</t>
  </si>
  <si>
    <t>BOSCH</t>
  </si>
  <si>
    <t>HBC33B550/35</t>
  </si>
  <si>
    <t>000062</t>
  </si>
  <si>
    <t>15-07-12</t>
  </si>
  <si>
    <t>VKA170319</t>
  </si>
  <si>
    <t>SA271085</t>
  </si>
  <si>
    <t>HBC33B550/ 35</t>
  </si>
  <si>
    <t>000058</t>
  </si>
  <si>
    <t>VKA170320</t>
  </si>
  <si>
    <t>SA271086</t>
  </si>
  <si>
    <t>00060</t>
  </si>
  <si>
    <t>VKA170328</t>
  </si>
  <si>
    <t>SA271087</t>
  </si>
  <si>
    <t>koel/vrieskast</t>
  </si>
  <si>
    <t>KOELVRIES KAST.HUISH</t>
  </si>
  <si>
    <t>Liebherr</t>
  </si>
  <si>
    <t>9996520-03</t>
  </si>
  <si>
    <t>VKA170330</t>
  </si>
  <si>
    <t>SA271088</t>
  </si>
  <si>
    <t>PLUSK 600 RSG 4N</t>
  </si>
  <si>
    <t>10022485</t>
  </si>
  <si>
    <t>01-12-09</t>
  </si>
  <si>
    <t>VKA170298</t>
  </si>
  <si>
    <t>SA271089</t>
  </si>
  <si>
    <t>kookplaat inductie huishoud</t>
  </si>
  <si>
    <t>PIE645Q14E</t>
  </si>
  <si>
    <t>FD 9204 00115</t>
  </si>
  <si>
    <t>VKA170313</t>
  </si>
  <si>
    <t>SA271090</t>
  </si>
  <si>
    <t>KOOKPL IND</t>
  </si>
  <si>
    <t>FD 9204 00109</t>
  </si>
  <si>
    <t>VKA170314</t>
  </si>
  <si>
    <t>SA271091</t>
  </si>
  <si>
    <t>920400110</t>
  </si>
  <si>
    <t>VKA170315</t>
  </si>
  <si>
    <t>SA271092</t>
  </si>
  <si>
    <t>920400107</t>
  </si>
  <si>
    <t>VKA170316</t>
  </si>
  <si>
    <t>SA271093</t>
  </si>
  <si>
    <t>920400116</t>
  </si>
  <si>
    <t>VKA170317</t>
  </si>
  <si>
    <t>SA271094</t>
  </si>
  <si>
    <t>920400113</t>
  </si>
  <si>
    <t>VKA170318</t>
  </si>
  <si>
    <t>SA271095</t>
  </si>
  <si>
    <t>PIE645Q14E / 02</t>
  </si>
  <si>
    <t>FD 9204 00108</t>
  </si>
  <si>
    <t>VKA170329</t>
  </si>
  <si>
    <t>SA271096</t>
  </si>
  <si>
    <t>PLUS F600</t>
  </si>
  <si>
    <t>PLUS F600RSG C4N</t>
  </si>
  <si>
    <t>10088776</t>
  </si>
  <si>
    <t>10-04-12</t>
  </si>
  <si>
    <t>VKA170324</t>
  </si>
  <si>
    <t>SA271097</t>
  </si>
  <si>
    <t>blastchiller f.r.c.</t>
  </si>
  <si>
    <t>1111</t>
  </si>
  <si>
    <t>Blastchiller Stekkerklaar</t>
  </si>
  <si>
    <t>FRC</t>
  </si>
  <si>
    <t>BC051DF ABB BC051-</t>
  </si>
  <si>
    <t>FR020036056 FR6V21A2</t>
  </si>
  <si>
    <t>15-01-13</t>
  </si>
  <si>
    <t>Leskeuken 2e verd.C-vleugel.</t>
  </si>
  <si>
    <t>VKA170299</t>
  </si>
  <si>
    <t>SA271098</t>
  </si>
  <si>
    <t>inductiewok</t>
  </si>
  <si>
    <t>INDUCTIEWO</t>
  </si>
  <si>
    <t>IN17.00364.0512</t>
  </si>
  <si>
    <t>01-01-17</t>
  </si>
  <si>
    <t>VKA170321</t>
  </si>
  <si>
    <t>SA271099</t>
  </si>
  <si>
    <t>HMT35M653</t>
  </si>
  <si>
    <t>B21180</t>
  </si>
  <si>
    <t>VKA170322</t>
  </si>
  <si>
    <t>SA271100</t>
  </si>
  <si>
    <t>FD9206 B21187</t>
  </si>
  <si>
    <t>VKA170325</t>
  </si>
  <si>
    <t>SA271101</t>
  </si>
  <si>
    <t>quooker</t>
  </si>
  <si>
    <t>1010</t>
  </si>
  <si>
    <t>Quooker</t>
  </si>
  <si>
    <t>QUOOKER</t>
  </si>
  <si>
    <t>KOKEND WATERKRAAN</t>
  </si>
  <si>
    <t>PRO3VAQ</t>
  </si>
  <si>
    <t>QUOOKER PRO3-VAQ</t>
  </si>
  <si>
    <t>VC3141917</t>
  </si>
  <si>
    <t>VKA170310</t>
  </si>
  <si>
    <t>SA271102</t>
  </si>
  <si>
    <t>WARMTELAMP</t>
  </si>
  <si>
    <t>VKA170311</t>
  </si>
  <si>
    <t>SA271103</t>
  </si>
  <si>
    <t>VKA170312</t>
  </si>
  <si>
    <t>SA271104</t>
  </si>
  <si>
    <t>VKA170307</t>
  </si>
  <si>
    <t>SA271105</t>
  </si>
  <si>
    <t>warmhoudplaat inductie 3 plaat</t>
  </si>
  <si>
    <t>WARMPLAAT MET BRUG</t>
  </si>
  <si>
    <t>WARMHOUDPL</t>
  </si>
  <si>
    <t>VKA170326</t>
  </si>
  <si>
    <t>SA271106</t>
  </si>
  <si>
    <t>1220546</t>
  </si>
  <si>
    <t>01-05-12</t>
  </si>
  <si>
    <t>C2.07</t>
  </si>
  <si>
    <t>VKA170327</t>
  </si>
  <si>
    <t>SA271107</t>
  </si>
  <si>
    <t>waterontharder</t>
  </si>
  <si>
    <t>WATERONTHARDER</t>
  </si>
  <si>
    <t>RHIMA 10</t>
  </si>
  <si>
    <t>WATERONTHA</t>
  </si>
  <si>
    <t>1112217</t>
  </si>
  <si>
    <t>VKA170393</t>
  </si>
  <si>
    <t>SA271108</t>
  </si>
  <si>
    <t>ATAG</t>
  </si>
  <si>
    <t>OVEN ELEKTRA</t>
  </si>
  <si>
    <t>OX2093AR01UU/A2</t>
  </si>
  <si>
    <t>OE20400Y</t>
  </si>
  <si>
    <t>C2.08</t>
  </si>
  <si>
    <t>VKA170394</t>
  </si>
  <si>
    <t>SA271109</t>
  </si>
  <si>
    <t>OE20400Q</t>
  </si>
  <si>
    <t>VKA170395</t>
  </si>
  <si>
    <t>SA271110</t>
  </si>
  <si>
    <t>OE20400U</t>
  </si>
  <si>
    <t>VKA170396</t>
  </si>
  <si>
    <t>SA271111</t>
  </si>
  <si>
    <t>OE20400S</t>
  </si>
  <si>
    <t>KAPITTEL 33</t>
  </si>
  <si>
    <t>VKA170397</t>
  </si>
  <si>
    <t>SA271112</t>
  </si>
  <si>
    <t>OE20400V</t>
  </si>
  <si>
    <t>VKA170392</t>
  </si>
  <si>
    <t>SA271113</t>
  </si>
  <si>
    <t>SNOWFLAKE</t>
  </si>
  <si>
    <t>10155846</t>
  </si>
  <si>
    <t>15-04-14</t>
  </si>
  <si>
    <t>VKA170391</t>
  </si>
  <si>
    <t>SA271114</t>
  </si>
  <si>
    <t>9987759-00</t>
  </si>
  <si>
    <t>VKA170376</t>
  </si>
  <si>
    <t>SA271115</t>
  </si>
  <si>
    <t>kookplaat</t>
  </si>
  <si>
    <t>1046E</t>
  </si>
  <si>
    <t>Fornuis/Kooktafel Elektrisch</t>
  </si>
  <si>
    <t>KOOKPLAAT</t>
  </si>
  <si>
    <t>OE1810P7</t>
  </si>
  <si>
    <t>12-07-10</t>
  </si>
  <si>
    <t>VKA170377</t>
  </si>
  <si>
    <t>SA271116</t>
  </si>
  <si>
    <t>OE1810P6</t>
  </si>
  <si>
    <t>VKA170378</t>
  </si>
  <si>
    <t>SA271117</t>
  </si>
  <si>
    <t>OE1910LR</t>
  </si>
  <si>
    <t>VKA170379</t>
  </si>
  <si>
    <t>SA271118</t>
  </si>
  <si>
    <t>OE1910LN</t>
  </si>
  <si>
    <t>VKA170380</t>
  </si>
  <si>
    <t>SA271119</t>
  </si>
  <si>
    <t>OE1910LK</t>
  </si>
  <si>
    <t>VKA170381</t>
  </si>
  <si>
    <t>SA271120</t>
  </si>
  <si>
    <t>OE1910LJ</t>
  </si>
  <si>
    <t>VKA170382</t>
  </si>
  <si>
    <t>SA271121</t>
  </si>
  <si>
    <t>OE1910LL</t>
  </si>
  <si>
    <t>VKA170383</t>
  </si>
  <si>
    <t>SA271122</t>
  </si>
  <si>
    <t>OE1810P3</t>
  </si>
  <si>
    <t>VKA170384</t>
  </si>
  <si>
    <t>SA271123</t>
  </si>
  <si>
    <t>HG4193AA1B/A1</t>
  </si>
  <si>
    <t>OE1910LH</t>
  </si>
  <si>
    <t>VKA170385</t>
  </si>
  <si>
    <t>SA271124</t>
  </si>
  <si>
    <t>OE1910LM</t>
  </si>
  <si>
    <t>VKA170386</t>
  </si>
  <si>
    <t>SA271125</t>
  </si>
  <si>
    <t>OE1910LG</t>
  </si>
  <si>
    <t>VKA170387</t>
  </si>
  <si>
    <t>SA271126</t>
  </si>
  <si>
    <t>0E1910LP</t>
  </si>
  <si>
    <t>VKA170389</t>
  </si>
  <si>
    <t>SA271127</t>
  </si>
  <si>
    <t>SHARP</t>
  </si>
  <si>
    <t>R-969</t>
  </si>
  <si>
    <t>080825449</t>
  </si>
  <si>
    <t>01-06-12</t>
  </si>
  <si>
    <t>VKA170388</t>
  </si>
  <si>
    <t>SA271129</t>
  </si>
  <si>
    <t>snijmachine</t>
  </si>
  <si>
    <t>1023</t>
  </si>
  <si>
    <t>Snijmachine (Vlees/Groente)</t>
  </si>
  <si>
    <t>BERKEL</t>
  </si>
  <si>
    <t>SNIJMACHINE</t>
  </si>
  <si>
    <t>834</t>
  </si>
  <si>
    <t>MODEL 834</t>
  </si>
  <si>
    <t>32783</t>
  </si>
  <si>
    <t>VKA170249</t>
  </si>
  <si>
    <t>SA271131</t>
  </si>
  <si>
    <t>vka koelkast (hh)</t>
  </si>
  <si>
    <t>ZANUSSI</t>
  </si>
  <si>
    <t>ZRA40100WA</t>
  </si>
  <si>
    <t>72830513</t>
  </si>
  <si>
    <t>E0.03</t>
  </si>
  <si>
    <t>VKA170246</t>
  </si>
  <si>
    <t>SA271132</t>
  </si>
  <si>
    <t>vka afzuigkap</t>
  </si>
  <si>
    <t>0</t>
  </si>
  <si>
    <t>Café</t>
  </si>
  <si>
    <t>VKA170244</t>
  </si>
  <si>
    <t>SA271133</t>
  </si>
  <si>
    <t>vka combisteamer</t>
  </si>
  <si>
    <t>JUNIOR CLASSIC</t>
  </si>
  <si>
    <t>CCE63300083</t>
  </si>
  <si>
    <t>13211621</t>
  </si>
  <si>
    <t>16-04-13</t>
  </si>
  <si>
    <t xml:space="preserve">Café </t>
  </si>
  <si>
    <t>VKA170248</t>
  </si>
  <si>
    <t>SA271135</t>
  </si>
  <si>
    <t>vka koelkast</t>
  </si>
  <si>
    <t>MIDI M425</t>
  </si>
  <si>
    <t>MIDI M425 CXG DL 4S</t>
  </si>
  <si>
    <t>10130734</t>
  </si>
  <si>
    <t>16-07-13</t>
  </si>
  <si>
    <t>VKA170243</t>
  </si>
  <si>
    <t>SA271136</t>
  </si>
  <si>
    <t>vka kookplaat inductie</t>
  </si>
  <si>
    <t>ASCOBLOC</t>
  </si>
  <si>
    <t>IEH350</t>
  </si>
  <si>
    <t>IEH 350</t>
  </si>
  <si>
    <t>5011</t>
  </si>
  <si>
    <t>VKA170239</t>
  </si>
  <si>
    <t>SA271137</t>
  </si>
  <si>
    <t>vka vaatwasmachine</t>
  </si>
  <si>
    <t>DR50</t>
  </si>
  <si>
    <t>NDR 50 S</t>
  </si>
  <si>
    <t>DWG1008773</t>
  </si>
  <si>
    <t>VKA170240</t>
  </si>
  <si>
    <t>SA271138</t>
  </si>
  <si>
    <t>vka vrieskast</t>
  </si>
  <si>
    <t>F210</t>
  </si>
  <si>
    <t>F210 RG DL 3N</t>
  </si>
  <si>
    <t>10134359</t>
  </si>
  <si>
    <t>05-02-14</t>
  </si>
  <si>
    <t>VKA170242</t>
  </si>
  <si>
    <t>SA271139</t>
  </si>
  <si>
    <t>vka bakplaat</t>
  </si>
  <si>
    <t>IEB230</t>
  </si>
  <si>
    <t>IEB 230</t>
  </si>
  <si>
    <t>5221</t>
  </si>
  <si>
    <t>VKA170247</t>
  </si>
  <si>
    <t>SA271140</t>
  </si>
  <si>
    <t>vka insectenverdelger</t>
  </si>
  <si>
    <t>Niet kritische elem. WEG? 1-9</t>
  </si>
  <si>
    <t>1073</t>
  </si>
  <si>
    <t>Insectendoder</t>
  </si>
  <si>
    <t>INSECTENDODER</t>
  </si>
  <si>
    <t>VKA170241</t>
  </si>
  <si>
    <t>SA271141</t>
  </si>
  <si>
    <t>vka koelwerkbank</t>
  </si>
  <si>
    <t>K 1807</t>
  </si>
  <si>
    <t>10138476</t>
  </si>
  <si>
    <t>16-07-14</t>
  </si>
  <si>
    <t>VKA170229</t>
  </si>
  <si>
    <t>SA271142</t>
  </si>
  <si>
    <t>31-05-14</t>
  </si>
  <si>
    <t>VKA170230</t>
  </si>
  <si>
    <t>SA271143</t>
  </si>
  <si>
    <t>SA271144</t>
  </si>
  <si>
    <t>vka centrale koelinstallatie</t>
  </si>
  <si>
    <t>KOELMACHIN ISC2M.10</t>
  </si>
  <si>
    <t>14-02-14</t>
  </si>
  <si>
    <t>VKA170215</t>
  </si>
  <si>
    <t>SA271145</t>
  </si>
  <si>
    <t>CCE60300043</t>
  </si>
  <si>
    <t>14202394</t>
  </si>
  <si>
    <t>VKA170226</t>
  </si>
  <si>
    <t>SA271146</t>
  </si>
  <si>
    <t>COMBISTEAM</t>
  </si>
  <si>
    <t>11300011</t>
  </si>
  <si>
    <t>VKA170232</t>
  </si>
  <si>
    <t>SA271147</t>
  </si>
  <si>
    <t>vka koelcel</t>
  </si>
  <si>
    <t>Koel/vries Afnemer</t>
  </si>
  <si>
    <t>1061</t>
  </si>
  <si>
    <t>GEA DFB 023 D</t>
  </si>
  <si>
    <t>F441307/2013/00954003/31</t>
  </si>
  <si>
    <t>VKA170228</t>
  </si>
  <si>
    <t>SA271148</t>
  </si>
  <si>
    <t>IEH550</t>
  </si>
  <si>
    <t>2013/00018</t>
  </si>
  <si>
    <t>15-07-13</t>
  </si>
  <si>
    <t>VKA170222</t>
  </si>
  <si>
    <t>SA271149</t>
  </si>
  <si>
    <t>FG-0381/2-17261</t>
  </si>
  <si>
    <t>VKA170223</t>
  </si>
  <si>
    <t>SA271150</t>
  </si>
  <si>
    <t>Smeva</t>
  </si>
  <si>
    <t>FG-0381/2-17259</t>
  </si>
  <si>
    <t>VKA170225</t>
  </si>
  <si>
    <t>SA271151</t>
  </si>
  <si>
    <t>Veld koeling</t>
  </si>
  <si>
    <t>FG-0381/2-17260</t>
  </si>
  <si>
    <t>31-12-12</t>
  </si>
  <si>
    <t>VKA170218</t>
  </si>
  <si>
    <t>SA271152</t>
  </si>
  <si>
    <t>vka au bain-marie</t>
  </si>
  <si>
    <t>ABM</t>
  </si>
  <si>
    <t>6CP</t>
  </si>
  <si>
    <t>13507779001</t>
  </si>
  <si>
    <t>16-07-09</t>
  </si>
  <si>
    <t>VKA170219</t>
  </si>
  <si>
    <t>SA271154</t>
  </si>
  <si>
    <t>vka inductiewok</t>
  </si>
  <si>
    <t>13505776001</t>
  </si>
  <si>
    <t>VKA170227</t>
  </si>
  <si>
    <t>SA271155</t>
  </si>
  <si>
    <t>vka onderkoeling</t>
  </si>
  <si>
    <t>1104</t>
  </si>
  <si>
    <t>Koelwerkbank Afnemer</t>
  </si>
  <si>
    <t>ONDERKOELI</t>
  </si>
  <si>
    <t>10135369</t>
  </si>
  <si>
    <t>28-01-15</t>
  </si>
  <si>
    <t>VKA170216</t>
  </si>
  <si>
    <t>SA271156</t>
  </si>
  <si>
    <t>K1407</t>
  </si>
  <si>
    <t>10130635</t>
  </si>
  <si>
    <t>24-11-13</t>
  </si>
  <si>
    <t>VKA170213</t>
  </si>
  <si>
    <t>SA271157</t>
  </si>
  <si>
    <t>K2207</t>
  </si>
  <si>
    <t>K 2207 CSF R4</t>
  </si>
  <si>
    <t>10130899</t>
  </si>
  <si>
    <t>25-11-13</t>
  </si>
  <si>
    <t>VKA170233</t>
  </si>
  <si>
    <t>SA271158</t>
  </si>
  <si>
    <t>vka paninigrill</t>
  </si>
  <si>
    <t>1041E</t>
  </si>
  <si>
    <t>Grillplaat Elektrisch</t>
  </si>
  <si>
    <t>C011611022</t>
  </si>
  <si>
    <t>11-11-16</t>
  </si>
  <si>
    <t>Opslag</t>
  </si>
  <si>
    <t>VKA170220</t>
  </si>
  <si>
    <t>SA271161</t>
  </si>
  <si>
    <t>vka warmhoudplaat</t>
  </si>
  <si>
    <t>Onbekend</t>
  </si>
  <si>
    <t>VKA170221</t>
  </si>
  <si>
    <t>SA271162</t>
  </si>
  <si>
    <t>VKA170212</t>
  </si>
  <si>
    <t>SA271163</t>
  </si>
  <si>
    <t>WD 7</t>
  </si>
  <si>
    <t>1220686</t>
  </si>
  <si>
    <t>16-07-12</t>
  </si>
  <si>
    <t xml:space="preserve">Wasruimte </t>
  </si>
  <si>
    <t>VKA170234</t>
  </si>
  <si>
    <t>SA271164</t>
  </si>
  <si>
    <t>E-1.181</t>
  </si>
  <si>
    <t>VKA170236</t>
  </si>
  <si>
    <t>SA271165</t>
  </si>
  <si>
    <t>vka waterontharder</t>
  </si>
  <si>
    <t>1019914743122</t>
  </si>
  <si>
    <t xml:space="preserve">Was ruimte </t>
  </si>
  <si>
    <t>VKA170235</t>
  </si>
  <si>
    <t>SA271166</t>
  </si>
  <si>
    <t>E-1.182</t>
  </si>
  <si>
    <t>VKA170231</t>
  </si>
  <si>
    <t>SA271167</t>
  </si>
  <si>
    <t>vka scherfijsmachine</t>
  </si>
  <si>
    <t>F120A</t>
  </si>
  <si>
    <t>EI6130-13N</t>
  </si>
  <si>
    <t xml:space="preserve">-1 </t>
  </si>
  <si>
    <t xml:space="preserve">Berging </t>
  </si>
  <si>
    <t>VKA170026</t>
  </si>
  <si>
    <t>SA271169</t>
  </si>
  <si>
    <t>afgevoerd</t>
  </si>
  <si>
    <t>1108</t>
  </si>
  <si>
    <t>Koelkast Afnemer</t>
  </si>
  <si>
    <t>GN/212MU</t>
  </si>
  <si>
    <t>201139411557</t>
  </si>
  <si>
    <t>F0.81</t>
  </si>
  <si>
    <t>VKA170027</t>
  </si>
  <si>
    <t>SA271170</t>
  </si>
  <si>
    <t>flessenkoeling</t>
  </si>
  <si>
    <t>GM/212SPE</t>
  </si>
  <si>
    <t>NB</t>
  </si>
  <si>
    <t>01-06-11</t>
  </si>
  <si>
    <t xml:space="preserve">Laan van scheuten </t>
  </si>
  <si>
    <t>F0.81 The Brew</t>
  </si>
  <si>
    <t>VKA170028</t>
  </si>
  <si>
    <t>SA271171</t>
  </si>
  <si>
    <t>ijsblokjesmachine</t>
  </si>
  <si>
    <t>IJSBLOKJESMACHINE</t>
  </si>
  <si>
    <t>CB316A</t>
  </si>
  <si>
    <t>2015110758453</t>
  </si>
  <si>
    <t>01-07-15</t>
  </si>
  <si>
    <t>Laan van scheuten 10</t>
  </si>
  <si>
    <t xml:space="preserve">Bg </t>
  </si>
  <si>
    <t xml:space="preserve">F0.81 The Brew </t>
  </si>
  <si>
    <t>SA271173</t>
  </si>
  <si>
    <t>centrale koelinstallatie</t>
  </si>
  <si>
    <t>ZXDE-D60E-TFD-454</t>
  </si>
  <si>
    <t>22FZ58907M</t>
  </si>
  <si>
    <t>20-06-22</t>
  </si>
  <si>
    <t>Kelder-1</t>
  </si>
  <si>
    <t>F0.211</t>
  </si>
  <si>
    <t>VKA170024</t>
  </si>
  <si>
    <t>SA271174</t>
  </si>
  <si>
    <t xml:space="preserve">F0.287 The Brew </t>
  </si>
  <si>
    <t>VKA170023</t>
  </si>
  <si>
    <t>SA271175</t>
  </si>
  <si>
    <t>VKA170017</t>
  </si>
  <si>
    <t>SA271176</t>
  </si>
  <si>
    <t>MIDI M 425 CXGT4S</t>
  </si>
  <si>
    <t>10064447</t>
  </si>
  <si>
    <t>VKA170018</t>
  </si>
  <si>
    <t>SA271177</t>
  </si>
  <si>
    <t>DWD1002038</t>
  </si>
  <si>
    <t>01-07-11</t>
  </si>
  <si>
    <t>VKA170019</t>
  </si>
  <si>
    <t>SA271178</t>
  </si>
  <si>
    <t>F210 RG 3N</t>
  </si>
  <si>
    <t>10130766</t>
  </si>
  <si>
    <t>VKA170020</t>
  </si>
  <si>
    <t>SA271180</t>
  </si>
  <si>
    <t>K 1407 CSGB DL/2DL</t>
  </si>
  <si>
    <t>10072966</t>
  </si>
  <si>
    <t>VKA170058</t>
  </si>
  <si>
    <t>SA271182</t>
  </si>
  <si>
    <t>HALTON</t>
  </si>
  <si>
    <t xml:space="preserve">F0.34 kantine </t>
  </si>
  <si>
    <t>VKA170059</t>
  </si>
  <si>
    <t>SA271183</t>
  </si>
  <si>
    <t>VKA170056</t>
  </si>
  <si>
    <t>SA271184</t>
  </si>
  <si>
    <t>CONVOTHERM</t>
  </si>
  <si>
    <t>OEB 10.10 FB3018D300</t>
  </si>
  <si>
    <t>FB3HC9628</t>
  </si>
  <si>
    <t>VKA170067</t>
  </si>
  <si>
    <t>SA271185</t>
  </si>
  <si>
    <t>OEB 10.10</t>
  </si>
  <si>
    <t>FB3HC9626</t>
  </si>
  <si>
    <t>F0.34</t>
  </si>
  <si>
    <t>VKA170053</t>
  </si>
  <si>
    <t>SA271186</t>
  </si>
  <si>
    <t xml:space="preserve">friteuse VERVALLEN </t>
  </si>
  <si>
    <t>Wordt Vervangen 31-5-24</t>
  </si>
  <si>
    <t>IEF224</t>
  </si>
  <si>
    <t>IEF 224</t>
  </si>
  <si>
    <t>2011/ 00499</t>
  </si>
  <si>
    <t>VKA170054</t>
  </si>
  <si>
    <t>SA271187</t>
  </si>
  <si>
    <t>2011/ 0498</t>
  </si>
  <si>
    <t>VKA170062</t>
  </si>
  <si>
    <t>SA271188</t>
  </si>
  <si>
    <t>GROKU</t>
  </si>
  <si>
    <t>WANDKOELING</t>
  </si>
  <si>
    <t>-</t>
  </si>
  <si>
    <t>Groku</t>
  </si>
  <si>
    <t>17-16.11.05:332</t>
  </si>
  <si>
    <t>VKA170063</t>
  </si>
  <si>
    <t>SA271189</t>
  </si>
  <si>
    <t>37804-101B WKM</t>
  </si>
  <si>
    <t>VKA170068</t>
  </si>
  <si>
    <t>SA271190</t>
  </si>
  <si>
    <t>17161105:332. 3708-1</t>
  </si>
  <si>
    <t>VKA170069</t>
  </si>
  <si>
    <t>SA271191</t>
  </si>
  <si>
    <t>17161105/332 37804-1</t>
  </si>
  <si>
    <t>VKA170051</t>
  </si>
  <si>
    <t>SA271192</t>
  </si>
  <si>
    <t>BAINMARIE</t>
  </si>
  <si>
    <t>VKA170050</t>
  </si>
  <si>
    <t>SA271193</t>
  </si>
  <si>
    <t>11360974001</t>
  </si>
  <si>
    <t>VKA170049</t>
  </si>
  <si>
    <t>SA271195</t>
  </si>
  <si>
    <t>10058987</t>
  </si>
  <si>
    <t>VKA170064</t>
  </si>
  <si>
    <t>SA271196</t>
  </si>
  <si>
    <t>10058986</t>
  </si>
  <si>
    <t>VKA170065</t>
  </si>
  <si>
    <t>SA271197</t>
  </si>
  <si>
    <t>10058891</t>
  </si>
  <si>
    <t>VKA170066</t>
  </si>
  <si>
    <t>SA271198</t>
  </si>
  <si>
    <t>10058893</t>
  </si>
  <si>
    <t>VKA170057</t>
  </si>
  <si>
    <t>SA271199</t>
  </si>
  <si>
    <t>saladiere</t>
  </si>
  <si>
    <t>COMBISTEEL</t>
  </si>
  <si>
    <t>PANCOOLER</t>
  </si>
  <si>
    <t>VRX1400/38</t>
  </si>
  <si>
    <t>023565</t>
  </si>
  <si>
    <t>05-05-10</t>
  </si>
  <si>
    <t>VKA170042</t>
  </si>
  <si>
    <t>SA271203</t>
  </si>
  <si>
    <t>Warmhoudplaat / 5-24 weg</t>
  </si>
  <si>
    <t>37804-103/A HG/WP</t>
  </si>
  <si>
    <t>VKA170043</t>
  </si>
  <si>
    <t>SA271204</t>
  </si>
  <si>
    <t>WARMTEBRUG</t>
  </si>
  <si>
    <t>HG/WP</t>
  </si>
  <si>
    <t>43367-101/A</t>
  </si>
  <si>
    <t>01-01-15</t>
  </si>
  <si>
    <t>VKA170044</t>
  </si>
  <si>
    <t>SA271205</t>
  </si>
  <si>
    <t>37804-104/C</t>
  </si>
  <si>
    <t>VKA170045</t>
  </si>
  <si>
    <t>SA271206</t>
  </si>
  <si>
    <t>37804-103B</t>
  </si>
  <si>
    <t>VKA170046</t>
  </si>
  <si>
    <t>SA271207</t>
  </si>
  <si>
    <t>37804-104/D</t>
  </si>
  <si>
    <t>VKA170047</t>
  </si>
  <si>
    <t>SA271208</t>
  </si>
  <si>
    <t>37804-104/A</t>
  </si>
  <si>
    <t>VKA170048</t>
  </si>
  <si>
    <t>SA271209</t>
  </si>
  <si>
    <t>37804-104/B</t>
  </si>
  <si>
    <t>VKA170070</t>
  </si>
  <si>
    <t>SA271210</t>
  </si>
  <si>
    <t>scherfijsmachine</t>
  </si>
  <si>
    <t>EI 6665 14T</t>
  </si>
  <si>
    <t>F0.35</t>
  </si>
  <si>
    <t>VKA170033</t>
  </si>
  <si>
    <t>SA271211</t>
  </si>
  <si>
    <t xml:space="preserve">F0.37 kantine </t>
  </si>
  <si>
    <t>VKA170060</t>
  </si>
  <si>
    <t>SA271212</t>
  </si>
  <si>
    <t>VKA170034</t>
  </si>
  <si>
    <t>SA271213</t>
  </si>
  <si>
    <t>kookplaat keramisch</t>
  </si>
  <si>
    <t>KOOKPLAAT  KERAMISCH</t>
  </si>
  <si>
    <t>OEH 500</t>
  </si>
  <si>
    <t>732216-T 0113-000258</t>
  </si>
  <si>
    <t>F0.37</t>
  </si>
  <si>
    <t>VKA170035</t>
  </si>
  <si>
    <t>SA271214</t>
  </si>
  <si>
    <t>kantelbare braadpan</t>
  </si>
  <si>
    <t>1042E</t>
  </si>
  <si>
    <t>Kantelbare braadpan Elektrisch</t>
  </si>
  <si>
    <t>BRAADSLEDE KANTEL E</t>
  </si>
  <si>
    <t>OEP 500</t>
  </si>
  <si>
    <t>738153-T 0131-000532</t>
  </si>
  <si>
    <t>VKA170031</t>
  </si>
  <si>
    <t>SA271215</t>
  </si>
  <si>
    <t>10058892</t>
  </si>
  <si>
    <t>Kantine/ keuken</t>
  </si>
  <si>
    <t>VKA170032</t>
  </si>
  <si>
    <t>SA271216</t>
  </si>
  <si>
    <t>KOELWERKBA K1407 CSF</t>
  </si>
  <si>
    <t>10058894</t>
  </si>
  <si>
    <t>VKA170036</t>
  </si>
  <si>
    <t>SA271217</t>
  </si>
  <si>
    <t>kookketel</t>
  </si>
  <si>
    <t>1006E</t>
  </si>
  <si>
    <t>Kookketel Elektrisch</t>
  </si>
  <si>
    <t>KOOKKETEL ELEKTRA</t>
  </si>
  <si>
    <t>OES 080</t>
  </si>
  <si>
    <t>OES080</t>
  </si>
  <si>
    <t>732202-T0303-000990</t>
  </si>
  <si>
    <t>VKA170037</t>
  </si>
  <si>
    <t>SA271218</t>
  </si>
  <si>
    <t>732202-T0303-00991</t>
  </si>
  <si>
    <t>VKA170029</t>
  </si>
  <si>
    <t>SA271219</t>
  </si>
  <si>
    <t>Eco MTE22L7</t>
  </si>
  <si>
    <t>B0201102654</t>
  </si>
  <si>
    <t>F0.39</t>
  </si>
  <si>
    <t>VKA170072</t>
  </si>
  <si>
    <t>SA271220</t>
  </si>
  <si>
    <t>vriescel</t>
  </si>
  <si>
    <t>Eco</t>
  </si>
  <si>
    <t>VKA170040</t>
  </si>
  <si>
    <t>SA271221</t>
  </si>
  <si>
    <t>PLUS M660</t>
  </si>
  <si>
    <t>PLUS M 660 CXG DL C</t>
  </si>
  <si>
    <t>10058919</t>
  </si>
  <si>
    <t>29-03-11</t>
  </si>
  <si>
    <t xml:space="preserve">F0.42 bergruimte </t>
  </si>
  <si>
    <t>VKA170038</t>
  </si>
  <si>
    <t>SA271222</t>
  </si>
  <si>
    <t>NO1120806</t>
  </si>
  <si>
    <t xml:space="preserve">F0.43 kantine </t>
  </si>
  <si>
    <t>VKA170001</t>
  </si>
  <si>
    <t>SA271226</t>
  </si>
  <si>
    <t>NIET LEESBAAR</t>
  </si>
  <si>
    <t>01-01-98</t>
  </si>
  <si>
    <t>G0.09</t>
  </si>
  <si>
    <t>VKA170008</t>
  </si>
  <si>
    <t>SA271227</t>
  </si>
  <si>
    <t>EL0503652 BACKMASTER</t>
  </si>
  <si>
    <t>EL102494</t>
  </si>
  <si>
    <t>01-06-10</t>
  </si>
  <si>
    <t>VKA170006</t>
  </si>
  <si>
    <t>SA271228</t>
  </si>
  <si>
    <t>10135568</t>
  </si>
  <si>
    <t>02-06-14</t>
  </si>
  <si>
    <t>VKA170005</t>
  </si>
  <si>
    <t>SA271233</t>
  </si>
  <si>
    <t>vaatwasmachine (AFVOEREN)</t>
  </si>
  <si>
    <t>DWD1026510</t>
  </si>
  <si>
    <t>VKA170002</t>
  </si>
  <si>
    <t>SA271234</t>
  </si>
  <si>
    <t>FS330</t>
  </si>
  <si>
    <t>178/01</t>
  </si>
  <si>
    <t>VKA170011</t>
  </si>
  <si>
    <t>SA271237</t>
  </si>
  <si>
    <t>grill</t>
  </si>
  <si>
    <t>GH-811PD</t>
  </si>
  <si>
    <t>C010004</t>
  </si>
  <si>
    <t>VKA170016</t>
  </si>
  <si>
    <t>SA271239</t>
  </si>
  <si>
    <t>warmhoudplaat / 5-24 weg</t>
  </si>
  <si>
    <t>WARMHOUDPLAAT MET LA</t>
  </si>
  <si>
    <t>710649</t>
  </si>
  <si>
    <t>VKA170074</t>
  </si>
  <si>
    <t>SA271241</t>
  </si>
  <si>
    <t>F 605 RG</t>
  </si>
  <si>
    <t>F605 RG L</t>
  </si>
  <si>
    <t>10210976</t>
  </si>
  <si>
    <t>01-06-16</t>
  </si>
  <si>
    <t>M0.06B</t>
  </si>
  <si>
    <t>VKA170079</t>
  </si>
  <si>
    <t>SA271242</t>
  </si>
  <si>
    <t>CV PLUS 6 10/10 10</t>
  </si>
  <si>
    <t>3423400</t>
  </si>
  <si>
    <t>M0.07</t>
  </si>
  <si>
    <t>VKA170081</t>
  </si>
  <si>
    <t>SA271243</t>
  </si>
  <si>
    <t>12360814031301</t>
  </si>
  <si>
    <t>31-05-12</t>
  </si>
  <si>
    <t>VKA170080</t>
  </si>
  <si>
    <t>SA271244</t>
  </si>
  <si>
    <t>OES 6 10</t>
  </si>
  <si>
    <t>FS1GF9087</t>
  </si>
  <si>
    <t>VKA170077</t>
  </si>
  <si>
    <t>SA271245</t>
  </si>
  <si>
    <t>koelkast mercatus (AFVOEREN)</t>
  </si>
  <si>
    <t>KOELKAST10212102-0-0</t>
  </si>
  <si>
    <t>43600</t>
  </si>
  <si>
    <t>VKA170082</t>
  </si>
  <si>
    <t>SA271246</t>
  </si>
  <si>
    <t>KOOKPLAAT KERAMISCH</t>
  </si>
  <si>
    <t>IEH500</t>
  </si>
  <si>
    <t>KOOKPL KER (IEH 500)</t>
  </si>
  <si>
    <t>5007</t>
  </si>
  <si>
    <t>VKA170086</t>
  </si>
  <si>
    <t>SA271248</t>
  </si>
  <si>
    <t>vrieskast AFVOEREN</t>
  </si>
  <si>
    <t>V7BTEC/1P</t>
  </si>
  <si>
    <t>110120005</t>
  </si>
  <si>
    <t>29-05-97</t>
  </si>
  <si>
    <t>VKA170083</t>
  </si>
  <si>
    <t>SA271249</t>
  </si>
  <si>
    <t>K1807CSG A DL/2/2</t>
  </si>
  <si>
    <t>10037233</t>
  </si>
  <si>
    <t>VKA170084</t>
  </si>
  <si>
    <t>SA271250</t>
  </si>
  <si>
    <t>01-10-10</t>
  </si>
  <si>
    <t>VKA170085</t>
  </si>
  <si>
    <t>SA271251</t>
  </si>
  <si>
    <t>VKA170087</t>
  </si>
  <si>
    <t>SA271252</t>
  </si>
  <si>
    <t>Ifo campri</t>
  </si>
  <si>
    <t>VKA170076</t>
  </si>
  <si>
    <t>SA271253</t>
  </si>
  <si>
    <t>koelbak</t>
  </si>
  <si>
    <t>WIHA</t>
  </si>
  <si>
    <t>KOELBAK</t>
  </si>
  <si>
    <t>VKA170281</t>
  </si>
  <si>
    <t>SA271254</t>
  </si>
  <si>
    <t>SN147S</t>
  </si>
  <si>
    <t>Kampri</t>
  </si>
  <si>
    <t>1076612</t>
  </si>
  <si>
    <t>02-01-16</t>
  </si>
  <si>
    <t>Bg opslag</t>
  </si>
  <si>
    <t>E0.142</t>
  </si>
  <si>
    <t>SA271256</t>
  </si>
  <si>
    <t>koelcel met sep mach</t>
  </si>
  <si>
    <t>KOELCEL M20020176</t>
  </si>
  <si>
    <t>Eco M1C300</t>
  </si>
  <si>
    <t>M2002021076</t>
  </si>
  <si>
    <t>E0.144</t>
  </si>
  <si>
    <t>VKA180015</t>
  </si>
  <si>
    <t>SA271257</t>
  </si>
  <si>
    <t>CB 2X20W - SPEC 1006</t>
  </si>
  <si>
    <t>2IB25105</t>
  </si>
  <si>
    <t>10-10-18</t>
  </si>
  <si>
    <t>E0.145</t>
  </si>
  <si>
    <t>SA271258</t>
  </si>
  <si>
    <t>koelwerkbank sep machine</t>
  </si>
  <si>
    <t>AFINOX</t>
  </si>
  <si>
    <t>Avinox</t>
  </si>
  <si>
    <t>VKA170265</t>
  </si>
  <si>
    <t>SA271259</t>
  </si>
  <si>
    <t>13207044</t>
  </si>
  <si>
    <t>VKA170267</t>
  </si>
  <si>
    <t>SA271260</t>
  </si>
  <si>
    <t>OES10.10</t>
  </si>
  <si>
    <t>FS301813000A00 FS3IJ</t>
  </si>
  <si>
    <t>VKA170266</t>
  </si>
  <si>
    <t>SA271267</t>
  </si>
  <si>
    <t>KWB</t>
  </si>
  <si>
    <t>9TRK72IXLV001</t>
  </si>
  <si>
    <t>9TRX54IPAN001</t>
  </si>
  <si>
    <t>Stijl verdampers</t>
  </si>
  <si>
    <t>3010614901</t>
  </si>
  <si>
    <t>01-06-02</t>
  </si>
  <si>
    <t>VKA170274</t>
  </si>
  <si>
    <t>SA271268</t>
  </si>
  <si>
    <t>saladebar, sep machine niet in werking</t>
  </si>
  <si>
    <t>1102</t>
  </si>
  <si>
    <t>Koelvitrine Afnemer</t>
  </si>
  <si>
    <t>SALADEBAR</t>
  </si>
  <si>
    <t>Gamko</t>
  </si>
  <si>
    <t>0178.32210 1</t>
  </si>
  <si>
    <t>12-01-02</t>
  </si>
  <si>
    <t>VKA170276</t>
  </si>
  <si>
    <t>SA271269</t>
  </si>
  <si>
    <t>2x soepwell</t>
  </si>
  <si>
    <t>VKA170264</t>
  </si>
  <si>
    <t>SA271271</t>
  </si>
  <si>
    <t>Vaatwasmachine</t>
  </si>
  <si>
    <t xml:space="preserve">2024: niet aangetroffen </t>
  </si>
  <si>
    <t>WD-6E</t>
  </si>
  <si>
    <t>032423</t>
  </si>
  <si>
    <t>01-07-03</t>
  </si>
  <si>
    <t>E0.162</t>
  </si>
  <si>
    <t>SA271272</t>
  </si>
  <si>
    <t>WANDKOELING TRENT 4</t>
  </si>
  <si>
    <t>Arneq</t>
  </si>
  <si>
    <t>4K68624501</t>
  </si>
  <si>
    <t>11-06-01</t>
  </si>
  <si>
    <t>VKA170263</t>
  </si>
  <si>
    <t>SA271277</t>
  </si>
  <si>
    <t>WAND 670135</t>
  </si>
  <si>
    <t>Oscartielle</t>
  </si>
  <si>
    <t>1M60577801</t>
  </si>
  <si>
    <t>31-12-00</t>
  </si>
  <si>
    <t>VKA170143</t>
  </si>
  <si>
    <t>SA271305</t>
  </si>
  <si>
    <t>27</t>
  </si>
  <si>
    <t>G1.80 (PABO)</t>
  </si>
  <si>
    <t>VKA170297</t>
  </si>
  <si>
    <t>SA271356</t>
  </si>
  <si>
    <t>23-01-11</t>
  </si>
  <si>
    <t>VKA170291</t>
  </si>
  <si>
    <t>SA271357</t>
  </si>
  <si>
    <t>OES6 10</t>
  </si>
  <si>
    <t>OES 6.10</t>
  </si>
  <si>
    <t>FS101003000A00</t>
  </si>
  <si>
    <t>VKA170287</t>
  </si>
  <si>
    <t>SA271358</t>
  </si>
  <si>
    <t>CB2X10W</t>
  </si>
  <si>
    <t>CB 2X10W. 10655-99</t>
  </si>
  <si>
    <t>3R 26611</t>
  </si>
  <si>
    <t>01-08-08</t>
  </si>
  <si>
    <t>VKA170289</t>
  </si>
  <si>
    <t>SA271359</t>
  </si>
  <si>
    <t>2011/0514</t>
  </si>
  <si>
    <t>VKA170290</t>
  </si>
  <si>
    <t>SA271360</t>
  </si>
  <si>
    <t>KOOKPLAAT ELEKTRA</t>
  </si>
  <si>
    <t>IEH300</t>
  </si>
  <si>
    <t>IEH 300</t>
  </si>
  <si>
    <t>2012/00375</t>
  </si>
  <si>
    <t>VKA170282</t>
  </si>
  <si>
    <t>SA271362</t>
  </si>
  <si>
    <t>Kampri performer 1500</t>
  </si>
  <si>
    <t>01-01-08</t>
  </si>
  <si>
    <t>VKA170292</t>
  </si>
  <si>
    <t>SA271364</t>
  </si>
  <si>
    <t>K 2207 CSG B DL/DL/2</t>
  </si>
  <si>
    <t>10022742</t>
  </si>
  <si>
    <t>VKA170288</t>
  </si>
  <si>
    <t>SA271365</t>
  </si>
  <si>
    <t>VKA170286</t>
  </si>
  <si>
    <t>SA271369</t>
  </si>
  <si>
    <t>821351 6</t>
  </si>
  <si>
    <t>VKA170293</t>
  </si>
  <si>
    <t>SA271370</t>
  </si>
  <si>
    <t>PLUS K 1270 RSF R4 8</t>
  </si>
  <si>
    <t>10067371</t>
  </si>
  <si>
    <t>12-01-11</t>
  </si>
  <si>
    <t>01.16A</t>
  </si>
  <si>
    <t>VKA170294</t>
  </si>
  <si>
    <t>SA271371</t>
  </si>
  <si>
    <t>1110</t>
  </si>
  <si>
    <t>Vrieskast Afnemer</t>
  </si>
  <si>
    <t>PLUS F 1270 RSF 8N E</t>
  </si>
  <si>
    <t>10067370</t>
  </si>
  <si>
    <t>VKA170097</t>
  </si>
  <si>
    <t>SA271409</t>
  </si>
  <si>
    <t>13-02-20</t>
  </si>
  <si>
    <t>Caf'� Hangar</t>
  </si>
  <si>
    <t>A0.48</t>
  </si>
  <si>
    <t>VKA170092</t>
  </si>
  <si>
    <t>SA271415</t>
  </si>
  <si>
    <t>K 1407 CSG B 2D/2D</t>
  </si>
  <si>
    <t>267</t>
  </si>
  <si>
    <t>01-07-07</t>
  </si>
  <si>
    <t>VKA170112</t>
  </si>
  <si>
    <t>SA271419</t>
  </si>
  <si>
    <t>koelkast rivacold</t>
  </si>
  <si>
    <t>RS2100CGCT</t>
  </si>
  <si>
    <t>64470405</t>
  </si>
  <si>
    <t>VKA170111</t>
  </si>
  <si>
    <t>SA271420</t>
  </si>
  <si>
    <t>PLUS F1270</t>
  </si>
  <si>
    <t>PLUS F 1270RSG 8N</t>
  </si>
  <si>
    <t>10095194</t>
  </si>
  <si>
    <t>01-08-12</t>
  </si>
  <si>
    <t>VKA170122</t>
  </si>
  <si>
    <t>SA271421</t>
  </si>
  <si>
    <t>VIANEN</t>
  </si>
  <si>
    <t>AFZUIGKAP 10 FILTERS</t>
  </si>
  <si>
    <t>VKA170116</t>
  </si>
  <si>
    <t>SA271422</t>
  </si>
  <si>
    <t>OES 610</t>
  </si>
  <si>
    <t>OES 6.10 ES101813000</t>
  </si>
  <si>
    <t>ES1FL7975</t>
  </si>
  <si>
    <t xml:space="preserve">D0.05 restaurant </t>
  </si>
  <si>
    <t>VKA170117</t>
  </si>
  <si>
    <t>SA271423</t>
  </si>
  <si>
    <t>ES1FL7976</t>
  </si>
  <si>
    <t>VKA170123</t>
  </si>
  <si>
    <t>SA271424</t>
  </si>
  <si>
    <t>1220303-00</t>
  </si>
  <si>
    <t>1220303B</t>
  </si>
  <si>
    <t>13204517</t>
  </si>
  <si>
    <t>VKA170124</t>
  </si>
  <si>
    <t>SA271425</t>
  </si>
  <si>
    <t>13206059</t>
  </si>
  <si>
    <t>VKA170109</t>
  </si>
  <si>
    <t>SA271426</t>
  </si>
  <si>
    <t>VKA170125</t>
  </si>
  <si>
    <t>SA271431</t>
  </si>
  <si>
    <t>wandkoelmeubel, centrale koel</t>
  </si>
  <si>
    <t>Kampri performer1500</t>
  </si>
  <si>
    <t>02-01-07</t>
  </si>
  <si>
    <t>VKA170126</t>
  </si>
  <si>
    <t>SA271432</t>
  </si>
  <si>
    <t>wandkoelmeubel, op centrale</t>
  </si>
  <si>
    <t>VKA170127</t>
  </si>
  <si>
    <t>SA271433</t>
  </si>
  <si>
    <t>wandkoelmeubel, centr koel</t>
  </si>
  <si>
    <t>VKA170128</t>
  </si>
  <si>
    <t>SA271434</t>
  </si>
  <si>
    <t>wandkoelmeubel, centr koeling</t>
  </si>
  <si>
    <t>10890 70127</t>
  </si>
  <si>
    <t>VKA170102</t>
  </si>
  <si>
    <t>SA271435</t>
  </si>
  <si>
    <t>STIERLEN</t>
  </si>
  <si>
    <t>SEN008886</t>
  </si>
  <si>
    <t>VKA170103</t>
  </si>
  <si>
    <t>SA271436</t>
  </si>
  <si>
    <t>SAW-A 729007A</t>
  </si>
  <si>
    <t>D00021 / 6050.300</t>
  </si>
  <si>
    <t>01-01-99</t>
  </si>
  <si>
    <t xml:space="preserve">Ruitenberglaan 31 </t>
  </si>
  <si>
    <t>VKA170119</t>
  </si>
  <si>
    <t>SA271437</t>
  </si>
  <si>
    <t>NEP060</t>
  </si>
  <si>
    <t>652218E1027004566-32</t>
  </si>
  <si>
    <t>01-07-98</t>
  </si>
  <si>
    <t>VKA170107</t>
  </si>
  <si>
    <t>SA271438</t>
  </si>
  <si>
    <t>KOELW K2207 CFS R4B</t>
  </si>
  <si>
    <t>288</t>
  </si>
  <si>
    <t>VKA170120</t>
  </si>
  <si>
    <t>SA271439</t>
  </si>
  <si>
    <t>NES 080</t>
  </si>
  <si>
    <t>D//06215//514056008/</t>
  </si>
  <si>
    <t>01-06-97</t>
  </si>
  <si>
    <t>VKA170118</t>
  </si>
  <si>
    <t>SA271440</t>
  </si>
  <si>
    <t>fornuis elektrisch</t>
  </si>
  <si>
    <t>NEH 410</t>
  </si>
  <si>
    <t>D//04448//521019001/</t>
  </si>
  <si>
    <t>VKA170104</t>
  </si>
  <si>
    <t>SA271443</t>
  </si>
  <si>
    <t>821160-02</t>
  </si>
  <si>
    <t>01-07-08</t>
  </si>
  <si>
    <t>VKA170106</t>
  </si>
  <si>
    <t>SA271445</t>
  </si>
  <si>
    <t>820516-07</t>
  </si>
  <si>
    <t>VKA170121</t>
  </si>
  <si>
    <t>SA271446</t>
  </si>
  <si>
    <t>warmtebrug halogeen 6x</t>
  </si>
  <si>
    <t>OLBRO</t>
  </si>
  <si>
    <t>VKA170113</t>
  </si>
  <si>
    <t>SA271447</t>
  </si>
  <si>
    <t>PLUS F 600 RSG 4N</t>
  </si>
  <si>
    <t>10022871</t>
  </si>
  <si>
    <t xml:space="preserve">D0.75 restaurant </t>
  </si>
  <si>
    <t>VKA170114</t>
  </si>
  <si>
    <t>SA271448</t>
  </si>
  <si>
    <t>koelcel, op centrale inst</t>
  </si>
  <si>
    <t>KOELCELSMEVA</t>
  </si>
  <si>
    <t>GME41FL7E ED202202318</t>
  </si>
  <si>
    <t>01-01-09</t>
  </si>
  <si>
    <t>D0.76</t>
  </si>
  <si>
    <t>VKA170366</t>
  </si>
  <si>
    <t>SA271451</t>
  </si>
  <si>
    <t>H0.02</t>
  </si>
  <si>
    <t>VKA170367</t>
  </si>
  <si>
    <t>SA271452</t>
  </si>
  <si>
    <t>VKA170372</t>
  </si>
  <si>
    <t>SA271453</t>
  </si>
  <si>
    <t>FKECOD115C0008</t>
  </si>
  <si>
    <t>15202599</t>
  </si>
  <si>
    <t>18-07-15</t>
  </si>
  <si>
    <t>VKA170347</t>
  </si>
  <si>
    <t>SA271454</t>
  </si>
  <si>
    <t>HSE-S6F4030</t>
  </si>
  <si>
    <t>HSE-S6F 4030</t>
  </si>
  <si>
    <t>FD9501/00163</t>
  </si>
  <si>
    <t>VKA170348</t>
  </si>
  <si>
    <t>SA271455</t>
  </si>
  <si>
    <t>FD9501/00155</t>
  </si>
  <si>
    <t>VKA170349</t>
  </si>
  <si>
    <t>SA271456</t>
  </si>
  <si>
    <t>FD9501/00144</t>
  </si>
  <si>
    <t>VKA170350</t>
  </si>
  <si>
    <t>SA271457</t>
  </si>
  <si>
    <t>FD9501/00153</t>
  </si>
  <si>
    <t>VKA170351</t>
  </si>
  <si>
    <t>SA271458</t>
  </si>
  <si>
    <t>FD9501/00161</t>
  </si>
  <si>
    <t>VKA170352</t>
  </si>
  <si>
    <t>SA271459</t>
  </si>
  <si>
    <t>FD9501/00145</t>
  </si>
  <si>
    <t>VKA170353</t>
  </si>
  <si>
    <t>SA271460</t>
  </si>
  <si>
    <t>FD9501/00149</t>
  </si>
  <si>
    <t>VKA170354</t>
  </si>
  <si>
    <t>SA271461</t>
  </si>
  <si>
    <t>FD9501/00157</t>
  </si>
  <si>
    <t>VKA170355</t>
  </si>
  <si>
    <t>SA271462</t>
  </si>
  <si>
    <t>FD9501/00147</t>
  </si>
  <si>
    <t>VKA170356</t>
  </si>
  <si>
    <t>SA271463</t>
  </si>
  <si>
    <t>FD9501/00152</t>
  </si>
  <si>
    <t>20-01-15</t>
  </si>
  <si>
    <t>VKA170368</t>
  </si>
  <si>
    <t>SA271470</t>
  </si>
  <si>
    <t>ALPENINOX</t>
  </si>
  <si>
    <t>RO4PVF4</t>
  </si>
  <si>
    <t>50210016</t>
  </si>
  <si>
    <t>VKA170369</t>
  </si>
  <si>
    <t>SA271471</t>
  </si>
  <si>
    <t>50210017</t>
  </si>
  <si>
    <t>VKA170370</t>
  </si>
  <si>
    <t>SA271472</t>
  </si>
  <si>
    <t>RO4FSF4</t>
  </si>
  <si>
    <t>51110001</t>
  </si>
  <si>
    <t>VKA170371</t>
  </si>
  <si>
    <t>SA271473</t>
  </si>
  <si>
    <t>Vervangen door VKA-230008</t>
  </si>
  <si>
    <t>Alpeniox</t>
  </si>
  <si>
    <t>51610015PNC73018919</t>
  </si>
  <si>
    <t>VKA170375</t>
  </si>
  <si>
    <t>SA271475</t>
  </si>
  <si>
    <t>BARTSCHER</t>
  </si>
  <si>
    <t>P180M30ESL-YL</t>
  </si>
  <si>
    <t>610.186</t>
  </si>
  <si>
    <t>18-10-15</t>
  </si>
  <si>
    <t>VKA170373</t>
  </si>
  <si>
    <t>SA271478</t>
  </si>
  <si>
    <t>DEKO</t>
  </si>
  <si>
    <t>834S</t>
  </si>
  <si>
    <t>834 S</t>
  </si>
  <si>
    <t>644478</t>
  </si>
  <si>
    <t>VKA170365</t>
  </si>
  <si>
    <t>SA271479</t>
  </si>
  <si>
    <t>VKA180025</t>
  </si>
  <si>
    <t>SA271480</t>
  </si>
  <si>
    <t>P100M25BSL-5S</t>
  </si>
  <si>
    <t>04/18 4500029785</t>
  </si>
  <si>
    <t>18-06-18</t>
  </si>
  <si>
    <t>H0.03</t>
  </si>
  <si>
    <t>VKA180030</t>
  </si>
  <si>
    <t>SA271481</t>
  </si>
  <si>
    <t>vacumeermachine</t>
  </si>
  <si>
    <t>1019</t>
  </si>
  <si>
    <t>Vacumeermachine</t>
  </si>
  <si>
    <t>HENKELMAN</t>
  </si>
  <si>
    <t>VACUMEERMACHINE</t>
  </si>
  <si>
    <t>JUMBO 30</t>
  </si>
  <si>
    <t>JUMBO30</t>
  </si>
  <si>
    <t>J401503259</t>
  </si>
  <si>
    <t>VKA170339</t>
  </si>
  <si>
    <t>SA271482</t>
  </si>
  <si>
    <t>VKA170343</t>
  </si>
  <si>
    <t>SA271483</t>
  </si>
  <si>
    <t>SKE</t>
  </si>
  <si>
    <t>SKECOD 610C0004</t>
  </si>
  <si>
    <t>15202600</t>
  </si>
  <si>
    <t>VKA170344</t>
  </si>
  <si>
    <t>SA271484</t>
  </si>
  <si>
    <t>klimaatkast</t>
  </si>
  <si>
    <t>1016</t>
  </si>
  <si>
    <t>Klimaatkast</t>
  </si>
  <si>
    <t>11914</t>
  </si>
  <si>
    <t>16-07-15</t>
  </si>
  <si>
    <t>VKA170340</t>
  </si>
  <si>
    <t>SA271485</t>
  </si>
  <si>
    <t>K610</t>
  </si>
  <si>
    <t>K160 RG DL L2 4N</t>
  </si>
  <si>
    <t>10171621</t>
  </si>
  <si>
    <t>VKA170341</t>
  </si>
  <si>
    <t>SA271486</t>
  </si>
  <si>
    <t>F 610 RG L2. 4N</t>
  </si>
  <si>
    <t>10170930</t>
  </si>
  <si>
    <t>VKA170345</t>
  </si>
  <si>
    <t>SA271487</t>
  </si>
  <si>
    <t>blastchiller</t>
  </si>
  <si>
    <t>IGLU</t>
  </si>
  <si>
    <t>AG/5</t>
  </si>
  <si>
    <t>150319027</t>
  </si>
  <si>
    <t>07-07-17</t>
  </si>
  <si>
    <t>Praktijk lokaal</t>
  </si>
  <si>
    <t>VKA170346</t>
  </si>
  <si>
    <t>SA271488</t>
  </si>
  <si>
    <t>14-07-15</t>
  </si>
  <si>
    <t>VKA170334</t>
  </si>
  <si>
    <t>SA271490</t>
  </si>
  <si>
    <t>PLUS K1270</t>
  </si>
  <si>
    <t>PLUS M 1270 CXG T8S</t>
  </si>
  <si>
    <t>10172015</t>
  </si>
  <si>
    <t>18-07-13</t>
  </si>
  <si>
    <t>H0.05</t>
  </si>
  <si>
    <t>VKA170335</t>
  </si>
  <si>
    <t>SA271491</t>
  </si>
  <si>
    <t>SNOWFLAKE K605RG L</t>
  </si>
  <si>
    <t>10171536</t>
  </si>
  <si>
    <t>VKA170336</t>
  </si>
  <si>
    <t>SA271492</t>
  </si>
  <si>
    <t xml:space="preserve">Koelkast </t>
  </si>
  <si>
    <t>KOELKAST SNOWFLAKE K</t>
  </si>
  <si>
    <t>10151687</t>
  </si>
  <si>
    <t>VKA170332</t>
  </si>
  <si>
    <t>SA271493</t>
  </si>
  <si>
    <t>WD6</t>
  </si>
  <si>
    <t>WD1520633</t>
  </si>
  <si>
    <t>03-03-15</t>
  </si>
  <si>
    <t>VKA170337</t>
  </si>
  <si>
    <t>SA271494</t>
  </si>
  <si>
    <t>F605RG L</t>
  </si>
  <si>
    <t>10153729</t>
  </si>
  <si>
    <t>VKA170333</t>
  </si>
  <si>
    <t>SA271496</t>
  </si>
  <si>
    <t>LUBRON</t>
  </si>
  <si>
    <t>MINILINE</t>
  </si>
  <si>
    <t xml:space="preserve">Miniline </t>
  </si>
  <si>
    <t>15031617</t>
  </si>
  <si>
    <t>Opslag ruimte</t>
  </si>
  <si>
    <t>VKA190020</t>
  </si>
  <si>
    <t>SA272429</t>
  </si>
  <si>
    <t>861800511 K 1807 MODEL 10</t>
  </si>
  <si>
    <t>10296399</t>
  </si>
  <si>
    <t>23-07-19</t>
  </si>
  <si>
    <t>VKA190019</t>
  </si>
  <si>
    <t>SA272430</t>
  </si>
  <si>
    <t>kookplaat (inductie)</t>
  </si>
  <si>
    <t>C451901451</t>
  </si>
  <si>
    <t>VKA190032</t>
  </si>
  <si>
    <t>SA273488</t>
  </si>
  <si>
    <t>friteuse 1-pans / 5-24 weg</t>
  </si>
  <si>
    <t>680009</t>
  </si>
  <si>
    <t>C851908061</t>
  </si>
  <si>
    <t>15-06-19</t>
  </si>
  <si>
    <t>VKA180080</t>
  </si>
  <si>
    <t>SA274381</t>
  </si>
  <si>
    <t>ROCAM</t>
  </si>
  <si>
    <t>VULCANO 2/1</t>
  </si>
  <si>
    <t>19877/2018</t>
  </si>
  <si>
    <t>01-01-18</t>
  </si>
  <si>
    <t>VKA180079</t>
  </si>
  <si>
    <t>SA274382</t>
  </si>
  <si>
    <t>warmhoudlamp / komt van nr 35</t>
  </si>
  <si>
    <t>Niet kritische elem. / Geen OH</t>
  </si>
  <si>
    <t>B0041</t>
  </si>
  <si>
    <t>533626-004</t>
  </si>
  <si>
    <t>VKA180082</t>
  </si>
  <si>
    <t>SA274383</t>
  </si>
  <si>
    <t xml:space="preserve">warmhoudplaat / 2024 Weg </t>
  </si>
  <si>
    <t>2-0214-3198</t>
  </si>
  <si>
    <t>16-01-14</t>
  </si>
  <si>
    <t>VKA180081</t>
  </si>
  <si>
    <t>SA274384</t>
  </si>
  <si>
    <t>warmhoudplaat caterchef</t>
  </si>
  <si>
    <t>688075</t>
  </si>
  <si>
    <t>C030008</t>
  </si>
  <si>
    <t>15-09-17</t>
  </si>
  <si>
    <t>VKA180023</t>
  </si>
  <si>
    <t>SA274385</t>
  </si>
  <si>
    <t>serveerwagen hupfer</t>
  </si>
  <si>
    <t>Niet opgenomen in ctr</t>
  </si>
  <si>
    <t>?</t>
  </si>
  <si>
    <t>VKA180083</t>
  </si>
  <si>
    <t>SA274386</t>
  </si>
  <si>
    <t>insecten verdelger cri cri</t>
  </si>
  <si>
    <t>Niet kritische elem.WEG? 1-9</t>
  </si>
  <si>
    <t>VKA180067</t>
  </si>
  <si>
    <t>SA274412</t>
  </si>
  <si>
    <t>2-0908-1282</t>
  </si>
  <si>
    <t>01-02-08</t>
  </si>
  <si>
    <t>VKA180062</t>
  </si>
  <si>
    <t>SA274556</t>
  </si>
  <si>
    <t>contact grill(2x 7a)</t>
  </si>
  <si>
    <t>Niet Kritische elementen</t>
  </si>
  <si>
    <t>GH-813</t>
  </si>
  <si>
    <t>C011610037</t>
  </si>
  <si>
    <t>04-10-16</t>
  </si>
  <si>
    <t>VKA180063</t>
  </si>
  <si>
    <t>SA274557</t>
  </si>
  <si>
    <t>magnetron(6,8a )</t>
  </si>
  <si>
    <t>SAMSUNG</t>
  </si>
  <si>
    <t>CM1019A</t>
  </si>
  <si>
    <t>J4D67WRC500006B</t>
  </si>
  <si>
    <t>14-01-14</t>
  </si>
  <si>
    <t>SA274558</t>
  </si>
  <si>
    <t>contactgrill(stroom 9a)</t>
  </si>
  <si>
    <t>VKA190017</t>
  </si>
  <si>
    <t>SA274559</t>
  </si>
  <si>
    <t>508212</t>
  </si>
  <si>
    <t>FT\9V</t>
  </si>
  <si>
    <t>403475</t>
  </si>
  <si>
    <t>14-01-17</t>
  </si>
  <si>
    <t>VKA180066</t>
  </si>
  <si>
    <t>SA274578</t>
  </si>
  <si>
    <t>2-0214-3197</t>
  </si>
  <si>
    <t>01-02-14</t>
  </si>
  <si>
    <t>VKA190018</t>
  </si>
  <si>
    <t>SA274580</t>
  </si>
  <si>
    <t>friteuse 1-pans</t>
  </si>
  <si>
    <t>403477</t>
  </si>
  <si>
    <t>VKA180034</t>
  </si>
  <si>
    <t>SA274581</t>
  </si>
  <si>
    <t>IJSBLOKJES</t>
  </si>
  <si>
    <t>IM30CNEHC</t>
  </si>
  <si>
    <t>IM-30CNE</t>
  </si>
  <si>
    <t>B02141</t>
  </si>
  <si>
    <t>VKA180035</t>
  </si>
  <si>
    <t>SA274582</t>
  </si>
  <si>
    <t>pizza oven resto italia</t>
  </si>
  <si>
    <t>START 44</t>
  </si>
  <si>
    <t>FOAH002185</t>
  </si>
  <si>
    <t>VKA180037</t>
  </si>
  <si>
    <t>SA274584</t>
  </si>
  <si>
    <t>dehydrator voedseldroger</t>
  </si>
  <si>
    <t>1017</t>
  </si>
  <si>
    <t>Droogkast</t>
  </si>
  <si>
    <t>HETELUCHT OVEN</t>
  </si>
  <si>
    <t>229002</t>
  </si>
  <si>
    <t>661800-000074</t>
  </si>
  <si>
    <t>VKA180038</t>
  </si>
  <si>
    <t>SA274585</t>
  </si>
  <si>
    <t>J401210616</t>
  </si>
  <si>
    <t>06-01-12</t>
  </si>
  <si>
    <t>VKA180041</t>
  </si>
  <si>
    <t>SA274587</t>
  </si>
  <si>
    <t>KA16377#407430</t>
  </si>
  <si>
    <t>B0.19</t>
  </si>
  <si>
    <t>VKA180084</t>
  </si>
  <si>
    <t>SA274588</t>
  </si>
  <si>
    <t>SALVIS</t>
  </si>
  <si>
    <t>AKP1</t>
  </si>
  <si>
    <t>BI 36.838.10.0042</t>
  </si>
  <si>
    <t>01-06-00</t>
  </si>
  <si>
    <t>VKA180085</t>
  </si>
  <si>
    <t>SA274589</t>
  </si>
  <si>
    <t>warmhoudplaat ( soep)</t>
  </si>
  <si>
    <t>JOSTENBERG</t>
  </si>
  <si>
    <t>COUNTER COOKER</t>
  </si>
  <si>
    <t>23533</t>
  </si>
  <si>
    <t>VKA180086</t>
  </si>
  <si>
    <t>SA274590</t>
  </si>
  <si>
    <t>CC-1700</t>
  </si>
  <si>
    <t>VKA180091</t>
  </si>
  <si>
    <t>SA274591</t>
  </si>
  <si>
    <t>In gebruik</t>
  </si>
  <si>
    <t>126227</t>
  </si>
  <si>
    <t>31-12-22</t>
  </si>
  <si>
    <t xml:space="preserve">A0.02 </t>
  </si>
  <si>
    <t>VKA180092</t>
  </si>
  <si>
    <t>SA274592</t>
  </si>
  <si>
    <t>Koelkast</t>
  </si>
  <si>
    <t>K69S</t>
  </si>
  <si>
    <t>10256464</t>
  </si>
  <si>
    <t>09-11-17</t>
  </si>
  <si>
    <t>VKA180093</t>
  </si>
  <si>
    <t>SA274593</t>
  </si>
  <si>
    <t>10257384</t>
  </si>
  <si>
    <t>09-12-17</t>
  </si>
  <si>
    <t>VKA180027</t>
  </si>
  <si>
    <t>SA274597</t>
  </si>
  <si>
    <t>friteuse 2- pans</t>
  </si>
  <si>
    <t>MODULAR</t>
  </si>
  <si>
    <t>FU60/60FRE</t>
  </si>
  <si>
    <t>2018091300377</t>
  </si>
  <si>
    <t>VKA180043</t>
  </si>
  <si>
    <t>SA274599</t>
  </si>
  <si>
    <t>contact grill buffalo</t>
  </si>
  <si>
    <t>BUFFALO</t>
  </si>
  <si>
    <t>DM902</t>
  </si>
  <si>
    <t>DM-902</t>
  </si>
  <si>
    <t>201312029532</t>
  </si>
  <si>
    <t>VKA180044</t>
  </si>
  <si>
    <t>SA274600</t>
  </si>
  <si>
    <t>koeling carel</t>
  </si>
  <si>
    <t>EVL-135</t>
  </si>
  <si>
    <t>1712200037P</t>
  </si>
  <si>
    <t>16-01-17</t>
  </si>
  <si>
    <t>VKA180046</t>
  </si>
  <si>
    <t>SA274601</t>
  </si>
  <si>
    <t>X/1HB-K</t>
  </si>
  <si>
    <t>X/1HB</t>
  </si>
  <si>
    <t xml:space="preserve">Gamko </t>
  </si>
  <si>
    <t>201410463303</t>
  </si>
  <si>
    <t>01-01-14</t>
  </si>
  <si>
    <t>VKA190016</t>
  </si>
  <si>
    <t>SA274602</t>
  </si>
  <si>
    <t>Friteuse 1- pans / 05-24 weg</t>
  </si>
  <si>
    <t>688808</t>
  </si>
  <si>
    <t>C0117....</t>
  </si>
  <si>
    <t>05-09-17</t>
  </si>
  <si>
    <t>VKA180047</t>
  </si>
  <si>
    <t>SA274607</t>
  </si>
  <si>
    <t>gebaksvitrine</t>
  </si>
  <si>
    <t>LINCAT</t>
  </si>
  <si>
    <t>C6R130SR</t>
  </si>
  <si>
    <t>D6R/75B</t>
  </si>
  <si>
    <t>30167533</t>
  </si>
  <si>
    <t>The Brew</t>
  </si>
  <si>
    <t>VKA180048</t>
  </si>
  <si>
    <t>SA274608</t>
  </si>
  <si>
    <t>AK 2</t>
  </si>
  <si>
    <t>2-1117-4628</t>
  </si>
  <si>
    <t>VKA180049</t>
  </si>
  <si>
    <t>SA274609</t>
  </si>
  <si>
    <t>warmhoudplaat (soep)</t>
  </si>
  <si>
    <t>2-1117-4623</t>
  </si>
  <si>
    <t>VKA180050</t>
  </si>
  <si>
    <t>SA274610</t>
  </si>
  <si>
    <t>2-0908-1279</t>
  </si>
  <si>
    <t>VKA180061</t>
  </si>
  <si>
    <t>SA274611</t>
  </si>
  <si>
    <t>grill 1 v</t>
  </si>
  <si>
    <t>MERK: BUFFALO (DM903</t>
  </si>
  <si>
    <t>201505001358</t>
  </si>
  <si>
    <t>04-05-15</t>
  </si>
  <si>
    <t>VKA180053</t>
  </si>
  <si>
    <t>SA274612</t>
  </si>
  <si>
    <t>droogkast/oven sedona</t>
  </si>
  <si>
    <t>SD-P9000</t>
  </si>
  <si>
    <t>SD NL PA 14 0520 D</t>
  </si>
  <si>
    <t>16-11-14</t>
  </si>
  <si>
    <t>VKA180054</t>
  </si>
  <si>
    <t>SA274613</t>
  </si>
  <si>
    <t>1600X</t>
  </si>
  <si>
    <t>20GEN2015</t>
  </si>
  <si>
    <t>01-09-15</t>
  </si>
  <si>
    <t>VKA180058</t>
  </si>
  <si>
    <t>SA274615</t>
  </si>
  <si>
    <t>T214W114328G0030</t>
  </si>
  <si>
    <t>VKA180059</t>
  </si>
  <si>
    <t>SA274616</t>
  </si>
  <si>
    <t>C011411020</t>
  </si>
  <si>
    <t>21-11-14</t>
  </si>
  <si>
    <t>VKA180060</t>
  </si>
  <si>
    <t>SA274617</t>
  </si>
  <si>
    <t>EF-12L</t>
  </si>
  <si>
    <t>C011411010</t>
  </si>
  <si>
    <t>09-11-14</t>
  </si>
  <si>
    <t>VKA190021</t>
  </si>
  <si>
    <t>SA274675</t>
  </si>
  <si>
    <t>bakoven comfort +</t>
  </si>
  <si>
    <t>B 6330.0 S1</t>
  </si>
  <si>
    <t>705379B0208000090</t>
  </si>
  <si>
    <t>VKA190022</t>
  </si>
  <si>
    <t>SA274676</t>
  </si>
  <si>
    <t>705379B0208000049</t>
  </si>
  <si>
    <t>VKA190023</t>
  </si>
  <si>
    <t>SA274677</t>
  </si>
  <si>
    <t>705379B0208000119</t>
  </si>
  <si>
    <t>VKA190024</t>
  </si>
  <si>
    <t>SA274678</t>
  </si>
  <si>
    <t>705379B0208000089</t>
  </si>
  <si>
    <t>VKA190025</t>
  </si>
  <si>
    <t>SA274679</t>
  </si>
  <si>
    <t>705379B0208000007</t>
  </si>
  <si>
    <t>VKA190026</t>
  </si>
  <si>
    <t>SA274680</t>
  </si>
  <si>
    <t>705379B0208000091</t>
  </si>
  <si>
    <t>VKA200003</t>
  </si>
  <si>
    <t>SA274754</t>
  </si>
  <si>
    <t>B-83258</t>
  </si>
  <si>
    <t>IEB430</t>
  </si>
  <si>
    <t>0401</t>
  </si>
  <si>
    <t>01-07-19</t>
  </si>
  <si>
    <t>VKA200004</t>
  </si>
  <si>
    <t>SA274755</t>
  </si>
  <si>
    <t>kookplaat, inductie</t>
  </si>
  <si>
    <t>B-83257</t>
  </si>
  <si>
    <t>EGO</t>
  </si>
  <si>
    <t>78.99140.127-00 VQ4.Q26650.5</t>
  </si>
  <si>
    <t>5467357.08</t>
  </si>
  <si>
    <t>VKA200002</t>
  </si>
  <si>
    <t>SA274756</t>
  </si>
  <si>
    <t>friteuse rechts</t>
  </si>
  <si>
    <t>B-83260</t>
  </si>
  <si>
    <t>IEF144</t>
  </si>
  <si>
    <t>0049</t>
  </si>
  <si>
    <t>VAK200001</t>
  </si>
  <si>
    <t>SA274757</t>
  </si>
  <si>
    <t>friteuse links</t>
  </si>
  <si>
    <t>B-83259</t>
  </si>
  <si>
    <t>0046</t>
  </si>
  <si>
    <t>VKA200007</t>
  </si>
  <si>
    <t>SA274800</t>
  </si>
  <si>
    <t>inductiekookplaat vario quad+</t>
  </si>
  <si>
    <t>VQ2.C27650.3</t>
  </si>
  <si>
    <t>07-08-19</t>
  </si>
  <si>
    <t>VKA200008</t>
  </si>
  <si>
    <t>SA274801</t>
  </si>
  <si>
    <t>combi-steamer</t>
  </si>
  <si>
    <t>RATIONAL ELEKTRA</t>
  </si>
  <si>
    <t>SCC XS 6 2/3E</t>
  </si>
  <si>
    <t>E60SI19062759473</t>
  </si>
  <si>
    <t>B-103506</t>
  </si>
  <si>
    <t>SA274802</t>
  </si>
  <si>
    <t>warmhoudplaat met warmhoudlamp</t>
  </si>
  <si>
    <t>HG/WP BOUTER OPZETMODEL 2/1 GN</t>
  </si>
  <si>
    <t>52962-101/A</t>
  </si>
  <si>
    <t>VKA200018 B-103508</t>
  </si>
  <si>
    <t>SA274805</t>
  </si>
  <si>
    <t>koelwerkbank remote</t>
  </si>
  <si>
    <t>VKA200018</t>
  </si>
  <si>
    <t>K2207 MODEL 17</t>
  </si>
  <si>
    <t xml:space="preserve">Blok geforceerd gram </t>
  </si>
  <si>
    <t>10300273</t>
  </si>
  <si>
    <t>1e</t>
  </si>
  <si>
    <t>VKA200005 B-103509</t>
  </si>
  <si>
    <t>SA274806</t>
  </si>
  <si>
    <t>wandkoelmeubel + volkern ombou</t>
  </si>
  <si>
    <t>VKA200005</t>
  </si>
  <si>
    <t>ONB Wandkoeling 100</t>
  </si>
  <si>
    <t xml:space="preserve">Blok geforceerd Groku </t>
  </si>
  <si>
    <t>62962-103WKM</t>
  </si>
  <si>
    <t>VKA200006</t>
  </si>
  <si>
    <t>SA274807</t>
  </si>
  <si>
    <t>contactgrill</t>
  </si>
  <si>
    <t>ROLLERGRILL</t>
  </si>
  <si>
    <t>PANINI DOUBLE</t>
  </si>
  <si>
    <t>181104263</t>
  </si>
  <si>
    <t>VKA200009</t>
  </si>
  <si>
    <t>SA274808</t>
  </si>
  <si>
    <t>ijsblokjesmachine 22 kg</t>
  </si>
  <si>
    <t>IM21CNE</t>
  </si>
  <si>
    <t>VKA200017</t>
  </si>
  <si>
    <t>SA274809</t>
  </si>
  <si>
    <t>koelmachine tbv koelwerkbank VKA200018 B-103508</t>
  </si>
  <si>
    <t>TECUMSEH SILENSYS</t>
  </si>
  <si>
    <t>19E28 105123 S982730202</t>
  </si>
  <si>
    <t>VKA190028</t>
  </si>
  <si>
    <t>SA274906</t>
  </si>
  <si>
    <t>waterontharder koud water</t>
  </si>
  <si>
    <t>PROLINE</t>
  </si>
  <si>
    <t>PROLINE SXT2</t>
  </si>
  <si>
    <t>19071511</t>
  </si>
  <si>
    <t>13-08-19</t>
  </si>
  <si>
    <t>SA274939</t>
  </si>
  <si>
    <t>combi-steamer scc 6 x gn 2/3</t>
  </si>
  <si>
    <t>Type: SCC XS</t>
  </si>
  <si>
    <t>15-08-19</t>
  </si>
  <si>
    <t>VKA190027</t>
  </si>
  <si>
    <t>SA275443</t>
  </si>
  <si>
    <t>Friteuse / 05-24 weg</t>
  </si>
  <si>
    <t>TYPE: 8 EXTRA (68880</t>
  </si>
  <si>
    <t>C851907032</t>
  </si>
  <si>
    <t>03-07-19</t>
  </si>
  <si>
    <t>SA275457</t>
  </si>
  <si>
    <t>frituurmand</t>
  </si>
  <si>
    <t>T.b.v. IEF 124/144/224</t>
  </si>
  <si>
    <t>06-09-19</t>
  </si>
  <si>
    <t>SA275458</t>
  </si>
  <si>
    <t>SA275459</t>
  </si>
  <si>
    <t>SA275460</t>
  </si>
  <si>
    <t>Frituurmand</t>
  </si>
  <si>
    <t>VKA170405</t>
  </si>
  <si>
    <t>SA275643</t>
  </si>
  <si>
    <t>SIEMENS</t>
  </si>
  <si>
    <t>A1.01</t>
  </si>
  <si>
    <t>VKA170399</t>
  </si>
  <si>
    <t>SA275644</t>
  </si>
  <si>
    <t>VKA170402</t>
  </si>
  <si>
    <t>SA275645</t>
  </si>
  <si>
    <t>VKA170404</t>
  </si>
  <si>
    <t>SA275646</t>
  </si>
  <si>
    <t>VKA170398</t>
  </si>
  <si>
    <t>SA275647</t>
  </si>
  <si>
    <t>VKA170401</t>
  </si>
  <si>
    <t>SA275648</t>
  </si>
  <si>
    <t>VKA170400</t>
  </si>
  <si>
    <t>SA275649</t>
  </si>
  <si>
    <t>vaatwasmachine - voorlader</t>
  </si>
  <si>
    <t>VKA170403</t>
  </si>
  <si>
    <t>SA275650</t>
  </si>
  <si>
    <t>VKA180018</t>
  </si>
  <si>
    <t>SA275651</t>
  </si>
  <si>
    <t>F3.03</t>
  </si>
  <si>
    <t>VKA190001</t>
  </si>
  <si>
    <t>SA275652</t>
  </si>
  <si>
    <t xml:space="preserve">2023: niet aangetroffen </t>
  </si>
  <si>
    <t>SPLIT UNIT ISC2M017</t>
  </si>
  <si>
    <t>12047V130661 1311034</t>
  </si>
  <si>
    <t>22-11-13</t>
  </si>
  <si>
    <t>BUITEN</t>
  </si>
  <si>
    <t>VKA200019</t>
  </si>
  <si>
    <t>SA275653</t>
  </si>
  <si>
    <t>BOUTER</t>
  </si>
  <si>
    <t>Emerson ZXDE-050E-TFD-454</t>
  </si>
  <si>
    <t xml:space="preserve">Diversen afnemers </t>
  </si>
  <si>
    <t>221Z62305 M</t>
  </si>
  <si>
    <t>26-09-22</t>
  </si>
  <si>
    <t>Buiten bij Keuken</t>
  </si>
  <si>
    <t>BUITEN NAAST KEUKEN</t>
  </si>
  <si>
    <t>VKA180019</t>
  </si>
  <si>
    <t>SA275654</t>
  </si>
  <si>
    <t>serveerwagen</t>
  </si>
  <si>
    <t>F0.42</t>
  </si>
  <si>
    <t>VKA180020</t>
  </si>
  <si>
    <t>SA275655</t>
  </si>
  <si>
    <t>VKA180021</t>
  </si>
  <si>
    <t>SA275656</t>
  </si>
  <si>
    <t>VKA180022</t>
  </si>
  <si>
    <t>SA275657</t>
  </si>
  <si>
    <t>VKA180024</t>
  </si>
  <si>
    <t>SA275658</t>
  </si>
  <si>
    <t>VKA200010</t>
  </si>
  <si>
    <t>SA276099</t>
  </si>
  <si>
    <t>vrieskast compact</t>
  </si>
  <si>
    <t>COMPACT F 410 LG L1 6W</t>
  </si>
  <si>
    <t>10305589</t>
  </si>
  <si>
    <t>11-10-19</t>
  </si>
  <si>
    <t>VKA190031</t>
  </si>
  <si>
    <t>SA276662</t>
  </si>
  <si>
    <t>vrieskast dubbeldeurs</t>
  </si>
  <si>
    <t>POLAR</t>
  </si>
  <si>
    <t>G595-E-02</t>
  </si>
  <si>
    <t>G-595-E-02 9083296</t>
  </si>
  <si>
    <t>VKA200030</t>
  </si>
  <si>
    <t>SA279792</t>
  </si>
  <si>
    <t>vaatwasmachine voorlader</t>
  </si>
  <si>
    <t>CATERTECH / DESCO</t>
  </si>
  <si>
    <t>COMPLEET PRESTIGE 400V</t>
  </si>
  <si>
    <t>X2A053090519</t>
  </si>
  <si>
    <t>14-02-20</t>
  </si>
  <si>
    <t>VKA200029</t>
  </si>
  <si>
    <t>SA279806</t>
  </si>
  <si>
    <t>K 650 RG L</t>
  </si>
  <si>
    <t>10225675</t>
  </si>
  <si>
    <t>01-11-16</t>
  </si>
  <si>
    <t>31</t>
  </si>
  <si>
    <t>Café Hangar</t>
  </si>
  <si>
    <t>VKA200023</t>
  </si>
  <si>
    <t>SA279807</t>
  </si>
  <si>
    <t>COMBISTEAMER SCC-WE</t>
  </si>
  <si>
    <t>61E</t>
  </si>
  <si>
    <t>SSC WE 61</t>
  </si>
  <si>
    <t>E61SI19122798282</t>
  </si>
  <si>
    <t>KEUKEN A?</t>
  </si>
  <si>
    <t>VKA200022</t>
  </si>
  <si>
    <t>SA279808</t>
  </si>
  <si>
    <t>IEF 144</t>
  </si>
  <si>
    <t>0055</t>
  </si>
  <si>
    <t>VKA200028</t>
  </si>
  <si>
    <t>SA279809</t>
  </si>
  <si>
    <t>F 650 RG L</t>
  </si>
  <si>
    <t>10232485</t>
  </si>
  <si>
    <t>VKA200027</t>
  </si>
  <si>
    <t>SA279810</t>
  </si>
  <si>
    <t>K 1807 CSG A 2D/2D/2</t>
  </si>
  <si>
    <t>10313312</t>
  </si>
  <si>
    <t>VKA200026</t>
  </si>
  <si>
    <t>SA279813</t>
  </si>
  <si>
    <t>PANINI RB</t>
  </si>
  <si>
    <t>191105196</t>
  </si>
  <si>
    <t>VKA200021</t>
  </si>
  <si>
    <t>SA279814</t>
  </si>
  <si>
    <t>warmtelampen</t>
  </si>
  <si>
    <t>250 WATT</t>
  </si>
  <si>
    <t>VKA200020</t>
  </si>
  <si>
    <t>SA279815</t>
  </si>
  <si>
    <t>VKA200024</t>
  </si>
  <si>
    <t>SA279816</t>
  </si>
  <si>
    <t>koelvitrine</t>
  </si>
  <si>
    <t>AKE</t>
  </si>
  <si>
    <t>GASTRO GE-112-70-E</t>
  </si>
  <si>
    <t>463895 EU331061 001</t>
  </si>
  <si>
    <t>KEUKEN A</t>
  </si>
  <si>
    <t>VKA200013</t>
  </si>
  <si>
    <t>SA280381</t>
  </si>
  <si>
    <t>vaatwasmachine doorschuiver</t>
  </si>
  <si>
    <t>AMX-10A</t>
  </si>
  <si>
    <t>866071253</t>
  </si>
  <si>
    <t>28-02-20</t>
  </si>
  <si>
    <t xml:space="preserve">D0.78 restaurant </t>
  </si>
  <si>
    <t>SA281126</t>
  </si>
  <si>
    <t>Type: COMPACT F 410 RG L1 6N</t>
  </si>
  <si>
    <t>18-03-20</t>
  </si>
  <si>
    <t>VKA</t>
  </si>
  <si>
    <t>SA281369</t>
  </si>
  <si>
    <t>Kritische elementen WEG? 1-9</t>
  </si>
  <si>
    <t>C851908030</t>
  </si>
  <si>
    <t>06-04-20</t>
  </si>
  <si>
    <t>KANTINE</t>
  </si>
  <si>
    <t>VKA200031</t>
  </si>
  <si>
    <t>SA281383</t>
  </si>
  <si>
    <t>Type: COMPACT F 210 RG 3N</t>
  </si>
  <si>
    <t>F410</t>
  </si>
  <si>
    <t>F410 RG L1N compressor NLX13KK</t>
  </si>
  <si>
    <t>10307720</t>
  </si>
  <si>
    <t>13-06-19</t>
  </si>
  <si>
    <t>SA281384</t>
  </si>
  <si>
    <t>VKA170240 (DUBBEL)</t>
  </si>
  <si>
    <t>31-01-14</t>
  </si>
  <si>
    <t>SA282402</t>
  </si>
  <si>
    <t>TYPE: SSW8X5/3</t>
  </si>
  <si>
    <t>23-04-20</t>
  </si>
  <si>
    <t>VKA200040</t>
  </si>
  <si>
    <t>SA285997</t>
  </si>
  <si>
    <t>inductiekookplaat</t>
  </si>
  <si>
    <t>VQ2.C22530.3</t>
  </si>
  <si>
    <t>5628368.02</t>
  </si>
  <si>
    <t>11-05-20</t>
  </si>
  <si>
    <t>Kantine BG</t>
  </si>
  <si>
    <t>UITGIFTE</t>
  </si>
  <si>
    <t>VKA200037</t>
  </si>
  <si>
    <t>SA286844</t>
  </si>
  <si>
    <t>afzuigkap, wandmodel</t>
  </si>
  <si>
    <t>CENTRAAL GEREGELD</t>
  </si>
  <si>
    <t>NVT</t>
  </si>
  <si>
    <t>08-07-20</t>
  </si>
  <si>
    <t>VKA200032</t>
  </si>
  <si>
    <t>SA286868</t>
  </si>
  <si>
    <t>vrieskast neos</t>
  </si>
  <si>
    <t>AN07X2520-BO</t>
  </si>
  <si>
    <t>2031.0105</t>
  </si>
  <si>
    <t>07-08-20</t>
  </si>
  <si>
    <t>VKA200039</t>
  </si>
  <si>
    <t>SA286869</t>
  </si>
  <si>
    <t>F210RG3N</t>
  </si>
  <si>
    <t>10308908</t>
  </si>
  <si>
    <t>VKA200038</t>
  </si>
  <si>
    <t>SA286870</t>
  </si>
  <si>
    <t>friteuse 1-pans 8 liter</t>
  </si>
  <si>
    <t>688008</t>
  </si>
  <si>
    <t>C851908086</t>
  </si>
  <si>
    <t>VKA200033</t>
  </si>
  <si>
    <t>SA286871</t>
  </si>
  <si>
    <t>koelwerkbank 3deurs</t>
  </si>
  <si>
    <t>TNMG3V2500</t>
  </si>
  <si>
    <t>2024.0022</t>
  </si>
  <si>
    <t>VKA200034</t>
  </si>
  <si>
    <t>SA286872</t>
  </si>
  <si>
    <t>2024.0021</t>
  </si>
  <si>
    <t>VKA200035</t>
  </si>
  <si>
    <t>SA286873</t>
  </si>
  <si>
    <t>schilferijsmachine 80 kg</t>
  </si>
  <si>
    <t>FM80KE</t>
  </si>
  <si>
    <t>K10134C</t>
  </si>
  <si>
    <t>VKA200036</t>
  </si>
  <si>
    <t>SA286874</t>
  </si>
  <si>
    <t>inbouw koelvitrine</t>
  </si>
  <si>
    <t>GASTRO GE-145-70-E</t>
  </si>
  <si>
    <t>466605 EU331062 001</t>
  </si>
  <si>
    <t>VKA190039</t>
  </si>
  <si>
    <t>SA286875</t>
  </si>
  <si>
    <t>2-0220-6200</t>
  </si>
  <si>
    <t>VKA190038</t>
  </si>
  <si>
    <t>SA286876</t>
  </si>
  <si>
    <t>2-0220-6198</t>
  </si>
  <si>
    <t>SA288173</t>
  </si>
  <si>
    <t>centrale koelinstallatie/ wandkoelingen</t>
  </si>
  <si>
    <t>DUBBEL ??</t>
  </si>
  <si>
    <t>ZXDO75E-ZBD-454</t>
  </si>
  <si>
    <t>VKA200043</t>
  </si>
  <si>
    <t>SA288448</t>
  </si>
  <si>
    <t>combisteamer 6 x 2/3 gn icombi</t>
  </si>
  <si>
    <t>CATERTECH RATIONAL E</t>
  </si>
  <si>
    <t>COMBISTEAMER ICOMBI</t>
  </si>
  <si>
    <t>PRO 61E</t>
  </si>
  <si>
    <t>LM100AE.AXXXX</t>
  </si>
  <si>
    <t>E60SJ20112855965</t>
  </si>
  <si>
    <t>28-11-20</t>
  </si>
  <si>
    <t>VKA200044</t>
  </si>
  <si>
    <t>SA288450</t>
  </si>
  <si>
    <t>friteuse 2-pans, drop-in</t>
  </si>
  <si>
    <t>VKA200045</t>
  </si>
  <si>
    <t>SA288451</t>
  </si>
  <si>
    <t>VQ2.Q26650.3</t>
  </si>
  <si>
    <t>5709561.03</t>
  </si>
  <si>
    <t>04-12-20</t>
  </si>
  <si>
    <t>SA288452</t>
  </si>
  <si>
    <t>koelwerkbank 2 deurs</t>
  </si>
  <si>
    <t>bestaand</t>
  </si>
  <si>
    <t>03-12-20</t>
  </si>
  <si>
    <t>SA288454</t>
  </si>
  <si>
    <t>SA288455</t>
  </si>
  <si>
    <t>pancooler</t>
  </si>
  <si>
    <t>SA288456</t>
  </si>
  <si>
    <t>SA288460</t>
  </si>
  <si>
    <t>vaatwasser voorlader</t>
  </si>
  <si>
    <t>SA288462</t>
  </si>
  <si>
    <t>VKA190040</t>
  </si>
  <si>
    <t>SA297126</t>
  </si>
  <si>
    <t>4X4 POLY</t>
  </si>
  <si>
    <t>Euro cool</t>
  </si>
  <si>
    <t>K35/E-1.168</t>
  </si>
  <si>
    <t>VKA190009</t>
  </si>
  <si>
    <t>SA304567</t>
  </si>
  <si>
    <t>bain-marie. bradan</t>
  </si>
  <si>
    <t>BRADAN</t>
  </si>
  <si>
    <t>VKA210005</t>
  </si>
  <si>
    <t>SA307083</t>
  </si>
  <si>
    <t>CATERTECH / COMENDA</t>
  </si>
  <si>
    <t>VOORLADER</t>
  </si>
  <si>
    <t>COMPLEET</t>
  </si>
  <si>
    <t>X2A016780321</t>
  </si>
  <si>
    <t>06-03-21</t>
  </si>
  <si>
    <t>M0.15</t>
  </si>
  <si>
    <t>VKA210007</t>
  </si>
  <si>
    <t>SA307294</t>
  </si>
  <si>
    <t>F610</t>
  </si>
  <si>
    <t>F 610 RG L2 4N</t>
  </si>
  <si>
    <t>10353582</t>
  </si>
  <si>
    <t>16-12-21</t>
  </si>
  <si>
    <t>Voorraad hok</t>
  </si>
  <si>
    <t>M0.13A</t>
  </si>
  <si>
    <t>VKA220015</t>
  </si>
  <si>
    <t>SA308125</t>
  </si>
  <si>
    <t>Type: AMX-10B</t>
  </si>
  <si>
    <t>867211744</t>
  </si>
  <si>
    <t>08-02-22</t>
  </si>
  <si>
    <t>VKA220016/B-89557</t>
  </si>
  <si>
    <t>SA308553</t>
  </si>
  <si>
    <t>VKA220016</t>
  </si>
  <si>
    <t>867211959</t>
  </si>
  <si>
    <t>22-02-22</t>
  </si>
  <si>
    <t>SPOEL KEUKEN</t>
  </si>
  <si>
    <t>VKA210017</t>
  </si>
  <si>
    <t>SA309979</t>
  </si>
  <si>
    <t>SOFTSTAR</t>
  </si>
  <si>
    <t>softstar classic</t>
  </si>
  <si>
    <t>17080806</t>
  </si>
  <si>
    <t>31-05-17</t>
  </si>
  <si>
    <t>B-75710/ VKA220003</t>
  </si>
  <si>
    <t>SA313341</t>
  </si>
  <si>
    <t>ZXDE-060E-TFD-454</t>
  </si>
  <si>
    <t>22-06-22</t>
  </si>
  <si>
    <t>VKA200011</t>
  </si>
  <si>
    <t>SA313684</t>
  </si>
  <si>
    <t>Stekkerklaar!</t>
  </si>
  <si>
    <t>K410 LG</t>
  </si>
  <si>
    <t xml:space="preserve">GRAM K 410 LG L1 6W stekkerklaar </t>
  </si>
  <si>
    <t>10270416</t>
  </si>
  <si>
    <t>04-07-18</t>
  </si>
  <si>
    <t>1e.</t>
  </si>
  <si>
    <t>G1.80</t>
  </si>
  <si>
    <t>VKA200016</t>
  </si>
  <si>
    <t>SA313685</t>
  </si>
  <si>
    <t>2-0419-5828</t>
  </si>
  <si>
    <t>30-01-19</t>
  </si>
  <si>
    <t>VKA210035</t>
  </si>
  <si>
    <t>SA313686</t>
  </si>
  <si>
    <t>FRYER EF-12L</t>
  </si>
  <si>
    <t>2-0419-5826</t>
  </si>
  <si>
    <t>220</t>
  </si>
  <si>
    <t>SA315797</t>
  </si>
  <si>
    <t>27-10-22</t>
  </si>
  <si>
    <t>V-05880</t>
  </si>
  <si>
    <t>animo cb 2x20w</t>
  </si>
  <si>
    <t>CB 2X20W</t>
  </si>
  <si>
    <t>10695-99/ 3R 26612</t>
  </si>
  <si>
    <t>Objectnummer</t>
  </si>
  <si>
    <t>Objectomschrijving</t>
  </si>
  <si>
    <t>Status</t>
  </si>
  <si>
    <t xml:space="preserve">Aangetroffen </t>
  </si>
  <si>
    <t>Adres</t>
  </si>
  <si>
    <t>Kosten preventief onderhoud</t>
  </si>
  <si>
    <t>kosten preventief onderhoud</t>
  </si>
  <si>
    <t>- U vult de gele velden in.</t>
  </si>
  <si>
    <t>- De door U ingevulde tarieven zijn excl. btw.</t>
  </si>
  <si>
    <t>- Let op dat u alle gele velden in alle tabbladen invult</t>
  </si>
  <si>
    <t>- de ingevulde tarieven zijn tarieven op jaarbasis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</si>
</sst>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#,##0.0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9"/>
      <name val="Open Sans"/>
      <family val="2"/>
    </font>
    <font>
      <sz val="9"/>
      <name val="Open Sans"/>
      <family val="2"/>
    </font>
    <font>
      <sz val="9"/>
      <color rgb="FFFF0000"/>
      <name val="Open Sans"/>
      <family val="2"/>
    </font>
    <font>
      <b/>
      <sz val="24"/>
      <color theme="1"/>
      <name val="Roboto"/>
    </font>
    <font>
      <b/>
      <sz val="18"/>
      <color theme="1"/>
      <name val="Roboto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3" borderId="0" xfId="0" applyNumberFormat="1" applyFont="1" applyFill="1"/>
    <xf numFmtId="49" fontId="0" fillId="0" borderId="0" xfId="0" applyNumberFormat="1"/>
    <xf numFmtId="14" fontId="0" fillId="0" borderId="0" xfId="0" applyNumberFormat="1"/>
    <xf numFmtId="1" fontId="0" fillId="0" borderId="0" xfId="0" applyNumberFormat="1"/>
    <xf numFmtId="164" fontId="0" fillId="2" borderId="4" xfId="0" applyNumberFormat="1" applyFill="1" applyBorder="1"/>
    <xf numFmtId="164" fontId="0" fillId="2" borderId="6" xfId="0" applyNumberFormat="1" applyFill="1" applyBorder="1"/>
    <xf numFmtId="164" fontId="0" fillId="2" borderId="7" xfId="0" applyNumberFormat="1" applyFill="1" applyBorder="1"/>
    <xf numFmtId="164" fontId="0" fillId="2" borderId="8" xfId="0" applyNumberFormat="1" applyFill="1" applyBorder="1"/>
    <xf numFmtId="0" fontId="0" fillId="2" borderId="7" xfId="0" applyFill="1" applyBorder="1"/>
    <xf numFmtId="164" fontId="0" fillId="2" borderId="3" xfId="0" applyNumberFormat="1" applyFill="1" applyBorder="1"/>
    <xf numFmtId="164" fontId="0" fillId="4" borderId="4" xfId="0" applyNumberFormat="1" applyFill="1" applyBorder="1"/>
    <xf numFmtId="4" fontId="2" fillId="4" borderId="4" xfId="0" applyNumberFormat="1" applyFont="1" applyFill="1" applyBorder="1"/>
    <xf numFmtId="164" fontId="2" fillId="4" borderId="5" xfId="0" applyNumberFormat="1" applyFont="1" applyFill="1" applyBorder="1"/>
    <xf numFmtId="164" fontId="0" fillId="4" borderId="3" xfId="0" applyNumberFormat="1" applyFill="1" applyBorder="1"/>
    <xf numFmtId="0" fontId="0" fillId="0" borderId="1" xfId="0" applyBorder="1"/>
    <xf numFmtId="164" fontId="2" fillId="4" borderId="4" xfId="0" applyNumberFormat="1" applyFont="1" applyFill="1" applyBorder="1"/>
    <xf numFmtId="0" fontId="0" fillId="0" borderId="10" xfId="0" applyBorder="1"/>
    <xf numFmtId="164" fontId="0" fillId="4" borderId="9" xfId="0" applyNumberFormat="1" applyFill="1" applyBorder="1"/>
    <xf numFmtId="0" fontId="3" fillId="0" borderId="0" xfId="0" applyFont="1"/>
    <xf numFmtId="0" fontId="2" fillId="0" borderId="1" xfId="0" applyFont="1" applyBorder="1"/>
    <xf numFmtId="0" fontId="5" fillId="0" borderId="1" xfId="0" applyFont="1" applyBorder="1"/>
    <xf numFmtId="0" fontId="7" fillId="0" borderId="4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165" fontId="9" fillId="0" borderId="6" xfId="0" applyNumberFormat="1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164" fontId="0" fillId="4" borderId="5" xfId="0" applyNumberFormat="1" applyFill="1" applyBorder="1"/>
    <xf numFmtId="0" fontId="11" fillId="0" borderId="11" xfId="0" applyFont="1" applyBorder="1" applyAlignment="1">
      <alignment horizontal="left"/>
    </xf>
    <xf numFmtId="0" fontId="12" fillId="0" borderId="13" xfId="0" applyFont="1" applyBorder="1"/>
    <xf numFmtId="0" fontId="0" fillId="0" borderId="0" xfId="0" quotePrefix="1"/>
    <xf numFmtId="0" fontId="2" fillId="0" borderId="0" xfId="0" applyFont="1"/>
    <xf numFmtId="0" fontId="4" fillId="0" borderId="0" xfId="0" applyFont="1"/>
    <xf numFmtId="164" fontId="0" fillId="4" borderId="1" xfId="0" applyNumberFormat="1" applyFill="1" applyBorder="1"/>
    <xf numFmtId="0" fontId="8" fillId="0" borderId="4" xfId="0" applyFont="1" applyBorder="1" applyAlignment="1">
      <alignment horizontal="left" vertical="top" wrapText="1"/>
    </xf>
    <xf numFmtId="165" fontId="9" fillId="0" borderId="7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165" fontId="9" fillId="2" borderId="6" xfId="0" applyNumberFormat="1" applyFont="1" applyFill="1" applyBorder="1" applyAlignment="1" applyProtection="1">
      <alignment horizontal="left" vertical="top"/>
      <protection locked="0"/>
    </xf>
    <xf numFmtId="165" fontId="9" fillId="2" borderId="7" xfId="0" applyNumberFormat="1" applyFont="1" applyFill="1" applyBorder="1" applyAlignment="1" applyProtection="1">
      <alignment horizontal="left" vertical="top"/>
      <protection locked="0"/>
    </xf>
    <xf numFmtId="165" fontId="9" fillId="2" borderId="8" xfId="0" applyNumberFormat="1" applyFont="1" applyFill="1" applyBorder="1" applyAlignment="1" applyProtection="1">
      <alignment horizontal="left" vertical="top"/>
      <protection locked="0"/>
    </xf>
    <xf numFmtId="165" fontId="0" fillId="4" borderId="3" xfId="0" applyNumberFormat="1" applyFill="1" applyBorder="1"/>
    <xf numFmtId="164" fontId="0" fillId="4" borderId="2" xfId="0" applyNumberFormat="1" applyFill="1" applyBorder="1"/>
    <xf numFmtId="164" fontId="2" fillId="4" borderId="12" xfId="0" applyNumberFormat="1" applyFont="1" applyFill="1" applyBorder="1"/>
    <xf numFmtId="0" fontId="0" fillId="0" borderId="2" xfId="0" applyBorder="1"/>
    <xf numFmtId="0" fontId="0" fillId="0" borderId="15" xfId="0" applyBorder="1"/>
    <xf numFmtId="164" fontId="2" fillId="4" borderId="16" xfId="0" applyNumberFormat="1" applyFont="1" applyFill="1" applyBorder="1"/>
    <xf numFmtId="0" fontId="13" fillId="0" borderId="3" xfId="0" applyFont="1" applyBorder="1"/>
    <xf numFmtId="49" fontId="0" fillId="0" borderId="0" xfId="0" quotePrefix="1" applyNumberFormat="1"/>
  </cellXfs>
  <cellStyles count="1">
    <cellStyle name="Standaard" xfId="0" builtinId="0"/>
  </cellStyles>
  <dxfs count="15">
    <dxf>
      <numFmt numFmtId="0" formatCode="General"/>
    </dxf>
    <dxf>
      <fill>
        <patternFill patternType="solid">
          <fgColor indexed="64"/>
          <bgColor rgb="FFFFFF00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outline="0">
        <right style="thin">
          <color auto="1"/>
        </right>
      </border>
    </dxf>
    <dxf>
      <numFmt numFmtId="0" formatCode="General"/>
    </dxf>
    <dxf>
      <numFmt numFmtId="164" formatCode="&quot;€&quot;\ #,##0.00"/>
      <fill>
        <patternFill patternType="solid">
          <fgColor indexed="64"/>
          <bgColor rgb="FFFFFF00"/>
        </patternFill>
      </fill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&quot;€&quot;\ #,##0.00"/>
      <fill>
        <patternFill patternType="solid">
          <fgColor indexed="64"/>
          <bgColor theme="4" tint="0.59999389629810485"/>
        </patternFill>
      </fill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numFmt numFmtId="0" formatCode="General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3657599</xdr:colOff>
      <xdr:row>2</xdr:row>
      <xdr:rowOff>0</xdr:rowOff>
    </xdr:from>
    <xdr:to>
      <xdr:col>5</xdr:col>
      <xdr:colOff>664454</xdr:colOff>
      <xdr:row>8</xdr:row>
      <xdr:rowOff>55245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E89A8AC-9A5A-2D5D-6E49-46FA66A05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799" y="685800"/>
          <a:ext cx="3015225" cy="1219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ACA078-F7FA-4117-B378-05AF932A66D7}" name="Table1" displayName="Table1" ref="A1:AF517" totalsRowShown="0">
  <autoFilter ref="A1:AF517" xr:uid="{0443AF4E-7BE3-4427-B8F7-8E6E7C87623C}"/>
  <tableColumns count="32">
    <tableColumn id="11" xr3:uid="{DA06AA9F-D0DE-46E7-B776-EF17A083FA49}" name="Stickernummer" dataDxfId="14"/>
    <tableColumn id="1" xr3:uid="{64EE2FB0-1091-4C18-9249-128824B72BA9}" name="Nr."/>
    <tableColumn id="2" xr3:uid="{172D0B57-29B3-4475-8A39-3A20CBFAB84F}" name="Omschrijving"/>
    <tableColumn id="3" xr3:uid="{9FE724AA-9ACD-4405-B423-9AB0204F9DE2}" name="Omschrijving 2"/>
    <tableColumn id="4" xr3:uid="{56C2BAD7-7508-401C-AA2C-1CC2FC3209DB}" name="Standaard object"/>
    <tableColumn id="5" xr3:uid="{BB6FB182-1BAC-49D0-80BD-6F245CA6E7D4}" name="Standaard object omschrijving"/>
    <tableColumn id="6" xr3:uid="{70E7562A-7796-4BBB-9D4B-D26D029456C6}" name="Discipline"/>
    <tableColumn id="7" xr3:uid="{B2B8D722-F7EE-48F1-9D88-FD2C0D23CA0D}" name="Aangetroffen"/>
    <tableColumn id="8" xr3:uid="{10CBD8C5-046F-4E32-BC20-E6AC24A56815}" name="Object klant"/>
    <tableColumn id="9" xr3:uid="{926C9384-A12E-42E4-9724-F480D2D2EEEC}" name="Actueel contract"/>
    <tableColumn id="10" xr3:uid="{A3EC793F-AAAC-402F-812D-30F65EAC8A5F}" name="Klantkenmerk"/>
    <tableColumn id="12" xr3:uid="{75BF442E-69C6-4FD0-8C58-E002A17F3396}" name="Apparaat conditie"/>
    <tableColumn id="13" xr3:uid="{32379664-C20D-4065-AAB1-25743FE63C75}" name="Merk"/>
    <tableColumn id="14" xr3:uid="{25E3DD21-1CE3-48F9-BD10-3E7225D38EEB}" name="Model"/>
    <tableColumn id="15" xr3:uid="{0D271817-1554-4D57-8E72-A4C2CFC1D861}" name="Type"/>
    <tableColumn id="16" xr3:uid="{C33E2179-0E6E-4DBF-B71C-DCFE8955378B}" name="Merk/Model/type"/>
    <tableColumn id="17" xr3:uid="{D4785EA8-00F8-41B0-B914-79544504B5A8}" name="F gassen controle per jaar"/>
    <tableColumn id="18" xr3:uid="{52635975-E455-45FB-B4F0-AD858D0AC927}" name="Verdamper type (bij koel of vriescel)"/>
    <tableColumn id="19" xr3:uid="{93BF0322-F748-4243-8DC2-90368BAD1822}" name="Serienr."/>
    <tableColumn id="20" xr3:uid="{4B01BFE4-EA81-4EDB-A943-0695F23FAE41}" name="Bouwjaar"/>
    <tableColumn id="21" xr3:uid="{30E65F55-4A10-498F-B8EF-19737BA6308D}" name="Datum in gebruikstelling"/>
    <tableColumn id="22" xr3:uid="{70221214-E489-40BC-ACDD-C59EEB9371F1}" name="Einddatum"/>
    <tableColumn id="23" xr3:uid="{C02879A1-D23F-4A03-8179-C0802DCE57A6}" name="Servicelocatie"/>
    <tableColumn id="24" xr3:uid="{1E99253B-F128-4BD6-B140-165AFC6CFD8C}" name="Servicelocatie klantnr."/>
    <tableColumn id="25" xr3:uid="{A7B1D677-1564-48D1-9A16-6C87BEC11F34}" name="Omschrijving (locatie)"/>
    <tableColumn id="26" xr3:uid="{8E7EB317-E656-44A6-A883-9381800713DB}" name="Postcode (locatie)"/>
    <tableColumn id="27" xr3:uid="{24403959-799C-4EFB-AFCC-78F8C9C23406}" name="Adres (locatie)"/>
    <tableColumn id="28" xr3:uid="{E989367E-859C-46CB-A114-5E68AE436E20}" name="Plaats (locatie)"/>
    <tableColumn id="29" xr3:uid="{69C61492-0CB4-4EBE-A895-9C6E080A3F4C}" name="Gebouw"/>
    <tableColumn id="30" xr3:uid="{BD7A2741-9FEC-4894-A3DF-46F04C3063F3}" name="Verdieping"/>
    <tableColumn id="31" xr3:uid="{85CD60D1-5EBB-49C2-A2B8-AA7978FB32A8}" name="Ruimte"/>
    <tableColumn id="32" xr3:uid="{D1FC66A2-7D1F-4056-B6AB-865DD7EFA180}" name="Geblokkeerd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8657822-9D1B-48F2-8F36-AC918C0ABD89}" name="Tabel10" displayName="Tabel10" ref="A1:J23" totalsRowShown="0">
  <autoFilter ref="A1:J23" xr:uid="{61DB49C8-3D90-4090-8769-BF5342EE5018}"/>
  <tableColumns count="10">
    <tableColumn id="1" xr3:uid="{8E66463E-B7EB-467B-82AB-1F4CE01CE8B8}" name="Objectnummer"/>
    <tableColumn id="2" xr3:uid="{C561A573-C721-43D2-83FF-89F820862951}" name="Stickernummer">
      <calculatedColumnFormula>VLOOKUP(A2,Objectenlijst!B:AG,8,FALSE)</calculatedColumnFormula>
    </tableColumn>
    <tableColumn id="3" xr3:uid="{0B9D211E-36CA-4329-9E86-3484566CCF20}" name="Objectomschrijving">
      <calculatedColumnFormula>VLOOKUP(A2,Objectenlijst!B:AG,2,FALSE)</calculatedColumnFormula>
    </tableColumn>
    <tableColumn id="4" xr3:uid="{B1403927-A4CB-486F-B84F-EBB5581BA872}" name="Status">
      <calculatedColumnFormula>VLOOKUP(A2,Objectenlijst!B:AG,11,FALSE)</calculatedColumnFormula>
    </tableColumn>
    <tableColumn id="9" xr3:uid="{6D4B776A-2837-43D3-BADF-BFAD97399871}" name="Aangetroffen " dataDxfId="5">
      <calculatedColumnFormula>VLOOKUP(A2,Objectenlijst!B:AG,7,FALSE)</calculatedColumnFormula>
    </tableColumn>
    <tableColumn id="5" xr3:uid="{F7BB917A-F93E-4F15-80AB-11B1FEC2DD2B}" name="Adres">
      <calculatedColumnFormula>VLOOKUP(A2,Objectenlijst!B:AG,26,FALSE)</calculatedColumnFormula>
    </tableColumn>
    <tableColumn id="6" xr3:uid="{CF267943-1E35-4C55-9E75-21E46474C01F}" name="Gebouw">
      <calculatedColumnFormula>VLOOKUP(A2,Objectenlijst!B:AG,28,FALSE)</calculatedColumnFormula>
    </tableColumn>
    <tableColumn id="7" xr3:uid="{9A498CF9-ED1A-4F2E-BAA6-0B31815F5B11}" name="Verdieping">
      <calculatedColumnFormula>VLOOKUP(A2,Objectenlijst!B:AG,29,FALSE)</calculatedColumnFormula>
    </tableColumn>
    <tableColumn id="8" xr3:uid="{CE66CE73-ADC7-428A-9949-738E2645C580}" name="Ruimte">
      <calculatedColumnFormula>VLOOKUP(A2,Objectenlijst!B:AG,30,FALSE)</calculatedColumnFormula>
    </tableColumn>
    <tableColumn id="10" xr3:uid="{DE703543-064B-44DA-8992-CE959FEB5F9A}" name="Kosten preventief onderhoud" dataDxfId="4"/>
  </tableColumns>
  <tableStyleInfo name="TableStyleMedium16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3682181-BEB9-4A6B-9AF3-9A50BBB2806B}" name="Tabel11" displayName="Tabel11" ref="A1:J60" totalsRowShown="0">
  <autoFilter ref="A1:J60" xr:uid="{35B3A4EA-CCE9-4E83-B676-B53E93BFEE61}">
    <filterColumn colId="4">
      <filters>
        <filter val="JA - Aangetroffen"/>
      </filters>
    </filterColumn>
  </autoFilter>
  <tableColumns count="10">
    <tableColumn id="1" xr3:uid="{C2E052EE-7EF0-4F14-94BF-28DBB8BE9543}" name="Objectnummer"/>
    <tableColumn id="2" xr3:uid="{EFC3432C-486C-4C29-BBCA-DBF58E69DD9B}" name="Stickernummer">
      <calculatedColumnFormula>VLOOKUP(A2,Objectenlijst!B:AG,8,FALSE)</calculatedColumnFormula>
    </tableColumn>
    <tableColumn id="3" xr3:uid="{9DD1C171-C844-49BF-A260-8E6A55188D78}" name="Objectomschrijving">
      <calculatedColumnFormula>VLOOKUP(A2,Objectenlijst!B:AG,2,FALSE)</calculatedColumnFormula>
    </tableColumn>
    <tableColumn id="4" xr3:uid="{925FDAE3-8A80-40D1-ACDF-75C33400A3C8}" name="Status">
      <calculatedColumnFormula>VLOOKUP(A2,Objectenlijst!B:AG,11,FALSE)</calculatedColumnFormula>
    </tableColumn>
    <tableColumn id="9" xr3:uid="{A0918C7B-187C-4F9A-AB0A-625D18BE2DA5}" name="Aangetroffen " dataDxfId="3">
      <calculatedColumnFormula>VLOOKUP(A2,Objectenlijst!B:AG,7,FALSE)</calculatedColumnFormula>
    </tableColumn>
    <tableColumn id="5" xr3:uid="{A2A9C9F3-0C3B-4DE7-8B60-797BE1B96AA6}" name="Adres">
      <calculatedColumnFormula>VLOOKUP(A2,Objectenlijst!B:AG,26,FALSE)</calculatedColumnFormula>
    </tableColumn>
    <tableColumn id="6" xr3:uid="{203D044D-167F-482D-B123-06AB97D52FAA}" name="Gebouw">
      <calculatedColumnFormula>VLOOKUP(A2,Objectenlijst!B:AG,28,FALSE)</calculatedColumnFormula>
    </tableColumn>
    <tableColumn id="7" xr3:uid="{9486063A-DB8A-4133-BE1D-798245917BC2}" name="Verdieping">
      <calculatedColumnFormula>VLOOKUP(A2,Objectenlijst!B:AG,29,FALSE)</calculatedColumnFormula>
    </tableColumn>
    <tableColumn id="8" xr3:uid="{AB77FE6B-7E33-4C62-AE1A-A92E3613B515}" name="Ruimte" dataDxfId="2">
      <calculatedColumnFormula>VLOOKUP(A2,Objectenlijst!B:AG,30,FALSE)</calculatedColumnFormula>
    </tableColumn>
    <tableColumn id="10" xr3:uid="{9B81AEFA-EF5B-421E-B384-3065A9CED9FF}" name="Kosten preventief onderhoud" dataDxfId="1"/>
  </tableColumns>
  <tableStyleInfo name="TableStyleMedium16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1F99E72-B88F-457A-84A0-F93949DE67A5}" name="Tabel12" displayName="Tabel12" ref="A1:J49" totalsRowShown="0">
  <autoFilter ref="A1:J49" xr:uid="{73F6D82E-E859-40CE-91A7-0E8D3234C3A9}">
    <filterColumn colId="4">
      <filters>
        <filter val="JA - Aangetroffen"/>
      </filters>
    </filterColumn>
  </autoFilter>
  <tableColumns count="10">
    <tableColumn id="1" xr3:uid="{5594AEED-994E-4AE7-918A-442842E3C96A}" name="Objectnummer"/>
    <tableColumn id="2" xr3:uid="{B0BFF175-A53F-4CF5-9551-A9156617855D}" name="Stickernummer">
      <calculatedColumnFormula>VLOOKUP(A2,Objectenlijst!B:AG,8,FALSE)</calculatedColumnFormula>
    </tableColumn>
    <tableColumn id="3" xr3:uid="{C119B70E-B871-4422-B298-7FA8CE34212D}" name="Objectomschrijving">
      <calculatedColumnFormula>VLOOKUP(A2,Objectenlijst!B:AG,2,FALSE)</calculatedColumnFormula>
    </tableColumn>
    <tableColumn id="4" xr3:uid="{DA363CDA-3441-453C-B82F-1CEEB6FBADD0}" name="Status">
      <calculatedColumnFormula>VLOOKUP(A2,Objectenlijst!B:AG,11,FALSE)</calculatedColumnFormula>
    </tableColumn>
    <tableColumn id="9" xr3:uid="{C6334AAA-D895-4071-84D9-E0E311026506}" name="Aangetroffen " dataDxfId="0">
      <calculatedColumnFormula>VLOOKUP(A2,Objectenlijst!B:AG,7,FALSE)</calculatedColumnFormula>
    </tableColumn>
    <tableColumn id="5" xr3:uid="{EB045261-8425-420B-BB80-94AB5C8BAEEE}" name="Adres">
      <calculatedColumnFormula>VLOOKUP(A2,Objectenlijst!B:AG,26,FALSE)</calculatedColumnFormula>
    </tableColumn>
    <tableColumn id="6" xr3:uid="{04EA6513-CB3A-4B7B-B1F1-B607E3E5BF03}" name="Gebouw">
      <calculatedColumnFormula>VLOOKUP(A2,Objectenlijst!B:AG,28,FALSE)</calculatedColumnFormula>
    </tableColumn>
    <tableColumn id="7" xr3:uid="{30575D71-288C-42FB-9F21-39AFE992DBFA}" name="Verdieping">
      <calculatedColumnFormula>VLOOKUP(A2,Objectenlijst!B:AG,29,FALSE)</calculatedColumnFormula>
    </tableColumn>
    <tableColumn id="8" xr3:uid="{6445C511-54E2-4BFA-BC91-416048F49377}" name="Ruimte">
      <calculatedColumnFormula>VLOOKUP(A2,Objectenlijst!B:AG,30,FALSE)</calculatedColumnFormula>
    </tableColumn>
    <tableColumn id="10" xr3:uid="{DB995938-1504-4008-94E8-9FDFBDE9116B}" name="Kosten preventief onderhoud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345FA15-7320-4C1D-92A3-E95FB20E8E98}" name="Tabel3" displayName="Tabel3" ref="A1:J19" totalsRowCount="1">
  <autoFilter ref="A1:J18" xr:uid="{5A276987-A810-4491-835C-2683634E415F}">
    <filterColumn colId="4">
      <filters>
        <filter val="JA - Aangetroffen"/>
      </filters>
    </filterColumn>
  </autoFilter>
  <tableColumns count="10">
    <tableColumn id="1" xr3:uid="{0C5C1888-8962-4EF8-9D87-B850A0B25DA9}" name="Objectnummer"/>
    <tableColumn id="2" xr3:uid="{60AFBB20-205E-4136-9C9B-0709A08FE955}" name="Stickernummer">
      <calculatedColumnFormula>VLOOKUP(A2,Objectenlijst!B:AG,8,FALSE)</calculatedColumnFormula>
    </tableColumn>
    <tableColumn id="3" xr3:uid="{8B8B89AB-390B-48E4-9F45-5619328D6160}" name="Objectomschrijving">
      <calculatedColumnFormula>VLOOKUP(A2,Objectenlijst!B:AG,2,FALSE)</calculatedColumnFormula>
    </tableColumn>
    <tableColumn id="4" xr3:uid="{9797077C-EBD2-4AA5-87DC-484C829BDC3C}" name="Status">
      <calculatedColumnFormula>VLOOKUP(A2,Objectenlijst!B:AG,11,FALSE)</calculatedColumnFormula>
    </tableColumn>
    <tableColumn id="9" xr3:uid="{AE2E62CB-CB42-4D5E-9628-61DC60A1E03A}" name="Aangetroffen " dataDxfId="13">
      <calculatedColumnFormula>VLOOKUP(A2,Objectenlijst!B:AG,7,FALSE)</calculatedColumnFormula>
    </tableColumn>
    <tableColumn id="5" xr3:uid="{F8F0DFCC-24E9-4174-847A-0E9062F21C78}" name="Adres">
      <calculatedColumnFormula>VLOOKUP(A2,Objectenlijst!B:AG,26,FALSE)</calculatedColumnFormula>
    </tableColumn>
    <tableColumn id="6" xr3:uid="{047B4A70-2D2A-4643-9929-53982BBF7557}" name="Gebouw">
      <calculatedColumnFormula>VLOOKUP(A2,Objectenlijst!B:AG,28,FALSE)</calculatedColumnFormula>
    </tableColumn>
    <tableColumn id="7" xr3:uid="{365A6B42-A667-4EC6-811C-C950A10FAE77}" name="Verdieping">
      <calculatedColumnFormula>VLOOKUP(A2,Objectenlijst!B:AG,29,FALSE)</calculatedColumnFormula>
    </tableColumn>
    <tableColumn id="8" xr3:uid="{F5452CD7-F6C4-43A2-B031-CDA8F842B435}" name="Ruimte">
      <calculatedColumnFormula>VLOOKUP(A2,Objectenlijst!B:AG,30,FALSE)</calculatedColumnFormula>
    </tableColumn>
    <tableColumn id="10" xr3:uid="{013CDD5F-7ABC-4E79-9AE7-E3A63F619008}" name="Kosten preventief onderhoud" totalsRowFunction="sum" totalsRowDxfId="1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CE17AC6-AFE0-48BF-9DA6-FD9BC8EBF120}" name="Tabel4" displayName="Tabel4" ref="A1:J152" totalsRowShown="0">
  <autoFilter ref="A1:J152" xr:uid="{D9488374-EDDF-448A-96F4-29D1C0D93F1E}">
    <filterColumn colId="4">
      <filters blank="1">
        <filter val="JA - Aangetroffen"/>
      </filters>
    </filterColumn>
  </autoFilter>
  <tableColumns count="10">
    <tableColumn id="1" xr3:uid="{46F30FBB-1214-4C32-BA50-8BFEBBC90884}" name="Objectnummer"/>
    <tableColumn id="2" xr3:uid="{66B12D1B-EF9D-4CFD-AF62-DEA830B2F2F9}" name="Stickernummer">
      <calculatedColumnFormula>VLOOKUP(A2,Objectenlijst!B:AG,8,FALSE)</calculatedColumnFormula>
    </tableColumn>
    <tableColumn id="3" xr3:uid="{EA10433F-6022-40EB-BEB6-AD9B3F978F47}" name="Objectomschrijving">
      <calculatedColumnFormula>VLOOKUP(A2,Objectenlijst!B:AG,2,FALSE)</calculatedColumnFormula>
    </tableColumn>
    <tableColumn id="4" xr3:uid="{F6EF44D6-E758-48BF-ABC0-36436F3BA1BB}" name="Status">
      <calculatedColumnFormula>VLOOKUP(A2,Objectenlijst!B:AG,11,FALSE)</calculatedColumnFormula>
    </tableColumn>
    <tableColumn id="9" xr3:uid="{DED73CBA-2364-40A1-9F59-17D379D66CA6}" name="Aangetroffen " dataDxfId="11">
      <calculatedColumnFormula>VLOOKUP(A2,Objectenlijst!B:AG,7,FALSE)</calculatedColumnFormula>
    </tableColumn>
    <tableColumn id="5" xr3:uid="{691317A4-7A76-4F8A-9B21-3AA4C33DD22D}" name="Adres">
      <calculatedColumnFormula>VLOOKUP(A2,Objectenlijst!B:AG,26,FALSE)</calculatedColumnFormula>
    </tableColumn>
    <tableColumn id="6" xr3:uid="{29B8E7C5-DD39-4E18-A60C-E0F216FD5E39}" name="Gebouw">
      <calculatedColumnFormula>VLOOKUP(A2,Objectenlijst!B:AG,28,FALSE)</calculatedColumnFormula>
    </tableColumn>
    <tableColumn id="7" xr3:uid="{AA274D06-0049-4E0D-B428-1BA19C37BF26}" name="Verdieping">
      <calculatedColumnFormula>VLOOKUP(A2,Objectenlijst!B:AG,29,FALSE)</calculatedColumnFormula>
    </tableColumn>
    <tableColumn id="8" xr3:uid="{2098B5AC-A2E8-4800-B94A-821034CBFE2D}" name="Ruimte">
      <calculatedColumnFormula>VLOOKUP(A2,Objectenlijst!B:AG,30,FALSE)</calculatedColumnFormula>
    </tableColumn>
    <tableColumn id="10" xr3:uid="{DC469FD6-5B13-4209-8D7E-A70BBA50AF2C}" name="kosten preventief onderhoud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902AEE7-0427-444C-BDB0-6E0DFBC5A137}" name="Tabel5" displayName="Tabel5" ref="A1:J63" totalsRowShown="0">
  <autoFilter ref="A1:J63" xr:uid="{2861DBAB-8A92-41CA-BEA8-1A5B82EA1DD6}">
    <filterColumn colId="4">
      <filters>
        <filter val="JA - Aangetroffen"/>
      </filters>
    </filterColumn>
  </autoFilter>
  <tableColumns count="10">
    <tableColumn id="1" xr3:uid="{7DF0B242-953D-4205-BC37-EC5ABD5AB501}" name="Objectnummer"/>
    <tableColumn id="2" xr3:uid="{7964BDA4-06FD-4057-8E64-C6198FBC45ED}" name="Stickernummer">
      <calculatedColumnFormula>VLOOKUP(A2,Objectenlijst!B:AG,8,FALSE)</calculatedColumnFormula>
    </tableColumn>
    <tableColumn id="3" xr3:uid="{BDCCE3E8-5D2E-4714-84DD-9D7D11838E14}" name="Objectomschrijving">
      <calculatedColumnFormula>VLOOKUP(A2,Objectenlijst!B:AG,2,FALSE)</calculatedColumnFormula>
    </tableColumn>
    <tableColumn id="4" xr3:uid="{62CAFB13-DBD1-4ADE-844F-EA0A65A5BF82}" name="Status">
      <calculatedColumnFormula>VLOOKUP(A2,Objectenlijst!B:AG,11,FALSE)</calculatedColumnFormula>
    </tableColumn>
    <tableColumn id="9" xr3:uid="{A8579D93-ABD5-420B-804C-C3DB55986245}" name="Aangetroffen " dataDxfId="10">
      <calculatedColumnFormula>VLOOKUP(A2,Objectenlijst!B:AG,7,FALSE)</calculatedColumnFormula>
    </tableColumn>
    <tableColumn id="5" xr3:uid="{09542C2A-0701-4FD1-A413-994CBBAEEBE6}" name="Adres">
      <calculatedColumnFormula>VLOOKUP(A2,Objectenlijst!B:AG,26,FALSE)</calculatedColumnFormula>
    </tableColumn>
    <tableColumn id="6" xr3:uid="{AE7A8496-E1B8-4C41-9276-2F4052441498}" name="Gebouw">
      <calculatedColumnFormula>VLOOKUP(A2,Objectenlijst!B:AG,28,FALSE)</calculatedColumnFormula>
    </tableColumn>
    <tableColumn id="7" xr3:uid="{A524C5C0-26AA-4A37-9DA9-C747BAAF03F7}" name="Verdieping">
      <calculatedColumnFormula>VLOOKUP(A2,Objectenlijst!B:AG,29,FALSE)</calculatedColumnFormula>
    </tableColumn>
    <tableColumn id="8" xr3:uid="{E1727C4E-9001-4957-A121-79D409FDEC3B}" name="Ruimte">
      <calculatedColumnFormula>VLOOKUP(A2,Objectenlijst!B:AG,30,FALSE)</calculatedColumnFormula>
    </tableColumn>
    <tableColumn id="10" xr3:uid="{9D8C69AD-EEF4-41AE-BC52-EBB11D77E0A1}" name="Kosten preventief onderhoud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366197C-6AFE-4161-B090-1170B8E864FE}" name="Tabel6" displayName="Tabel6" ref="A1:J61" totalsRowShown="0">
  <autoFilter ref="A1:J61" xr:uid="{DB0EEAC9-A45B-4BDF-8FEB-4069F3C9C82A}">
    <filterColumn colId="4">
      <filters>
        <filter val="JA - Aangetroffen"/>
      </filters>
    </filterColumn>
  </autoFilter>
  <tableColumns count="10">
    <tableColumn id="1" xr3:uid="{D601A770-351F-433E-A0A6-A1BA3664CDB9}" name="Objectnummer"/>
    <tableColumn id="2" xr3:uid="{A83B7DCE-E85C-48BA-8E38-8A0D7D52E652}" name="Stickernummer">
      <calculatedColumnFormula>VLOOKUP(A2,Objectenlijst!B:AG,8,FALSE)</calculatedColumnFormula>
    </tableColumn>
    <tableColumn id="3" xr3:uid="{54B78B8C-B07D-4B45-A4AA-F13874566EFB}" name="Objectomschrijving">
      <calculatedColumnFormula>VLOOKUP(A2,Objectenlijst!B:AG,2,FALSE)</calculatedColumnFormula>
    </tableColumn>
    <tableColumn id="4" xr3:uid="{AC93DB8E-89AB-43A6-A2E7-8D3759856E42}" name="Status">
      <calculatedColumnFormula>VLOOKUP(A2,Objectenlijst!B:AG,11,FALSE)</calculatedColumnFormula>
    </tableColumn>
    <tableColumn id="9" xr3:uid="{1A12CFEC-CBDE-4716-B506-1B617803D6BC}" name="Aangetroffen " dataDxfId="9">
      <calculatedColumnFormula>VLOOKUP(A2,Objectenlijst!B:AG,7,FALSE)</calculatedColumnFormula>
    </tableColumn>
    <tableColumn id="5" xr3:uid="{D017533B-E943-4947-9A13-CCA5CDB56CB0}" name="Adres">
      <calculatedColumnFormula>VLOOKUP(A2,Objectenlijst!B:AG,26,FALSE)</calculatedColumnFormula>
    </tableColumn>
    <tableColumn id="6" xr3:uid="{C8182B0A-4FC6-4C16-BB73-D5B98AECD91E}" name="Gebouw">
      <calculatedColumnFormula>VLOOKUP(A2,Objectenlijst!B:AG,28,FALSE)</calculatedColumnFormula>
    </tableColumn>
    <tableColumn id="7" xr3:uid="{F8CF302A-3690-4584-81E4-DD3624E254FD}" name="Verdieping">
      <calculatedColumnFormula>VLOOKUP(A2,Objectenlijst!B:AG,29,FALSE)</calculatedColumnFormula>
    </tableColumn>
    <tableColumn id="8" xr3:uid="{A6B19EBF-403A-4FE3-9422-AA48D362B9DE}" name="Ruimte">
      <calculatedColumnFormula>VLOOKUP(A2,Objectenlijst!B:AG,30,FALSE)</calculatedColumnFormula>
    </tableColumn>
    <tableColumn id="10" xr3:uid="{BFA546DB-2BC8-4E6A-82D4-A3CD4DC59623}" name="Kosten preventief onderhoud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0A33FD3-F64E-4405-B53B-711496990B4D}" name="Tabel7" displayName="Tabel7" ref="A1:J23" totalsRowShown="0">
  <autoFilter ref="A1:J23" xr:uid="{E1583A02-0394-4B4A-A338-3A3167B6F94D}">
    <filterColumn colId="4">
      <filters blank="1">
        <filter val="JA - Aangetroffen"/>
      </filters>
    </filterColumn>
  </autoFilter>
  <tableColumns count="10">
    <tableColumn id="1" xr3:uid="{70DC8454-03AE-4FB5-9B68-E9AF80E0F7EC}" name="Objectnummer"/>
    <tableColumn id="2" xr3:uid="{766D4E8E-DA88-4830-B8D1-3E25392B73D6}" name="Stickernummer">
      <calculatedColumnFormula>VLOOKUP(A2,Objectenlijst!B:AG,8,FALSE)</calculatedColumnFormula>
    </tableColumn>
    <tableColumn id="3" xr3:uid="{DCFBE83E-2484-44B5-BD5D-8FDC66605AB4}" name="Objectomschrijving">
      <calculatedColumnFormula>VLOOKUP(A2,Objectenlijst!B:AG,2,FALSE)</calculatedColumnFormula>
    </tableColumn>
    <tableColumn id="4" xr3:uid="{3886CDA6-0739-4841-A4E9-E5700E61B6E7}" name="Status">
      <calculatedColumnFormula>VLOOKUP(A2,Objectenlijst!B:AG,11,FALSE)</calculatedColumnFormula>
    </tableColumn>
    <tableColumn id="9" xr3:uid="{E3C9C9DC-0DCD-403A-9C3E-B6D760F1DEEA}" name="Aangetroffen " dataDxfId="8">
      <calculatedColumnFormula>VLOOKUP(A2,Objectenlijst!B:AG,7,FALSE)</calculatedColumnFormula>
    </tableColumn>
    <tableColumn id="5" xr3:uid="{1A8F47C6-C8D0-40C0-9A13-BA29F4365189}" name="Adres">
      <calculatedColumnFormula>VLOOKUP(A2,Objectenlijst!B:AG,26,FALSE)</calculatedColumnFormula>
    </tableColumn>
    <tableColumn id="6" xr3:uid="{C93B4448-3B19-4981-84E7-D0BAAA5275F9}" name="Gebouw">
      <calculatedColumnFormula>VLOOKUP(A2,Objectenlijst!B:AG,28,FALSE)</calculatedColumnFormula>
    </tableColumn>
    <tableColumn id="7" xr3:uid="{2862D72C-88EC-4215-9D62-8E195F60BEBC}" name="Verdieping">
      <calculatedColumnFormula>VLOOKUP(A2,Objectenlijst!B:AG,29,FALSE)</calculatedColumnFormula>
    </tableColumn>
    <tableColumn id="8" xr3:uid="{4E37255C-0572-4228-8926-CDF1FBB83820}" name="Ruimte">
      <calculatedColumnFormula>VLOOKUP(A2,Objectenlijst!B:AG,30,FALSE)</calculatedColumnFormula>
    </tableColumn>
    <tableColumn id="10" xr3:uid="{E5A1C827-1DA4-4B7E-97A9-1D01E88E130F}" name="Kosten preventief onderhoud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431FAE5-CE0D-48C9-8B8E-E88415AF4082}" name="Tabel8" displayName="Tabel8" ref="A1:J23" totalsRowShown="0">
  <autoFilter ref="A1:J23" xr:uid="{2775FED6-F4F3-4F4F-87F5-57AEEAB3BFBE}">
    <filterColumn colId="4">
      <filters>
        <filter val="JA - Aangetroffen"/>
      </filters>
    </filterColumn>
  </autoFilter>
  <tableColumns count="10">
    <tableColumn id="1" xr3:uid="{CD313C15-D3A1-46C1-A93B-AE2D952D87C9}" name="Objectnummer"/>
    <tableColumn id="2" xr3:uid="{1B3264FF-F203-4258-BDBC-FC8F956F4CBF}" name="Stickernummer">
      <calculatedColumnFormula>VLOOKUP(A2,Objectenlijst!B:AG,8,FALSE)</calculatedColumnFormula>
    </tableColumn>
    <tableColumn id="3" xr3:uid="{F00C248D-8CB5-4C68-BCB6-7AE9B1866528}" name="Objectomschrijving">
      <calculatedColumnFormula>VLOOKUP(A2,Objectenlijst!B:AG,2,FALSE)</calculatedColumnFormula>
    </tableColumn>
    <tableColumn id="4" xr3:uid="{8F0B65B9-1EC8-465A-881C-355486A9187E}" name="Status">
      <calculatedColumnFormula>VLOOKUP(A2,Objectenlijst!B:AG,11,FALSE)</calculatedColumnFormula>
    </tableColumn>
    <tableColumn id="9" xr3:uid="{FA6EBB71-F06A-419C-A10D-2B8C800B0C74}" name="Aangetroffen ">
      <calculatedColumnFormula>VLOOKUP(A2,Objectenlijst!B:AG,7,FALSE)</calculatedColumnFormula>
    </tableColumn>
    <tableColumn id="5" xr3:uid="{70056063-5923-4A19-B2B2-7E81141B2D66}" name="Adres">
      <calculatedColumnFormula>VLOOKUP(A2,Objectenlijst!B:AG,26,FALSE)</calculatedColumnFormula>
    </tableColumn>
    <tableColumn id="6" xr3:uid="{9020860C-3ABE-4789-AB46-2DF4E96C8CE4}" name="Gebouw">
      <calculatedColumnFormula>VLOOKUP(A2,Objectenlijst!B:AG,28,FALSE)</calculatedColumnFormula>
    </tableColumn>
    <tableColumn id="7" xr3:uid="{6B0AB8BE-234F-40C7-8DF0-205420368B7C}" name="Verdieping">
      <calculatedColumnFormula>VLOOKUP(A2,Objectenlijst!B:AG,29,FALSE)</calculatedColumnFormula>
    </tableColumn>
    <tableColumn id="8" xr3:uid="{BDA9ECD6-9026-456D-B6A1-6D9213EA8520}" name="Ruimte">
      <calculatedColumnFormula>VLOOKUP(A2,Objectenlijst!B:AG,30,FALSE)</calculatedColumnFormula>
    </tableColumn>
    <tableColumn id="10" xr3:uid="{361BF0F5-BB5E-4D28-A79D-B989FDA97A86}" name="Kosten preventief onderhoud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6F5935-8374-4B35-8A26-C72586C30312}" name="Tabel2" displayName="Tabel2" ref="A1:J48" totalsRowShown="0">
  <autoFilter ref="A1:J48" xr:uid="{5D5BBEA5-1D96-4A95-80FC-AEAEFF846A29}">
    <filterColumn colId="4">
      <filters blank="1">
        <filter val="JA - Aangetroffen"/>
      </filters>
    </filterColumn>
  </autoFilter>
  <tableColumns count="10">
    <tableColumn id="1" xr3:uid="{0A9BBBAB-7F0F-4A13-9249-84BC9F1E48BA}" name="Objectnummer"/>
    <tableColumn id="2" xr3:uid="{599A8F64-B324-4D6A-ADDD-2D66726F67DD}" name="Stickernummer">
      <calculatedColumnFormula>VLOOKUP(A2,Objectenlijst!B:AG,8,FALSE)</calculatedColumnFormula>
    </tableColumn>
    <tableColumn id="3" xr3:uid="{30389AF4-23EB-4AF7-A7CC-5A2C270CE8F9}" name="Objectomschrijving">
      <calculatedColumnFormula>VLOOKUP(A2,Objectenlijst!B:AG,2,FALSE)</calculatedColumnFormula>
    </tableColumn>
    <tableColumn id="4" xr3:uid="{87302EA1-1696-4A9F-955C-0B227348876B}" name="Status">
      <calculatedColumnFormula>VLOOKUP(A2,Objectenlijst!B:AG,11,FALSE)</calculatedColumnFormula>
    </tableColumn>
    <tableColumn id="9" xr3:uid="{7CFAF672-8AAF-42C6-978F-CB94D02EE759}" name="Aangetroffen " dataDxfId="7">
      <calculatedColumnFormula>VLOOKUP(A2,Objectenlijst!B:AG,7,FALSE)</calculatedColumnFormula>
    </tableColumn>
    <tableColumn id="5" xr3:uid="{F8FE94B3-32C4-4D23-BBB8-33750EAAC4D8}" name="Adres">
      <calculatedColumnFormula>VLOOKUP(A2,Objectenlijst!B:AG,26,FALSE)</calculatedColumnFormula>
    </tableColumn>
    <tableColumn id="6" xr3:uid="{C32C5F4D-B7F5-430F-845D-4A80D48182BB}" name="Gebouw">
      <calculatedColumnFormula>VLOOKUP(A2,Objectenlijst!B:AG,28,FALSE)</calculatedColumnFormula>
    </tableColumn>
    <tableColumn id="7" xr3:uid="{B125FAA2-F3FD-4B51-BB57-FC4FD1C1953E}" name="Verdieping">
      <calculatedColumnFormula>VLOOKUP(A2,Objectenlijst!B:AG,29,FALSE)</calculatedColumnFormula>
    </tableColumn>
    <tableColumn id="8" xr3:uid="{696A1B4D-050C-4C76-9B40-9940AD616208}" name="Ruimte">
      <calculatedColumnFormula>VLOOKUP(A2,Objectenlijst!B:AG,30,FALSE)</calculatedColumnFormula>
    </tableColumn>
    <tableColumn id="10" xr3:uid="{CF728F50-0A20-422E-907A-3DB86809EDA3}" name="Kosten preventief onderhoud"/>
  </tableColumns>
  <tableStyleInfo name="TableStyleMedium16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D4AE1FB-C526-4F8E-BF80-DE1880E884D2}" name="Tabel9" displayName="Tabel9" ref="A1:J17" totalsRowShown="0">
  <autoFilter ref="A1:J17" xr:uid="{3E1DC979-8F7C-4C93-957D-B48D225937E4}">
    <filterColumn colId="4">
      <filters>
        <filter val="JA - Aangetroffen"/>
      </filters>
    </filterColumn>
  </autoFilter>
  <tableColumns count="10">
    <tableColumn id="1" xr3:uid="{F727C6A5-E36D-4CCC-9019-E208B460BE77}" name="Objectnummer"/>
    <tableColumn id="2" xr3:uid="{091ADEE2-2FE9-4C67-A9D9-5A9FBA846AA0}" name="Stickernummer">
      <calculatedColumnFormula>VLOOKUP(A2,Objectenlijst!B:AG,8,FALSE)</calculatedColumnFormula>
    </tableColumn>
    <tableColumn id="3" xr3:uid="{305465C9-6C97-4232-988C-D54155F805AE}" name="Objectomschrijving">
      <calculatedColumnFormula>VLOOKUP(A2,Objectenlijst!B:AG,2,FALSE)</calculatedColumnFormula>
    </tableColumn>
    <tableColumn id="4" xr3:uid="{46846FBC-2ADB-46A7-A75D-2E7D4E424E5D}" name="Status">
      <calculatedColumnFormula>VLOOKUP(A2,Objectenlijst!B:AG,11,FALSE)</calculatedColumnFormula>
    </tableColumn>
    <tableColumn id="9" xr3:uid="{09474B14-1C16-4AA4-A447-193F7C9B20D6}" name="Aangetroffen " dataDxfId="6">
      <calculatedColumnFormula>VLOOKUP(A2,Objectenlijst!B:AG,7,FALSE)</calculatedColumnFormula>
    </tableColumn>
    <tableColumn id="5" xr3:uid="{8B54CB4F-8F7D-40ED-9442-B89631482F4D}" name="Adres">
      <calculatedColumnFormula>VLOOKUP(A2,Objectenlijst!B:AG,26,FALSE)</calculatedColumnFormula>
    </tableColumn>
    <tableColumn id="6" xr3:uid="{73F369B9-6586-4FF7-BEA9-469AB25CDEF5}" name="Gebouw">
      <calculatedColumnFormula>VLOOKUP(A2,Objectenlijst!B:AG,28,FALSE)</calculatedColumnFormula>
    </tableColumn>
    <tableColumn id="7" xr3:uid="{B737696C-22FC-4B50-9889-A4388B89D12D}" name="Verdieping">
      <calculatedColumnFormula>VLOOKUP(A2,Objectenlijst!B:AG,29,FALSE)</calculatedColumnFormula>
    </tableColumn>
    <tableColumn id="8" xr3:uid="{19323569-A50B-4DF0-B645-CC577BDFEAF0}" name="Ruimte">
      <calculatedColumnFormula>VLOOKUP(A2,Objectenlijst!B:AG,30,FALSE)</calculatedColumnFormula>
    </tableColumn>
    <tableColumn id="10" xr3:uid="{4209D7E6-F9E6-4DF0-B8FF-C75227EB394A}" name="Kosten preventief onderhoud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5E0FA-889E-4A8D-9566-C25320AA4FFB}">
  <dimension ref="A1:F42"/>
  <sheetViews>
    <sheetView workbookViewId="0">
      <selection activeCell="C31" sqref="C31"/>
    </sheetView>
  </sheetViews>
  <sheetFormatPr defaultRowHeight="14.4" x14ac:dyDescent="0.3"/>
  <cols>
    <col min="2" max="2" width="43.44140625" bestFit="1" customWidth="1"/>
    <col min="3" max="3" width="54.88671875" bestFit="1" customWidth="1"/>
    <col min="4" max="4" width="17" customWidth="1"/>
    <col min="5" max="5" width="18.109375" customWidth="1"/>
    <col min="6" max="6" width="20.33203125" customWidth="1"/>
  </cols>
  <sheetData>
    <row r="1" spans="1:3" ht="30.6" x14ac:dyDescent="0.55000000000000004">
      <c r="A1" s="28" t="s">
        <v>0</v>
      </c>
    </row>
    <row r="2" spans="1:3" ht="23.4" x14ac:dyDescent="0.45">
      <c r="A2" s="29" t="s">
        <v>1</v>
      </c>
    </row>
    <row r="4" spans="1:3" ht="15.6" x14ac:dyDescent="0.3">
      <c r="A4" s="31" t="s">
        <v>2</v>
      </c>
      <c r="B4" s="32"/>
    </row>
    <row r="5" spans="1:3" x14ac:dyDescent="0.3">
      <c r="A5" s="30" t="s">
        <v>2811</v>
      </c>
    </row>
    <row r="6" spans="1:3" x14ac:dyDescent="0.3">
      <c r="A6" s="50" t="s">
        <v>2813</v>
      </c>
    </row>
    <row r="7" spans="1:3" x14ac:dyDescent="0.3">
      <c r="A7" s="50" t="s">
        <v>2814</v>
      </c>
    </row>
    <row r="8" spans="1:3" x14ac:dyDescent="0.3">
      <c r="A8" s="30" t="s">
        <v>3</v>
      </c>
    </row>
    <row r="9" spans="1:3" x14ac:dyDescent="0.3">
      <c r="A9" s="30" t="s">
        <v>4</v>
      </c>
    </row>
    <row r="10" spans="1:3" x14ac:dyDescent="0.3">
      <c r="A10" s="30" t="s">
        <v>2812</v>
      </c>
    </row>
    <row r="11" spans="1:3" x14ac:dyDescent="0.3">
      <c r="A11" s="30" t="s">
        <v>5</v>
      </c>
    </row>
    <row r="14" spans="1:3" ht="18" x14ac:dyDescent="0.35">
      <c r="B14" s="19" t="s">
        <v>6</v>
      </c>
    </row>
    <row r="15" spans="1:3" x14ac:dyDescent="0.3">
      <c r="B15" s="20" t="s">
        <v>7</v>
      </c>
      <c r="C15" s="20" t="s">
        <v>8</v>
      </c>
    </row>
    <row r="16" spans="1:3" x14ac:dyDescent="0.3">
      <c r="B16" s="15" t="s">
        <v>9</v>
      </c>
      <c r="C16" s="33">
        <f>Tabel3[[#Totals],[Kosten preventief onderhoud]]</f>
        <v>0</v>
      </c>
    </row>
    <row r="17" spans="2:3" x14ac:dyDescent="0.3">
      <c r="B17" s="15" t="s">
        <v>10</v>
      </c>
      <c r="C17" s="33">
        <f>'Kapittelweg 33'!J152</f>
        <v>0</v>
      </c>
    </row>
    <row r="18" spans="2:3" x14ac:dyDescent="0.3">
      <c r="B18" s="15" t="s">
        <v>11</v>
      </c>
      <c r="C18" s="33">
        <f>'Kapittelweg 35'!J63</f>
        <v>0</v>
      </c>
    </row>
    <row r="19" spans="2:3" x14ac:dyDescent="0.3">
      <c r="B19" s="15" t="s">
        <v>12</v>
      </c>
      <c r="C19" s="33">
        <f>'Laan van Scheut 2'!J23</f>
        <v>0</v>
      </c>
    </row>
    <row r="20" spans="2:3" x14ac:dyDescent="0.3">
      <c r="B20" s="15" t="s">
        <v>13</v>
      </c>
      <c r="C20" s="33">
        <f>'Laan van Scheut 10'!J61</f>
        <v>0</v>
      </c>
    </row>
    <row r="21" spans="2:3" ht="15.6" x14ac:dyDescent="0.3">
      <c r="B21" s="21" t="s">
        <v>14</v>
      </c>
      <c r="C21" s="33">
        <f>'Prof Molkenboerstraat 3'!J23</f>
        <v>0</v>
      </c>
    </row>
    <row r="22" spans="2:3" ht="15" thickBot="1" x14ac:dyDescent="0.35">
      <c r="B22" s="46" t="s">
        <v>15</v>
      </c>
      <c r="C22" s="44">
        <f>'Verlengde Groenestraat 75'!J49</f>
        <v>0</v>
      </c>
    </row>
    <row r="23" spans="2:3" ht="15" thickBot="1" x14ac:dyDescent="0.35">
      <c r="B23" s="47" t="s">
        <v>16</v>
      </c>
      <c r="C23" s="45">
        <f>SUM(C16:C22)</f>
        <v>0</v>
      </c>
    </row>
    <row r="26" spans="2:3" x14ac:dyDescent="0.3">
      <c r="B26" s="20" t="s">
        <v>17</v>
      </c>
      <c r="C26" s="20" t="s">
        <v>8</v>
      </c>
    </row>
    <row r="27" spans="2:3" x14ac:dyDescent="0.3">
      <c r="B27" s="15" t="s">
        <v>18</v>
      </c>
      <c r="C27" s="33">
        <f>'Ruitenberglaan 26'!J48</f>
        <v>0</v>
      </c>
    </row>
    <row r="28" spans="2:3" x14ac:dyDescent="0.3">
      <c r="B28" s="15" t="s">
        <v>19</v>
      </c>
      <c r="C28" s="33">
        <f>'Ruitenberglaan 27'!J17</f>
        <v>0</v>
      </c>
    </row>
    <row r="29" spans="2:3" x14ac:dyDescent="0.3">
      <c r="B29" s="15" t="s">
        <v>20</v>
      </c>
      <c r="C29" s="33">
        <f>'Ruitenberglaan 29'!J23</f>
        <v>0</v>
      </c>
    </row>
    <row r="30" spans="2:3" ht="15" thickBot="1" x14ac:dyDescent="0.35">
      <c r="B30" s="46" t="s">
        <v>21</v>
      </c>
      <c r="C30" s="44">
        <f>'Ruitenberglaan 31'!J60</f>
        <v>0</v>
      </c>
    </row>
    <row r="31" spans="2:3" ht="15" thickBot="1" x14ac:dyDescent="0.35">
      <c r="B31" s="47" t="s">
        <v>22</v>
      </c>
      <c r="C31" s="48">
        <f>SUM(C27:C30)</f>
        <v>0</v>
      </c>
    </row>
    <row r="33" spans="2:6" ht="15" thickBot="1" x14ac:dyDescent="0.35"/>
    <row r="34" spans="2:6" ht="27" thickBot="1" x14ac:dyDescent="0.35">
      <c r="B34" s="22" t="s">
        <v>23</v>
      </c>
      <c r="C34" s="22" t="s">
        <v>24</v>
      </c>
      <c r="D34" s="34" t="s">
        <v>25</v>
      </c>
      <c r="E34" s="34" t="s">
        <v>26</v>
      </c>
      <c r="F34" s="22" t="s">
        <v>27</v>
      </c>
    </row>
    <row r="35" spans="2:6" x14ac:dyDescent="0.3">
      <c r="B35" s="23" t="s">
        <v>28</v>
      </c>
      <c r="C35" s="37" t="s">
        <v>29</v>
      </c>
      <c r="D35" s="40">
        <v>2</v>
      </c>
      <c r="E35" s="37">
        <v>45</v>
      </c>
      <c r="F35" s="24">
        <f>D35*E35</f>
        <v>90</v>
      </c>
    </row>
    <row r="36" spans="2:6" x14ac:dyDescent="0.3">
      <c r="B36" s="25"/>
      <c r="C36" s="38" t="s">
        <v>30</v>
      </c>
      <c r="D36" s="41">
        <v>2</v>
      </c>
      <c r="E36" s="38">
        <v>5</v>
      </c>
      <c r="F36" s="35">
        <f t="shared" ref="F36" si="0">D36*E36</f>
        <v>10</v>
      </c>
    </row>
    <row r="37" spans="2:6" x14ac:dyDescent="0.3">
      <c r="B37" s="25"/>
      <c r="C37" s="38" t="s">
        <v>31</v>
      </c>
      <c r="D37" s="41">
        <v>2</v>
      </c>
      <c r="E37" s="38">
        <v>9</v>
      </c>
      <c r="F37" s="35">
        <f>D37*E37</f>
        <v>18</v>
      </c>
    </row>
    <row r="38" spans="2:6" ht="15" thickBot="1" x14ac:dyDescent="0.35">
      <c r="B38" s="26"/>
      <c r="C38" s="39" t="s">
        <v>32</v>
      </c>
      <c r="D38" s="42">
        <v>2</v>
      </c>
      <c r="E38" s="39">
        <v>2</v>
      </c>
      <c r="F38" s="36">
        <f>D38*E38</f>
        <v>4</v>
      </c>
    </row>
    <row r="39" spans="2:6" ht="15" thickBot="1" x14ac:dyDescent="0.35">
      <c r="F39" s="43">
        <f>SUM(F35:F38)</f>
        <v>122</v>
      </c>
    </row>
    <row r="41" spans="2:6" ht="15" thickBot="1" x14ac:dyDescent="0.35"/>
    <row r="42" spans="2:6" ht="26.4" thickBot="1" x14ac:dyDescent="0.55000000000000004">
      <c r="B42" s="49" t="s">
        <v>33</v>
      </c>
      <c r="C42" s="14">
        <f>C23+C31+F39</f>
        <v>122</v>
      </c>
    </row>
  </sheetData>
  <sheetProtection algorithmName="SHA-512" hashValue="VE179IHLPDki5ko7EPba+g40JmNGoORc+oMWaouyAORTP9WfJBnD6GXqmfvEc04ehxDWrHDRcTTIHmGFaU5ONQ==" saltValue="S0hxxrZWp5I8HmwfgVVfmg==" spinCount="100000" sheet="1" objects="1" scenarios="1"/>
  <protectedRanges>
    <protectedRange sqref="D35:D38" name="Bereik1"/>
  </protectedRange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E8EB-C333-4D63-8711-58A5DEAEA4CA}">
  <dimension ref="A1:J17"/>
  <sheetViews>
    <sheetView workbookViewId="0">
      <selection activeCell="J17" sqref="J17"/>
    </sheetView>
  </sheetViews>
  <sheetFormatPr defaultRowHeight="14.4" x14ac:dyDescent="0.3"/>
  <cols>
    <col min="1" max="1" width="14.109375" bestFit="1" customWidth="1"/>
    <col min="2" max="2" width="18.6640625" bestFit="1" customWidth="1"/>
    <col min="3" max="3" width="47.109375" bestFit="1" customWidth="1"/>
    <col min="4" max="4" width="12.44140625" bestFit="1" customWidth="1"/>
    <col min="5" max="5" width="15.33203125" bestFit="1" customWidth="1"/>
    <col min="6" max="6" width="19" bestFit="1" customWidth="1"/>
    <col min="7" max="7" width="16.6640625" bestFit="1" customWidth="1"/>
    <col min="8" max="8" width="10.5546875" bestFit="1" customWidth="1"/>
    <col min="9" max="9" width="13.554687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ht="15" thickBot="1" x14ac:dyDescent="0.35">
      <c r="A2" t="s">
        <v>323</v>
      </c>
      <c r="B2" t="str">
        <f>VLOOKUP(A2,Objectenlijst!B:AG,8,FALSE)</f>
        <v>VKA200012</v>
      </c>
      <c r="C2" t="str">
        <f>VLOOKUP(A2,Objectenlijst!B:AG,2,FALSE)</f>
        <v>Koelmachine tbv VKA200005 B-103509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27</v>
      </c>
      <c r="G2" t="str">
        <f>VLOOKUP(A2,Objectenlijst!B:AG,28,FALSE)</f>
        <v/>
      </c>
      <c r="H2" t="str">
        <f>VLOOKUP(A2,Objectenlijst!B:AG,29,FALSE)</f>
        <v>4e</v>
      </c>
      <c r="I2" t="str">
        <f>VLOOKUP(A2,Objectenlijst!B:AG,30,FALSE)</f>
        <v>Dak</v>
      </c>
      <c r="J2" s="6">
        <v>0</v>
      </c>
    </row>
    <row r="3" spans="1:10" ht="15" thickBot="1" x14ac:dyDescent="0.35">
      <c r="A3" t="s">
        <v>1856</v>
      </c>
      <c r="B3" t="str">
        <f>VLOOKUP(A3,Objectenlijst!B:AG,8,FALSE)</f>
        <v>VKA170143</v>
      </c>
      <c r="C3" t="str">
        <f>VLOOKUP(A3,Objectenlijst!B:AG,2,FALSE)</f>
        <v>afzuigkap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RUITENBERGLAAN 27</v>
      </c>
      <c r="G3" t="str">
        <f>VLOOKUP(A3,Objectenlijst!B:AG,28,FALSE)</f>
        <v>27</v>
      </c>
      <c r="H3" t="str">
        <f>VLOOKUP(A3,Objectenlijst!B:AG,29,FALSE)</f>
        <v>Bg</v>
      </c>
      <c r="I3" t="str">
        <f>VLOOKUP(A3,Objectenlijst!B:AG,30,FALSE)</f>
        <v>G1.80 (PABO)</v>
      </c>
      <c r="J3" s="6">
        <v>0</v>
      </c>
    </row>
    <row r="4" spans="1:10" ht="15" thickBot="1" x14ac:dyDescent="0.35">
      <c r="A4" t="s">
        <v>2438</v>
      </c>
      <c r="B4" t="str">
        <f>VLOOKUP(A4,Objectenlijst!B:AG,8,FALSE)</f>
        <v>VKA200007</v>
      </c>
      <c r="C4" t="str">
        <f>VLOOKUP(A4,Objectenlijst!B:AG,2,FALSE)</f>
        <v>inductiekookplaat vario quad+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27</v>
      </c>
      <c r="G4" t="str">
        <f>VLOOKUP(A4,Objectenlijst!B:AG,28,FALSE)</f>
        <v>27</v>
      </c>
      <c r="H4" t="str">
        <f>VLOOKUP(A4,Objectenlijst!B:AG,29,FALSE)</f>
        <v>Bg</v>
      </c>
      <c r="I4" t="str">
        <f>VLOOKUP(A4,Objectenlijst!B:AG,30,FALSE)</f>
        <v>G1.80 (PABO)</v>
      </c>
      <c r="J4" s="6">
        <v>0</v>
      </c>
    </row>
    <row r="5" spans="1:10" ht="15" thickBot="1" x14ac:dyDescent="0.35">
      <c r="A5" t="s">
        <v>2443</v>
      </c>
      <c r="B5" t="str">
        <f>VLOOKUP(A5,Objectenlijst!B:AG,8,FALSE)</f>
        <v>VKA200008</v>
      </c>
      <c r="C5" t="str">
        <f>VLOOKUP(A5,Objectenlijst!B:AG,2,FALSE)</f>
        <v>combi-steamer</v>
      </c>
      <c r="D5" t="str">
        <f>VLOOKUP(A5,Objectenlijst!B:AG,11,FALSE)</f>
        <v>2. Goed</v>
      </c>
      <c r="E5" t="str">
        <f>VLOOKUP(A5,Objectenlijst!B:AG,7,FALSE)</f>
        <v>JA - Aangetroffen</v>
      </c>
      <c r="F5" t="str">
        <f>VLOOKUP(A5,Objectenlijst!B:AG,26,FALSE)</f>
        <v>RUITENBERGLAAN 27</v>
      </c>
      <c r="G5" t="str">
        <f>VLOOKUP(A5,Objectenlijst!B:AG,28,FALSE)</f>
        <v>27</v>
      </c>
      <c r="H5" t="str">
        <f>VLOOKUP(A5,Objectenlijst!B:AG,29,FALSE)</f>
        <v>Bg</v>
      </c>
      <c r="I5" t="str">
        <f>VLOOKUP(A5,Objectenlijst!B:AG,30,FALSE)</f>
        <v>G1.80 (PABO)</v>
      </c>
      <c r="J5" s="6">
        <v>0</v>
      </c>
    </row>
    <row r="6" spans="1:10" ht="15" thickBot="1" x14ac:dyDescent="0.35">
      <c r="A6" t="s">
        <v>2449</v>
      </c>
      <c r="B6" t="str">
        <f>VLOOKUP(A6,Objectenlijst!B:AG,8,FALSE)</f>
        <v>B-103506</v>
      </c>
      <c r="C6" t="str">
        <f>VLOOKUP(A6,Objectenlijst!B:AG,2,FALSE)</f>
        <v>warmhoudplaat met warmhoudlamp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RUITENBERGLAAN 27</v>
      </c>
      <c r="G6" t="str">
        <f>VLOOKUP(A6,Objectenlijst!B:AG,28,FALSE)</f>
        <v>27</v>
      </c>
      <c r="H6" t="str">
        <f>VLOOKUP(A6,Objectenlijst!B:AG,29,FALSE)</f>
        <v>Bg</v>
      </c>
      <c r="I6" t="str">
        <f>VLOOKUP(A6,Objectenlijst!B:AG,30,FALSE)</f>
        <v>G1.80 (PABO)</v>
      </c>
      <c r="J6" s="6">
        <v>0</v>
      </c>
    </row>
    <row r="7" spans="1:10" ht="15" thickBot="1" x14ac:dyDescent="0.35">
      <c r="A7" t="s">
        <v>2454</v>
      </c>
      <c r="B7" t="str">
        <f>VLOOKUP(A7,Objectenlijst!B:AG,8,FALSE)</f>
        <v>VKA200018 B-103508</v>
      </c>
      <c r="C7" t="str">
        <f>VLOOKUP(A7,Objectenlijst!B:AG,2,FALSE)</f>
        <v>koelwerkbank remote</v>
      </c>
      <c r="D7" t="str">
        <f>VLOOKUP(A7,Objectenlijst!B:AG,11,FALSE)</f>
        <v>2. Goed</v>
      </c>
      <c r="E7" t="str">
        <f>VLOOKUP(A7,Objectenlijst!B:AG,7,FALSE)</f>
        <v>JA - Aangetroffen</v>
      </c>
      <c r="F7" t="str">
        <f>VLOOKUP(A7,Objectenlijst!B:AG,26,FALSE)</f>
        <v>RUITENBERGLAAN 27</v>
      </c>
      <c r="G7" t="str">
        <f>VLOOKUP(A7,Objectenlijst!B:AG,28,FALSE)</f>
        <v>Kantine</v>
      </c>
      <c r="H7" t="str">
        <f>VLOOKUP(A7,Objectenlijst!B:AG,29,FALSE)</f>
        <v>1e</v>
      </c>
      <c r="I7" t="str">
        <f>VLOOKUP(A7,Objectenlijst!B:AG,30,FALSE)</f>
        <v>G1.80 (PABO)</v>
      </c>
      <c r="J7" s="6">
        <v>0</v>
      </c>
    </row>
    <row r="8" spans="1:10" ht="15" thickBot="1" x14ac:dyDescent="0.35">
      <c r="A8" t="s">
        <v>2462</v>
      </c>
      <c r="B8" t="str">
        <f>VLOOKUP(A8,Objectenlijst!B:AG,8,FALSE)</f>
        <v>VKA200005 B-103509</v>
      </c>
      <c r="C8" t="str">
        <f>VLOOKUP(A8,Objectenlijst!B:AG,2,FALSE)</f>
        <v>wandkoelmeubel + volkern ombou</v>
      </c>
      <c r="D8" t="str">
        <f>VLOOKUP(A8,Objectenlijst!B:AG,11,FALSE)</f>
        <v>1. Uitstekend</v>
      </c>
      <c r="E8" t="str">
        <f>VLOOKUP(A8,Objectenlijst!B:AG,7,FALSE)</f>
        <v>JA - Aangetroffen</v>
      </c>
      <c r="F8" t="str">
        <f>VLOOKUP(A8,Objectenlijst!B:AG,26,FALSE)</f>
        <v>RUITENBERGLAAN 27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G1.80 (PABO)</v>
      </c>
      <c r="J8" s="6">
        <v>0</v>
      </c>
    </row>
    <row r="9" spans="1:10" ht="15" thickBot="1" x14ac:dyDescent="0.35">
      <c r="A9" t="s">
        <v>2469</v>
      </c>
      <c r="B9" t="str">
        <f>VLOOKUP(A9,Objectenlijst!B:AG,8,FALSE)</f>
        <v>VKA200006</v>
      </c>
      <c r="C9" t="str">
        <f>VLOOKUP(A9,Objectenlijst!B:AG,2,FALSE)</f>
        <v>contactgrill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RUITENBERGLAAN 27</v>
      </c>
      <c r="G9" t="str">
        <f>VLOOKUP(A9,Objectenlijst!B:AG,28,FALSE)</f>
        <v>27</v>
      </c>
      <c r="H9" t="str">
        <f>VLOOKUP(A9,Objectenlijst!B:AG,29,FALSE)</f>
        <v>Bg</v>
      </c>
      <c r="I9" t="str">
        <f>VLOOKUP(A9,Objectenlijst!B:AG,30,FALSE)</f>
        <v>G1.80 (PABO)</v>
      </c>
      <c r="J9" s="6">
        <v>0</v>
      </c>
    </row>
    <row r="10" spans="1:10" ht="15" thickBot="1" x14ac:dyDescent="0.35">
      <c r="A10" t="s">
        <v>2475</v>
      </c>
      <c r="B10" t="str">
        <f>VLOOKUP(A10,Objectenlijst!B:AG,8,FALSE)</f>
        <v>VKA200009</v>
      </c>
      <c r="C10" t="str">
        <f>VLOOKUP(A10,Objectenlijst!B:AG,2,FALSE)</f>
        <v>ijsblokjesmachine 22 kg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RUITENBERGLAAN 27</v>
      </c>
      <c r="G10" t="str">
        <f>VLOOKUP(A10,Objectenlijst!B:AG,28,FALSE)</f>
        <v>27</v>
      </c>
      <c r="H10" t="str">
        <f>VLOOKUP(A10,Objectenlijst!B:AG,29,FALSE)</f>
        <v>Bg</v>
      </c>
      <c r="I10" t="str">
        <f>VLOOKUP(A10,Objectenlijst!B:AG,30,FALSE)</f>
        <v>G1.80 (PABO)</v>
      </c>
      <c r="J10" s="6">
        <v>0</v>
      </c>
    </row>
    <row r="11" spans="1:10" ht="15" thickBot="1" x14ac:dyDescent="0.35">
      <c r="A11" t="s">
        <v>2479</v>
      </c>
      <c r="B11" t="str">
        <f>VLOOKUP(A11,Objectenlijst!B:AG,8,FALSE)</f>
        <v>VKA200017</v>
      </c>
      <c r="C11" t="str">
        <f>VLOOKUP(A11,Objectenlijst!B:AG,2,FALSE)</f>
        <v>koelmachine tbv koelwerkbank VKA200018 B-103508</v>
      </c>
      <c r="D11" t="str">
        <f>VLOOKUP(A11,Objectenlijst!B:AG,11,FALSE)</f>
        <v>2. Goed</v>
      </c>
      <c r="E11" t="str">
        <f>VLOOKUP(A11,Objectenlijst!B:AG,7,FALSE)</f>
        <v>JA - Aangetroffen</v>
      </c>
      <c r="F11" t="str">
        <f>VLOOKUP(A11,Objectenlijst!B:AG,26,FALSE)</f>
        <v>RUITENBERGLAAN 27</v>
      </c>
      <c r="G11" t="str">
        <f>VLOOKUP(A11,Objectenlijst!B:AG,28,FALSE)</f>
        <v/>
      </c>
      <c r="H11" t="str">
        <f>VLOOKUP(A11,Objectenlijst!B:AG,29,FALSE)</f>
        <v>4e</v>
      </c>
      <c r="I11" t="str">
        <f>VLOOKUP(A11,Objectenlijst!B:AG,30,FALSE)</f>
        <v>Dak</v>
      </c>
      <c r="J11" s="6">
        <v>0</v>
      </c>
    </row>
    <row r="12" spans="1:10" ht="15" thickBot="1" x14ac:dyDescent="0.35">
      <c r="A12" t="s">
        <v>2559</v>
      </c>
      <c r="B12" t="str">
        <f>VLOOKUP(A12,Objectenlijst!B:AG,8,FALSE)</f>
        <v>VKA200010</v>
      </c>
      <c r="C12" t="str">
        <f>VLOOKUP(A12,Objectenlijst!B:AG,2,FALSE)</f>
        <v>vrieskast compact</v>
      </c>
      <c r="D12" t="str">
        <f>VLOOKUP(A12,Objectenlijst!B:AG,11,FALSE)</f>
        <v>2. Goed</v>
      </c>
      <c r="E12" t="str">
        <f>VLOOKUP(A12,Objectenlijst!B:AG,7,FALSE)</f>
        <v>JA - Aangetroffen</v>
      </c>
      <c r="F12" t="str">
        <f>VLOOKUP(A12,Objectenlijst!B:AG,26,FALSE)</f>
        <v>RUITENBERGLAAN 27</v>
      </c>
      <c r="G12" t="str">
        <f>VLOOKUP(A12,Objectenlijst!B:AG,28,FALSE)</f>
        <v>27</v>
      </c>
      <c r="H12" t="str">
        <f>VLOOKUP(A12,Objectenlijst!B:AG,29,FALSE)</f>
        <v>Bg</v>
      </c>
      <c r="I12" t="str">
        <f>VLOOKUP(A12,Objectenlijst!B:AG,30,FALSE)</f>
        <v>G1.80 (PABO)</v>
      </c>
      <c r="J12" s="6">
        <v>0</v>
      </c>
    </row>
    <row r="13" spans="1:10" ht="15" thickBot="1" x14ac:dyDescent="0.35">
      <c r="A13" t="s">
        <v>2765</v>
      </c>
      <c r="B13" t="str">
        <f>VLOOKUP(A13,Objectenlijst!B:AG,8,FALSE)</f>
        <v>VKA220016/B-89557</v>
      </c>
      <c r="C13" t="str">
        <f>VLOOKUP(A13,Objectenlijst!B:AG,2,FALSE)</f>
        <v>vaatwasmachine doorschuiver</v>
      </c>
      <c r="D13" t="str">
        <f>VLOOKUP(A13,Objectenlijst!B:AG,11,FALSE)</f>
        <v>2. Goed</v>
      </c>
      <c r="E13" t="str">
        <f>VLOOKUP(A13,Objectenlijst!B:AG,7,FALSE)</f>
        <v>JA - Aangetroffen</v>
      </c>
      <c r="F13" t="str">
        <f>VLOOKUP(A13,Objectenlijst!B:AG,26,FALSE)</f>
        <v>RUITENBERGLAAN 27</v>
      </c>
      <c r="G13" t="str">
        <f>VLOOKUP(A13,Objectenlijst!B:AG,28,FALSE)</f>
        <v>27</v>
      </c>
      <c r="H13" t="str">
        <f>VLOOKUP(A13,Objectenlijst!B:AG,29,FALSE)</f>
        <v>Bg</v>
      </c>
      <c r="I13" t="str">
        <f>VLOOKUP(A13,Objectenlijst!B:AG,30,FALSE)</f>
        <v>SPOEL KEUKEN</v>
      </c>
      <c r="J13" s="6">
        <v>0</v>
      </c>
    </row>
    <row r="14" spans="1:10" ht="15" thickBot="1" x14ac:dyDescent="0.35">
      <c r="A14" t="s">
        <v>2781</v>
      </c>
      <c r="B14" t="str">
        <f>VLOOKUP(A14,Objectenlijst!B:AG,8,FALSE)</f>
        <v>VKA200011</v>
      </c>
      <c r="C14" t="str">
        <f>VLOOKUP(A14,Objectenlijst!B:AG,2,FALSE)</f>
        <v>Koelkast</v>
      </c>
      <c r="D14" t="str">
        <f>VLOOKUP(A14,Objectenlijst!B:AG,11,FALSE)</f>
        <v>2. Goed</v>
      </c>
      <c r="E14" t="str">
        <f>VLOOKUP(A14,Objectenlijst!B:AG,7,FALSE)</f>
        <v>JA - Aangetroffen</v>
      </c>
      <c r="F14" t="str">
        <f>VLOOKUP(A14,Objectenlijst!B:AG,26,FALSE)</f>
        <v>RUITENBERGLAAN 27</v>
      </c>
      <c r="G14" t="str">
        <f>VLOOKUP(A14,Objectenlijst!B:AG,28,FALSE)</f>
        <v>Ruitenberglaan 27</v>
      </c>
      <c r="H14" t="str">
        <f>VLOOKUP(A14,Objectenlijst!B:AG,29,FALSE)</f>
        <v>1e.</v>
      </c>
      <c r="I14" t="str">
        <f>VLOOKUP(A14,Objectenlijst!B:AG,30,FALSE)</f>
        <v>G1.80</v>
      </c>
      <c r="J14" s="6">
        <v>0</v>
      </c>
    </row>
    <row r="15" spans="1:10" hidden="1" x14ac:dyDescent="0.3">
      <c r="A15" t="s">
        <v>2790</v>
      </c>
      <c r="B15" t="str">
        <f>VLOOKUP(A15,Objectenlijst!B:AG,8,FALSE)</f>
        <v>VKA200016</v>
      </c>
      <c r="C15" t="str">
        <f>VLOOKUP(A15,Objectenlijst!B:AG,2,FALSE)</f>
        <v>kookplaat</v>
      </c>
      <c r="D15" t="str">
        <f>VLOOKUP(A15,Objectenlijst!B:AG,11,FALSE)</f>
        <v>2. Goed</v>
      </c>
      <c r="E15" t="str">
        <f>VLOOKUP(A15,Objectenlijst!B:AG,7,FALSE)</f>
        <v>NEE - Niet aangetroffen</v>
      </c>
      <c r="F15" t="str">
        <f>VLOOKUP(A15,Objectenlijst!B:AG,26,FALSE)</f>
        <v>RUITENBERGLAAN 27</v>
      </c>
      <c r="G15" t="str">
        <f>VLOOKUP(A15,Objectenlijst!B:AG,28,FALSE)</f>
        <v>27</v>
      </c>
      <c r="H15" t="str">
        <f>VLOOKUP(A15,Objectenlijst!B:AG,29,FALSE)</f>
        <v>Bg</v>
      </c>
      <c r="I15" t="str">
        <f>VLOOKUP(A15,Objectenlijst!B:AG,30,FALSE)</f>
        <v/>
      </c>
    </row>
    <row r="16" spans="1:10" ht="15" thickBot="1" x14ac:dyDescent="0.35">
      <c r="A16" t="s">
        <v>2794</v>
      </c>
      <c r="B16" t="str">
        <f>VLOOKUP(A16,Objectenlijst!B:AG,8,FALSE)</f>
        <v>VKA210035</v>
      </c>
      <c r="C16" t="str">
        <f>VLOOKUP(A16,Objectenlijst!B:AG,2,FALSE)</f>
        <v>kookplaat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RUITENBERGLAAN 27</v>
      </c>
      <c r="G16" t="str">
        <f>VLOOKUP(A16,Objectenlijst!B:AG,28,FALSE)</f>
        <v>27</v>
      </c>
      <c r="H16" t="str">
        <f>VLOOKUP(A16,Objectenlijst!B:AG,29,FALSE)</f>
        <v>Bg</v>
      </c>
      <c r="I16" t="str">
        <f>VLOOKUP(A16,Objectenlijst!B:AG,30,FALSE)</f>
        <v/>
      </c>
      <c r="J16" s="6">
        <v>0</v>
      </c>
    </row>
    <row r="17" spans="10:10" x14ac:dyDescent="0.3">
      <c r="J17" s="16">
        <f>SUBTOTAL(109,J2:J16)</f>
        <v>0</v>
      </c>
    </row>
  </sheetData>
  <sheetProtection algorithmName="SHA-512" hashValue="VFbunRDurYF8hpvqSonUOvH1gMArZ5ofavHpL+1VblpSWVjlNDWbvrhDjteG2Rw925x4GJh95CJGc1IXAr2NWw==" saltValue="Cf6cbAeKSeEhwUfAPKoOJg==" spinCount="100000" sheet="1" objects="1" scenarios="1"/>
  <protectedRanges>
    <protectedRange sqref="J2:J16" name="Bereik1"/>
  </protectedRange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5383-8A61-430C-8A39-8DF9D759DDF9}">
  <dimension ref="A1:J23"/>
  <sheetViews>
    <sheetView workbookViewId="0">
      <selection activeCell="J22" sqref="J22"/>
    </sheetView>
  </sheetViews>
  <sheetFormatPr defaultRowHeight="14.4" x14ac:dyDescent="0.3"/>
  <cols>
    <col min="1" max="1" width="18.33203125" bestFit="1" customWidth="1"/>
    <col min="2" max="2" width="14.33203125" bestFit="1" customWidth="1"/>
    <col min="3" max="3" width="27.44140625" bestFit="1" customWidth="1"/>
    <col min="4" max="4" width="12.44140625" bestFit="1" customWidth="1"/>
    <col min="5" max="5" width="15.33203125" bestFit="1" customWidth="1"/>
    <col min="6" max="6" width="19" bestFit="1" customWidth="1"/>
    <col min="7" max="7" width="11.6640625" bestFit="1" customWidth="1"/>
    <col min="8" max="8" width="10.5546875" bestFit="1" customWidth="1"/>
    <col min="9" max="9" width="9.44140625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x14ac:dyDescent="0.3">
      <c r="A2" t="s">
        <v>132</v>
      </c>
      <c r="B2" t="str">
        <f>VLOOKUP(A2,Objectenlijst!B:AG,8,FALSE)</f>
        <v>VKA210015</v>
      </c>
      <c r="C2" t="str">
        <f>VLOOKUP(A2,Objectenlijst!B:AG,2,FALSE)</f>
        <v>Aggregaat wandkoelmeubel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29</v>
      </c>
      <c r="G2" t="str">
        <f>VLOOKUP(A2,Objectenlijst!B:AG,28,FALSE)</f>
        <v>Automotive</v>
      </c>
      <c r="H2" t="str">
        <f>VLOOKUP(A2,Objectenlijst!B:AG,29,FALSE)</f>
        <v>4e</v>
      </c>
      <c r="I2" t="str">
        <f>VLOOKUP(A2,Objectenlijst!B:AG,30,FALSE)</f>
        <v>Dak</v>
      </c>
      <c r="J2" s="6">
        <v>0</v>
      </c>
    </row>
    <row r="3" spans="1:10" ht="15" thickBot="1" x14ac:dyDescent="0.35">
      <c r="A3" t="s">
        <v>145</v>
      </c>
      <c r="B3" t="str">
        <f>VLOOKUP(A3,Objectenlijst!B:AG,8,FALSE)</f>
        <v>VKA170283</v>
      </c>
      <c r="C3" t="str">
        <f>VLOOKUP(A3,Objectenlijst!B:AG,2,FALSE)</f>
        <v>wandkoelmeubel</v>
      </c>
      <c r="D3" t="str">
        <f>VLOOKUP(A3,Objectenlijst!B:AG,11,FALSE)</f>
        <v>4. Matig</v>
      </c>
      <c r="E3" t="str">
        <f>VLOOKUP(A3,Objectenlijst!B:AG,7,FALSE)</f>
        <v>JA - Aangetroffen</v>
      </c>
      <c r="F3" t="str">
        <f>VLOOKUP(A3,Objectenlijst!B:AG,26,FALSE)</f>
        <v>RUITENBERGLAAN 29</v>
      </c>
      <c r="G3" t="str">
        <f>VLOOKUP(A3,Objectenlijst!B:AG,28,FALSE)</f>
        <v>Kantine</v>
      </c>
      <c r="H3" t="str">
        <f>VLOOKUP(A3,Objectenlijst!B:AG,29,FALSE)</f>
        <v/>
      </c>
      <c r="I3" t="str">
        <f>VLOOKUP(A3,Objectenlijst!B:AG,30,FALSE)</f>
        <v>01.16</v>
      </c>
      <c r="J3" s="7">
        <v>0</v>
      </c>
    </row>
    <row r="4" spans="1:10" x14ac:dyDescent="0.3">
      <c r="A4" t="s">
        <v>334</v>
      </c>
      <c r="B4" t="str">
        <f>VLOOKUP(A4,Objectenlijst!B:AG,8,FALSE)</f>
        <v>VKA210016</v>
      </c>
      <c r="C4" t="str">
        <f>VLOOKUP(A4,Objectenlijst!B:AG,2,FALSE)</f>
        <v>Koelmachine tbv VKA170282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29</v>
      </c>
      <c r="G4" t="str">
        <f>VLOOKUP(A4,Objectenlijst!B:AG,28,FALSE)</f>
        <v>Automotive</v>
      </c>
      <c r="H4" t="str">
        <f>VLOOKUP(A4,Objectenlijst!B:AG,29,FALSE)</f>
        <v>4e</v>
      </c>
      <c r="I4" t="str">
        <f>VLOOKUP(A4,Objectenlijst!B:AG,30,FALSE)</f>
        <v>Dak</v>
      </c>
      <c r="J4" s="6">
        <v>0</v>
      </c>
    </row>
    <row r="5" spans="1:10" ht="15" thickBot="1" x14ac:dyDescent="0.35">
      <c r="A5" t="s">
        <v>340</v>
      </c>
      <c r="B5" t="str">
        <f>VLOOKUP(A5,Objectenlijst!B:AG,8,FALSE)</f>
        <v/>
      </c>
      <c r="C5" t="str">
        <f>VLOOKUP(A5,Objectenlijst!B:AG,2,FALSE)</f>
        <v>Koelmachine tbv VKA170283</v>
      </c>
      <c r="D5" t="str">
        <f>VLOOKUP(A5,Objectenlijst!B:AG,11,FALSE)</f>
        <v>6. Zeer slecht</v>
      </c>
      <c r="E5" t="str">
        <f>VLOOKUP(A5,Objectenlijst!B:AG,7,FALSE)</f>
        <v>JA - Aangetroffen</v>
      </c>
      <c r="F5" t="str">
        <f>VLOOKUP(A5,Objectenlijst!B:AG,26,FALSE)</f>
        <v>RUITENBERGLAAN 29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/>
      </c>
      <c r="J5" s="7">
        <v>0</v>
      </c>
    </row>
    <row r="6" spans="1:10" x14ac:dyDescent="0.3">
      <c r="A6" t="s">
        <v>347</v>
      </c>
      <c r="B6" t="str">
        <f>VLOOKUP(A6,Objectenlijst!B:AG,8,FALSE)</f>
        <v>VKA210014</v>
      </c>
      <c r="C6" t="str">
        <f>VLOOKUP(A6,Objectenlijst!B:AG,2,FALSE)</f>
        <v>Koelmachine tbv VKA170293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RUITENBERGLAAN 29</v>
      </c>
      <c r="G6" t="str">
        <f>VLOOKUP(A6,Objectenlijst!B:AG,28,FALSE)</f>
        <v xml:space="preserve">Automotive </v>
      </c>
      <c r="H6" t="str">
        <f>VLOOKUP(A6,Objectenlijst!B:AG,29,FALSE)</f>
        <v>4e</v>
      </c>
      <c r="I6" t="str">
        <f>VLOOKUP(A6,Objectenlijst!B:AG,30,FALSE)</f>
        <v>Dak</v>
      </c>
      <c r="J6" s="6">
        <v>0</v>
      </c>
    </row>
    <row r="7" spans="1:10" ht="15" thickBot="1" x14ac:dyDescent="0.35">
      <c r="A7" t="s">
        <v>354</v>
      </c>
      <c r="B7" t="str">
        <f>VLOOKUP(A7,Objectenlijst!B:AG,8,FALSE)</f>
        <v>VKA210013</v>
      </c>
      <c r="C7" t="str">
        <f>VLOOKUP(A7,Objectenlijst!B:AG,2,FALSE)</f>
        <v>Vriesmachine tbv VKA170294</v>
      </c>
      <c r="D7" t="str">
        <f>VLOOKUP(A7,Objectenlijst!B:AG,11,FALSE)</f>
        <v>5. Slecht</v>
      </c>
      <c r="E7" t="str">
        <f>VLOOKUP(A7,Objectenlijst!B:AG,7,FALSE)</f>
        <v>JA - Aangetroffen</v>
      </c>
      <c r="F7" t="str">
        <f>VLOOKUP(A7,Objectenlijst!B:AG,26,FALSE)</f>
        <v>RUITENBERGLAAN 29</v>
      </c>
      <c r="G7" t="str">
        <f>VLOOKUP(A7,Objectenlijst!B:AG,28,FALSE)</f>
        <v xml:space="preserve">Automotive </v>
      </c>
      <c r="H7" t="str">
        <f>VLOOKUP(A7,Objectenlijst!B:AG,29,FALSE)</f>
        <v>4e</v>
      </c>
      <c r="I7" t="str">
        <f>VLOOKUP(A7,Objectenlijst!B:AG,30,FALSE)</f>
        <v>Dak</v>
      </c>
      <c r="J7" s="7">
        <v>0</v>
      </c>
    </row>
    <row r="8" spans="1:10" x14ac:dyDescent="0.3">
      <c r="A8" t="s">
        <v>481</v>
      </c>
      <c r="B8" t="str">
        <f>VLOOKUP(A8,Objectenlijst!B:AG,8,FALSE)</f>
        <v>VKA170284</v>
      </c>
      <c r="C8" t="str">
        <f>VLOOKUP(A8,Objectenlijst!B:AG,2,FALSE)</f>
        <v>Warmhoudplaat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RUITENBERGLAAN 29</v>
      </c>
      <c r="G8" t="str">
        <f>VLOOKUP(A8,Objectenlijst!B:AG,28,FALSE)</f>
        <v>29</v>
      </c>
      <c r="H8" t="str">
        <f>VLOOKUP(A8,Objectenlijst!B:AG,29,FALSE)</f>
        <v>1</v>
      </c>
      <c r="I8" t="str">
        <f>VLOOKUP(A8,Objectenlijst!B:AG,30,FALSE)</f>
        <v>01.16</v>
      </c>
      <c r="J8" s="6">
        <v>0</v>
      </c>
    </row>
    <row r="9" spans="1:10" ht="15" thickBot="1" x14ac:dyDescent="0.35">
      <c r="A9" t="s">
        <v>491</v>
      </c>
      <c r="B9" t="str">
        <f>VLOOKUP(A9,Objectenlijst!B:AG,8,FALSE)</f>
        <v>VKA170285</v>
      </c>
      <c r="C9" t="str">
        <f>VLOOKUP(A9,Objectenlijst!B:AG,2,FALSE)</f>
        <v>Warmhoudplaat</v>
      </c>
      <c r="D9" t="str">
        <f>VLOOKUP(A9,Objectenlijst!B:AG,11,FALSE)</f>
        <v>4. Matig</v>
      </c>
      <c r="E9" t="str">
        <f>VLOOKUP(A9,Objectenlijst!B:AG,7,FALSE)</f>
        <v>JA - Aangetroffen</v>
      </c>
      <c r="F9" t="str">
        <f>VLOOKUP(A9,Objectenlijst!B:AG,26,FALSE)</f>
        <v>RUITENBERGLAAN 29</v>
      </c>
      <c r="G9" t="str">
        <f>VLOOKUP(A9,Objectenlijst!B:AG,28,FALSE)</f>
        <v>29</v>
      </c>
      <c r="H9" t="str">
        <f>VLOOKUP(A9,Objectenlijst!B:AG,29,FALSE)</f>
        <v>1</v>
      </c>
      <c r="I9" t="str">
        <f>VLOOKUP(A9,Objectenlijst!B:AG,30,FALSE)</f>
        <v>01.16</v>
      </c>
      <c r="J9" s="7">
        <v>0</v>
      </c>
    </row>
    <row r="10" spans="1:10" x14ac:dyDescent="0.3">
      <c r="A10" t="s">
        <v>495</v>
      </c>
      <c r="B10" t="str">
        <f>VLOOKUP(A10,Objectenlijst!B:AG,8,FALSE)</f>
        <v>VKA210012</v>
      </c>
      <c r="C10" t="str">
        <f>VLOOKUP(A10,Objectenlijst!B:AG,2,FALSE)</f>
        <v>Vrieskast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RUITENBERGLAAN 29</v>
      </c>
      <c r="G10" t="str">
        <f>VLOOKUP(A10,Objectenlijst!B:AG,28,FALSE)</f>
        <v>29</v>
      </c>
      <c r="H10" t="str">
        <f>VLOOKUP(A10,Objectenlijst!B:AG,29,FALSE)</f>
        <v>1</v>
      </c>
      <c r="I10" t="str">
        <f>VLOOKUP(A10,Objectenlijst!B:AG,30,FALSE)</f>
        <v>H1.16A</v>
      </c>
      <c r="J10" s="6">
        <v>0</v>
      </c>
    </row>
    <row r="11" spans="1:10" ht="15" thickBot="1" x14ac:dyDescent="0.35">
      <c r="A11" t="s">
        <v>1860</v>
      </c>
      <c r="B11" t="str">
        <f>VLOOKUP(A11,Objectenlijst!B:AG,8,FALSE)</f>
        <v>VKA170297</v>
      </c>
      <c r="C11" t="str">
        <f>VLOOKUP(A11,Objectenlijst!B:AG,2,FALSE)</f>
        <v>afzuigkap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RUITENBERGLAAN 29</v>
      </c>
      <c r="G11" t="str">
        <f>VLOOKUP(A11,Objectenlijst!B:AG,28,FALSE)</f>
        <v>29</v>
      </c>
      <c r="H11" t="str">
        <f>VLOOKUP(A11,Objectenlijst!B:AG,29,FALSE)</f>
        <v>1</v>
      </c>
      <c r="I11" t="str">
        <f>VLOOKUP(A11,Objectenlijst!B:AG,30,FALSE)</f>
        <v>01.16</v>
      </c>
      <c r="J11" s="7">
        <v>0</v>
      </c>
    </row>
    <row r="12" spans="1:10" x14ac:dyDescent="0.3">
      <c r="A12" t="s">
        <v>1863</v>
      </c>
      <c r="B12" t="str">
        <f>VLOOKUP(A12,Objectenlijst!B:AG,8,FALSE)</f>
        <v>VKA170291</v>
      </c>
      <c r="C12" t="str">
        <f>VLOOKUP(A12,Objectenlijst!B:AG,2,FALSE)</f>
        <v>combisteamer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RUITENBERGLAAN 29</v>
      </c>
      <c r="G12" t="str">
        <f>VLOOKUP(A12,Objectenlijst!B:AG,28,FALSE)</f>
        <v>29</v>
      </c>
      <c r="H12" t="str">
        <f>VLOOKUP(A12,Objectenlijst!B:AG,29,FALSE)</f>
        <v>1</v>
      </c>
      <c r="I12" t="str">
        <f>VLOOKUP(A12,Objectenlijst!B:AG,30,FALSE)</f>
        <v>01.16</v>
      </c>
      <c r="J12" s="6">
        <v>0</v>
      </c>
    </row>
    <row r="13" spans="1:10" ht="15" thickBot="1" x14ac:dyDescent="0.35">
      <c r="A13" t="s">
        <v>1868</v>
      </c>
      <c r="B13" t="str">
        <f>VLOOKUP(A13,Objectenlijst!B:AG,8,FALSE)</f>
        <v>VKA170287</v>
      </c>
      <c r="C13" t="str">
        <f>VLOOKUP(A13,Objectenlijst!B:AG,2,FALSE)</f>
        <v>doorstroomzuil</v>
      </c>
      <c r="D13" t="str">
        <f>VLOOKUP(A13,Objectenlijst!B:AG,11,FALSE)</f>
        <v>-</v>
      </c>
      <c r="E13" t="str">
        <f>VLOOKUP(A13,Objectenlijst!B:AG,7,FALSE)</f>
        <v>JA - Aangetroffen</v>
      </c>
      <c r="F13" t="str">
        <f>VLOOKUP(A13,Objectenlijst!B:AG,26,FALSE)</f>
        <v>RUITENBERGLAAN 29</v>
      </c>
      <c r="G13" t="str">
        <f>VLOOKUP(A13,Objectenlijst!B:AG,28,FALSE)</f>
        <v>29</v>
      </c>
      <c r="H13" t="str">
        <f>VLOOKUP(A13,Objectenlijst!B:AG,29,FALSE)</f>
        <v>1</v>
      </c>
      <c r="I13" t="str">
        <f>VLOOKUP(A13,Objectenlijst!B:AG,30,FALSE)</f>
        <v>01.16</v>
      </c>
      <c r="J13" s="7">
        <v>0</v>
      </c>
    </row>
    <row r="14" spans="1:10" x14ac:dyDescent="0.3">
      <c r="A14" t="s">
        <v>1874</v>
      </c>
      <c r="B14" t="str">
        <f>VLOOKUP(A14,Objectenlijst!B:AG,8,FALSE)</f>
        <v>VKA170289</v>
      </c>
      <c r="C14" t="str">
        <f>VLOOKUP(A14,Objectenlijst!B:AG,2,FALSE)</f>
        <v>friteuse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RUITENBERGLAAN 29</v>
      </c>
      <c r="G14" t="str">
        <f>VLOOKUP(A14,Objectenlijst!B:AG,28,FALSE)</f>
        <v>29</v>
      </c>
      <c r="H14" t="str">
        <f>VLOOKUP(A14,Objectenlijst!B:AG,29,FALSE)</f>
        <v>1</v>
      </c>
      <c r="I14" t="str">
        <f>VLOOKUP(A14,Objectenlijst!B:AG,30,FALSE)</f>
        <v>01.16</v>
      </c>
      <c r="J14" s="6">
        <v>0</v>
      </c>
    </row>
    <row r="15" spans="1:10" ht="15" thickBot="1" x14ac:dyDescent="0.35">
      <c r="A15" t="s">
        <v>1877</v>
      </c>
      <c r="B15" t="str">
        <f>VLOOKUP(A15,Objectenlijst!B:AG,8,FALSE)</f>
        <v>VKA170290</v>
      </c>
      <c r="C15" t="str">
        <f>VLOOKUP(A15,Objectenlijst!B:AG,2,FALSE)</f>
        <v>kookplaat keramisch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RUITENBERGLAAN 29</v>
      </c>
      <c r="G15" t="str">
        <f>VLOOKUP(A15,Objectenlijst!B:AG,28,FALSE)</f>
        <v>29</v>
      </c>
      <c r="H15" t="str">
        <f>VLOOKUP(A15,Objectenlijst!B:AG,29,FALSE)</f>
        <v>1</v>
      </c>
      <c r="I15" t="str">
        <f>VLOOKUP(A15,Objectenlijst!B:AG,30,FALSE)</f>
        <v>01.16</v>
      </c>
      <c r="J15" s="7">
        <v>0</v>
      </c>
    </row>
    <row r="16" spans="1:10" x14ac:dyDescent="0.3">
      <c r="A16" t="s">
        <v>1883</v>
      </c>
      <c r="B16" t="str">
        <f>VLOOKUP(A16,Objectenlijst!B:AG,8,FALSE)</f>
        <v>VKA170282</v>
      </c>
      <c r="C16" t="str">
        <f>VLOOKUP(A16,Objectenlijst!B:AG,2,FALSE)</f>
        <v>wandkoelmeubel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RUITENBERGLAAN 29</v>
      </c>
      <c r="G16" t="str">
        <f>VLOOKUP(A16,Objectenlijst!B:AG,28,FALSE)</f>
        <v>Kantine</v>
      </c>
      <c r="H16" t="str">
        <f>VLOOKUP(A16,Objectenlijst!B:AG,29,FALSE)</f>
        <v/>
      </c>
      <c r="I16" t="str">
        <f>VLOOKUP(A16,Objectenlijst!B:AG,30,FALSE)</f>
        <v>01.16</v>
      </c>
      <c r="J16" s="6">
        <v>0</v>
      </c>
    </row>
    <row r="17" spans="1:10" ht="15" thickBot="1" x14ac:dyDescent="0.35">
      <c r="A17" t="s">
        <v>1887</v>
      </c>
      <c r="B17" t="str">
        <f>VLOOKUP(A17,Objectenlijst!B:AG,8,FALSE)</f>
        <v>VKA170292</v>
      </c>
      <c r="C17" t="str">
        <f>VLOOKUP(A17,Objectenlijst!B:AG,2,FALSE)</f>
        <v>koelwerkbank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RUITENBERGLAAN 29</v>
      </c>
      <c r="G17" t="str">
        <f>VLOOKUP(A17,Objectenlijst!B:AG,28,FALSE)</f>
        <v>29</v>
      </c>
      <c r="H17" t="str">
        <f>VLOOKUP(A17,Objectenlijst!B:AG,29,FALSE)</f>
        <v>1</v>
      </c>
      <c r="I17" t="str">
        <f>VLOOKUP(A17,Objectenlijst!B:AG,30,FALSE)</f>
        <v>01.16</v>
      </c>
      <c r="J17" s="7">
        <v>0</v>
      </c>
    </row>
    <row r="18" spans="1:10" x14ac:dyDescent="0.3">
      <c r="A18" t="s">
        <v>1891</v>
      </c>
      <c r="B18" t="str">
        <f>VLOOKUP(A18,Objectenlijst!B:AG,8,FALSE)</f>
        <v>VKA170288</v>
      </c>
      <c r="C18" t="str">
        <f>VLOOKUP(A18,Objectenlijst!B:AG,2,FALSE)</f>
        <v>koelwerkbank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29</v>
      </c>
      <c r="G18" t="str">
        <f>VLOOKUP(A18,Objectenlijst!B:AG,28,FALSE)</f>
        <v>29</v>
      </c>
      <c r="H18" t="str">
        <f>VLOOKUP(A18,Objectenlijst!B:AG,29,FALSE)</f>
        <v>1</v>
      </c>
      <c r="I18" t="str">
        <f>VLOOKUP(A18,Objectenlijst!B:AG,30,FALSE)</f>
        <v>01.16</v>
      </c>
      <c r="J18" s="6">
        <v>0</v>
      </c>
    </row>
    <row r="19" spans="1:10" ht="15" thickBot="1" x14ac:dyDescent="0.35">
      <c r="A19" t="s">
        <v>1893</v>
      </c>
      <c r="B19" t="str">
        <f>VLOOKUP(A19,Objectenlijst!B:AG,8,FALSE)</f>
        <v>VKA170286</v>
      </c>
      <c r="C19" t="str">
        <f>VLOOKUP(A19,Objectenlijst!B:AG,2,FALSE)</f>
        <v>warmhoudplaat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RUITENBERGLAAN 29</v>
      </c>
      <c r="G19" t="str">
        <f>VLOOKUP(A19,Objectenlijst!B:AG,28,FALSE)</f>
        <v>29</v>
      </c>
      <c r="H19" t="str">
        <f>VLOOKUP(A19,Objectenlijst!B:AG,29,FALSE)</f>
        <v>1</v>
      </c>
      <c r="I19" t="str">
        <f>VLOOKUP(A19,Objectenlijst!B:AG,30,FALSE)</f>
        <v>01.16</v>
      </c>
      <c r="J19" s="7">
        <v>0</v>
      </c>
    </row>
    <row r="20" spans="1:10" x14ac:dyDescent="0.3">
      <c r="A20" t="s">
        <v>1896</v>
      </c>
      <c r="B20" t="str">
        <f>VLOOKUP(A20,Objectenlijst!B:AG,8,FALSE)</f>
        <v>VKA170293</v>
      </c>
      <c r="C20" t="str">
        <f>VLOOKUP(A20,Objectenlijst!B:AG,2,FALSE)</f>
        <v>koelkast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RUITENBERGLAAN 29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01.16A</v>
      </c>
      <c r="J20" s="6">
        <v>0</v>
      </c>
    </row>
    <row r="21" spans="1:10" ht="15" thickBot="1" x14ac:dyDescent="0.35">
      <c r="A21" t="s">
        <v>1902</v>
      </c>
      <c r="B21" t="str">
        <f>VLOOKUP(A21,Objectenlijst!B:AG,8,FALSE)</f>
        <v>VKA170294</v>
      </c>
      <c r="C21" t="str">
        <f>VLOOKUP(A21,Objectenlijst!B:AG,2,FALSE)</f>
        <v>vrieskast</v>
      </c>
      <c r="D21" t="str">
        <f>VLOOKUP(A21,Objectenlijst!B:AG,11,FALSE)</f>
        <v>4. Matig</v>
      </c>
      <c r="E21" t="str">
        <f>VLOOKUP(A21,Objectenlijst!B:AG,7,FALSE)</f>
        <v>JA - Aangetroffen</v>
      </c>
      <c r="F21" t="str">
        <f>VLOOKUP(A21,Objectenlijst!B:AG,26,FALSE)</f>
        <v>RUITENBERGLAAN 29</v>
      </c>
      <c r="G21" t="str">
        <f>VLOOKUP(A21,Objectenlijst!B:AG,28,FALSE)</f>
        <v>Kantine</v>
      </c>
      <c r="H21" t="str">
        <f>VLOOKUP(A21,Objectenlijst!B:AG,29,FALSE)</f>
        <v/>
      </c>
      <c r="I21" t="str">
        <f>VLOOKUP(A21,Objectenlijst!B:AG,30,FALSE)</f>
        <v>01.16A</v>
      </c>
      <c r="J21" s="7">
        <v>0</v>
      </c>
    </row>
    <row r="22" spans="1:10" ht="15" thickBot="1" x14ac:dyDescent="0.35">
      <c r="A22" t="s">
        <v>2760</v>
      </c>
      <c r="B22" t="str">
        <f>VLOOKUP(A22,Objectenlijst!B:AG,8,FALSE)</f>
        <v>VKA220015</v>
      </c>
      <c r="C22" t="str">
        <f>VLOOKUP(A22,Objectenlijst!B:AG,2,FALSE)</f>
        <v>vaatwasmachine doorschuiver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RUITENBERGLAAN 29</v>
      </c>
      <c r="G22" t="str">
        <f>VLOOKUP(A22,Objectenlijst!B:AG,28,FALSE)</f>
        <v>29</v>
      </c>
      <c r="H22" t="str">
        <f>VLOOKUP(A22,Objectenlijst!B:AG,29,FALSE)</f>
        <v>1</v>
      </c>
      <c r="I22" t="str">
        <f>VLOOKUP(A22,Objectenlijst!B:AG,30,FALSE)</f>
        <v/>
      </c>
      <c r="J22" s="5">
        <v>0</v>
      </c>
    </row>
    <row r="23" spans="1:10" ht="15" thickBot="1" x14ac:dyDescent="0.35">
      <c r="J23" s="14">
        <f>SUBTOTAL(109,J2:J22)</f>
        <v>0</v>
      </c>
    </row>
  </sheetData>
  <sheetProtection algorithmName="SHA-512" hashValue="6AuMJ0asQu90y9L8MILeFCml7zzVc2ChLSAtmFMqr9qmotoQw5BK006BzmN+IWWxpOLDrJPXXU6NgLOeXtZrPw==" saltValue="rnrnHwA2vQHUiSf4kc6Qnw==" spinCount="100000" sheet="1" objects="1" scenarios="1"/>
  <protectedRanges>
    <protectedRange sqref="J2:J22" name="Bereik1"/>
  </protectedRange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9597-A5FD-44BF-9825-BA04649C54DA}">
  <dimension ref="A1:J60"/>
  <sheetViews>
    <sheetView workbookViewId="0">
      <selection activeCell="J40" sqref="J40"/>
    </sheetView>
  </sheetViews>
  <sheetFormatPr defaultRowHeight="14.4" x14ac:dyDescent="0.3"/>
  <cols>
    <col min="1" max="1" width="16" customWidth="1"/>
    <col min="2" max="2" width="16.109375" customWidth="1"/>
    <col min="3" max="3" width="32.6640625" bestFit="1" customWidth="1"/>
    <col min="4" max="4" width="12.44140625" bestFit="1" customWidth="1"/>
    <col min="5" max="5" width="21.6640625" bestFit="1" customWidth="1"/>
    <col min="6" max="6" width="19" bestFit="1" customWidth="1"/>
    <col min="7" max="7" width="17.33203125" bestFit="1" customWidth="1"/>
    <col min="8" max="8" width="12.5546875" customWidth="1"/>
    <col min="9" max="9" width="21.10937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ht="15" thickBot="1" x14ac:dyDescent="0.35">
      <c r="A2" t="s">
        <v>373</v>
      </c>
      <c r="B2" t="str">
        <f>VLOOKUP(A2,Objectenlijst!B:AG,8,FALSE)</f>
        <v>B-100112</v>
      </c>
      <c r="C2" t="str">
        <f>VLOOKUP(A2,Objectenlijst!B:AG,2,FALSE)</f>
        <v>Koelkast 2-deurs glas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RUITENBERGLAAN 31</v>
      </c>
      <c r="G2" t="str">
        <f>VLOOKUP(A2,Objectenlijst!B:AG,28,FALSE)</f>
        <v>NR 31</v>
      </c>
      <c r="H2" t="str">
        <f>VLOOKUP(A2,Objectenlijst!B:AG,29,FALSE)</f>
        <v>BG</v>
      </c>
      <c r="I2" t="str">
        <f>VLOOKUP(A2,Objectenlijst!B:AG,30,FALSE)</f>
        <v xml:space="preserve">Restaurant </v>
      </c>
      <c r="J2" s="6">
        <v>0</v>
      </c>
    </row>
    <row r="3" spans="1:10" ht="15" thickBot="1" x14ac:dyDescent="0.35">
      <c r="A3" t="s">
        <v>390</v>
      </c>
      <c r="B3" t="str">
        <f>VLOOKUP(A3,Objectenlijst!B:AG,8,FALSE)</f>
        <v>B-100113</v>
      </c>
      <c r="C3" t="str">
        <f>VLOOKUP(A3,Objectenlijst!B:AG,2,FALSE)</f>
        <v>Koelkast 2-deurs glas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RUITENBERGLAAN 31</v>
      </c>
      <c r="G3" t="str">
        <f>VLOOKUP(A3,Objectenlijst!B:AG,28,FALSE)</f>
        <v>Nr  31</v>
      </c>
      <c r="H3" t="str">
        <f>VLOOKUP(A3,Objectenlijst!B:AG,29,FALSE)</f>
        <v>BG</v>
      </c>
      <c r="I3" t="str">
        <f>VLOOKUP(A3,Objectenlijst!B:AG,30,FALSE)</f>
        <v xml:space="preserve">Restaurant </v>
      </c>
      <c r="J3" s="6">
        <v>0</v>
      </c>
    </row>
    <row r="4" spans="1:10" ht="15" thickBot="1" x14ac:dyDescent="0.35">
      <c r="A4" t="s">
        <v>394</v>
      </c>
      <c r="B4" t="str">
        <f>VLOOKUP(A4,Objectenlijst!B:AG,8,FALSE)</f>
        <v>B-100114</v>
      </c>
      <c r="C4" t="str">
        <f>VLOOKUP(A4,Objectenlijst!B:AG,2,FALSE)</f>
        <v>Fagor / Koelkast / AUP-22G Glasdeur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RUITENBERGLAAN 31</v>
      </c>
      <c r="G4" t="str">
        <f>VLOOKUP(A4,Objectenlijst!B:AG,28,FALSE)</f>
        <v>Nr 31</v>
      </c>
      <c r="H4" t="str">
        <f>VLOOKUP(A4,Objectenlijst!B:AG,29,FALSE)</f>
        <v>BG</v>
      </c>
      <c r="I4" t="str">
        <f>VLOOKUP(A4,Objectenlijst!B:AG,30,FALSE)</f>
        <v xml:space="preserve">Restaurant </v>
      </c>
      <c r="J4" s="6">
        <v>0</v>
      </c>
    </row>
    <row r="5" spans="1:10" hidden="1" x14ac:dyDescent="0.3">
      <c r="A5" t="s">
        <v>470</v>
      </c>
      <c r="B5" t="str">
        <f>VLOOKUP(A5,Objectenlijst!B:AG,8,FALSE)</f>
        <v>VKA170052</v>
      </c>
      <c r="C5" t="str">
        <f>VLOOKUP(A5,Objectenlijst!B:AG,2,FALSE)</f>
        <v>Inductiekookplaat</v>
      </c>
      <c r="D5" t="str">
        <f>VLOOKUP(A5,Objectenlijst!B:AG,11,FALSE)</f>
        <v>3. Voldoende</v>
      </c>
      <c r="E5" t="str">
        <f>VLOOKUP(A5,Objectenlijst!B:AG,7,FALSE)</f>
        <v>NEE - Niet aangetroffen</v>
      </c>
      <c r="F5" t="str">
        <f>VLOOKUP(A5,Objectenlijst!B:AG,26,FALSE)</f>
        <v>RUITENBERGLAAN 31</v>
      </c>
      <c r="G5" t="str">
        <f>VLOOKUP(A5,Objectenlijst!B:AG,28,FALSE)</f>
        <v>Ruitenberglaan 31</v>
      </c>
      <c r="H5" t="str">
        <f>VLOOKUP(A5,Objectenlijst!B:AG,29,FALSE)</f>
        <v>Bg</v>
      </c>
      <c r="I5" t="str">
        <f>VLOOKUP(A5,Objectenlijst!B:AG,30,FALSE)</f>
        <v xml:space="preserve">Opbergruimte </v>
      </c>
      <c r="J5" s="9"/>
    </row>
    <row r="6" spans="1:10" hidden="1" x14ac:dyDescent="0.3">
      <c r="A6" t="s">
        <v>699</v>
      </c>
      <c r="B6" t="str">
        <f>VLOOKUP(A6,Objectenlijst!B:AG,8,FALSE)</f>
        <v>VKA190005</v>
      </c>
      <c r="C6" t="str">
        <f>VLOOKUP(A6,Objectenlijst!B:AG,2,FALSE)</f>
        <v>Friteuse Elektrisch</v>
      </c>
      <c r="D6" t="str">
        <f>VLOOKUP(A6,Objectenlijst!B:AG,11,FALSE)</f>
        <v/>
      </c>
      <c r="E6" t="str">
        <f>VLOOKUP(A6,Objectenlijst!B:AG,7,FALSE)</f>
        <v>NEE - Niet aangetroffen</v>
      </c>
      <c r="F6" t="str">
        <f>VLOOKUP(A6,Objectenlijst!B:AG,26,FALSE)</f>
        <v>RUITENBERGLAAN 31</v>
      </c>
      <c r="G6" t="str">
        <f>VLOOKUP(A6,Objectenlijst!B:AG,28,FALSE)</f>
        <v/>
      </c>
      <c r="H6" t="str">
        <f>VLOOKUP(A6,Objectenlijst!B:AG,29,FALSE)</f>
        <v/>
      </c>
      <c r="I6" t="str">
        <f>VLOOKUP(A6,Objectenlijst!B:AG,30,FALSE)</f>
        <v>D0.05</v>
      </c>
      <c r="J6" s="9"/>
    </row>
    <row r="7" spans="1:10" ht="15" thickBot="1" x14ac:dyDescent="0.35">
      <c r="A7" t="s">
        <v>702</v>
      </c>
      <c r="B7" t="str">
        <f>VLOOKUP(A7,Objectenlijst!B:AG,8,FALSE)</f>
        <v>VKA190006</v>
      </c>
      <c r="C7" t="str">
        <f>VLOOKUP(A7,Objectenlijst!B:AG,2,FALSE)</f>
        <v>Kookplaat Elektrisch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RUITENBERGLAAN 31</v>
      </c>
      <c r="G7" t="str">
        <f>VLOOKUP(A7,Objectenlijst!B:AG,28,FALSE)</f>
        <v>Ruitenberglaan 31</v>
      </c>
      <c r="H7" t="str">
        <f>VLOOKUP(A7,Objectenlijst!B:AG,29,FALSE)</f>
        <v>Bg</v>
      </c>
      <c r="I7" t="str">
        <f>VLOOKUP(A7,Objectenlijst!B:AG,30,FALSE)</f>
        <v xml:space="preserve">D0.05 keuken </v>
      </c>
      <c r="J7" s="6">
        <v>0</v>
      </c>
    </row>
    <row r="8" spans="1:10" hidden="1" x14ac:dyDescent="0.3">
      <c r="A8" t="s">
        <v>709</v>
      </c>
      <c r="B8" t="str">
        <f>VLOOKUP(A8,Objectenlijst!B:AG,8,FALSE)</f>
        <v>VKA190007</v>
      </c>
      <c r="C8" t="str">
        <f>VLOOKUP(A8,Objectenlijst!B:AG,2,FALSE)</f>
        <v>Kookplaat Elektrisch</v>
      </c>
      <c r="D8" t="str">
        <f>VLOOKUP(A8,Objectenlijst!B:AG,11,FALSE)</f>
        <v/>
      </c>
      <c r="E8" t="str">
        <f>VLOOKUP(A8,Objectenlijst!B:AG,7,FALSE)</f>
        <v>NEE - Niet aangetroffen</v>
      </c>
      <c r="F8" t="str">
        <f>VLOOKUP(A8,Objectenlijst!B:AG,26,FALSE)</f>
        <v>RUITENBERGLAAN 31</v>
      </c>
      <c r="G8" t="str">
        <f>VLOOKUP(A8,Objectenlijst!B:AG,28,FALSE)</f>
        <v/>
      </c>
      <c r="H8" t="str">
        <f>VLOOKUP(A8,Objectenlijst!B:AG,29,FALSE)</f>
        <v/>
      </c>
      <c r="I8" t="str">
        <f>VLOOKUP(A8,Objectenlijst!B:AG,30,FALSE)</f>
        <v>D0.05</v>
      </c>
      <c r="J8" s="9"/>
    </row>
    <row r="9" spans="1:10" hidden="1" x14ac:dyDescent="0.3">
      <c r="A9" t="s">
        <v>712</v>
      </c>
      <c r="B9" t="str">
        <f>VLOOKUP(A9,Objectenlijst!B:AG,8,FALSE)</f>
        <v>VKA190011</v>
      </c>
      <c r="C9" t="str">
        <f>VLOOKUP(A9,Objectenlijst!B:AG,2,FALSE)</f>
        <v>Kookplaat Elektrisch</v>
      </c>
      <c r="D9" t="str">
        <f>VLOOKUP(A9,Objectenlijst!B:AG,11,FALSE)</f>
        <v/>
      </c>
      <c r="E9" t="str">
        <f>VLOOKUP(A9,Objectenlijst!B:AG,7,FALSE)</f>
        <v>NEE - Niet aangetroffen</v>
      </c>
      <c r="F9" t="str">
        <f>VLOOKUP(A9,Objectenlijst!B:AG,26,FALSE)</f>
        <v>RUITENBERGLAAN 31</v>
      </c>
      <c r="G9" t="str">
        <f>VLOOKUP(A9,Objectenlijst!B:AG,28,FALSE)</f>
        <v/>
      </c>
      <c r="H9" t="str">
        <f>VLOOKUP(A9,Objectenlijst!B:AG,29,FALSE)</f>
        <v/>
      </c>
      <c r="I9" t="str">
        <f>VLOOKUP(A9,Objectenlijst!B:AG,30,FALSE)</f>
        <v>D0.05</v>
      </c>
      <c r="J9" s="9"/>
    </row>
    <row r="10" spans="1:10" ht="15" thickBot="1" x14ac:dyDescent="0.35">
      <c r="A10" t="s">
        <v>715</v>
      </c>
      <c r="B10" t="str">
        <f>VLOOKUP(A10,Objectenlijst!B:AG,8,FALSE)</f>
        <v>VKA190012</v>
      </c>
      <c r="C10" t="str">
        <f>VLOOKUP(A10,Objectenlijst!B:AG,2,FALSE)</f>
        <v>Kookplaat Elektrisch</v>
      </c>
      <c r="D10" t="str">
        <f>VLOOKUP(A10,Objectenlijst!B:AG,11,FALSE)</f>
        <v/>
      </c>
      <c r="E10" t="str">
        <f>VLOOKUP(A10,Objectenlijst!B:AG,7,FALSE)</f>
        <v>JA - Aangetroffen</v>
      </c>
      <c r="F10" t="str">
        <f>VLOOKUP(A10,Objectenlijst!B:AG,26,FALSE)</f>
        <v>RUITENBERGLAAN 31</v>
      </c>
      <c r="G10" t="str">
        <f>VLOOKUP(A10,Objectenlijst!B:AG,28,FALSE)</f>
        <v/>
      </c>
      <c r="H10" t="str">
        <f>VLOOKUP(A10,Objectenlijst!B:AG,29,FALSE)</f>
        <v/>
      </c>
      <c r="I10" t="str">
        <f>VLOOKUP(A10,Objectenlijst!B:AG,30,FALSE)</f>
        <v>D0.05</v>
      </c>
      <c r="J10" s="6">
        <v>0</v>
      </c>
    </row>
    <row r="11" spans="1:10" ht="15" thickBot="1" x14ac:dyDescent="0.35">
      <c r="A11" t="s">
        <v>718</v>
      </c>
      <c r="B11" t="str">
        <f>VLOOKUP(A11,Objectenlijst!B:AG,8,FALSE)</f>
        <v>VKA190014</v>
      </c>
      <c r="C11" t="str">
        <f>VLOOKUP(A11,Objectenlijst!B:AG,2,FALSE)</f>
        <v>Kookplaat Elektrisch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RUITENBERGLAAN 31</v>
      </c>
      <c r="G11" t="str">
        <f>VLOOKUP(A11,Objectenlijst!B:AG,28,FALSE)</f>
        <v/>
      </c>
      <c r="H11" t="str">
        <f>VLOOKUP(A11,Objectenlijst!B:AG,29,FALSE)</f>
        <v/>
      </c>
      <c r="I11" t="str">
        <f>VLOOKUP(A11,Objectenlijst!B:AG,30,FALSE)</f>
        <v>D0.02</v>
      </c>
      <c r="J11" s="6">
        <v>0</v>
      </c>
    </row>
    <row r="12" spans="1:10" ht="15" thickBot="1" x14ac:dyDescent="0.35">
      <c r="A12" t="s">
        <v>782</v>
      </c>
      <c r="B12" t="str">
        <f>VLOOKUP(A12,Objectenlijst!B:AG,8,FALSE)</f>
        <v>VKA170110</v>
      </c>
      <c r="C12" t="str">
        <f>VLOOKUP(A12,Objectenlijst!B:AG,2,FALSE)</f>
        <v>vrieskast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RUITENBERGLAAN 31</v>
      </c>
      <c r="G12" t="str">
        <f>VLOOKUP(A12,Objectenlijst!B:AG,28,FALSE)</f>
        <v>Ruitenberglaan 31</v>
      </c>
      <c r="H12" t="str">
        <f>VLOOKUP(A12,Objectenlijst!B:AG,29,FALSE)</f>
        <v>Bg</v>
      </c>
      <c r="I12" t="str">
        <f>VLOOKUP(A12,Objectenlijst!B:AG,30,FALSE)</f>
        <v xml:space="preserve">D0.02 berging </v>
      </c>
      <c r="J12" s="6">
        <v>0</v>
      </c>
    </row>
    <row r="13" spans="1:10" hidden="1" x14ac:dyDescent="0.3">
      <c r="A13" t="s">
        <v>1584</v>
      </c>
      <c r="B13" t="str">
        <f>VLOOKUP(A13,Objectenlijst!B:AG,8,FALSE)</f>
        <v>VKA170051</v>
      </c>
      <c r="C13" t="str">
        <f>VLOOKUP(A13,Objectenlijst!B:AG,2,FALSE)</f>
        <v>au bain-marie</v>
      </c>
      <c r="D13" t="str">
        <f>VLOOKUP(A13,Objectenlijst!B:AG,11,FALSE)</f>
        <v>3. Voldoende</v>
      </c>
      <c r="E13" t="str">
        <f>VLOOKUP(A13,Objectenlijst!B:AG,7,FALSE)</f>
        <v>NEE - Niet aangetroffen</v>
      </c>
      <c r="F13" t="str">
        <f>VLOOKUP(A13,Objectenlijst!B:AG,26,FALSE)</f>
        <v>RUITENBERGLAAN 31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D0.05</v>
      </c>
      <c r="J13" s="9"/>
    </row>
    <row r="14" spans="1:10" ht="15" thickBot="1" x14ac:dyDescent="0.35">
      <c r="A14" t="s">
        <v>1908</v>
      </c>
      <c r="B14" t="str">
        <f>VLOOKUP(A14,Objectenlijst!B:AG,8,FALSE)</f>
        <v>VKA170097</v>
      </c>
      <c r="C14" t="str">
        <f>VLOOKUP(A14,Objectenlijst!B:AG,2,FALSE)</f>
        <v>afzuigkap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RUITENBERGLAAN 31</v>
      </c>
      <c r="G14" t="str">
        <f>VLOOKUP(A14,Objectenlijst!B:AG,28,FALSE)</f>
        <v>Caf'� Hangar</v>
      </c>
      <c r="H14" t="str">
        <f>VLOOKUP(A14,Objectenlijst!B:AG,29,FALSE)</f>
        <v>Bg</v>
      </c>
      <c r="I14" t="str">
        <f>VLOOKUP(A14,Objectenlijst!B:AG,30,FALSE)</f>
        <v>A0.48</v>
      </c>
      <c r="J14" s="6">
        <v>0</v>
      </c>
    </row>
    <row r="15" spans="1:10" ht="15" thickBot="1" x14ac:dyDescent="0.35">
      <c r="A15" t="s">
        <v>1913</v>
      </c>
      <c r="B15" t="str">
        <f>VLOOKUP(A15,Objectenlijst!B:AG,8,FALSE)</f>
        <v>VKA170092</v>
      </c>
      <c r="C15" t="str">
        <f>VLOOKUP(A15,Objectenlijst!B:AG,2,FALSE)</f>
        <v>koelwerkbank</v>
      </c>
      <c r="D15" t="str">
        <f>VLOOKUP(A15,Objectenlijst!B:AG,11,FALSE)</f>
        <v>5. Slecht</v>
      </c>
      <c r="E15" t="str">
        <f>VLOOKUP(A15,Objectenlijst!B:AG,7,FALSE)</f>
        <v>JA - Aangetroffen</v>
      </c>
      <c r="F15" t="str">
        <f>VLOOKUP(A15,Objectenlijst!B:AG,26,FALSE)</f>
        <v>RUITENBERGLAAN 31</v>
      </c>
      <c r="G15" t="str">
        <f>VLOOKUP(A15,Objectenlijst!B:AG,28,FALSE)</f>
        <v>Caf'� Hangar</v>
      </c>
      <c r="H15" t="str">
        <f>VLOOKUP(A15,Objectenlijst!B:AG,29,FALSE)</f>
        <v>Bg</v>
      </c>
      <c r="I15" t="str">
        <f>VLOOKUP(A15,Objectenlijst!B:AG,30,FALSE)</f>
        <v>A0.48</v>
      </c>
      <c r="J15" s="6">
        <v>0</v>
      </c>
    </row>
    <row r="16" spans="1:10" ht="15" thickBot="1" x14ac:dyDescent="0.35">
      <c r="A16" t="s">
        <v>1918</v>
      </c>
      <c r="B16" t="str">
        <f>VLOOKUP(A16,Objectenlijst!B:AG,8,FALSE)</f>
        <v>VKA170112</v>
      </c>
      <c r="C16" t="str">
        <f>VLOOKUP(A16,Objectenlijst!B:AG,2,FALSE)</f>
        <v>koelkast rivacold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RUITENBERGLAAN 31</v>
      </c>
      <c r="G16" t="str">
        <f>VLOOKUP(A16,Objectenlijst!B:AG,28,FALSE)</f>
        <v>Kantine</v>
      </c>
      <c r="H16" t="str">
        <f>VLOOKUP(A16,Objectenlijst!B:AG,29,FALSE)</f>
        <v/>
      </c>
      <c r="I16" t="str">
        <f>VLOOKUP(A16,Objectenlijst!B:AG,30,FALSE)</f>
        <v>D0.02</v>
      </c>
      <c r="J16" s="6">
        <v>0</v>
      </c>
    </row>
    <row r="17" spans="1:10" ht="15" thickBot="1" x14ac:dyDescent="0.35">
      <c r="A17" t="s">
        <v>1923</v>
      </c>
      <c r="B17" t="str">
        <f>VLOOKUP(A17,Objectenlijst!B:AG,8,FALSE)</f>
        <v>VKA170111</v>
      </c>
      <c r="C17" t="str">
        <f>VLOOKUP(A17,Objectenlijst!B:AG,2,FALSE)</f>
        <v>vrieskast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RUITENBERGLAAN 31</v>
      </c>
      <c r="G17" t="str">
        <f>VLOOKUP(A17,Objectenlijst!B:AG,28,FALSE)</f>
        <v>Ruitenberglaan 31</v>
      </c>
      <c r="H17" t="str">
        <f>VLOOKUP(A17,Objectenlijst!B:AG,29,FALSE)</f>
        <v>Bg</v>
      </c>
      <c r="I17" t="str">
        <f>VLOOKUP(A17,Objectenlijst!B:AG,30,FALSE)</f>
        <v xml:space="preserve">D0.02 berging </v>
      </c>
      <c r="J17" s="6">
        <v>0</v>
      </c>
    </row>
    <row r="18" spans="1:10" ht="15" thickBot="1" x14ac:dyDescent="0.35">
      <c r="A18" t="s">
        <v>1929</v>
      </c>
      <c r="B18" t="str">
        <f>VLOOKUP(A18,Objectenlijst!B:AG,8,FALSE)</f>
        <v>VKA170122</v>
      </c>
      <c r="C18" t="str">
        <f>VLOOKUP(A18,Objectenlijst!B:AG,2,FALSE)</f>
        <v>afzuigkap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31</v>
      </c>
      <c r="G18" t="str">
        <f>VLOOKUP(A18,Objectenlijst!B:AG,28,FALSE)</f>
        <v>Kantine</v>
      </c>
      <c r="H18" t="str">
        <f>VLOOKUP(A18,Objectenlijst!B:AG,29,FALSE)</f>
        <v>Bg</v>
      </c>
      <c r="I18" t="str">
        <f>VLOOKUP(A18,Objectenlijst!B:AG,30,FALSE)</f>
        <v>D0.05</v>
      </c>
      <c r="J18" s="6">
        <v>0</v>
      </c>
    </row>
    <row r="19" spans="1:10" ht="15" thickBot="1" x14ac:dyDescent="0.35">
      <c r="A19" t="s">
        <v>1933</v>
      </c>
      <c r="B19" t="str">
        <f>VLOOKUP(A19,Objectenlijst!B:AG,8,FALSE)</f>
        <v>VKA170116</v>
      </c>
      <c r="C19" t="str">
        <f>VLOOKUP(A19,Objectenlijst!B:AG,2,FALSE)</f>
        <v>combisteamer</v>
      </c>
      <c r="D19" t="str">
        <f>VLOOKUP(A19,Objectenlijst!B:AG,11,FALSE)</f>
        <v>5. Slecht</v>
      </c>
      <c r="E19" t="str">
        <f>VLOOKUP(A19,Objectenlijst!B:AG,7,FALSE)</f>
        <v>JA - Aangetroffen</v>
      </c>
      <c r="F19" t="str">
        <f>VLOOKUP(A19,Objectenlijst!B:AG,26,FALSE)</f>
        <v>RUITENBERGLAAN 31</v>
      </c>
      <c r="G19" t="str">
        <f>VLOOKUP(A19,Objectenlijst!B:AG,28,FALSE)</f>
        <v>Ruitenberglaan 31</v>
      </c>
      <c r="H19" t="str">
        <f>VLOOKUP(A19,Objectenlijst!B:AG,29,FALSE)</f>
        <v>Bg</v>
      </c>
      <c r="I19" t="str">
        <f>VLOOKUP(A19,Objectenlijst!B:AG,30,FALSE)</f>
        <v xml:space="preserve">D0.05 restaurant </v>
      </c>
      <c r="J19" s="6">
        <v>0</v>
      </c>
    </row>
    <row r="20" spans="1:10" ht="15" thickBot="1" x14ac:dyDescent="0.35">
      <c r="A20" t="s">
        <v>1939</v>
      </c>
      <c r="B20" t="str">
        <f>VLOOKUP(A20,Objectenlijst!B:AG,8,FALSE)</f>
        <v>VKA170117</v>
      </c>
      <c r="C20" t="str">
        <f>VLOOKUP(A20,Objectenlijst!B:AG,2,FALSE)</f>
        <v>combisteamer</v>
      </c>
      <c r="D20" t="str">
        <f>VLOOKUP(A20,Objectenlijst!B:AG,11,FALSE)</f>
        <v>5. Slecht</v>
      </c>
      <c r="E20" t="str">
        <f>VLOOKUP(A20,Objectenlijst!B:AG,7,FALSE)</f>
        <v>JA - Aangetroffen</v>
      </c>
      <c r="F20" t="str">
        <f>VLOOKUP(A20,Objectenlijst!B:AG,26,FALSE)</f>
        <v>RUITENBERGLAAN 31</v>
      </c>
      <c r="G20" t="str">
        <f>VLOOKUP(A20,Objectenlijst!B:AG,28,FALSE)</f>
        <v>Ruitenberglaan 31</v>
      </c>
      <c r="H20" t="str">
        <f>VLOOKUP(A20,Objectenlijst!B:AG,29,FALSE)</f>
        <v>Bg</v>
      </c>
      <c r="I20" t="str">
        <f>VLOOKUP(A20,Objectenlijst!B:AG,30,FALSE)</f>
        <v xml:space="preserve">D0.05 restaurant </v>
      </c>
      <c r="J20" s="6">
        <v>0</v>
      </c>
    </row>
    <row r="21" spans="1:10" ht="15" thickBot="1" x14ac:dyDescent="0.35">
      <c r="A21" t="s">
        <v>1942</v>
      </c>
      <c r="B21" t="str">
        <f>VLOOKUP(A21,Objectenlijst!B:AG,8,FALSE)</f>
        <v>VKA170123</v>
      </c>
      <c r="C21" t="str">
        <f>VLOOKUP(A21,Objectenlijst!B:AG,2,FALSE)</f>
        <v>friteuse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RUITENBERGLAAN 31</v>
      </c>
      <c r="G21" t="str">
        <f>VLOOKUP(A21,Objectenlijst!B:AG,28,FALSE)</f>
        <v>Ruitenberglaan 31</v>
      </c>
      <c r="H21" t="str">
        <f>VLOOKUP(A21,Objectenlijst!B:AG,29,FALSE)</f>
        <v>Bg</v>
      </c>
      <c r="I21" t="str">
        <f>VLOOKUP(A21,Objectenlijst!B:AG,30,FALSE)</f>
        <v xml:space="preserve">D0.05 restaurant </v>
      </c>
      <c r="J21" s="6">
        <v>0</v>
      </c>
    </row>
    <row r="22" spans="1:10" ht="15" thickBot="1" x14ac:dyDescent="0.35">
      <c r="A22" t="s">
        <v>1947</v>
      </c>
      <c r="B22" t="str">
        <f>VLOOKUP(A22,Objectenlijst!B:AG,8,FALSE)</f>
        <v>VKA170124</v>
      </c>
      <c r="C22" t="str">
        <f>VLOOKUP(A22,Objectenlijst!B:AG,2,FALSE)</f>
        <v>friteuse</v>
      </c>
      <c r="D22" t="str">
        <f>VLOOKUP(A22,Objectenlijst!B:AG,11,FALSE)</f>
        <v>5. Slecht</v>
      </c>
      <c r="E22" t="str">
        <f>VLOOKUP(A22,Objectenlijst!B:AG,7,FALSE)</f>
        <v>JA - Aangetroffen</v>
      </c>
      <c r="F22" t="str">
        <f>VLOOKUP(A22,Objectenlijst!B:AG,26,FALSE)</f>
        <v>RUITENBERGLAAN 31</v>
      </c>
      <c r="G22" t="str">
        <f>VLOOKUP(A22,Objectenlijst!B:AG,28,FALSE)</f>
        <v>Ruitenberglaan 31</v>
      </c>
      <c r="H22" t="str">
        <f>VLOOKUP(A22,Objectenlijst!B:AG,29,FALSE)</f>
        <v>Bg</v>
      </c>
      <c r="I22" t="str">
        <f>VLOOKUP(A22,Objectenlijst!B:AG,30,FALSE)</f>
        <v xml:space="preserve">D0.05 restaurant </v>
      </c>
      <c r="J22" s="6">
        <v>0</v>
      </c>
    </row>
    <row r="23" spans="1:10" ht="15" thickBot="1" x14ac:dyDescent="0.35">
      <c r="A23" t="s">
        <v>1950</v>
      </c>
      <c r="B23" t="str">
        <f>VLOOKUP(A23,Objectenlijst!B:AG,8,FALSE)</f>
        <v>VKA170109</v>
      </c>
      <c r="C23" t="str">
        <f>VLOOKUP(A23,Objectenlijst!B:AG,2,FALSE)</f>
        <v>heteluchtoven</v>
      </c>
      <c r="D23" t="str">
        <f>VLOOKUP(A23,Objectenlijst!B:AG,11,FALSE)</f>
        <v>5. Slecht</v>
      </c>
      <c r="E23" t="str">
        <f>VLOOKUP(A23,Objectenlijst!B:AG,7,FALSE)</f>
        <v>JA - Aangetroffen</v>
      </c>
      <c r="F23" t="str">
        <f>VLOOKUP(A23,Objectenlijst!B:AG,26,FALSE)</f>
        <v>RUITENBERGLAAN 31</v>
      </c>
      <c r="G23" t="str">
        <f>VLOOKUP(A23,Objectenlijst!B:AG,28,FALSE)</f>
        <v>Ruitenberglaan 31</v>
      </c>
      <c r="H23" t="str">
        <f>VLOOKUP(A23,Objectenlijst!B:AG,29,FALSE)</f>
        <v>Bg</v>
      </c>
      <c r="I23" t="str">
        <f>VLOOKUP(A23,Objectenlijst!B:AG,30,FALSE)</f>
        <v xml:space="preserve">D0.05 restaurant </v>
      </c>
      <c r="J23" s="6">
        <v>0</v>
      </c>
    </row>
    <row r="24" spans="1:10" ht="15" thickBot="1" x14ac:dyDescent="0.35">
      <c r="A24" t="s">
        <v>1952</v>
      </c>
      <c r="B24" t="str">
        <f>VLOOKUP(A24,Objectenlijst!B:AG,8,FALSE)</f>
        <v>VKA170125</v>
      </c>
      <c r="C24" t="str">
        <f>VLOOKUP(A24,Objectenlijst!B:AG,2,FALSE)</f>
        <v>wandkoelmeubel, centrale koel</v>
      </c>
      <c r="D24" t="str">
        <f>VLOOKUP(A24,Objectenlijst!B:AG,11,FALSE)</f>
        <v>5. Slecht</v>
      </c>
      <c r="E24" t="str">
        <f>VLOOKUP(A24,Objectenlijst!B:AG,7,FALSE)</f>
        <v>JA - Aangetroffen</v>
      </c>
      <c r="F24" t="str">
        <f>VLOOKUP(A24,Objectenlijst!B:AG,26,FALSE)</f>
        <v>RUITENBERGLAAN 31</v>
      </c>
      <c r="G24" t="str">
        <f>VLOOKUP(A24,Objectenlijst!B:AG,28,FALSE)</f>
        <v>Kantine</v>
      </c>
      <c r="H24" t="str">
        <f>VLOOKUP(A24,Objectenlijst!B:AG,29,FALSE)</f>
        <v>BG</v>
      </c>
      <c r="I24" t="str">
        <f>VLOOKUP(A24,Objectenlijst!B:AG,30,FALSE)</f>
        <v>D0.05</v>
      </c>
      <c r="J24" s="6">
        <v>0</v>
      </c>
    </row>
    <row r="25" spans="1:10" ht="15" thickBot="1" x14ac:dyDescent="0.35">
      <c r="A25" t="s">
        <v>1957</v>
      </c>
      <c r="B25" t="str">
        <f>VLOOKUP(A25,Objectenlijst!B:AG,8,FALSE)</f>
        <v>VKA170126</v>
      </c>
      <c r="C25" t="str">
        <f>VLOOKUP(A25,Objectenlijst!B:AG,2,FALSE)</f>
        <v>wandkoelmeubel, op centrale</v>
      </c>
      <c r="D25" t="str">
        <f>VLOOKUP(A25,Objectenlijst!B:AG,11,FALSE)</f>
        <v>5. Slecht</v>
      </c>
      <c r="E25" t="str">
        <f>VLOOKUP(A25,Objectenlijst!B:AG,7,FALSE)</f>
        <v>JA - Aangetroffen</v>
      </c>
      <c r="F25" t="str">
        <f>VLOOKUP(A25,Objectenlijst!B:AG,26,FALSE)</f>
        <v>RUITENBERGLAAN 31</v>
      </c>
      <c r="G25" t="str">
        <f>VLOOKUP(A25,Objectenlijst!B:AG,28,FALSE)</f>
        <v>Kantine</v>
      </c>
      <c r="H25" t="str">
        <f>VLOOKUP(A25,Objectenlijst!B:AG,29,FALSE)</f>
        <v/>
      </c>
      <c r="I25" t="str">
        <f>VLOOKUP(A25,Objectenlijst!B:AG,30,FALSE)</f>
        <v>D0.05</v>
      </c>
      <c r="J25" s="6">
        <v>0</v>
      </c>
    </row>
    <row r="26" spans="1:10" ht="15" thickBot="1" x14ac:dyDescent="0.35">
      <c r="A26" t="s">
        <v>1960</v>
      </c>
      <c r="B26" t="str">
        <f>VLOOKUP(A26,Objectenlijst!B:AG,8,FALSE)</f>
        <v>VKA170127</v>
      </c>
      <c r="C26" t="str">
        <f>VLOOKUP(A26,Objectenlijst!B:AG,2,FALSE)</f>
        <v>wandkoelmeubel, centr koel</v>
      </c>
      <c r="D26" t="str">
        <f>VLOOKUP(A26,Objectenlijst!B:AG,11,FALSE)</f>
        <v>5. Slecht</v>
      </c>
      <c r="E26" t="str">
        <f>VLOOKUP(A26,Objectenlijst!B:AG,7,FALSE)</f>
        <v>JA - Aangetroffen</v>
      </c>
      <c r="F26" t="str">
        <f>VLOOKUP(A26,Objectenlijst!B:AG,26,FALSE)</f>
        <v>RUITENBERGLAAN 31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D0.05</v>
      </c>
      <c r="J26" s="6">
        <v>0</v>
      </c>
    </row>
    <row r="27" spans="1:10" ht="15" thickBot="1" x14ac:dyDescent="0.35">
      <c r="A27" t="s">
        <v>1963</v>
      </c>
      <c r="B27" t="str">
        <f>VLOOKUP(A27,Objectenlijst!B:AG,8,FALSE)</f>
        <v>VKA170128</v>
      </c>
      <c r="C27" t="str">
        <f>VLOOKUP(A27,Objectenlijst!B:AG,2,FALSE)</f>
        <v>wandkoelmeubel, centr koeling</v>
      </c>
      <c r="D27" t="str">
        <f>VLOOKUP(A27,Objectenlijst!B:AG,11,FALSE)</f>
        <v>5. Slecht</v>
      </c>
      <c r="E27" t="str">
        <f>VLOOKUP(A27,Objectenlijst!B:AG,7,FALSE)</f>
        <v>JA - Aangetroffen</v>
      </c>
      <c r="F27" t="str">
        <f>VLOOKUP(A27,Objectenlijst!B:AG,26,FALSE)</f>
        <v>RUITENBERGLAAN 31</v>
      </c>
      <c r="G27" t="str">
        <f>VLOOKUP(A27,Objectenlijst!B:AG,28,FALSE)</f>
        <v>Kantine</v>
      </c>
      <c r="H27" t="str">
        <f>VLOOKUP(A27,Objectenlijst!B:AG,29,FALSE)</f>
        <v>BG</v>
      </c>
      <c r="I27" t="str">
        <f>VLOOKUP(A27,Objectenlijst!B:AG,30,FALSE)</f>
        <v>D0.05</v>
      </c>
      <c r="J27" s="6">
        <v>0</v>
      </c>
    </row>
    <row r="28" spans="1:10" ht="15" thickBot="1" x14ac:dyDescent="0.35">
      <c r="A28" t="s">
        <v>1967</v>
      </c>
      <c r="B28" t="str">
        <f>VLOOKUP(A28,Objectenlijst!B:AG,8,FALSE)</f>
        <v>VKA170102</v>
      </c>
      <c r="C28" t="str">
        <f>VLOOKUP(A28,Objectenlijst!B:AG,2,FALSE)</f>
        <v>au bain-marie</v>
      </c>
      <c r="D28" t="str">
        <f>VLOOKUP(A28,Objectenlijst!B:AG,11,FALSE)</f>
        <v>5. Slecht</v>
      </c>
      <c r="E28" t="str">
        <f>VLOOKUP(A28,Objectenlijst!B:AG,7,FALSE)</f>
        <v>JA - Aangetroffen</v>
      </c>
      <c r="F28" t="str">
        <f>VLOOKUP(A28,Objectenlijst!B:AG,26,FALSE)</f>
        <v>RUITENBERGLAAN 31</v>
      </c>
      <c r="G28" t="str">
        <f>VLOOKUP(A28,Objectenlijst!B:AG,28,FALSE)</f>
        <v>Ruitenberglaan 31</v>
      </c>
      <c r="H28" t="str">
        <f>VLOOKUP(A28,Objectenlijst!B:AG,29,FALSE)</f>
        <v>Bg</v>
      </c>
      <c r="I28" t="str">
        <f>VLOOKUP(A28,Objectenlijst!B:AG,30,FALSE)</f>
        <v xml:space="preserve">D0.05 restaurant </v>
      </c>
      <c r="J28" s="6">
        <v>0</v>
      </c>
    </row>
    <row r="29" spans="1:10" ht="15" thickBot="1" x14ac:dyDescent="0.35">
      <c r="A29" t="s">
        <v>1971</v>
      </c>
      <c r="B29" t="str">
        <f>VLOOKUP(A29,Objectenlijst!B:AG,8,FALSE)</f>
        <v>VKA170103</v>
      </c>
      <c r="C29" t="str">
        <f>VLOOKUP(A29,Objectenlijst!B:AG,2,FALSE)</f>
        <v>au bain-marie</v>
      </c>
      <c r="D29" t="str">
        <f>VLOOKUP(A29,Objectenlijst!B:AG,11,FALSE)</f>
        <v>5. Slecht</v>
      </c>
      <c r="E29" t="str">
        <f>VLOOKUP(A29,Objectenlijst!B:AG,7,FALSE)</f>
        <v>JA - Aangetroffen</v>
      </c>
      <c r="F29" t="str">
        <f>VLOOKUP(A29,Objectenlijst!B:AG,26,FALSE)</f>
        <v>RUITENBERGLAAN 31</v>
      </c>
      <c r="G29" t="str">
        <f>VLOOKUP(A29,Objectenlijst!B:AG,28,FALSE)</f>
        <v xml:space="preserve">Ruitenberglaan 31 </v>
      </c>
      <c r="H29" t="str">
        <f>VLOOKUP(A29,Objectenlijst!B:AG,29,FALSE)</f>
        <v>Bg</v>
      </c>
      <c r="I29" t="str">
        <f>VLOOKUP(A29,Objectenlijst!B:AG,30,FALSE)</f>
        <v xml:space="preserve">D0.05 keuken </v>
      </c>
      <c r="J29" s="6">
        <v>0</v>
      </c>
    </row>
    <row r="30" spans="1:10" ht="15" thickBot="1" x14ac:dyDescent="0.35">
      <c r="A30" t="s">
        <v>1977</v>
      </c>
      <c r="B30" t="str">
        <f>VLOOKUP(A30,Objectenlijst!B:AG,8,FALSE)</f>
        <v>VKA170119</v>
      </c>
      <c r="C30" t="str">
        <f>VLOOKUP(A30,Objectenlijst!B:AG,2,FALSE)</f>
        <v>kantelbare braadpan</v>
      </c>
      <c r="D30" t="str">
        <f>VLOOKUP(A30,Objectenlijst!B:AG,11,FALSE)</f>
        <v>5. Slecht</v>
      </c>
      <c r="E30" t="str">
        <f>VLOOKUP(A30,Objectenlijst!B:AG,7,FALSE)</f>
        <v>JA - Aangetroffen</v>
      </c>
      <c r="F30" t="str">
        <f>VLOOKUP(A30,Objectenlijst!B:AG,26,FALSE)</f>
        <v>RUITENBERGLAAN 31</v>
      </c>
      <c r="G30" t="str">
        <f>VLOOKUP(A30,Objectenlijst!B:AG,28,FALSE)</f>
        <v>Ruitenberglaan 31</v>
      </c>
      <c r="H30" t="str">
        <f>VLOOKUP(A30,Objectenlijst!B:AG,29,FALSE)</f>
        <v>Bg</v>
      </c>
      <c r="I30" t="str">
        <f>VLOOKUP(A30,Objectenlijst!B:AG,30,FALSE)</f>
        <v xml:space="preserve">D0.05 restaurant </v>
      </c>
      <c r="J30" s="6">
        <v>0</v>
      </c>
    </row>
    <row r="31" spans="1:10" ht="15" thickBot="1" x14ac:dyDescent="0.35">
      <c r="A31" t="s">
        <v>1982</v>
      </c>
      <c r="B31" t="str">
        <f>VLOOKUP(A31,Objectenlijst!B:AG,8,FALSE)</f>
        <v>VKA170107</v>
      </c>
      <c r="C31" t="str">
        <f>VLOOKUP(A31,Objectenlijst!B:AG,2,FALSE)</f>
        <v>koelwerkbank</v>
      </c>
      <c r="D31" t="str">
        <f>VLOOKUP(A31,Objectenlijst!B:AG,11,FALSE)</f>
        <v>4. Matig</v>
      </c>
      <c r="E31" t="str">
        <f>VLOOKUP(A31,Objectenlijst!B:AG,7,FALSE)</f>
        <v>JA - Aangetroffen</v>
      </c>
      <c r="F31" t="str">
        <f>VLOOKUP(A31,Objectenlijst!B:AG,26,FALSE)</f>
        <v>RUITENBERGLAAN 31</v>
      </c>
      <c r="G31" t="str">
        <f>VLOOKUP(A31,Objectenlijst!B:AG,28,FALSE)</f>
        <v>Kantine</v>
      </c>
      <c r="H31" t="str">
        <f>VLOOKUP(A31,Objectenlijst!B:AG,29,FALSE)</f>
        <v/>
      </c>
      <c r="I31" t="str">
        <f>VLOOKUP(A31,Objectenlijst!B:AG,30,FALSE)</f>
        <v>D0.05</v>
      </c>
      <c r="J31" s="6">
        <v>0</v>
      </c>
    </row>
    <row r="32" spans="1:10" ht="15" thickBot="1" x14ac:dyDescent="0.35">
      <c r="A32" t="s">
        <v>1986</v>
      </c>
      <c r="B32" t="str">
        <f>VLOOKUP(A32,Objectenlijst!B:AG,8,FALSE)</f>
        <v>VKA170120</v>
      </c>
      <c r="C32" t="str">
        <f>VLOOKUP(A32,Objectenlijst!B:AG,2,FALSE)</f>
        <v>kookketel</v>
      </c>
      <c r="D32" t="str">
        <f>VLOOKUP(A32,Objectenlijst!B:AG,11,FALSE)</f>
        <v>5. Slecht</v>
      </c>
      <c r="E32" t="str">
        <f>VLOOKUP(A32,Objectenlijst!B:AG,7,FALSE)</f>
        <v>JA - Aangetroffen</v>
      </c>
      <c r="F32" t="str">
        <f>VLOOKUP(A32,Objectenlijst!B:AG,26,FALSE)</f>
        <v>RUITENBERGLAAN 31</v>
      </c>
      <c r="G32" t="str">
        <f>VLOOKUP(A32,Objectenlijst!B:AG,28,FALSE)</f>
        <v>Ruitenberglaan 31</v>
      </c>
      <c r="H32" t="str">
        <f>VLOOKUP(A32,Objectenlijst!B:AG,29,FALSE)</f>
        <v>Bg</v>
      </c>
      <c r="I32" t="str">
        <f>VLOOKUP(A32,Objectenlijst!B:AG,30,FALSE)</f>
        <v xml:space="preserve">D0.05 restaurant </v>
      </c>
      <c r="J32" s="6">
        <v>0</v>
      </c>
    </row>
    <row r="33" spans="1:10" ht="15" thickBot="1" x14ac:dyDescent="0.35">
      <c r="A33" t="s">
        <v>1991</v>
      </c>
      <c r="B33" t="str">
        <f>VLOOKUP(A33,Objectenlijst!B:AG,8,FALSE)</f>
        <v>VKA170118</v>
      </c>
      <c r="C33" t="str">
        <f>VLOOKUP(A33,Objectenlijst!B:AG,2,FALSE)</f>
        <v>fornuis elektrisch</v>
      </c>
      <c r="D33" t="str">
        <f>VLOOKUP(A33,Objectenlijst!B:AG,11,FALSE)</f>
        <v>5. Slecht</v>
      </c>
      <c r="E33" t="str">
        <f>VLOOKUP(A33,Objectenlijst!B:AG,7,FALSE)</f>
        <v>JA - Aangetroffen</v>
      </c>
      <c r="F33" t="str">
        <f>VLOOKUP(A33,Objectenlijst!B:AG,26,FALSE)</f>
        <v>RUITENBERGLAAN 31</v>
      </c>
      <c r="G33" t="str">
        <f>VLOOKUP(A33,Objectenlijst!B:AG,28,FALSE)</f>
        <v>Ruitenberglaan 31</v>
      </c>
      <c r="H33" t="str">
        <f>VLOOKUP(A33,Objectenlijst!B:AG,29,FALSE)</f>
        <v>Bg</v>
      </c>
      <c r="I33" t="str">
        <f>VLOOKUP(A33,Objectenlijst!B:AG,30,FALSE)</f>
        <v xml:space="preserve">D0.05 keuken </v>
      </c>
      <c r="J33" s="6">
        <v>0</v>
      </c>
    </row>
    <row r="34" spans="1:10" hidden="1" x14ac:dyDescent="0.3">
      <c r="A34" t="s">
        <v>1996</v>
      </c>
      <c r="B34" t="str">
        <f>VLOOKUP(A34,Objectenlijst!B:AG,8,FALSE)</f>
        <v>VKA170104</v>
      </c>
      <c r="C34" t="str">
        <f>VLOOKUP(A34,Objectenlijst!B:AG,2,FALSE)</f>
        <v>warmhoudplaat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RUITENBERGLAAN 31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D0.05</v>
      </c>
      <c r="J34" s="9"/>
    </row>
    <row r="35" spans="1:10" ht="15" thickBot="1" x14ac:dyDescent="0.35">
      <c r="A35" t="s">
        <v>2000</v>
      </c>
      <c r="B35" t="str">
        <f>VLOOKUP(A35,Objectenlijst!B:AG,8,FALSE)</f>
        <v>VKA170106</v>
      </c>
      <c r="C35" t="str">
        <f>VLOOKUP(A35,Objectenlijst!B:AG,2,FALSE)</f>
        <v>warmhoudplaat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RUITENBERGLAAN 31</v>
      </c>
      <c r="G35" t="str">
        <f>VLOOKUP(A35,Objectenlijst!B:AG,28,FALSE)</f>
        <v>Ruitenberglaan 31</v>
      </c>
      <c r="H35" t="str">
        <f>VLOOKUP(A35,Objectenlijst!B:AG,29,FALSE)</f>
        <v>Bg</v>
      </c>
      <c r="I35" t="str">
        <f>VLOOKUP(A35,Objectenlijst!B:AG,30,FALSE)</f>
        <v xml:space="preserve">D0.05 restaurant </v>
      </c>
      <c r="J35" s="6">
        <v>0</v>
      </c>
    </row>
    <row r="36" spans="1:10" ht="15" thickBot="1" x14ac:dyDescent="0.35">
      <c r="A36" t="s">
        <v>2003</v>
      </c>
      <c r="B36" t="str">
        <f>VLOOKUP(A36,Objectenlijst!B:AG,8,FALSE)</f>
        <v>VKA170121</v>
      </c>
      <c r="C36" t="str">
        <f>VLOOKUP(A36,Objectenlijst!B:AG,2,FALSE)</f>
        <v>warmtebrug halogeen 6x</v>
      </c>
      <c r="D36" t="str">
        <f>VLOOKUP(A36,Objectenlijst!B:AG,11,FALSE)</f>
        <v>5. Slecht</v>
      </c>
      <c r="E36" t="str">
        <f>VLOOKUP(A36,Objectenlijst!B:AG,7,FALSE)</f>
        <v>JA - Aangetroffen</v>
      </c>
      <c r="F36" t="str">
        <f>VLOOKUP(A36,Objectenlijst!B:AG,26,FALSE)</f>
        <v>RUITENBERGLAAN 31</v>
      </c>
      <c r="G36" t="str">
        <f>VLOOKUP(A36,Objectenlijst!B:AG,28,FALSE)</f>
        <v>Ruitenberglaan 31</v>
      </c>
      <c r="H36" t="str">
        <f>VLOOKUP(A36,Objectenlijst!B:AG,29,FALSE)</f>
        <v>Bg</v>
      </c>
      <c r="I36" t="str">
        <f>VLOOKUP(A36,Objectenlijst!B:AG,30,FALSE)</f>
        <v xml:space="preserve">D0.05 restaurant </v>
      </c>
      <c r="J36" s="6">
        <v>0</v>
      </c>
    </row>
    <row r="37" spans="1:10" ht="15" thickBot="1" x14ac:dyDescent="0.35">
      <c r="A37" t="s">
        <v>2007</v>
      </c>
      <c r="B37" t="str">
        <f>VLOOKUP(A37,Objectenlijst!B:AG,8,FALSE)</f>
        <v>VKA170113</v>
      </c>
      <c r="C37" t="str">
        <f>VLOOKUP(A37,Objectenlijst!B:AG,2,FALSE)</f>
        <v>vrieskast</v>
      </c>
      <c r="D37" t="str">
        <f>VLOOKUP(A37,Objectenlijst!B:AG,11,FALSE)</f>
        <v>4. Matig</v>
      </c>
      <c r="E37" t="str">
        <f>VLOOKUP(A37,Objectenlijst!B:AG,7,FALSE)</f>
        <v>JA - Aangetroffen</v>
      </c>
      <c r="F37" t="str">
        <f>VLOOKUP(A37,Objectenlijst!B:AG,26,FALSE)</f>
        <v>RUITENBERGLAAN 31</v>
      </c>
      <c r="G37" t="str">
        <f>VLOOKUP(A37,Objectenlijst!B:AG,28,FALSE)</f>
        <v>Ruitenberglaan 31</v>
      </c>
      <c r="H37" t="str">
        <f>VLOOKUP(A37,Objectenlijst!B:AG,29,FALSE)</f>
        <v>Bg</v>
      </c>
      <c r="I37" t="str">
        <f>VLOOKUP(A37,Objectenlijst!B:AG,30,FALSE)</f>
        <v xml:space="preserve">D0.75 restaurant </v>
      </c>
      <c r="J37" s="6">
        <v>0</v>
      </c>
    </row>
    <row r="38" spans="1:10" ht="15" thickBot="1" x14ac:dyDescent="0.35">
      <c r="A38" t="s">
        <v>2012</v>
      </c>
      <c r="B38" t="str">
        <f>VLOOKUP(A38,Objectenlijst!B:AG,8,FALSE)</f>
        <v>VKA170114</v>
      </c>
      <c r="C38" t="str">
        <f>VLOOKUP(A38,Objectenlijst!B:AG,2,FALSE)</f>
        <v>koelcel, op centrale inst</v>
      </c>
      <c r="D38" t="str">
        <f>VLOOKUP(A38,Objectenlijst!B:AG,11,FALSE)</f>
        <v>5. Slecht</v>
      </c>
      <c r="E38" t="str">
        <f>VLOOKUP(A38,Objectenlijst!B:AG,7,FALSE)</f>
        <v>JA - Aangetroffen</v>
      </c>
      <c r="F38" t="str">
        <f>VLOOKUP(A38,Objectenlijst!B:AG,26,FALSE)</f>
        <v>RUITENBERGLAAN 31</v>
      </c>
      <c r="G38" t="str">
        <f>VLOOKUP(A38,Objectenlijst!B:AG,28,FALSE)</f>
        <v>Kantine</v>
      </c>
      <c r="H38" t="str">
        <f>VLOOKUP(A38,Objectenlijst!B:AG,29,FALSE)</f>
        <v/>
      </c>
      <c r="I38" t="str">
        <f>VLOOKUP(A38,Objectenlijst!B:AG,30,FALSE)</f>
        <v>D0.76</v>
      </c>
      <c r="J38" s="6">
        <v>0</v>
      </c>
    </row>
    <row r="39" spans="1:10" ht="15" thickBot="1" x14ac:dyDescent="0.35">
      <c r="A39" t="s">
        <v>2509</v>
      </c>
      <c r="B39" t="str">
        <f>VLOOKUP(A39,Objectenlijst!B:AG,8,FALSE)</f>
        <v>VKA170405</v>
      </c>
      <c r="C39" t="str">
        <f>VLOOKUP(A39,Objectenlijst!B:AG,2,FALSE)</f>
        <v>magnetron</v>
      </c>
      <c r="D39" t="str">
        <f>VLOOKUP(A39,Objectenlijst!B:AG,11,FALSE)</f>
        <v/>
      </c>
      <c r="E39" t="str">
        <f>VLOOKUP(A39,Objectenlijst!B:AG,7,FALSE)</f>
        <v>JA - Aangetroffen</v>
      </c>
      <c r="F39" t="str">
        <f>VLOOKUP(A39,Objectenlijst!B:AG,26,FALSE)</f>
        <v>RUITENBERGLAAN 31</v>
      </c>
      <c r="G39" t="str">
        <f>VLOOKUP(A39,Objectenlijst!B:AG,28,FALSE)</f>
        <v/>
      </c>
      <c r="H39" t="str">
        <f>VLOOKUP(A39,Objectenlijst!B:AG,29,FALSE)</f>
        <v/>
      </c>
      <c r="I39" t="str">
        <f>VLOOKUP(A39,Objectenlijst!B:AG,30,FALSE)</f>
        <v>A1.01</v>
      </c>
      <c r="J39" s="6">
        <v>0</v>
      </c>
    </row>
    <row r="40" spans="1:10" ht="15" thickBot="1" x14ac:dyDescent="0.35">
      <c r="A40" t="s">
        <v>2513</v>
      </c>
      <c r="B40" t="str">
        <f>VLOOKUP(A40,Objectenlijst!B:AG,8,FALSE)</f>
        <v>VKA170399</v>
      </c>
      <c r="C40" t="str">
        <f>VLOOKUP(A40,Objectenlijst!B:AG,2,FALSE)</f>
        <v>koelkast</v>
      </c>
      <c r="D40" t="str">
        <f>VLOOKUP(A40,Objectenlijst!B:AG,11,FALSE)</f>
        <v/>
      </c>
      <c r="E40" t="str">
        <f>VLOOKUP(A40,Objectenlijst!B:AG,7,FALSE)</f>
        <v>JA - Aangetroffen</v>
      </c>
      <c r="F40" t="str">
        <f>VLOOKUP(A40,Objectenlijst!B:AG,26,FALSE)</f>
        <v>RUITENBERGLAAN 31</v>
      </c>
      <c r="G40" t="str">
        <f>VLOOKUP(A40,Objectenlijst!B:AG,28,FALSE)</f>
        <v/>
      </c>
      <c r="H40" t="str">
        <f>VLOOKUP(A40,Objectenlijst!B:AG,29,FALSE)</f>
        <v/>
      </c>
      <c r="I40" t="str">
        <f>VLOOKUP(A40,Objectenlijst!B:AG,30,FALSE)</f>
        <v>A1.01</v>
      </c>
      <c r="J40" s="6">
        <v>0</v>
      </c>
    </row>
    <row r="41" spans="1:10" ht="15" thickBot="1" x14ac:dyDescent="0.35">
      <c r="A41" t="s">
        <v>2515</v>
      </c>
      <c r="B41" t="str">
        <f>VLOOKUP(A41,Objectenlijst!B:AG,8,FALSE)</f>
        <v>VKA170402</v>
      </c>
      <c r="C41" t="str">
        <f>VLOOKUP(A41,Objectenlijst!B:AG,2,FALSE)</f>
        <v>koelkast</v>
      </c>
      <c r="D41" t="str">
        <f>VLOOKUP(A41,Objectenlijst!B:AG,11,FALSE)</f>
        <v/>
      </c>
      <c r="E41" t="str">
        <f>VLOOKUP(A41,Objectenlijst!B:AG,7,FALSE)</f>
        <v>JA - Aangetroffen</v>
      </c>
      <c r="F41" t="str">
        <f>VLOOKUP(A41,Objectenlijst!B:AG,26,FALSE)</f>
        <v>RUITENBERGLAAN 31</v>
      </c>
      <c r="G41" t="str">
        <f>VLOOKUP(A41,Objectenlijst!B:AG,28,FALSE)</f>
        <v/>
      </c>
      <c r="H41" t="str">
        <f>VLOOKUP(A41,Objectenlijst!B:AG,29,FALSE)</f>
        <v/>
      </c>
      <c r="I41" t="str">
        <f>VLOOKUP(A41,Objectenlijst!B:AG,30,FALSE)</f>
        <v>A1.01</v>
      </c>
      <c r="J41" s="6">
        <v>0</v>
      </c>
    </row>
    <row r="42" spans="1:10" ht="15" thickBot="1" x14ac:dyDescent="0.35">
      <c r="A42" t="s">
        <v>2517</v>
      </c>
      <c r="B42" t="str">
        <f>VLOOKUP(A42,Objectenlijst!B:AG,8,FALSE)</f>
        <v>VKA170404</v>
      </c>
      <c r="C42" t="str">
        <f>VLOOKUP(A42,Objectenlijst!B:AG,2,FALSE)</f>
        <v>koelkast</v>
      </c>
      <c r="D42" t="str">
        <f>VLOOKUP(A42,Objectenlijst!B:AG,11,FALSE)</f>
        <v/>
      </c>
      <c r="E42" t="str">
        <f>VLOOKUP(A42,Objectenlijst!B:AG,7,FALSE)</f>
        <v>JA - Aangetroffen</v>
      </c>
      <c r="F42" t="str">
        <f>VLOOKUP(A42,Objectenlijst!B:AG,26,FALSE)</f>
        <v>RUITENBERGLAAN 31</v>
      </c>
      <c r="G42" t="str">
        <f>VLOOKUP(A42,Objectenlijst!B:AG,28,FALSE)</f>
        <v/>
      </c>
      <c r="H42" t="str">
        <f>VLOOKUP(A42,Objectenlijst!B:AG,29,FALSE)</f>
        <v/>
      </c>
      <c r="I42" t="str">
        <f>VLOOKUP(A42,Objectenlijst!B:AG,30,FALSE)</f>
        <v>A1.01</v>
      </c>
      <c r="J42" s="6">
        <v>0</v>
      </c>
    </row>
    <row r="43" spans="1:10" ht="15" thickBot="1" x14ac:dyDescent="0.35">
      <c r="A43" t="s">
        <v>2519</v>
      </c>
      <c r="B43" t="str">
        <f>VLOOKUP(A43,Objectenlijst!B:AG,8,FALSE)</f>
        <v>VKA170398</v>
      </c>
      <c r="C43" t="str">
        <f>VLOOKUP(A43,Objectenlijst!B:AG,2,FALSE)</f>
        <v>vrieskast</v>
      </c>
      <c r="D43" t="str">
        <f>VLOOKUP(A43,Objectenlijst!B:AG,11,FALSE)</f>
        <v/>
      </c>
      <c r="E43" t="str">
        <f>VLOOKUP(A43,Objectenlijst!B:AG,7,FALSE)</f>
        <v>JA - Aangetroffen</v>
      </c>
      <c r="F43" t="str">
        <f>VLOOKUP(A43,Objectenlijst!B:AG,26,FALSE)</f>
        <v>RUITENBERGLAAN 31</v>
      </c>
      <c r="G43" t="str">
        <f>VLOOKUP(A43,Objectenlijst!B:AG,28,FALSE)</f>
        <v/>
      </c>
      <c r="H43" t="str">
        <f>VLOOKUP(A43,Objectenlijst!B:AG,29,FALSE)</f>
        <v/>
      </c>
      <c r="I43" t="str">
        <f>VLOOKUP(A43,Objectenlijst!B:AG,30,FALSE)</f>
        <v>A1.01</v>
      </c>
      <c r="J43" s="6">
        <v>0</v>
      </c>
    </row>
    <row r="44" spans="1:10" ht="15" thickBot="1" x14ac:dyDescent="0.35">
      <c r="A44" t="s">
        <v>2521</v>
      </c>
      <c r="B44" t="str">
        <f>VLOOKUP(A44,Objectenlijst!B:AG,8,FALSE)</f>
        <v>VKA170401</v>
      </c>
      <c r="C44" t="str">
        <f>VLOOKUP(A44,Objectenlijst!B:AG,2,FALSE)</f>
        <v>vrieskast</v>
      </c>
      <c r="D44" t="str">
        <f>VLOOKUP(A44,Objectenlijst!B:AG,11,FALSE)</f>
        <v/>
      </c>
      <c r="E44" t="str">
        <f>VLOOKUP(A44,Objectenlijst!B:AG,7,FALSE)</f>
        <v>JA - Aangetroffen</v>
      </c>
      <c r="F44" t="str">
        <f>VLOOKUP(A44,Objectenlijst!B:AG,26,FALSE)</f>
        <v>RUITENBERGLAAN 31</v>
      </c>
      <c r="G44" t="str">
        <f>VLOOKUP(A44,Objectenlijst!B:AG,28,FALSE)</f>
        <v/>
      </c>
      <c r="H44" t="str">
        <f>VLOOKUP(A44,Objectenlijst!B:AG,29,FALSE)</f>
        <v/>
      </c>
      <c r="I44" t="str">
        <f>VLOOKUP(A44,Objectenlijst!B:AG,30,FALSE)</f>
        <v>A1.01</v>
      </c>
      <c r="J44" s="6">
        <v>0</v>
      </c>
    </row>
    <row r="45" spans="1:10" ht="15" thickBot="1" x14ac:dyDescent="0.35">
      <c r="A45" t="s">
        <v>2523</v>
      </c>
      <c r="B45" t="str">
        <f>VLOOKUP(A45,Objectenlijst!B:AG,8,FALSE)</f>
        <v>VKA170400</v>
      </c>
      <c r="C45" t="str">
        <f>VLOOKUP(A45,Objectenlijst!B:AG,2,FALSE)</f>
        <v>vaatwasmachine - voorlader</v>
      </c>
      <c r="D45" t="str">
        <f>VLOOKUP(A45,Objectenlijst!B:AG,11,FALSE)</f>
        <v/>
      </c>
      <c r="E45" t="str">
        <f>VLOOKUP(A45,Objectenlijst!B:AG,7,FALSE)</f>
        <v>JA - Aangetroffen</v>
      </c>
      <c r="F45" t="str">
        <f>VLOOKUP(A45,Objectenlijst!B:AG,26,FALSE)</f>
        <v>RUITENBERGLAAN 31</v>
      </c>
      <c r="G45" t="str">
        <f>VLOOKUP(A45,Objectenlijst!B:AG,28,FALSE)</f>
        <v/>
      </c>
      <c r="H45" t="str">
        <f>VLOOKUP(A45,Objectenlijst!B:AG,29,FALSE)</f>
        <v/>
      </c>
      <c r="I45" t="str">
        <f>VLOOKUP(A45,Objectenlijst!B:AG,30,FALSE)</f>
        <v>A1.01</v>
      </c>
      <c r="J45" s="6">
        <v>0</v>
      </c>
    </row>
    <row r="46" spans="1:10" ht="15" thickBot="1" x14ac:dyDescent="0.35">
      <c r="A46" t="s">
        <v>2526</v>
      </c>
      <c r="B46" t="str">
        <f>VLOOKUP(A46,Objectenlijst!B:AG,8,FALSE)</f>
        <v>VKA170403</v>
      </c>
      <c r="C46" t="str">
        <f>VLOOKUP(A46,Objectenlijst!B:AG,2,FALSE)</f>
        <v>vaatwasmachine - voorlader</v>
      </c>
      <c r="D46" t="str">
        <f>VLOOKUP(A46,Objectenlijst!B:AG,11,FALSE)</f>
        <v/>
      </c>
      <c r="E46" t="str">
        <f>VLOOKUP(A46,Objectenlijst!B:AG,7,FALSE)</f>
        <v>JA - Aangetroffen</v>
      </c>
      <c r="F46" t="str">
        <f>VLOOKUP(A46,Objectenlijst!B:AG,26,FALSE)</f>
        <v>RUITENBERGLAAN 31</v>
      </c>
      <c r="G46" t="str">
        <f>VLOOKUP(A46,Objectenlijst!B:AG,28,FALSE)</f>
        <v/>
      </c>
      <c r="H46" t="str">
        <f>VLOOKUP(A46,Objectenlijst!B:AG,29,FALSE)</f>
        <v/>
      </c>
      <c r="I46" t="str">
        <f>VLOOKUP(A46,Objectenlijst!B:AG,30,FALSE)</f>
        <v>A1.01</v>
      </c>
      <c r="J46" s="6">
        <v>0</v>
      </c>
    </row>
    <row r="47" spans="1:10" ht="15" thickBot="1" x14ac:dyDescent="0.35">
      <c r="A47" t="s">
        <v>2538</v>
      </c>
      <c r="B47" t="str">
        <f>VLOOKUP(A47,Objectenlijst!B:AG,8,FALSE)</f>
        <v>VKA200019</v>
      </c>
      <c r="C47" t="str">
        <f>VLOOKUP(A47,Objectenlijst!B:AG,2,FALSE)</f>
        <v>centrale koelinstallatie</v>
      </c>
      <c r="D47" t="str">
        <f>VLOOKUP(A47,Objectenlijst!B:AG,11,FALSE)</f>
        <v>2. Goed</v>
      </c>
      <c r="E47" t="str">
        <f>VLOOKUP(A47,Objectenlijst!B:AG,7,FALSE)</f>
        <v>JA - Aangetroffen</v>
      </c>
      <c r="F47" t="str">
        <f>VLOOKUP(A47,Objectenlijst!B:AG,26,FALSE)</f>
        <v>RUITENBERGLAAN 31</v>
      </c>
      <c r="G47" t="str">
        <f>VLOOKUP(A47,Objectenlijst!B:AG,28,FALSE)</f>
        <v>Buiten bij Keuken</v>
      </c>
      <c r="H47" t="str">
        <f>VLOOKUP(A47,Objectenlijst!B:AG,29,FALSE)</f>
        <v/>
      </c>
      <c r="I47" t="str">
        <f>VLOOKUP(A47,Objectenlijst!B:AG,30,FALSE)</f>
        <v>BUITEN NAAST KEUKEN</v>
      </c>
      <c r="J47" s="6">
        <v>0</v>
      </c>
    </row>
    <row r="48" spans="1:10" ht="15" thickBot="1" x14ac:dyDescent="0.35">
      <c r="A48" t="s">
        <v>2571</v>
      </c>
      <c r="B48" t="str">
        <f>VLOOKUP(A48,Objectenlijst!B:AG,8,FALSE)</f>
        <v>VKA200030</v>
      </c>
      <c r="C48" t="str">
        <f>VLOOKUP(A48,Objectenlijst!B:AG,2,FALSE)</f>
        <v>vaatwasmachine voorlader</v>
      </c>
      <c r="D48" t="str">
        <f>VLOOKUP(A48,Objectenlijst!B:AG,11,FALSE)</f>
        <v>3. Voldoende</v>
      </c>
      <c r="E48" t="str">
        <f>VLOOKUP(A48,Objectenlijst!B:AG,7,FALSE)</f>
        <v>JA - Aangetroffen</v>
      </c>
      <c r="F48" t="str">
        <f>VLOOKUP(A48,Objectenlijst!B:AG,26,FALSE)</f>
        <v>RUITENBERGLAAN 31</v>
      </c>
      <c r="G48" t="str">
        <f>VLOOKUP(A48,Objectenlijst!B:AG,28,FALSE)</f>
        <v>Caf'� Hangar</v>
      </c>
      <c r="H48" t="str">
        <f>VLOOKUP(A48,Objectenlijst!B:AG,29,FALSE)</f>
        <v>Bg</v>
      </c>
      <c r="I48" t="str">
        <f>VLOOKUP(A48,Objectenlijst!B:AG,30,FALSE)</f>
        <v>A0.48</v>
      </c>
      <c r="J48" s="6">
        <v>0</v>
      </c>
    </row>
    <row r="49" spans="1:10" ht="15" thickBot="1" x14ac:dyDescent="0.35">
      <c r="A49" t="s">
        <v>2578</v>
      </c>
      <c r="B49" t="str">
        <f>VLOOKUP(A49,Objectenlijst!B:AG,8,FALSE)</f>
        <v>VKA200029</v>
      </c>
      <c r="C49" t="str">
        <f>VLOOKUP(A49,Objectenlijst!B:AG,2,FALSE)</f>
        <v>koelkast</v>
      </c>
      <c r="D49" t="str">
        <f>VLOOKUP(A49,Objectenlijst!B:AG,11,FALSE)</f>
        <v>3. Voldoende</v>
      </c>
      <c r="E49" t="str">
        <f>VLOOKUP(A49,Objectenlijst!B:AG,7,FALSE)</f>
        <v>JA - Aangetroffen</v>
      </c>
      <c r="F49" t="str">
        <f>VLOOKUP(A49,Objectenlijst!B:AG,26,FALSE)</f>
        <v>RUITENBERGLAAN 31</v>
      </c>
      <c r="G49" t="str">
        <f>VLOOKUP(A49,Objectenlijst!B:AG,28,FALSE)</f>
        <v>31</v>
      </c>
      <c r="H49" t="str">
        <f>VLOOKUP(A49,Objectenlijst!B:AG,29,FALSE)</f>
        <v>Bg</v>
      </c>
      <c r="I49" t="str">
        <f>VLOOKUP(A49,Objectenlijst!B:AG,30,FALSE)</f>
        <v>Café Hangar</v>
      </c>
      <c r="J49" s="6">
        <v>0</v>
      </c>
    </row>
    <row r="50" spans="1:10" ht="15" thickBot="1" x14ac:dyDescent="0.35">
      <c r="A50" t="s">
        <v>2585</v>
      </c>
      <c r="B50" t="str">
        <f>VLOOKUP(A50,Objectenlijst!B:AG,8,FALSE)</f>
        <v>VKA200023</v>
      </c>
      <c r="C50" t="str">
        <f>VLOOKUP(A50,Objectenlijst!B:AG,2,FALSE)</f>
        <v>combi-steamer</v>
      </c>
      <c r="D50" t="str">
        <f>VLOOKUP(A50,Objectenlijst!B:AG,11,FALSE)</f>
        <v>3. Voldoende</v>
      </c>
      <c r="E50" t="str">
        <f>VLOOKUP(A50,Objectenlijst!B:AG,7,FALSE)</f>
        <v>JA - Aangetroffen</v>
      </c>
      <c r="F50" t="str">
        <f>VLOOKUP(A50,Objectenlijst!B:AG,26,FALSE)</f>
        <v>RUITENBERGLAAN 31</v>
      </c>
      <c r="G50" t="str">
        <f>VLOOKUP(A50,Objectenlijst!B:AG,28,FALSE)</f>
        <v>Caf'� Hangar</v>
      </c>
      <c r="H50" t="str">
        <f>VLOOKUP(A50,Objectenlijst!B:AG,29,FALSE)</f>
        <v>Bg</v>
      </c>
      <c r="I50" t="str">
        <f>VLOOKUP(A50,Objectenlijst!B:AG,30,FALSE)</f>
        <v>KEUKEN A?</v>
      </c>
      <c r="J50" s="6">
        <v>0</v>
      </c>
    </row>
    <row r="51" spans="1:10" ht="15" thickBot="1" x14ac:dyDescent="0.35">
      <c r="A51" t="s">
        <v>2592</v>
      </c>
      <c r="B51" t="str">
        <f>VLOOKUP(A51,Objectenlijst!B:AG,8,FALSE)</f>
        <v>VKA200022</v>
      </c>
      <c r="C51" t="str">
        <f>VLOOKUP(A51,Objectenlijst!B:AG,2,FALSE)</f>
        <v>friteuse</v>
      </c>
      <c r="D51" t="str">
        <f>VLOOKUP(A51,Objectenlijst!B:AG,11,FALSE)</f>
        <v>3. Voldoende</v>
      </c>
      <c r="E51" t="str">
        <f>VLOOKUP(A51,Objectenlijst!B:AG,7,FALSE)</f>
        <v>JA - Aangetroffen</v>
      </c>
      <c r="F51" t="str">
        <f>VLOOKUP(A51,Objectenlijst!B:AG,26,FALSE)</f>
        <v>RUITENBERGLAAN 31</v>
      </c>
      <c r="G51" t="str">
        <f>VLOOKUP(A51,Objectenlijst!B:AG,28,FALSE)</f>
        <v>Caf'� Hangar</v>
      </c>
      <c r="H51" t="str">
        <f>VLOOKUP(A51,Objectenlijst!B:AG,29,FALSE)</f>
        <v/>
      </c>
      <c r="I51" t="str">
        <f>VLOOKUP(A51,Objectenlijst!B:AG,30,FALSE)</f>
        <v>KEUKEN A?</v>
      </c>
      <c r="J51" s="6">
        <v>0</v>
      </c>
    </row>
    <row r="52" spans="1:10" ht="15" thickBot="1" x14ac:dyDescent="0.35">
      <c r="A52" t="s">
        <v>2596</v>
      </c>
      <c r="B52" t="str">
        <f>VLOOKUP(A52,Objectenlijst!B:AG,8,FALSE)</f>
        <v>VKA200028</v>
      </c>
      <c r="C52" t="str">
        <f>VLOOKUP(A52,Objectenlijst!B:AG,2,FALSE)</f>
        <v>vrieskast</v>
      </c>
      <c r="D52" t="str">
        <f>VLOOKUP(A52,Objectenlijst!B:AG,11,FALSE)</f>
        <v>3. Voldoende</v>
      </c>
      <c r="E52" t="str">
        <f>VLOOKUP(A52,Objectenlijst!B:AG,7,FALSE)</f>
        <v>JA - Aangetroffen</v>
      </c>
      <c r="F52" t="str">
        <f>VLOOKUP(A52,Objectenlijst!B:AG,26,FALSE)</f>
        <v>RUITENBERGLAAN 31</v>
      </c>
      <c r="G52" t="str">
        <f>VLOOKUP(A52,Objectenlijst!B:AG,28,FALSE)</f>
        <v>31</v>
      </c>
      <c r="H52" t="str">
        <f>VLOOKUP(A52,Objectenlijst!B:AG,29,FALSE)</f>
        <v>Bg</v>
      </c>
      <c r="I52" t="str">
        <f>VLOOKUP(A52,Objectenlijst!B:AG,30,FALSE)</f>
        <v>Café Hangar</v>
      </c>
      <c r="J52" s="6">
        <v>0</v>
      </c>
    </row>
    <row r="53" spans="1:10" ht="15" thickBot="1" x14ac:dyDescent="0.35">
      <c r="A53" t="s">
        <v>2600</v>
      </c>
      <c r="B53" t="str">
        <f>VLOOKUP(A53,Objectenlijst!B:AG,8,FALSE)</f>
        <v>VKA200027</v>
      </c>
      <c r="C53" t="str">
        <f>VLOOKUP(A53,Objectenlijst!B:AG,2,FALSE)</f>
        <v>koelwerkbank</v>
      </c>
      <c r="D53" t="str">
        <f>VLOOKUP(A53,Objectenlijst!B:AG,11,FALSE)</f>
        <v>3. Voldoende</v>
      </c>
      <c r="E53" t="str">
        <f>VLOOKUP(A53,Objectenlijst!B:AG,7,FALSE)</f>
        <v>JA - Aangetroffen</v>
      </c>
      <c r="F53" t="str">
        <f>VLOOKUP(A53,Objectenlijst!B:AG,26,FALSE)</f>
        <v>RUITENBERGLAAN 31</v>
      </c>
      <c r="G53" t="str">
        <f>VLOOKUP(A53,Objectenlijst!B:AG,28,FALSE)</f>
        <v>31</v>
      </c>
      <c r="H53" t="str">
        <f>VLOOKUP(A53,Objectenlijst!B:AG,29,FALSE)</f>
        <v>Bg</v>
      </c>
      <c r="I53" t="str">
        <f>VLOOKUP(A53,Objectenlijst!B:AG,30,FALSE)</f>
        <v>Café Hangar</v>
      </c>
      <c r="J53" s="6">
        <v>0</v>
      </c>
    </row>
    <row r="54" spans="1:10" hidden="1" x14ac:dyDescent="0.3">
      <c r="A54" t="s">
        <v>2604</v>
      </c>
      <c r="B54" t="str">
        <f>VLOOKUP(A54,Objectenlijst!B:AG,8,FALSE)</f>
        <v>VKA200026</v>
      </c>
      <c r="C54" t="str">
        <f>VLOOKUP(A54,Objectenlijst!B:AG,2,FALSE)</f>
        <v>grill</v>
      </c>
      <c r="D54" t="str">
        <f>VLOOKUP(A54,Objectenlijst!B:AG,11,FALSE)</f>
        <v>2. Goed</v>
      </c>
      <c r="E54" t="str">
        <f>VLOOKUP(A54,Objectenlijst!B:AG,7,FALSE)</f>
        <v>NEE - Niet aangetroffen</v>
      </c>
      <c r="F54" t="str">
        <f>VLOOKUP(A54,Objectenlijst!B:AG,26,FALSE)</f>
        <v>RUITENBERGLAAN 31</v>
      </c>
      <c r="G54" t="str">
        <f>VLOOKUP(A54,Objectenlijst!B:AG,28,FALSE)</f>
        <v>Caf'� Hangar</v>
      </c>
      <c r="H54" t="str">
        <f>VLOOKUP(A54,Objectenlijst!B:AG,29,FALSE)</f>
        <v/>
      </c>
      <c r="I54" t="str">
        <f>VLOOKUP(A54,Objectenlijst!B:AG,30,FALSE)</f>
        <v>KEUKEN A?</v>
      </c>
      <c r="J54" s="9"/>
    </row>
    <row r="55" spans="1:10" ht="15" thickBot="1" x14ac:dyDescent="0.35">
      <c r="A55" t="s">
        <v>2608</v>
      </c>
      <c r="B55" t="str">
        <f>VLOOKUP(A55,Objectenlijst!B:AG,8,FALSE)</f>
        <v>VKA200021</v>
      </c>
      <c r="C55" t="str">
        <f>VLOOKUP(A55,Objectenlijst!B:AG,2,FALSE)</f>
        <v>warmtelampen</v>
      </c>
      <c r="D55" t="str">
        <f>VLOOKUP(A55,Objectenlijst!B:AG,11,FALSE)</f>
        <v>3. Voldoende</v>
      </c>
      <c r="E55" t="str">
        <f>VLOOKUP(A55,Objectenlijst!B:AG,7,FALSE)</f>
        <v>JA - Aangetroffen</v>
      </c>
      <c r="F55" t="str">
        <f>VLOOKUP(A55,Objectenlijst!B:AG,26,FALSE)</f>
        <v>RUITENBERGLAAN 31</v>
      </c>
      <c r="G55" t="str">
        <f>VLOOKUP(A55,Objectenlijst!B:AG,28,FALSE)</f>
        <v>Caf'� Hangar</v>
      </c>
      <c r="H55" t="str">
        <f>VLOOKUP(A55,Objectenlijst!B:AG,29,FALSE)</f>
        <v>Bg</v>
      </c>
      <c r="I55" t="str">
        <f>VLOOKUP(A55,Objectenlijst!B:AG,30,FALSE)</f>
        <v>KEUKEN A?</v>
      </c>
      <c r="J55" s="6">
        <v>0</v>
      </c>
    </row>
    <row r="56" spans="1:10" ht="15" thickBot="1" x14ac:dyDescent="0.35">
      <c r="A56" t="s">
        <v>2612</v>
      </c>
      <c r="B56" t="str">
        <f>VLOOKUP(A56,Objectenlijst!B:AG,8,FALSE)</f>
        <v>VKA200020</v>
      </c>
      <c r="C56" t="str">
        <f>VLOOKUP(A56,Objectenlijst!B:AG,2,FALSE)</f>
        <v>warmtelampen</v>
      </c>
      <c r="D56" t="str">
        <f>VLOOKUP(A56,Objectenlijst!B:AG,11,FALSE)</f>
        <v>3. Voldoende</v>
      </c>
      <c r="E56" t="str">
        <f>VLOOKUP(A56,Objectenlijst!B:AG,7,FALSE)</f>
        <v>JA - Aangetroffen</v>
      </c>
      <c r="F56" t="str">
        <f>VLOOKUP(A56,Objectenlijst!B:AG,26,FALSE)</f>
        <v>RUITENBERGLAAN 31</v>
      </c>
      <c r="G56" t="str">
        <f>VLOOKUP(A56,Objectenlijst!B:AG,28,FALSE)</f>
        <v>Caf'� Hangar</v>
      </c>
      <c r="H56" t="str">
        <f>VLOOKUP(A56,Objectenlijst!B:AG,29,FALSE)</f>
        <v>Bg</v>
      </c>
      <c r="I56" t="str">
        <f>VLOOKUP(A56,Objectenlijst!B:AG,30,FALSE)</f>
        <v>KEUKEN A?</v>
      </c>
      <c r="J56" s="6">
        <v>0</v>
      </c>
    </row>
    <row r="57" spans="1:10" ht="15" thickBot="1" x14ac:dyDescent="0.35">
      <c r="A57" t="s">
        <v>2614</v>
      </c>
      <c r="B57" t="str">
        <f>VLOOKUP(A57,Objectenlijst!B:AG,8,FALSE)</f>
        <v>VKA200024</v>
      </c>
      <c r="C57" t="str">
        <f>VLOOKUP(A57,Objectenlijst!B:AG,2,FALSE)</f>
        <v>koelvitrine</v>
      </c>
      <c r="D57" t="str">
        <f>VLOOKUP(A57,Objectenlijst!B:AG,11,FALSE)</f>
        <v>3. Voldoende</v>
      </c>
      <c r="E57" t="str">
        <f>VLOOKUP(A57,Objectenlijst!B:AG,7,FALSE)</f>
        <v>JA - Aangetroffen</v>
      </c>
      <c r="F57" t="str">
        <f>VLOOKUP(A57,Objectenlijst!B:AG,26,FALSE)</f>
        <v>RUITENBERGLAAN 31</v>
      </c>
      <c r="G57" t="str">
        <f>VLOOKUP(A57,Objectenlijst!B:AG,28,FALSE)</f>
        <v>Caf'� Hangar</v>
      </c>
      <c r="H57" t="str">
        <f>VLOOKUP(A57,Objectenlijst!B:AG,29,FALSE)</f>
        <v>Bg</v>
      </c>
      <c r="I57" t="str">
        <f>VLOOKUP(A57,Objectenlijst!B:AG,30,FALSE)</f>
        <v>KEUKEN A</v>
      </c>
      <c r="J57" s="6">
        <v>0</v>
      </c>
    </row>
    <row r="58" spans="1:10" ht="15" thickBot="1" x14ac:dyDescent="0.35">
      <c r="A58" t="s">
        <v>2621</v>
      </c>
      <c r="B58" t="str">
        <f>VLOOKUP(A58,Objectenlijst!B:AG,8,FALSE)</f>
        <v>VKA200013</v>
      </c>
      <c r="C58" t="str">
        <f>VLOOKUP(A58,Objectenlijst!B:AG,2,FALSE)</f>
        <v>vaatwasmachine doorschuiver</v>
      </c>
      <c r="D58" t="str">
        <f>VLOOKUP(A58,Objectenlijst!B:AG,11,FALSE)</f>
        <v>3. Voldoende</v>
      </c>
      <c r="E58" t="str">
        <f>VLOOKUP(A58,Objectenlijst!B:AG,7,FALSE)</f>
        <v>JA - Aangetroffen</v>
      </c>
      <c r="F58" t="str">
        <f>VLOOKUP(A58,Objectenlijst!B:AG,26,FALSE)</f>
        <v>RUITENBERGLAAN 31</v>
      </c>
      <c r="G58" t="str">
        <f>VLOOKUP(A58,Objectenlijst!B:AG,28,FALSE)</f>
        <v>Ruitenberglaan 31</v>
      </c>
      <c r="H58" t="str">
        <f>VLOOKUP(A58,Objectenlijst!B:AG,29,FALSE)</f>
        <v>Bg</v>
      </c>
      <c r="I58" t="str">
        <f>VLOOKUP(A58,Objectenlijst!B:AG,30,FALSE)</f>
        <v xml:space="preserve">D0.78 restaurant </v>
      </c>
      <c r="J58" s="6">
        <v>0</v>
      </c>
    </row>
    <row r="59" spans="1:10" x14ac:dyDescent="0.3">
      <c r="A59" t="s">
        <v>2798</v>
      </c>
      <c r="B59" t="str">
        <f>VLOOKUP(A59,Objectenlijst!B:AG,8,FALSE)</f>
        <v>220</v>
      </c>
      <c r="C59" t="str">
        <f>VLOOKUP(A59,Objectenlijst!B:AG,2,FALSE)</f>
        <v>centrale koelinstallatie</v>
      </c>
      <c r="D59" t="str">
        <f>VLOOKUP(A59,Objectenlijst!B:AG,11,FALSE)</f>
        <v>1. Uitstekend</v>
      </c>
      <c r="E59" t="str">
        <f>VLOOKUP(A59,Objectenlijst!B:AG,7,FALSE)</f>
        <v>JA - Aangetroffen</v>
      </c>
      <c r="F59" t="str">
        <f>VLOOKUP(A59,Objectenlijst!B:AG,26,FALSE)</f>
        <v>RUITENBERGLAAN 31</v>
      </c>
      <c r="G59" t="str">
        <f>VLOOKUP(A59,Objectenlijst!B:AG,28,FALSE)</f>
        <v/>
      </c>
      <c r="H59" t="str">
        <f>VLOOKUP(A59,Objectenlijst!B:AG,29,FALSE)</f>
        <v/>
      </c>
      <c r="I59" t="str">
        <f>VLOOKUP(A59,Objectenlijst!B:AG,30,FALSE)</f>
        <v/>
      </c>
      <c r="J59" s="6">
        <v>0</v>
      </c>
    </row>
    <row r="60" spans="1:10" x14ac:dyDescent="0.3">
      <c r="I60" s="17"/>
      <c r="J60" s="18">
        <f>SUBTOTAL(109,J2:J59)</f>
        <v>0</v>
      </c>
    </row>
  </sheetData>
  <sheetProtection algorithmName="SHA-512" hashValue="7jcn8XPz35P/uzr556w9DIvy7Zghe6W8+lrXFqeQpxmvBH0j/QVSs8ETJJZKU2wxZANPlqvHEHbQtUqIJTXuzQ==" saltValue="ZBHuI3YjnXWfZlSnkDrvYw==" spinCount="100000" sheet="1" objects="1" scenarios="1"/>
  <protectedRanges>
    <protectedRange sqref="J2:J59" name="Bereik1"/>
  </protectedRange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695AB-808B-4516-B1F0-29EE2EC63FC1}">
  <dimension ref="A1:J49"/>
  <sheetViews>
    <sheetView tabSelected="1" topLeftCell="A13" zoomScale="85" zoomScaleNormal="85" workbookViewId="0">
      <selection activeCell="J20" sqref="J20"/>
    </sheetView>
  </sheetViews>
  <sheetFormatPr defaultRowHeight="14.4" x14ac:dyDescent="0.3"/>
  <cols>
    <col min="1" max="1" width="14.109375" bestFit="1" customWidth="1"/>
    <col min="2" max="2" width="14.33203125" bestFit="1" customWidth="1"/>
    <col min="3" max="3" width="21.6640625" bestFit="1" customWidth="1"/>
    <col min="4" max="4" width="12.44140625" bestFit="1" customWidth="1"/>
    <col min="5" max="5" width="15.33203125" bestFit="1" customWidth="1"/>
    <col min="6" max="6" width="27.6640625" bestFit="1" customWidth="1"/>
    <col min="7" max="7" width="13.33203125" bestFit="1" customWidth="1"/>
    <col min="8" max="8" width="10.5546875" bestFit="1" customWidth="1"/>
    <col min="9" max="9" width="9.44140625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ht="15" thickBot="1" x14ac:dyDescent="0.35">
      <c r="A2" t="s">
        <v>413</v>
      </c>
      <c r="B2" t="str">
        <f>VLOOKUP(A2,Objectenlijst!B:AG,8,FALSE)</f>
        <v>B-120624</v>
      </c>
      <c r="C2" t="str">
        <f>VLOOKUP(A2,Objectenlijst!B:AG,2,FALSE)</f>
        <v>Vrieskast Stekkerklaar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VERLENGDE GROENSTRAAT 75</v>
      </c>
      <c r="G2" t="str">
        <f>VLOOKUP(A2,Objectenlijst!B:AG,28,FALSE)</f>
        <v>1</v>
      </c>
      <c r="H2" t="str">
        <f>VLOOKUP(A2,Objectenlijst!B:AG,29,FALSE)</f>
        <v>Bg</v>
      </c>
      <c r="I2" t="str">
        <f>VLOOKUP(A2,Objectenlijst!B:AG,30,FALSE)</f>
        <v>H002</v>
      </c>
      <c r="J2" s="6">
        <v>0</v>
      </c>
    </row>
    <row r="3" spans="1:10" ht="15" thickBot="1" x14ac:dyDescent="0.35">
      <c r="A3" t="s">
        <v>2019</v>
      </c>
      <c r="B3" t="str">
        <f>VLOOKUP(A3,Objectenlijst!B:AG,8,FALSE)</f>
        <v>VKA170366</v>
      </c>
      <c r="C3" t="str">
        <f>VLOOKUP(A3,Objectenlijst!B:AG,2,FALSE)</f>
        <v>afzuigkap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VERLENGDE GROENSTRAAT 75</v>
      </c>
      <c r="G3" t="str">
        <f>VLOOKUP(A3,Objectenlijst!B:AG,28,FALSE)</f>
        <v>Leskeuken</v>
      </c>
      <c r="H3" t="str">
        <f>VLOOKUP(A3,Objectenlijst!B:AG,29,FALSE)</f>
        <v/>
      </c>
      <c r="I3" t="str">
        <f>VLOOKUP(A3,Objectenlijst!B:AG,30,FALSE)</f>
        <v>H0.02</v>
      </c>
      <c r="J3" s="6">
        <v>0</v>
      </c>
    </row>
    <row r="4" spans="1:10" ht="15" thickBot="1" x14ac:dyDescent="0.35">
      <c r="A4" t="s">
        <v>2022</v>
      </c>
      <c r="B4" t="str">
        <f>VLOOKUP(A4,Objectenlijst!B:AG,8,FALSE)</f>
        <v>VKA170367</v>
      </c>
      <c r="C4" t="str">
        <f>VLOOKUP(A4,Objectenlijst!B:AG,2,FALSE)</f>
        <v>afzuigkap</v>
      </c>
      <c r="D4" t="str">
        <f>VLOOKUP(A4,Objectenlijst!B:AG,11,FALSE)</f>
        <v>3. Voldoende</v>
      </c>
      <c r="E4" t="str">
        <f>VLOOKUP(A4,Objectenlijst!B:AG,7,FALSE)</f>
        <v>JA - Aangetroffen</v>
      </c>
      <c r="F4" t="str">
        <f>VLOOKUP(A4,Objectenlijst!B:AG,26,FALSE)</f>
        <v>VERLENGDE GROENSTRAAT 75</v>
      </c>
      <c r="G4" t="str">
        <f>VLOOKUP(A4,Objectenlijst!B:AG,28,FALSE)</f>
        <v>Leskeuken</v>
      </c>
      <c r="H4" t="str">
        <f>VLOOKUP(A4,Objectenlijst!B:AG,29,FALSE)</f>
        <v/>
      </c>
      <c r="I4" t="str">
        <f>VLOOKUP(A4,Objectenlijst!B:AG,30,FALSE)</f>
        <v>H0.02</v>
      </c>
      <c r="J4" s="6">
        <v>0</v>
      </c>
    </row>
    <row r="5" spans="1:10" ht="15" thickBot="1" x14ac:dyDescent="0.35">
      <c r="A5" t="s">
        <v>2024</v>
      </c>
      <c r="B5" t="str">
        <f>VLOOKUP(A5,Objectenlijst!B:AG,8,FALSE)</f>
        <v>VKA170372</v>
      </c>
      <c r="C5" t="str">
        <f>VLOOKUP(A5,Objectenlijst!B:AG,2,FALSE)</f>
        <v>combisteamer</v>
      </c>
      <c r="D5" t="str">
        <f>VLOOKUP(A5,Objectenlijst!B:AG,11,FALSE)</f>
        <v>3. Voldoende</v>
      </c>
      <c r="E5" t="str">
        <f>VLOOKUP(A5,Objectenlijst!B:AG,7,FALSE)</f>
        <v>JA - Aangetroffen</v>
      </c>
      <c r="F5" t="str">
        <f>VLOOKUP(A5,Objectenlijst!B:AG,26,FALSE)</f>
        <v>VERLENGDE GROENSTRAAT 75</v>
      </c>
      <c r="G5" t="str">
        <f>VLOOKUP(A5,Objectenlijst!B:AG,28,FALSE)</f>
        <v>Leskeuken</v>
      </c>
      <c r="H5" t="str">
        <f>VLOOKUP(A5,Objectenlijst!B:AG,29,FALSE)</f>
        <v/>
      </c>
      <c r="I5" t="str">
        <f>VLOOKUP(A5,Objectenlijst!B:AG,30,FALSE)</f>
        <v>H0.02</v>
      </c>
      <c r="J5" s="6">
        <v>0</v>
      </c>
    </row>
    <row r="6" spans="1:10" ht="15" thickBot="1" x14ac:dyDescent="0.35">
      <c r="A6" t="s">
        <v>2029</v>
      </c>
      <c r="B6" t="str">
        <f>VLOOKUP(A6,Objectenlijst!B:AG,8,FALSE)</f>
        <v>VKA170347</v>
      </c>
      <c r="C6" t="str">
        <f>VLOOKUP(A6,Objectenlijst!B:AG,2,FALSE)</f>
        <v>gaskooktafel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VERLENGDE GROENSTRAAT 75</v>
      </c>
      <c r="G6" t="str">
        <f>VLOOKUP(A6,Objectenlijst!B:AG,28,FALSE)</f>
        <v>Leskeuken</v>
      </c>
      <c r="H6" t="str">
        <f>VLOOKUP(A6,Objectenlijst!B:AG,29,FALSE)</f>
        <v/>
      </c>
      <c r="I6" t="str">
        <f>VLOOKUP(A6,Objectenlijst!B:AG,30,FALSE)</f>
        <v>H0.02</v>
      </c>
      <c r="J6" s="6">
        <v>0</v>
      </c>
    </row>
    <row r="7" spans="1:10" ht="15" thickBot="1" x14ac:dyDescent="0.35">
      <c r="A7" t="s">
        <v>2034</v>
      </c>
      <c r="B7" t="str">
        <f>VLOOKUP(A7,Objectenlijst!B:AG,8,FALSE)</f>
        <v>VKA170348</v>
      </c>
      <c r="C7" t="str">
        <f>VLOOKUP(A7,Objectenlijst!B:AG,2,FALSE)</f>
        <v>gaskooktafel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VERLENGDE GROENSTRAAT 75</v>
      </c>
      <c r="G7" t="str">
        <f>VLOOKUP(A7,Objectenlijst!B:AG,28,FALSE)</f>
        <v>Leskeuken</v>
      </c>
      <c r="H7" t="str">
        <f>VLOOKUP(A7,Objectenlijst!B:AG,29,FALSE)</f>
        <v/>
      </c>
      <c r="I7" t="str">
        <f>VLOOKUP(A7,Objectenlijst!B:AG,30,FALSE)</f>
        <v>H0.02</v>
      </c>
      <c r="J7" s="6">
        <v>0</v>
      </c>
    </row>
    <row r="8" spans="1:10" ht="15" thickBot="1" x14ac:dyDescent="0.35">
      <c r="A8" t="s">
        <v>2037</v>
      </c>
      <c r="B8" t="str">
        <f>VLOOKUP(A8,Objectenlijst!B:AG,8,FALSE)</f>
        <v>VKA170349</v>
      </c>
      <c r="C8" t="str">
        <f>VLOOKUP(A8,Objectenlijst!B:AG,2,FALSE)</f>
        <v>gaskooktafel</v>
      </c>
      <c r="D8" t="str">
        <f>VLOOKUP(A8,Objectenlijst!B:AG,11,FALSE)</f>
        <v>3. Voldoende</v>
      </c>
      <c r="E8" t="str">
        <f>VLOOKUP(A8,Objectenlijst!B:AG,7,FALSE)</f>
        <v>JA - Aangetroffen</v>
      </c>
      <c r="F8" t="str">
        <f>VLOOKUP(A8,Objectenlijst!B:AG,26,FALSE)</f>
        <v>VERLENGDE GROENSTRAAT 75</v>
      </c>
      <c r="G8" t="str">
        <f>VLOOKUP(A8,Objectenlijst!B:AG,28,FALSE)</f>
        <v>Leskeuken</v>
      </c>
      <c r="H8" t="str">
        <f>VLOOKUP(A8,Objectenlijst!B:AG,29,FALSE)</f>
        <v/>
      </c>
      <c r="I8" t="str">
        <f>VLOOKUP(A8,Objectenlijst!B:AG,30,FALSE)</f>
        <v>H0.02</v>
      </c>
      <c r="J8" s="6">
        <v>0</v>
      </c>
    </row>
    <row r="9" spans="1:10" ht="15" thickBot="1" x14ac:dyDescent="0.35">
      <c r="A9" t="s">
        <v>2040</v>
      </c>
      <c r="B9" t="str">
        <f>VLOOKUP(A9,Objectenlijst!B:AG,8,FALSE)</f>
        <v>VKA170350</v>
      </c>
      <c r="C9" t="str">
        <f>VLOOKUP(A9,Objectenlijst!B:AG,2,FALSE)</f>
        <v>gaskooktafel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VERLENGDE GROENSTRAAT 75</v>
      </c>
      <c r="G9" t="str">
        <f>VLOOKUP(A9,Objectenlijst!B:AG,28,FALSE)</f>
        <v>Leskeuken</v>
      </c>
      <c r="H9" t="str">
        <f>VLOOKUP(A9,Objectenlijst!B:AG,29,FALSE)</f>
        <v/>
      </c>
      <c r="I9" t="str">
        <f>VLOOKUP(A9,Objectenlijst!B:AG,30,FALSE)</f>
        <v>H0.02</v>
      </c>
      <c r="J9" s="6">
        <v>0</v>
      </c>
    </row>
    <row r="10" spans="1:10" ht="15" thickBot="1" x14ac:dyDescent="0.35">
      <c r="A10" t="s">
        <v>2043</v>
      </c>
      <c r="B10" t="str">
        <f>VLOOKUP(A10,Objectenlijst!B:AG,8,FALSE)</f>
        <v>VKA170351</v>
      </c>
      <c r="C10" t="str">
        <f>VLOOKUP(A10,Objectenlijst!B:AG,2,FALSE)</f>
        <v>gaskooktafel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VERLENGDE GROENSTRAAT 75</v>
      </c>
      <c r="G10" t="str">
        <f>VLOOKUP(A10,Objectenlijst!B:AG,28,FALSE)</f>
        <v>Leskeuken</v>
      </c>
      <c r="H10" t="str">
        <f>VLOOKUP(A10,Objectenlijst!B:AG,29,FALSE)</f>
        <v/>
      </c>
      <c r="I10" t="str">
        <f>VLOOKUP(A10,Objectenlijst!B:AG,30,FALSE)</f>
        <v>H0.02</v>
      </c>
      <c r="J10" s="6">
        <v>0</v>
      </c>
    </row>
    <row r="11" spans="1:10" ht="15" thickBot="1" x14ac:dyDescent="0.35">
      <c r="A11" t="s">
        <v>2046</v>
      </c>
      <c r="B11" t="str">
        <f>VLOOKUP(A11,Objectenlijst!B:AG,8,FALSE)</f>
        <v>VKA170352</v>
      </c>
      <c r="C11" t="str">
        <f>VLOOKUP(A11,Objectenlijst!B:AG,2,FALSE)</f>
        <v>gaskooktafel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VERLENGDE GROENSTRAAT 75</v>
      </c>
      <c r="G11" t="str">
        <f>VLOOKUP(A11,Objectenlijst!B:AG,28,FALSE)</f>
        <v>Leskeuken</v>
      </c>
      <c r="H11" t="str">
        <f>VLOOKUP(A11,Objectenlijst!B:AG,29,FALSE)</f>
        <v/>
      </c>
      <c r="I11" t="str">
        <f>VLOOKUP(A11,Objectenlijst!B:AG,30,FALSE)</f>
        <v>H0.02</v>
      </c>
      <c r="J11" s="6">
        <v>0</v>
      </c>
    </row>
    <row r="12" spans="1:10" ht="15" thickBot="1" x14ac:dyDescent="0.35">
      <c r="A12" t="s">
        <v>2049</v>
      </c>
      <c r="B12" t="str">
        <f>VLOOKUP(A12,Objectenlijst!B:AG,8,FALSE)</f>
        <v>VKA170353</v>
      </c>
      <c r="C12" t="str">
        <f>VLOOKUP(A12,Objectenlijst!B:AG,2,FALSE)</f>
        <v>gaskooktafel</v>
      </c>
      <c r="D12" t="str">
        <f>VLOOKUP(A12,Objectenlijst!B:AG,11,FALSE)</f>
        <v>3. Voldoende</v>
      </c>
      <c r="E12" t="str">
        <f>VLOOKUP(A12,Objectenlijst!B:AG,7,FALSE)</f>
        <v>JA - Aangetroffen</v>
      </c>
      <c r="F12" t="str">
        <f>VLOOKUP(A12,Objectenlijst!B:AG,26,FALSE)</f>
        <v>VERLENGDE GROENSTRAAT 75</v>
      </c>
      <c r="G12" t="str">
        <f>VLOOKUP(A12,Objectenlijst!B:AG,28,FALSE)</f>
        <v>Leskeuken</v>
      </c>
      <c r="H12" t="str">
        <f>VLOOKUP(A12,Objectenlijst!B:AG,29,FALSE)</f>
        <v/>
      </c>
      <c r="I12" t="str">
        <f>VLOOKUP(A12,Objectenlijst!B:AG,30,FALSE)</f>
        <v>H0.02</v>
      </c>
      <c r="J12" s="6">
        <v>0</v>
      </c>
    </row>
    <row r="13" spans="1:10" ht="15" thickBot="1" x14ac:dyDescent="0.35">
      <c r="A13" t="s">
        <v>2052</v>
      </c>
      <c r="B13" t="str">
        <f>VLOOKUP(A13,Objectenlijst!B:AG,8,FALSE)</f>
        <v>VKA170354</v>
      </c>
      <c r="C13" t="str">
        <f>VLOOKUP(A13,Objectenlijst!B:AG,2,FALSE)</f>
        <v>gaskooktafel</v>
      </c>
      <c r="D13" t="str">
        <f>VLOOKUP(A13,Objectenlijst!B:AG,11,FALSE)</f>
        <v>3. Voldoende</v>
      </c>
      <c r="E13" t="str">
        <f>VLOOKUP(A13,Objectenlijst!B:AG,7,FALSE)</f>
        <v>JA - Aangetroffen</v>
      </c>
      <c r="F13" t="str">
        <f>VLOOKUP(A13,Objectenlijst!B:AG,26,FALSE)</f>
        <v>VERLENGDE GROENSTRAAT 75</v>
      </c>
      <c r="G13" t="str">
        <f>VLOOKUP(A13,Objectenlijst!B:AG,28,FALSE)</f>
        <v>Leskeuken</v>
      </c>
      <c r="H13" t="str">
        <f>VLOOKUP(A13,Objectenlijst!B:AG,29,FALSE)</f>
        <v/>
      </c>
      <c r="I13" t="str">
        <f>VLOOKUP(A13,Objectenlijst!B:AG,30,FALSE)</f>
        <v>H0.02</v>
      </c>
      <c r="J13" s="6">
        <v>0</v>
      </c>
    </row>
    <row r="14" spans="1:10" ht="15" thickBot="1" x14ac:dyDescent="0.35">
      <c r="A14" t="s">
        <v>2055</v>
      </c>
      <c r="B14" t="str">
        <f>VLOOKUP(A14,Objectenlijst!B:AG,8,FALSE)</f>
        <v>VKA170355</v>
      </c>
      <c r="C14" t="str">
        <f>VLOOKUP(A14,Objectenlijst!B:AG,2,FALSE)</f>
        <v>gaskooktafel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VERLENGDE GROENSTRAAT 75</v>
      </c>
      <c r="G14" t="str">
        <f>VLOOKUP(A14,Objectenlijst!B:AG,28,FALSE)</f>
        <v>Leskeuken</v>
      </c>
      <c r="H14" t="str">
        <f>VLOOKUP(A14,Objectenlijst!B:AG,29,FALSE)</f>
        <v/>
      </c>
      <c r="I14" t="str">
        <f>VLOOKUP(A14,Objectenlijst!B:AG,30,FALSE)</f>
        <v>H0.02</v>
      </c>
      <c r="J14" s="6">
        <v>0</v>
      </c>
    </row>
    <row r="15" spans="1:10" ht="15" thickBot="1" x14ac:dyDescent="0.35">
      <c r="A15" t="s">
        <v>2058</v>
      </c>
      <c r="B15" t="str">
        <f>VLOOKUP(A15,Objectenlijst!B:AG,8,FALSE)</f>
        <v>VKA170356</v>
      </c>
      <c r="C15" t="str">
        <f>VLOOKUP(A15,Objectenlijst!B:AG,2,FALSE)</f>
        <v>gaskooktafel</v>
      </c>
      <c r="D15" t="str">
        <f>VLOOKUP(A15,Objectenlijst!B:AG,11,FALSE)</f>
        <v>3. Voldoende</v>
      </c>
      <c r="E15" t="str">
        <f>VLOOKUP(A15,Objectenlijst!B:AG,7,FALSE)</f>
        <v>JA - Aangetroffen</v>
      </c>
      <c r="F15" t="str">
        <f>VLOOKUP(A15,Objectenlijst!B:AG,26,FALSE)</f>
        <v>VERLENGDE GROENSTRAAT 75</v>
      </c>
      <c r="G15" t="str">
        <f>VLOOKUP(A15,Objectenlijst!B:AG,28,FALSE)</f>
        <v>Leskeuken</v>
      </c>
      <c r="H15" t="str">
        <f>VLOOKUP(A15,Objectenlijst!B:AG,29,FALSE)</f>
        <v/>
      </c>
      <c r="I15" t="str">
        <f>VLOOKUP(A15,Objectenlijst!B:AG,30,FALSE)</f>
        <v>H0.02</v>
      </c>
      <c r="J15" s="6">
        <v>0</v>
      </c>
    </row>
    <row r="16" spans="1:10" ht="15" thickBot="1" x14ac:dyDescent="0.35">
      <c r="A16" t="s">
        <v>2062</v>
      </c>
      <c r="B16" t="str">
        <f>VLOOKUP(A16,Objectenlijst!B:AG,8,FALSE)</f>
        <v>VKA170368</v>
      </c>
      <c r="C16" t="str">
        <f>VLOOKUP(A16,Objectenlijst!B:AG,2,FALSE)</f>
        <v>koelkast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VERLENGDE GROENSTRAAT 75</v>
      </c>
      <c r="G16" t="str">
        <f>VLOOKUP(A16,Objectenlijst!B:AG,28,FALSE)</f>
        <v>Leskeuken</v>
      </c>
      <c r="H16" t="str">
        <f>VLOOKUP(A16,Objectenlijst!B:AG,29,FALSE)</f>
        <v/>
      </c>
      <c r="I16" t="str">
        <f>VLOOKUP(A16,Objectenlijst!B:AG,30,FALSE)</f>
        <v>H0.02</v>
      </c>
      <c r="J16" s="6">
        <v>0</v>
      </c>
    </row>
    <row r="17" spans="1:10" ht="15" thickBot="1" x14ac:dyDescent="0.35">
      <c r="A17" t="s">
        <v>2067</v>
      </c>
      <c r="B17" t="str">
        <f>VLOOKUP(A17,Objectenlijst!B:AG,8,FALSE)</f>
        <v>VKA170369</v>
      </c>
      <c r="C17" t="str">
        <f>VLOOKUP(A17,Objectenlijst!B:AG,2,FALSE)</f>
        <v>koelkast</v>
      </c>
      <c r="D17" t="str">
        <f>VLOOKUP(A17,Objectenlijst!B:AG,11,FALSE)</f>
        <v>3. Voldoende</v>
      </c>
      <c r="E17" t="str">
        <f>VLOOKUP(A17,Objectenlijst!B:AG,7,FALSE)</f>
        <v>JA - Aangetroffen</v>
      </c>
      <c r="F17" t="str">
        <f>VLOOKUP(A17,Objectenlijst!B:AG,26,FALSE)</f>
        <v>VERLENGDE GROENSTRAAT 75</v>
      </c>
      <c r="G17" t="str">
        <f>VLOOKUP(A17,Objectenlijst!B:AG,28,FALSE)</f>
        <v>Leskeuken</v>
      </c>
      <c r="H17" t="str">
        <f>VLOOKUP(A17,Objectenlijst!B:AG,29,FALSE)</f>
        <v/>
      </c>
      <c r="I17" t="str">
        <f>VLOOKUP(A17,Objectenlijst!B:AG,30,FALSE)</f>
        <v>H0.02</v>
      </c>
      <c r="J17" s="6">
        <v>0</v>
      </c>
    </row>
    <row r="18" spans="1:10" ht="15" thickBot="1" x14ac:dyDescent="0.35">
      <c r="A18" t="s">
        <v>2070</v>
      </c>
      <c r="B18" t="str">
        <f>VLOOKUP(A18,Objectenlijst!B:AG,8,FALSE)</f>
        <v>VKA170370</v>
      </c>
      <c r="C18" t="str">
        <f>VLOOKUP(A18,Objectenlijst!B:AG,2,FALSE)</f>
        <v>vrieskast</v>
      </c>
      <c r="D18" t="str">
        <f>VLOOKUP(A18,Objectenlijst!B:AG,11,FALSE)</f>
        <v>3. Voldoende</v>
      </c>
      <c r="E18" t="str">
        <f>VLOOKUP(A18,Objectenlijst!B:AG,7,FALSE)</f>
        <v>JA - Aangetroffen</v>
      </c>
      <c r="F18" t="str">
        <f>VLOOKUP(A18,Objectenlijst!B:AG,26,FALSE)</f>
        <v>VERLENGDE GROENSTRAAT 75</v>
      </c>
      <c r="G18" t="str">
        <f>VLOOKUP(A18,Objectenlijst!B:AG,28,FALSE)</f>
        <v>Leskeuken</v>
      </c>
      <c r="H18" t="str">
        <f>VLOOKUP(A18,Objectenlijst!B:AG,29,FALSE)</f>
        <v/>
      </c>
      <c r="I18" t="str">
        <f>VLOOKUP(A18,Objectenlijst!B:AG,30,FALSE)</f>
        <v>H0.02</v>
      </c>
      <c r="J18" s="6">
        <v>0</v>
      </c>
    </row>
    <row r="19" spans="1:10" hidden="1" x14ac:dyDescent="0.3">
      <c r="A19" t="s">
        <v>2074</v>
      </c>
      <c r="B19" t="str">
        <f>VLOOKUP(A19,Objectenlijst!B:AG,8,FALSE)</f>
        <v>VKA170371</v>
      </c>
      <c r="C19" t="str">
        <f>VLOOKUP(A19,Objectenlijst!B:AG,2,FALSE)</f>
        <v>vrieskast</v>
      </c>
      <c r="D19" t="str">
        <f>VLOOKUP(A19,Objectenlijst!B:AG,11,FALSE)</f>
        <v>4. Matig</v>
      </c>
      <c r="E19" t="str">
        <f>VLOOKUP(A19,Objectenlijst!B:AG,7,FALSE)</f>
        <v>NEE - Niet aangetroffen</v>
      </c>
      <c r="F19" t="str">
        <f>VLOOKUP(A19,Objectenlijst!B:AG,26,FALSE)</f>
        <v>VERLENGDE GROENSTRAAT 75</v>
      </c>
      <c r="G19" t="str">
        <f>VLOOKUP(A19,Objectenlijst!B:AG,28,FALSE)</f>
        <v>Leskeuken</v>
      </c>
      <c r="H19" t="str">
        <f>VLOOKUP(A19,Objectenlijst!B:AG,29,FALSE)</f>
        <v/>
      </c>
      <c r="I19" t="str">
        <f>VLOOKUP(A19,Objectenlijst!B:AG,30,FALSE)</f>
        <v>H0.02</v>
      </c>
    </row>
    <row r="20" spans="1:10" ht="15" thickBot="1" x14ac:dyDescent="0.35">
      <c r="A20" t="s">
        <v>2079</v>
      </c>
      <c r="B20" t="str">
        <f>VLOOKUP(A20,Objectenlijst!B:AG,8,FALSE)</f>
        <v>VKA170375</v>
      </c>
      <c r="C20" t="str">
        <f>VLOOKUP(A20,Objectenlijst!B:AG,2,FALSE)</f>
        <v>magnetron</v>
      </c>
      <c r="D20" t="str">
        <f>VLOOKUP(A20,Objectenlijst!B:AG,11,FALSE)</f>
        <v>3. Voldoende</v>
      </c>
      <c r="E20" t="str">
        <f>VLOOKUP(A20,Objectenlijst!B:AG,7,FALSE)</f>
        <v>JA - Aangetroffen</v>
      </c>
      <c r="F20" t="str">
        <f>VLOOKUP(A20,Objectenlijst!B:AG,26,FALSE)</f>
        <v>VERLENGDE GROENSTRAAT 75</v>
      </c>
      <c r="G20" t="str">
        <f>VLOOKUP(A20,Objectenlijst!B:AG,28,FALSE)</f>
        <v>Leskeuken</v>
      </c>
      <c r="H20" t="str">
        <f>VLOOKUP(A20,Objectenlijst!B:AG,29,FALSE)</f>
        <v/>
      </c>
      <c r="I20" t="str">
        <f>VLOOKUP(A20,Objectenlijst!B:AG,30,FALSE)</f>
        <v>H0.02</v>
      </c>
      <c r="J20" s="6">
        <v>0</v>
      </c>
    </row>
    <row r="21" spans="1:10" ht="15" thickBot="1" x14ac:dyDescent="0.35">
      <c r="A21" t="s">
        <v>2085</v>
      </c>
      <c r="B21" t="str">
        <f>VLOOKUP(A21,Objectenlijst!B:AG,8,FALSE)</f>
        <v>VKA170373</v>
      </c>
      <c r="C21" t="str">
        <f>VLOOKUP(A21,Objectenlijst!B:AG,2,FALSE)</f>
        <v>snijmachine</v>
      </c>
      <c r="D21" t="str">
        <f>VLOOKUP(A21,Objectenlijst!B:AG,11,FALSE)</f>
        <v>3. Voldoende</v>
      </c>
      <c r="E21" t="str">
        <f>VLOOKUP(A21,Objectenlijst!B:AG,7,FALSE)</f>
        <v>JA - Aangetroffen</v>
      </c>
      <c r="F21" t="str">
        <f>VLOOKUP(A21,Objectenlijst!B:AG,26,FALSE)</f>
        <v>VERLENGDE GROENSTRAAT 75</v>
      </c>
      <c r="G21" t="str">
        <f>VLOOKUP(A21,Objectenlijst!B:AG,28,FALSE)</f>
        <v>Leskeuken</v>
      </c>
      <c r="H21" t="str">
        <f>VLOOKUP(A21,Objectenlijst!B:AG,29,FALSE)</f>
        <v/>
      </c>
      <c r="I21" t="str">
        <f>VLOOKUP(A21,Objectenlijst!B:AG,30,FALSE)</f>
        <v>H0.02</v>
      </c>
      <c r="J21" s="6">
        <v>0</v>
      </c>
    </row>
    <row r="22" spans="1:10" ht="15" thickBot="1" x14ac:dyDescent="0.35">
      <c r="A22" t="s">
        <v>2091</v>
      </c>
      <c r="B22" t="str">
        <f>VLOOKUP(A22,Objectenlijst!B:AG,8,FALSE)</f>
        <v>VKA170365</v>
      </c>
      <c r="C22" t="str">
        <f>VLOOKUP(A22,Objectenlijst!B:AG,2,FALSE)</f>
        <v>afzuigkap</v>
      </c>
      <c r="D22" t="str">
        <f>VLOOKUP(A22,Objectenlijst!B:AG,11,FALSE)</f>
        <v>3. Voldoende</v>
      </c>
      <c r="E22" t="str">
        <f>VLOOKUP(A22,Objectenlijst!B:AG,7,FALSE)</f>
        <v>JA - Aangetroffen</v>
      </c>
      <c r="F22" t="str">
        <f>VLOOKUP(A22,Objectenlijst!B:AG,26,FALSE)</f>
        <v>VERLENGDE GROENSTRAAT 75</v>
      </c>
      <c r="G22" t="str">
        <f>VLOOKUP(A22,Objectenlijst!B:AG,28,FALSE)</f>
        <v>Leskeuken</v>
      </c>
      <c r="H22" t="str">
        <f>VLOOKUP(A22,Objectenlijst!B:AG,29,FALSE)</f>
        <v/>
      </c>
      <c r="I22" t="str">
        <f>VLOOKUP(A22,Objectenlijst!B:AG,30,FALSE)</f>
        <v>H0.02</v>
      </c>
      <c r="J22" s="6">
        <v>0</v>
      </c>
    </row>
    <row r="23" spans="1:10" ht="15" thickBot="1" x14ac:dyDescent="0.35">
      <c r="A23" t="s">
        <v>2093</v>
      </c>
      <c r="B23" t="str">
        <f>VLOOKUP(A23,Objectenlijst!B:AG,8,FALSE)</f>
        <v>VKA180025</v>
      </c>
      <c r="C23" t="str">
        <f>VLOOKUP(A23,Objectenlijst!B:AG,2,FALSE)</f>
        <v>magnetron</v>
      </c>
      <c r="D23" t="str">
        <f>VLOOKUP(A23,Objectenlijst!B:AG,11,FALSE)</f>
        <v>2. Goed</v>
      </c>
      <c r="E23" t="str">
        <f>VLOOKUP(A23,Objectenlijst!B:AG,7,FALSE)</f>
        <v>JA - Aangetroffen</v>
      </c>
      <c r="F23" t="str">
        <f>VLOOKUP(A23,Objectenlijst!B:AG,26,FALSE)</f>
        <v>VERLENGDE GROENSTRAAT 75</v>
      </c>
      <c r="G23" t="str">
        <f>VLOOKUP(A23,Objectenlijst!B:AG,28,FALSE)</f>
        <v>Leskeuken</v>
      </c>
      <c r="H23" t="str">
        <f>VLOOKUP(A23,Objectenlijst!B:AG,29,FALSE)</f>
        <v/>
      </c>
      <c r="I23" t="str">
        <f>VLOOKUP(A23,Objectenlijst!B:AG,30,FALSE)</f>
        <v>H0.03</v>
      </c>
      <c r="J23" s="6">
        <v>0</v>
      </c>
    </row>
    <row r="24" spans="1:10" ht="15" thickBot="1" x14ac:dyDescent="0.35">
      <c r="A24" t="s">
        <v>2099</v>
      </c>
      <c r="B24" t="str">
        <f>VLOOKUP(A24,Objectenlijst!B:AG,8,FALSE)</f>
        <v>VKA180030</v>
      </c>
      <c r="C24" t="str">
        <f>VLOOKUP(A24,Objectenlijst!B:AG,2,FALSE)</f>
        <v>vacumeermachine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VERLENGDE GROENSTRAAT 75</v>
      </c>
      <c r="G24" t="str">
        <f>VLOOKUP(A24,Objectenlijst!B:AG,28,FALSE)</f>
        <v>Leskeuken</v>
      </c>
      <c r="H24" t="str">
        <f>VLOOKUP(A24,Objectenlijst!B:AG,29,FALSE)</f>
        <v/>
      </c>
      <c r="I24" t="str">
        <f>VLOOKUP(A24,Objectenlijst!B:AG,30,FALSE)</f>
        <v>H0.02</v>
      </c>
      <c r="J24" s="6">
        <v>0</v>
      </c>
    </row>
    <row r="25" spans="1:10" ht="15" thickBot="1" x14ac:dyDescent="0.35">
      <c r="A25" t="s">
        <v>2109</v>
      </c>
      <c r="B25" t="str">
        <f>VLOOKUP(A25,Objectenlijst!B:AG,8,FALSE)</f>
        <v>VKA170339</v>
      </c>
      <c r="C25" t="str">
        <f>VLOOKUP(A25,Objectenlijst!B:AG,2,FALSE)</f>
        <v>afzuigkap</v>
      </c>
      <c r="D25" t="str">
        <f>VLOOKUP(A25,Objectenlijst!B:AG,11,FALSE)</f>
        <v>3. Voldoende</v>
      </c>
      <c r="E25" t="str">
        <f>VLOOKUP(A25,Objectenlijst!B:AG,7,FALSE)</f>
        <v>JA - Aangetroffen</v>
      </c>
      <c r="F25" t="str">
        <f>VLOOKUP(A25,Objectenlijst!B:AG,26,FALSE)</f>
        <v>VERLENGDE GROENSTRAAT 75</v>
      </c>
      <c r="G25" t="str">
        <f>VLOOKUP(A25,Objectenlijst!B:AG,28,FALSE)</f>
        <v>Leskeuken</v>
      </c>
      <c r="H25" t="str">
        <f>VLOOKUP(A25,Objectenlijst!B:AG,29,FALSE)</f>
        <v/>
      </c>
      <c r="I25" t="str">
        <f>VLOOKUP(A25,Objectenlijst!B:AG,30,FALSE)</f>
        <v>H0.03</v>
      </c>
      <c r="J25" s="6">
        <v>0</v>
      </c>
    </row>
    <row r="26" spans="1:10" ht="15" thickBot="1" x14ac:dyDescent="0.35">
      <c r="A26" t="s">
        <v>2111</v>
      </c>
      <c r="B26" t="str">
        <f>VLOOKUP(A26,Objectenlijst!B:AG,8,FALSE)</f>
        <v>VKA170343</v>
      </c>
      <c r="C26" t="str">
        <f>VLOOKUP(A26,Objectenlijst!B:AG,2,FALSE)</f>
        <v>combisteamer</v>
      </c>
      <c r="D26" t="str">
        <f>VLOOKUP(A26,Objectenlijst!B:AG,11,FALSE)</f>
        <v>3. Voldoende</v>
      </c>
      <c r="E26" t="str">
        <f>VLOOKUP(A26,Objectenlijst!B:AG,7,FALSE)</f>
        <v>JA - Aangetroffen</v>
      </c>
      <c r="F26" t="str">
        <f>VLOOKUP(A26,Objectenlijst!B:AG,26,FALSE)</f>
        <v>VERLENGDE GROENSTRAAT 75</v>
      </c>
      <c r="G26" t="str">
        <f>VLOOKUP(A26,Objectenlijst!B:AG,28,FALSE)</f>
        <v>Leskeuken</v>
      </c>
      <c r="H26" t="str">
        <f>VLOOKUP(A26,Objectenlijst!B:AG,29,FALSE)</f>
        <v/>
      </c>
      <c r="I26" t="str">
        <f>VLOOKUP(A26,Objectenlijst!B:AG,30,FALSE)</f>
        <v>H0.03</v>
      </c>
      <c r="J26" s="6">
        <v>0</v>
      </c>
    </row>
    <row r="27" spans="1:10" ht="15" thickBot="1" x14ac:dyDescent="0.35">
      <c r="A27" t="s">
        <v>2116</v>
      </c>
      <c r="B27" t="str">
        <f>VLOOKUP(A27,Objectenlijst!B:AG,8,FALSE)</f>
        <v>VKA170344</v>
      </c>
      <c r="C27" t="str">
        <f>VLOOKUP(A27,Objectenlijst!B:AG,2,FALSE)</f>
        <v>klimaatkast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VERLENGDE GROENSTRAAT 75</v>
      </c>
      <c r="G27" t="str">
        <f>VLOOKUP(A27,Objectenlijst!B:AG,28,FALSE)</f>
        <v>Leskeuken</v>
      </c>
      <c r="H27" t="str">
        <f>VLOOKUP(A27,Objectenlijst!B:AG,29,FALSE)</f>
        <v/>
      </c>
      <c r="I27" t="str">
        <f>VLOOKUP(A27,Objectenlijst!B:AG,30,FALSE)</f>
        <v>H0.02</v>
      </c>
      <c r="J27" s="6">
        <v>0</v>
      </c>
    </row>
    <row r="28" spans="1:10" ht="15" thickBot="1" x14ac:dyDescent="0.35">
      <c r="A28" t="s">
        <v>2123</v>
      </c>
      <c r="B28" t="str">
        <f>VLOOKUP(A28,Objectenlijst!B:AG,8,FALSE)</f>
        <v>VKA170340</v>
      </c>
      <c r="C28" t="str">
        <f>VLOOKUP(A28,Objectenlijst!B:AG,2,FALSE)</f>
        <v>koelkast</v>
      </c>
      <c r="D28" t="str">
        <f>VLOOKUP(A28,Objectenlijst!B:AG,11,FALSE)</f>
        <v>3. Voldoende</v>
      </c>
      <c r="E28" t="str">
        <f>VLOOKUP(A28,Objectenlijst!B:AG,7,FALSE)</f>
        <v>JA - Aangetroffen</v>
      </c>
      <c r="F28" t="str">
        <f>VLOOKUP(A28,Objectenlijst!B:AG,26,FALSE)</f>
        <v>VERLENGDE GROENSTRAAT 75</v>
      </c>
      <c r="G28" t="str">
        <f>VLOOKUP(A28,Objectenlijst!B:AG,28,FALSE)</f>
        <v>Leskeuken</v>
      </c>
      <c r="H28" t="str">
        <f>VLOOKUP(A28,Objectenlijst!B:AG,29,FALSE)</f>
        <v/>
      </c>
      <c r="I28" t="str">
        <f>VLOOKUP(A28,Objectenlijst!B:AG,30,FALSE)</f>
        <v>H0.03</v>
      </c>
      <c r="J28" s="6">
        <v>0</v>
      </c>
    </row>
    <row r="29" spans="1:10" ht="15" thickBot="1" x14ac:dyDescent="0.35">
      <c r="A29" t="s">
        <v>2128</v>
      </c>
      <c r="B29" t="str">
        <f>VLOOKUP(A29,Objectenlijst!B:AG,8,FALSE)</f>
        <v>VKA170341</v>
      </c>
      <c r="C29" t="str">
        <f>VLOOKUP(A29,Objectenlijst!B:AG,2,FALSE)</f>
        <v>vrieskast</v>
      </c>
      <c r="D29" t="str">
        <f>VLOOKUP(A29,Objectenlijst!B:AG,11,FALSE)</f>
        <v>3. Voldoende</v>
      </c>
      <c r="E29" t="str">
        <f>VLOOKUP(A29,Objectenlijst!B:AG,7,FALSE)</f>
        <v>JA - Aangetroffen</v>
      </c>
      <c r="F29" t="str">
        <f>VLOOKUP(A29,Objectenlijst!B:AG,26,FALSE)</f>
        <v>VERLENGDE GROENSTRAAT 75</v>
      </c>
      <c r="G29" t="str">
        <f>VLOOKUP(A29,Objectenlijst!B:AG,28,FALSE)</f>
        <v>Leskeuken</v>
      </c>
      <c r="H29" t="str">
        <f>VLOOKUP(A29,Objectenlijst!B:AG,29,FALSE)</f>
        <v/>
      </c>
      <c r="I29" t="str">
        <f>VLOOKUP(A29,Objectenlijst!B:AG,30,FALSE)</f>
        <v>H0.03</v>
      </c>
      <c r="J29" s="6">
        <v>0</v>
      </c>
    </row>
    <row r="30" spans="1:10" ht="15" thickBot="1" x14ac:dyDescent="0.35">
      <c r="A30" t="s">
        <v>2132</v>
      </c>
      <c r="B30" t="str">
        <f>VLOOKUP(A30,Objectenlijst!B:AG,8,FALSE)</f>
        <v>VKA170345</v>
      </c>
      <c r="C30" t="str">
        <f>VLOOKUP(A30,Objectenlijst!B:AG,2,FALSE)</f>
        <v>blastchiller</v>
      </c>
      <c r="D30" t="str">
        <f>VLOOKUP(A30,Objectenlijst!B:AG,11,FALSE)</f>
        <v>2. Goed</v>
      </c>
      <c r="E30" t="str">
        <f>VLOOKUP(A30,Objectenlijst!B:AG,7,FALSE)</f>
        <v>JA - Aangetroffen</v>
      </c>
      <c r="F30" t="str">
        <f>VLOOKUP(A30,Objectenlijst!B:AG,26,FALSE)</f>
        <v>VERLENGDE GROENSTRAAT 75</v>
      </c>
      <c r="G30" t="str">
        <f>VLOOKUP(A30,Objectenlijst!B:AG,28,FALSE)</f>
        <v>Praktijk lokaal</v>
      </c>
      <c r="H30" t="str">
        <f>VLOOKUP(A30,Objectenlijst!B:AG,29,FALSE)</f>
        <v/>
      </c>
      <c r="I30" t="str">
        <f>VLOOKUP(A30,Objectenlijst!B:AG,30,FALSE)</f>
        <v>H0.03</v>
      </c>
      <c r="J30" s="6">
        <v>0</v>
      </c>
    </row>
    <row r="31" spans="1:10" ht="15" thickBot="1" x14ac:dyDescent="0.35">
      <c r="A31" t="s">
        <v>2140</v>
      </c>
      <c r="B31" t="str">
        <f>VLOOKUP(A31,Objectenlijst!B:AG,8,FALSE)</f>
        <v>VKA170346</v>
      </c>
      <c r="C31" t="str">
        <f>VLOOKUP(A31,Objectenlijst!B:AG,2,FALSE)</f>
        <v>kookplaat</v>
      </c>
      <c r="D31" t="str">
        <f>VLOOKUP(A31,Objectenlijst!B:AG,11,FALSE)</f>
        <v>3. Voldoende</v>
      </c>
      <c r="E31" t="str">
        <f>VLOOKUP(A31,Objectenlijst!B:AG,7,FALSE)</f>
        <v>JA - Aangetroffen</v>
      </c>
      <c r="F31" t="str">
        <f>VLOOKUP(A31,Objectenlijst!B:AG,26,FALSE)</f>
        <v>VERLENGDE GROENSTRAAT 75</v>
      </c>
      <c r="G31" t="str">
        <f>VLOOKUP(A31,Objectenlijst!B:AG,28,FALSE)</f>
        <v>Leskeuken</v>
      </c>
      <c r="H31" t="str">
        <f>VLOOKUP(A31,Objectenlijst!B:AG,29,FALSE)</f>
        <v/>
      </c>
      <c r="I31" t="str">
        <f>VLOOKUP(A31,Objectenlijst!B:AG,30,FALSE)</f>
        <v>H0.03</v>
      </c>
      <c r="J31" s="6">
        <v>0</v>
      </c>
    </row>
    <row r="32" spans="1:10" ht="15" thickBot="1" x14ac:dyDescent="0.35">
      <c r="A32" t="s">
        <v>2143</v>
      </c>
      <c r="B32" t="str">
        <f>VLOOKUP(A32,Objectenlijst!B:AG,8,FALSE)</f>
        <v>VKA170334</v>
      </c>
      <c r="C32" t="str">
        <f>VLOOKUP(A32,Objectenlijst!B:AG,2,FALSE)</f>
        <v>koelkast</v>
      </c>
      <c r="D32" t="str">
        <f>VLOOKUP(A32,Objectenlijst!B:AG,11,FALSE)</f>
        <v>3. Voldoende</v>
      </c>
      <c r="E32" t="str">
        <f>VLOOKUP(A32,Objectenlijst!B:AG,7,FALSE)</f>
        <v>JA - Aangetroffen</v>
      </c>
      <c r="F32" t="str">
        <f>VLOOKUP(A32,Objectenlijst!B:AG,26,FALSE)</f>
        <v>VERLENGDE GROENSTRAAT 75</v>
      </c>
      <c r="G32" t="str">
        <f>VLOOKUP(A32,Objectenlijst!B:AG,28,FALSE)</f>
        <v>Leskeuken</v>
      </c>
      <c r="H32" t="str">
        <f>VLOOKUP(A32,Objectenlijst!B:AG,29,FALSE)</f>
        <v/>
      </c>
      <c r="I32" t="str">
        <f>VLOOKUP(A32,Objectenlijst!B:AG,30,FALSE)</f>
        <v>H0.05</v>
      </c>
      <c r="J32" s="6">
        <v>0</v>
      </c>
    </row>
    <row r="33" spans="1:10" ht="15" thickBot="1" x14ac:dyDescent="0.35">
      <c r="A33" t="s">
        <v>2150</v>
      </c>
      <c r="B33" t="str">
        <f>VLOOKUP(A33,Objectenlijst!B:AG,8,FALSE)</f>
        <v>VKA170335</v>
      </c>
      <c r="C33" t="str">
        <f>VLOOKUP(A33,Objectenlijst!B:AG,2,FALSE)</f>
        <v>koelkast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VERLENGDE GROENSTRAAT 75</v>
      </c>
      <c r="G33" t="str">
        <f>VLOOKUP(A33,Objectenlijst!B:AG,28,FALSE)</f>
        <v>Leskeuken</v>
      </c>
      <c r="H33" t="str">
        <f>VLOOKUP(A33,Objectenlijst!B:AG,29,FALSE)</f>
        <v/>
      </c>
      <c r="I33" t="str">
        <f>VLOOKUP(A33,Objectenlijst!B:AG,30,FALSE)</f>
        <v>H0.05</v>
      </c>
      <c r="J33" s="6">
        <v>0</v>
      </c>
    </row>
    <row r="34" spans="1:10" ht="15" thickBot="1" x14ac:dyDescent="0.35">
      <c r="A34" t="s">
        <v>2154</v>
      </c>
      <c r="B34" t="str">
        <f>VLOOKUP(A34,Objectenlijst!B:AG,8,FALSE)</f>
        <v>VKA170336</v>
      </c>
      <c r="C34" t="str">
        <f>VLOOKUP(A34,Objectenlijst!B:AG,2,FALSE)</f>
        <v xml:space="preserve">Koelkast </v>
      </c>
      <c r="D34" t="str">
        <f>VLOOKUP(A34,Objectenlijst!B:AG,11,FALSE)</f>
        <v>3. Voldoende</v>
      </c>
      <c r="E34" t="str">
        <f>VLOOKUP(A34,Objectenlijst!B:AG,7,FALSE)</f>
        <v>JA - Aangetroffen</v>
      </c>
      <c r="F34" t="str">
        <f>VLOOKUP(A34,Objectenlijst!B:AG,26,FALSE)</f>
        <v>VERLENGDE GROENSTRAAT 75</v>
      </c>
      <c r="G34" t="str">
        <f>VLOOKUP(A34,Objectenlijst!B:AG,28,FALSE)</f>
        <v>Leskeuken</v>
      </c>
      <c r="H34" t="str">
        <f>VLOOKUP(A34,Objectenlijst!B:AG,29,FALSE)</f>
        <v/>
      </c>
      <c r="I34" t="str">
        <f>VLOOKUP(A34,Objectenlijst!B:AG,30,FALSE)</f>
        <v>H0.05</v>
      </c>
      <c r="J34" s="6">
        <v>0</v>
      </c>
    </row>
    <row r="35" spans="1:10" ht="15" thickBot="1" x14ac:dyDescent="0.35">
      <c r="A35" t="s">
        <v>2159</v>
      </c>
      <c r="B35" t="str">
        <f>VLOOKUP(A35,Objectenlijst!B:AG,8,FALSE)</f>
        <v>VKA170332</v>
      </c>
      <c r="C35" t="str">
        <f>VLOOKUP(A35,Objectenlijst!B:AG,2,FALSE)</f>
        <v>vaatwasmachine</v>
      </c>
      <c r="D35" t="str">
        <f>VLOOKUP(A35,Objectenlijst!B:AG,11,FALSE)</f>
        <v>3. Voldoende</v>
      </c>
      <c r="E35" t="str">
        <f>VLOOKUP(A35,Objectenlijst!B:AG,7,FALSE)</f>
        <v>JA - Aangetroffen</v>
      </c>
      <c r="F35" t="str">
        <f>VLOOKUP(A35,Objectenlijst!B:AG,26,FALSE)</f>
        <v>VERLENGDE GROENSTRAAT 75</v>
      </c>
      <c r="G35" t="str">
        <f>VLOOKUP(A35,Objectenlijst!B:AG,28,FALSE)</f>
        <v xml:space="preserve">Opslagruimte </v>
      </c>
      <c r="H35" t="str">
        <f>VLOOKUP(A35,Objectenlijst!B:AG,29,FALSE)</f>
        <v/>
      </c>
      <c r="I35" t="str">
        <f>VLOOKUP(A35,Objectenlijst!B:AG,30,FALSE)</f>
        <v>H0.05</v>
      </c>
      <c r="J35" s="6">
        <v>0</v>
      </c>
    </row>
    <row r="36" spans="1:10" ht="15" thickBot="1" x14ac:dyDescent="0.35">
      <c r="A36" t="s">
        <v>2164</v>
      </c>
      <c r="B36" t="str">
        <f>VLOOKUP(A36,Objectenlijst!B:AG,8,FALSE)</f>
        <v>VKA170337</v>
      </c>
      <c r="C36" t="str">
        <f>VLOOKUP(A36,Objectenlijst!B:AG,2,FALSE)</f>
        <v>vrieskast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VERLENGDE GROENSTRAAT 75</v>
      </c>
      <c r="G36" t="str">
        <f>VLOOKUP(A36,Objectenlijst!B:AG,28,FALSE)</f>
        <v>Leskeuken</v>
      </c>
      <c r="H36" t="str">
        <f>VLOOKUP(A36,Objectenlijst!B:AG,29,FALSE)</f>
        <v/>
      </c>
      <c r="I36" t="str">
        <f>VLOOKUP(A36,Objectenlijst!B:AG,30,FALSE)</f>
        <v>H0.05</v>
      </c>
      <c r="J36" s="6">
        <v>0</v>
      </c>
    </row>
    <row r="37" spans="1:10" ht="15" thickBot="1" x14ac:dyDescent="0.35">
      <c r="A37" t="s">
        <v>2168</v>
      </c>
      <c r="B37" t="str">
        <f>VLOOKUP(A37,Objectenlijst!B:AG,8,FALSE)</f>
        <v>VKA170333</v>
      </c>
      <c r="C37" t="str">
        <f>VLOOKUP(A37,Objectenlijst!B:AG,2,FALSE)</f>
        <v>waterontharder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VERLENGDE GROENSTRAAT 75</v>
      </c>
      <c r="G37" t="str">
        <f>VLOOKUP(A37,Objectenlijst!B:AG,28,FALSE)</f>
        <v>Opslag ruimte</v>
      </c>
      <c r="H37" t="str">
        <f>VLOOKUP(A37,Objectenlijst!B:AG,29,FALSE)</f>
        <v/>
      </c>
      <c r="I37" t="str">
        <f>VLOOKUP(A37,Objectenlijst!B:AG,30,FALSE)</f>
        <v>H0.05</v>
      </c>
      <c r="J37" s="6">
        <v>0</v>
      </c>
    </row>
    <row r="38" spans="1:10" ht="15" thickBot="1" x14ac:dyDescent="0.35">
      <c r="A38" t="s">
        <v>2371</v>
      </c>
      <c r="B38" t="str">
        <f>VLOOKUP(A38,Objectenlijst!B:AG,8,FALSE)</f>
        <v>VKA180053</v>
      </c>
      <c r="C38" t="str">
        <f>VLOOKUP(A38,Objectenlijst!B:AG,2,FALSE)</f>
        <v>droogkast/oven sedona</v>
      </c>
      <c r="D38" t="str">
        <f>VLOOKUP(A38,Objectenlijst!B:AG,11,FALSE)</f>
        <v>3. Voldoende</v>
      </c>
      <c r="E38" t="str">
        <f>VLOOKUP(A38,Objectenlijst!B:AG,7,FALSE)</f>
        <v>JA - Aangetroffen</v>
      </c>
      <c r="F38" t="str">
        <f>VLOOKUP(A38,Objectenlijst!B:AG,26,FALSE)</f>
        <v>VERLENGDE GROENSTRAAT 75</v>
      </c>
      <c r="G38" t="str">
        <f>VLOOKUP(A38,Objectenlijst!B:AG,28,FALSE)</f>
        <v>Leskeuken</v>
      </c>
      <c r="H38" t="str">
        <f>VLOOKUP(A38,Objectenlijst!B:AG,29,FALSE)</f>
        <v/>
      </c>
      <c r="I38" t="str">
        <f>VLOOKUP(A38,Objectenlijst!B:AG,30,FALSE)</f>
        <v>H0.02</v>
      </c>
      <c r="J38" s="6">
        <v>0</v>
      </c>
    </row>
    <row r="39" spans="1:10" ht="15" thickBot="1" x14ac:dyDescent="0.35">
      <c r="A39" t="s">
        <v>2377</v>
      </c>
      <c r="B39" t="str">
        <f>VLOOKUP(A39,Objectenlijst!B:AG,8,FALSE)</f>
        <v>VKA180054</v>
      </c>
      <c r="C39" t="str">
        <f>VLOOKUP(A39,Objectenlijst!B:AG,2,FALSE)</f>
        <v>grill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VERLENGDE GROENSTRAAT 75</v>
      </c>
      <c r="G39" t="str">
        <f>VLOOKUP(A39,Objectenlijst!B:AG,28,FALSE)</f>
        <v>Leskeuken</v>
      </c>
      <c r="H39" t="str">
        <f>VLOOKUP(A39,Objectenlijst!B:AG,29,FALSE)</f>
        <v/>
      </c>
      <c r="I39" t="str">
        <f>VLOOKUP(A39,Objectenlijst!B:AG,30,FALSE)</f>
        <v>H0.02</v>
      </c>
      <c r="J39" s="6">
        <v>0</v>
      </c>
    </row>
    <row r="40" spans="1:10" ht="15" thickBot="1" x14ac:dyDescent="0.35">
      <c r="A40" t="s">
        <v>2382</v>
      </c>
      <c r="B40" t="str">
        <f>VLOOKUP(A40,Objectenlijst!B:AG,8,FALSE)</f>
        <v>VKA180058</v>
      </c>
      <c r="C40" t="str">
        <f>VLOOKUP(A40,Objectenlijst!B:AG,2,FALSE)</f>
        <v>magnetron</v>
      </c>
      <c r="D40" t="str">
        <f>VLOOKUP(A40,Objectenlijst!B:AG,11,FALSE)</f>
        <v>3. Voldoende</v>
      </c>
      <c r="E40" t="str">
        <f>VLOOKUP(A40,Objectenlijst!B:AG,7,FALSE)</f>
        <v>JA - Aangetroffen</v>
      </c>
      <c r="F40" t="str">
        <f>VLOOKUP(A40,Objectenlijst!B:AG,26,FALSE)</f>
        <v>VERLENGDE GROENSTRAAT 75</v>
      </c>
      <c r="G40" t="str">
        <f>VLOOKUP(A40,Objectenlijst!B:AG,28,FALSE)</f>
        <v>Leskeuken</v>
      </c>
      <c r="H40" t="str">
        <f>VLOOKUP(A40,Objectenlijst!B:AG,29,FALSE)</f>
        <v/>
      </c>
      <c r="I40" t="str">
        <f>VLOOKUP(A40,Objectenlijst!B:AG,30,FALSE)</f>
        <v>H0.02</v>
      </c>
      <c r="J40" s="6">
        <v>0</v>
      </c>
    </row>
    <row r="41" spans="1:10" ht="15" thickBot="1" x14ac:dyDescent="0.35">
      <c r="A41" t="s">
        <v>2385</v>
      </c>
      <c r="B41" t="str">
        <f>VLOOKUP(A41,Objectenlijst!B:AG,8,FALSE)</f>
        <v>VKA180059</v>
      </c>
      <c r="C41" t="str">
        <f>VLOOKUP(A41,Objectenlijst!B:AG,2,FALSE)</f>
        <v>friteuse 1-pans</v>
      </c>
      <c r="D41" t="str">
        <f>VLOOKUP(A41,Objectenlijst!B:AG,11,FALSE)</f>
        <v>3. Voldoende</v>
      </c>
      <c r="E41" t="str">
        <f>VLOOKUP(A41,Objectenlijst!B:AG,7,FALSE)</f>
        <v>JA - Aangetroffen</v>
      </c>
      <c r="F41" t="str">
        <f>VLOOKUP(A41,Objectenlijst!B:AG,26,FALSE)</f>
        <v>VERLENGDE GROENSTRAAT 75</v>
      </c>
      <c r="G41" t="str">
        <f>VLOOKUP(A41,Objectenlijst!B:AG,28,FALSE)</f>
        <v>Leskeuken</v>
      </c>
      <c r="H41" t="str">
        <f>VLOOKUP(A41,Objectenlijst!B:AG,29,FALSE)</f>
        <v/>
      </c>
      <c r="I41" t="str">
        <f>VLOOKUP(A41,Objectenlijst!B:AG,30,FALSE)</f>
        <v>H0.02</v>
      </c>
      <c r="J41" s="6">
        <v>0</v>
      </c>
    </row>
    <row r="42" spans="1:10" ht="15" thickBot="1" x14ac:dyDescent="0.35">
      <c r="A42" t="s">
        <v>2389</v>
      </c>
      <c r="B42" t="str">
        <f>VLOOKUP(A42,Objectenlijst!B:AG,8,FALSE)</f>
        <v>VKA180060</v>
      </c>
      <c r="C42" t="str">
        <f>VLOOKUP(A42,Objectenlijst!B:AG,2,FALSE)</f>
        <v>friteuse 1-pans</v>
      </c>
      <c r="D42" t="str">
        <f>VLOOKUP(A42,Objectenlijst!B:AG,11,FALSE)</f>
        <v>3. Voldoende</v>
      </c>
      <c r="E42" t="str">
        <f>VLOOKUP(A42,Objectenlijst!B:AG,7,FALSE)</f>
        <v>JA - Aangetroffen</v>
      </c>
      <c r="F42" t="str">
        <f>VLOOKUP(A42,Objectenlijst!B:AG,26,FALSE)</f>
        <v>VERLENGDE GROENSTRAAT 75</v>
      </c>
      <c r="G42" t="str">
        <f>VLOOKUP(A42,Objectenlijst!B:AG,28,FALSE)</f>
        <v>Leskeuken</v>
      </c>
      <c r="H42" t="str">
        <f>VLOOKUP(A42,Objectenlijst!B:AG,29,FALSE)</f>
        <v/>
      </c>
      <c r="I42" t="str">
        <f>VLOOKUP(A42,Objectenlijst!B:AG,30,FALSE)</f>
        <v>H0.02</v>
      </c>
      <c r="J42" s="6">
        <v>0</v>
      </c>
    </row>
    <row r="43" spans="1:10" ht="15" thickBot="1" x14ac:dyDescent="0.35">
      <c r="A43" t="s">
        <v>2394</v>
      </c>
      <c r="B43" t="str">
        <f>VLOOKUP(A43,Objectenlijst!B:AG,8,FALSE)</f>
        <v>VKA190021</v>
      </c>
      <c r="C43" t="str">
        <f>VLOOKUP(A43,Objectenlijst!B:AG,2,FALSE)</f>
        <v>bakoven comfort +</v>
      </c>
      <c r="D43" t="str">
        <f>VLOOKUP(A43,Objectenlijst!B:AG,11,FALSE)</f>
        <v>2. Goed</v>
      </c>
      <c r="E43" t="str">
        <f>VLOOKUP(A43,Objectenlijst!B:AG,7,FALSE)</f>
        <v>JA - Aangetroffen</v>
      </c>
      <c r="F43" t="str">
        <f>VLOOKUP(A43,Objectenlijst!B:AG,26,FALSE)</f>
        <v>VERLENGDE GROENSTRAAT 75</v>
      </c>
      <c r="G43" t="str">
        <f>VLOOKUP(A43,Objectenlijst!B:AG,28,FALSE)</f>
        <v>Leskeuken</v>
      </c>
      <c r="H43" t="str">
        <f>VLOOKUP(A43,Objectenlijst!B:AG,29,FALSE)</f>
        <v/>
      </c>
      <c r="I43" t="str">
        <f>VLOOKUP(A43,Objectenlijst!B:AG,30,FALSE)</f>
        <v>H0.02</v>
      </c>
      <c r="J43" s="6">
        <v>0</v>
      </c>
    </row>
    <row r="44" spans="1:10" ht="15" thickBot="1" x14ac:dyDescent="0.35">
      <c r="A44" t="s">
        <v>2399</v>
      </c>
      <c r="B44" t="str">
        <f>VLOOKUP(A44,Objectenlijst!B:AG,8,FALSE)</f>
        <v>VKA190022</v>
      </c>
      <c r="C44" t="str">
        <f>VLOOKUP(A44,Objectenlijst!B:AG,2,FALSE)</f>
        <v>bakoven comfort +</v>
      </c>
      <c r="D44" t="str">
        <f>VLOOKUP(A44,Objectenlijst!B:AG,11,FALSE)</f>
        <v>2. Goed</v>
      </c>
      <c r="E44" t="str">
        <f>VLOOKUP(A44,Objectenlijst!B:AG,7,FALSE)</f>
        <v>JA - Aangetroffen</v>
      </c>
      <c r="F44" t="str">
        <f>VLOOKUP(A44,Objectenlijst!B:AG,26,FALSE)</f>
        <v>VERLENGDE GROENSTRAAT 75</v>
      </c>
      <c r="G44" t="str">
        <f>VLOOKUP(A44,Objectenlijst!B:AG,28,FALSE)</f>
        <v>Leskeuken</v>
      </c>
      <c r="H44" t="str">
        <f>VLOOKUP(A44,Objectenlijst!B:AG,29,FALSE)</f>
        <v/>
      </c>
      <c r="I44" t="str">
        <f>VLOOKUP(A44,Objectenlijst!B:AG,30,FALSE)</f>
        <v>H0.02</v>
      </c>
      <c r="J44" s="6">
        <v>0</v>
      </c>
    </row>
    <row r="45" spans="1:10" ht="15" thickBot="1" x14ac:dyDescent="0.35">
      <c r="A45" t="s">
        <v>2402</v>
      </c>
      <c r="B45" t="str">
        <f>VLOOKUP(A45,Objectenlijst!B:AG,8,FALSE)</f>
        <v>VKA190023</v>
      </c>
      <c r="C45" t="str">
        <f>VLOOKUP(A45,Objectenlijst!B:AG,2,FALSE)</f>
        <v>bakoven comfort +</v>
      </c>
      <c r="D45" t="str">
        <f>VLOOKUP(A45,Objectenlijst!B:AG,11,FALSE)</f>
        <v>2. Goed</v>
      </c>
      <c r="E45" t="str">
        <f>VLOOKUP(A45,Objectenlijst!B:AG,7,FALSE)</f>
        <v>JA - Aangetroffen</v>
      </c>
      <c r="F45" t="str">
        <f>VLOOKUP(A45,Objectenlijst!B:AG,26,FALSE)</f>
        <v>VERLENGDE GROENSTRAAT 75</v>
      </c>
      <c r="G45" t="str">
        <f>VLOOKUP(A45,Objectenlijst!B:AG,28,FALSE)</f>
        <v>Leskeuken</v>
      </c>
      <c r="H45" t="str">
        <f>VLOOKUP(A45,Objectenlijst!B:AG,29,FALSE)</f>
        <v/>
      </c>
      <c r="I45" t="str">
        <f>VLOOKUP(A45,Objectenlijst!B:AG,30,FALSE)</f>
        <v>H0.02</v>
      </c>
      <c r="J45" s="6">
        <v>0</v>
      </c>
    </row>
    <row r="46" spans="1:10" ht="15" thickBot="1" x14ac:dyDescent="0.35">
      <c r="A46" t="s">
        <v>2405</v>
      </c>
      <c r="B46" t="str">
        <f>VLOOKUP(A46,Objectenlijst!B:AG,8,FALSE)</f>
        <v>VKA190024</v>
      </c>
      <c r="C46" t="str">
        <f>VLOOKUP(A46,Objectenlijst!B:AG,2,FALSE)</f>
        <v>bakoven comfort +</v>
      </c>
      <c r="D46" t="str">
        <f>VLOOKUP(A46,Objectenlijst!B:AG,11,FALSE)</f>
        <v>2. Goed</v>
      </c>
      <c r="E46" t="str">
        <f>VLOOKUP(A46,Objectenlijst!B:AG,7,FALSE)</f>
        <v>JA - Aangetroffen</v>
      </c>
      <c r="F46" t="str">
        <f>VLOOKUP(A46,Objectenlijst!B:AG,26,FALSE)</f>
        <v>VERLENGDE GROENSTRAAT 75</v>
      </c>
      <c r="G46" t="str">
        <f>VLOOKUP(A46,Objectenlijst!B:AG,28,FALSE)</f>
        <v>Leskeuken</v>
      </c>
      <c r="H46" t="str">
        <f>VLOOKUP(A46,Objectenlijst!B:AG,29,FALSE)</f>
        <v/>
      </c>
      <c r="I46" t="str">
        <f>VLOOKUP(A46,Objectenlijst!B:AG,30,FALSE)</f>
        <v>H0.02</v>
      </c>
      <c r="J46" s="6">
        <v>0</v>
      </c>
    </row>
    <row r="47" spans="1:10" ht="15" thickBot="1" x14ac:dyDescent="0.35">
      <c r="A47" t="s">
        <v>2408</v>
      </c>
      <c r="B47" t="str">
        <f>VLOOKUP(A47,Objectenlijst!B:AG,8,FALSE)</f>
        <v>VKA190025</v>
      </c>
      <c r="C47" t="str">
        <f>VLOOKUP(A47,Objectenlijst!B:AG,2,FALSE)</f>
        <v>bakoven comfort +</v>
      </c>
      <c r="D47" t="str">
        <f>VLOOKUP(A47,Objectenlijst!B:AG,11,FALSE)</f>
        <v>2. Goed</v>
      </c>
      <c r="E47" t="str">
        <f>VLOOKUP(A47,Objectenlijst!B:AG,7,FALSE)</f>
        <v>JA - Aangetroffen</v>
      </c>
      <c r="F47" t="str">
        <f>VLOOKUP(A47,Objectenlijst!B:AG,26,FALSE)</f>
        <v>VERLENGDE GROENSTRAAT 75</v>
      </c>
      <c r="G47" t="str">
        <f>VLOOKUP(A47,Objectenlijst!B:AG,28,FALSE)</f>
        <v>Leskeuken</v>
      </c>
      <c r="H47" t="str">
        <f>VLOOKUP(A47,Objectenlijst!B:AG,29,FALSE)</f>
        <v/>
      </c>
      <c r="I47" t="str">
        <f>VLOOKUP(A47,Objectenlijst!B:AG,30,FALSE)</f>
        <v>H0.02</v>
      </c>
      <c r="J47" s="6">
        <v>0</v>
      </c>
    </row>
    <row r="48" spans="1:10" ht="15" thickBot="1" x14ac:dyDescent="0.35">
      <c r="A48" t="s">
        <v>2411</v>
      </c>
      <c r="B48" t="str">
        <f>VLOOKUP(A48,Objectenlijst!B:AG,8,FALSE)</f>
        <v>VKA190026</v>
      </c>
      <c r="C48" t="str">
        <f>VLOOKUP(A48,Objectenlijst!B:AG,2,FALSE)</f>
        <v>bakoven comfort +</v>
      </c>
      <c r="D48" t="str">
        <f>VLOOKUP(A48,Objectenlijst!B:AG,11,FALSE)</f>
        <v>2. Goed</v>
      </c>
      <c r="E48" t="str">
        <f>VLOOKUP(A48,Objectenlijst!B:AG,7,FALSE)</f>
        <v>JA - Aangetroffen</v>
      </c>
      <c r="F48" t="str">
        <f>VLOOKUP(A48,Objectenlijst!B:AG,26,FALSE)</f>
        <v>VERLENGDE GROENSTRAAT 75</v>
      </c>
      <c r="G48" t="str">
        <f>VLOOKUP(A48,Objectenlijst!B:AG,28,FALSE)</f>
        <v>Leskeuken</v>
      </c>
      <c r="H48" t="str">
        <f>VLOOKUP(A48,Objectenlijst!B:AG,29,FALSE)</f>
        <v/>
      </c>
      <c r="I48" t="str">
        <f>VLOOKUP(A48,Objectenlijst!B:AG,30,FALSE)</f>
        <v>H0.02</v>
      </c>
      <c r="J48" s="6">
        <v>0</v>
      </c>
    </row>
    <row r="49" spans="10:10" x14ac:dyDescent="0.3">
      <c r="J49" s="11">
        <f>SUBTOTAL(109,J2:J48)</f>
        <v>0</v>
      </c>
    </row>
  </sheetData>
  <sheetProtection algorithmName="SHA-512" hashValue="bsXlR7F/IvU59zT+COfzCZo0BNbuDqVb1Id55cq7irgMkXI8D1tMIq8vhNufQmZe7clDMUkW1U+ID8BjfE0Wgg==" saltValue="RdjFD3N2oaXUium/sxm0mA==" spinCount="100000" sheet="1" objects="1" scenarios="1"/>
  <protectedRanges>
    <protectedRange sqref="J2:J48" name="Bereik1"/>
  </protectedRange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6E1F2-CBF0-428E-A3A0-22923BE24D42}">
  <dimension ref="A1:AF517"/>
  <sheetViews>
    <sheetView topLeftCell="B1" workbookViewId="0">
      <selection activeCell="H1" sqref="H1:H1048576"/>
    </sheetView>
  </sheetViews>
  <sheetFormatPr defaultRowHeight="14.4" x14ac:dyDescent="0.3"/>
  <cols>
    <col min="1" max="1" width="18.6640625" hidden="1" customWidth="1"/>
    <col min="2" max="2" width="18.33203125" bestFit="1" customWidth="1"/>
    <col min="3" max="3" width="47.109375" bestFit="1" customWidth="1"/>
    <col min="4" max="4" width="32.6640625" bestFit="1" customWidth="1"/>
    <col min="5" max="5" width="17.6640625" bestFit="1" customWidth="1"/>
    <col min="6" max="6" width="32.6640625" bestFit="1" customWidth="1"/>
    <col min="7" max="7" width="11.6640625" bestFit="1" customWidth="1"/>
    <col min="8" max="8" width="21.6640625" bestFit="1" customWidth="1"/>
    <col min="9" max="9" width="19" bestFit="1" customWidth="1"/>
    <col min="10" max="10" width="17.33203125" bestFit="1" customWidth="1"/>
    <col min="11" max="11" width="15.44140625" bestFit="1" customWidth="1"/>
    <col min="13" max="13" width="18.5546875" bestFit="1" customWidth="1"/>
    <col min="14" max="14" width="21.6640625" bestFit="1" customWidth="1"/>
    <col min="15" max="15" width="24" bestFit="1" customWidth="1"/>
    <col min="16" max="16" width="19.33203125" bestFit="1" customWidth="1"/>
    <col min="17" max="17" width="54.109375" bestFit="1" customWidth="1"/>
    <col min="18" max="18" width="25.44140625" bestFit="1" customWidth="1"/>
    <col min="19" max="19" width="35.5546875" bestFit="1" customWidth="1"/>
    <col min="20" max="20" width="24.5546875" bestFit="1" customWidth="1"/>
    <col min="21" max="21" width="11.33203125" bestFit="1" customWidth="1"/>
    <col min="22" max="22" width="24.6640625" bestFit="1" customWidth="1"/>
    <col min="23" max="23" width="12.44140625" bestFit="1" customWidth="1"/>
    <col min="24" max="24" width="15.44140625" bestFit="1" customWidth="1"/>
    <col min="25" max="25" width="22.6640625" bestFit="1" customWidth="1"/>
    <col min="26" max="26" width="39.109375" bestFit="1" customWidth="1"/>
    <col min="27" max="27" width="19" bestFit="1" customWidth="1"/>
    <col min="28" max="28" width="26.88671875" bestFit="1" customWidth="1"/>
    <col min="29" max="29" width="16.109375" bestFit="1" customWidth="1"/>
    <col min="30" max="30" width="26.6640625" bestFit="1" customWidth="1"/>
    <col min="31" max="31" width="15.44140625" bestFit="1" customWidth="1"/>
    <col min="32" max="32" width="26.6640625" bestFit="1" customWidth="1"/>
    <col min="33" max="33" width="14.44140625" bestFit="1" customWidth="1"/>
  </cols>
  <sheetData>
    <row r="1" spans="1:32" x14ac:dyDescent="0.3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  <c r="I1" s="1" t="s">
        <v>42</v>
      </c>
      <c r="J1" s="1" t="s">
        <v>43</v>
      </c>
      <c r="K1" s="1" t="s">
        <v>44</v>
      </c>
      <c r="L1" s="1" t="s">
        <v>45</v>
      </c>
      <c r="M1" s="1" t="s">
        <v>46</v>
      </c>
      <c r="N1" s="1" t="s">
        <v>47</v>
      </c>
      <c r="O1" s="1" t="s">
        <v>48</v>
      </c>
      <c r="P1" s="1" t="s">
        <v>49</v>
      </c>
      <c r="Q1" s="1" t="s">
        <v>50</v>
      </c>
      <c r="R1" s="1" t="s">
        <v>51</v>
      </c>
      <c r="S1" s="1" t="s">
        <v>52</v>
      </c>
      <c r="T1" s="1" t="s">
        <v>53</v>
      </c>
      <c r="U1" s="1" t="s">
        <v>54</v>
      </c>
      <c r="V1" s="1" t="s">
        <v>55</v>
      </c>
      <c r="W1" s="1" t="s">
        <v>56</v>
      </c>
      <c r="X1" s="1" t="s">
        <v>57</v>
      </c>
      <c r="Y1" s="1" t="s">
        <v>58</v>
      </c>
      <c r="Z1" s="1" t="s">
        <v>59</v>
      </c>
      <c r="AA1" s="1" t="s">
        <v>60</v>
      </c>
      <c r="AB1" s="1" t="s">
        <v>61</v>
      </c>
      <c r="AC1" s="1" t="s">
        <v>62</v>
      </c>
      <c r="AD1" s="1" t="s">
        <v>63</v>
      </c>
      <c r="AE1" s="1" t="s">
        <v>64</v>
      </c>
      <c r="AF1" s="1" t="s">
        <v>65</v>
      </c>
    </row>
    <row r="2" spans="1:32" x14ac:dyDescent="0.3">
      <c r="A2" s="2" t="s">
        <v>66</v>
      </c>
      <c r="B2" s="2" t="s">
        <v>67</v>
      </c>
      <c r="C2" s="2" t="s">
        <v>68</v>
      </c>
      <c r="D2" s="2" t="s">
        <v>69</v>
      </c>
      <c r="E2" s="2" t="s">
        <v>70</v>
      </c>
      <c r="F2" s="2" t="s">
        <v>69</v>
      </c>
      <c r="G2" s="2" t="s">
        <v>71</v>
      </c>
      <c r="H2" s="2" t="s">
        <v>72</v>
      </c>
      <c r="I2" s="2" t="s">
        <v>66</v>
      </c>
      <c r="J2" s="2" t="s">
        <v>73</v>
      </c>
      <c r="K2" s="2" t="s">
        <v>74</v>
      </c>
      <c r="L2" s="2" t="s">
        <v>75</v>
      </c>
      <c r="M2" s="2" t="s">
        <v>76</v>
      </c>
      <c r="N2" s="2" t="s">
        <v>77</v>
      </c>
      <c r="O2" s="2" t="s">
        <v>74</v>
      </c>
      <c r="P2" s="2" t="s">
        <v>78</v>
      </c>
      <c r="Q2" s="2" t="s">
        <v>79</v>
      </c>
      <c r="R2" s="2" t="s">
        <v>74</v>
      </c>
      <c r="S2" s="2" t="s">
        <v>80</v>
      </c>
      <c r="T2" s="2" t="s">
        <v>81</v>
      </c>
      <c r="U2" s="3"/>
      <c r="V2" s="3"/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74</v>
      </c>
      <c r="AD2" s="2" t="s">
        <v>88</v>
      </c>
      <c r="AE2" s="2" t="s">
        <v>89</v>
      </c>
      <c r="AF2" s="4" t="b">
        <f>FALSE()</f>
        <v>0</v>
      </c>
    </row>
    <row r="3" spans="1:32" x14ac:dyDescent="0.3">
      <c r="A3" s="2" t="s">
        <v>66</v>
      </c>
      <c r="B3" s="2" t="s">
        <v>90</v>
      </c>
      <c r="C3" s="2" t="s">
        <v>91</v>
      </c>
      <c r="D3" s="2" t="s">
        <v>92</v>
      </c>
      <c r="E3" s="2" t="s">
        <v>93</v>
      </c>
      <c r="F3" s="2" t="s">
        <v>94</v>
      </c>
      <c r="G3" s="2" t="s">
        <v>71</v>
      </c>
      <c r="H3" s="2" t="s">
        <v>72</v>
      </c>
      <c r="I3" s="2" t="s">
        <v>66</v>
      </c>
      <c r="J3" s="2" t="s">
        <v>73</v>
      </c>
      <c r="K3" s="2" t="s">
        <v>66</v>
      </c>
      <c r="L3" s="2" t="s">
        <v>95</v>
      </c>
      <c r="M3" s="2" t="s">
        <v>96</v>
      </c>
      <c r="N3" s="2" t="s">
        <v>74</v>
      </c>
      <c r="O3" s="2" t="s">
        <v>74</v>
      </c>
      <c r="P3" s="2" t="s">
        <v>97</v>
      </c>
      <c r="Q3" s="2" t="s">
        <v>74</v>
      </c>
      <c r="R3" s="2" t="s">
        <v>98</v>
      </c>
      <c r="S3" s="2" t="s">
        <v>99</v>
      </c>
      <c r="T3" s="2" t="s">
        <v>100</v>
      </c>
      <c r="U3" s="3">
        <v>37813</v>
      </c>
      <c r="V3" s="3"/>
      <c r="W3" s="2" t="s">
        <v>82</v>
      </c>
      <c r="X3" s="2" t="s">
        <v>83</v>
      </c>
      <c r="Y3" s="2" t="s">
        <v>84</v>
      </c>
      <c r="Z3" s="2" t="s">
        <v>85</v>
      </c>
      <c r="AA3" s="2" t="s">
        <v>86</v>
      </c>
      <c r="AB3" s="2" t="s">
        <v>87</v>
      </c>
      <c r="AC3" s="2" t="s">
        <v>101</v>
      </c>
      <c r="AD3" s="2" t="s">
        <v>88</v>
      </c>
      <c r="AE3" s="2" t="s">
        <v>102</v>
      </c>
      <c r="AF3" s="4" t="b">
        <f>FALSE()</f>
        <v>0</v>
      </c>
    </row>
    <row r="4" spans="1:32" x14ac:dyDescent="0.3">
      <c r="A4" s="2" t="s">
        <v>103</v>
      </c>
      <c r="B4" s="2" t="s">
        <v>104</v>
      </c>
      <c r="C4" s="2" t="s">
        <v>105</v>
      </c>
      <c r="D4" s="2" t="s">
        <v>69</v>
      </c>
      <c r="E4" s="2" t="s">
        <v>70</v>
      </c>
      <c r="F4" s="2" t="s">
        <v>69</v>
      </c>
      <c r="G4" s="2" t="s">
        <v>71</v>
      </c>
      <c r="H4" s="2" t="s">
        <v>72</v>
      </c>
      <c r="I4" s="2" t="s">
        <v>103</v>
      </c>
      <c r="J4" s="2" t="s">
        <v>106</v>
      </c>
      <c r="K4" s="2" t="s">
        <v>74</v>
      </c>
      <c r="L4" s="2" t="s">
        <v>107</v>
      </c>
      <c r="M4" s="2" t="s">
        <v>74</v>
      </c>
      <c r="N4" s="2" t="s">
        <v>74</v>
      </c>
      <c r="O4" s="2" t="s">
        <v>74</v>
      </c>
      <c r="P4" s="2" t="s">
        <v>108</v>
      </c>
      <c r="Q4" s="2" t="s">
        <v>109</v>
      </c>
      <c r="R4" s="2" t="s">
        <v>110</v>
      </c>
      <c r="S4" s="2" t="s">
        <v>111</v>
      </c>
      <c r="T4" s="2" t="s">
        <v>112</v>
      </c>
      <c r="U4" s="3"/>
      <c r="V4" s="3"/>
      <c r="W4" s="2" t="s">
        <v>113</v>
      </c>
      <c r="X4" s="2" t="s">
        <v>83</v>
      </c>
      <c r="Y4" s="2" t="s">
        <v>114</v>
      </c>
      <c r="Z4" s="2" t="s">
        <v>115</v>
      </c>
      <c r="AA4" s="2" t="s">
        <v>116</v>
      </c>
      <c r="AB4" s="2" t="s">
        <v>117</v>
      </c>
      <c r="AC4" s="2" t="s">
        <v>74</v>
      </c>
      <c r="AD4" s="2" t="s">
        <v>74</v>
      </c>
      <c r="AE4" s="2" t="s">
        <v>74</v>
      </c>
      <c r="AF4" s="4" t="b">
        <f>FALSE()</f>
        <v>0</v>
      </c>
    </row>
    <row r="5" spans="1:32" x14ac:dyDescent="0.3">
      <c r="A5" s="2" t="s">
        <v>118</v>
      </c>
      <c r="B5" s="2" t="s">
        <v>119</v>
      </c>
      <c r="C5" s="2" t="s">
        <v>120</v>
      </c>
      <c r="D5" s="2" t="s">
        <v>92</v>
      </c>
      <c r="E5" s="2" t="s">
        <v>121</v>
      </c>
      <c r="F5" s="2" t="s">
        <v>122</v>
      </c>
      <c r="G5" s="2" t="s">
        <v>71</v>
      </c>
      <c r="H5" s="2" t="s">
        <v>72</v>
      </c>
      <c r="I5" s="2" t="s">
        <v>118</v>
      </c>
      <c r="J5" s="2" t="s">
        <v>106</v>
      </c>
      <c r="K5" s="2" t="s">
        <v>118</v>
      </c>
      <c r="L5" s="2" t="s">
        <v>123</v>
      </c>
      <c r="M5" s="2" t="s">
        <v>124</v>
      </c>
      <c r="N5" s="2" t="s">
        <v>74</v>
      </c>
      <c r="O5" s="2" t="s">
        <v>74</v>
      </c>
      <c r="P5" s="2" t="s">
        <v>125</v>
      </c>
      <c r="Q5" s="2" t="s">
        <v>79</v>
      </c>
      <c r="R5" s="2" t="s">
        <v>126</v>
      </c>
      <c r="S5" s="2" t="s">
        <v>127</v>
      </c>
      <c r="T5" s="2" t="s">
        <v>128</v>
      </c>
      <c r="U5" s="3">
        <v>37258</v>
      </c>
      <c r="V5" s="3"/>
      <c r="W5" s="2" t="s">
        <v>113</v>
      </c>
      <c r="X5" s="2" t="s">
        <v>83</v>
      </c>
      <c r="Y5" s="2" t="s">
        <v>114</v>
      </c>
      <c r="Z5" s="2" t="s">
        <v>115</v>
      </c>
      <c r="AA5" s="2" t="s">
        <v>116</v>
      </c>
      <c r="AB5" s="2" t="s">
        <v>117</v>
      </c>
      <c r="AC5" s="2" t="s">
        <v>129</v>
      </c>
      <c r="AD5" s="2" t="s">
        <v>74</v>
      </c>
      <c r="AE5" s="2" t="s">
        <v>130</v>
      </c>
      <c r="AF5" s="4" t="b">
        <f>FALSE()</f>
        <v>0</v>
      </c>
    </row>
    <row r="6" spans="1:32" x14ac:dyDescent="0.3">
      <c r="A6" s="2" t="s">
        <v>131</v>
      </c>
      <c r="B6" s="2" t="s">
        <v>132</v>
      </c>
      <c r="C6" s="2" t="s">
        <v>133</v>
      </c>
      <c r="D6" s="2" t="s">
        <v>134</v>
      </c>
      <c r="E6" s="2" t="s">
        <v>70</v>
      </c>
      <c r="F6" s="2" t="s">
        <v>69</v>
      </c>
      <c r="G6" s="2" t="s">
        <v>71</v>
      </c>
      <c r="H6" s="2" t="s">
        <v>72</v>
      </c>
      <c r="I6" s="2" t="s">
        <v>131</v>
      </c>
      <c r="J6" s="2" t="s">
        <v>135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74</v>
      </c>
      <c r="P6" s="2" t="s">
        <v>136</v>
      </c>
      <c r="Q6" s="2" t="s">
        <v>109</v>
      </c>
      <c r="R6" s="2" t="s">
        <v>137</v>
      </c>
      <c r="S6" s="2" t="s">
        <v>111</v>
      </c>
      <c r="T6" s="2" t="s">
        <v>138</v>
      </c>
      <c r="U6" s="3">
        <v>45055</v>
      </c>
      <c r="V6" s="3"/>
      <c r="W6" s="2" t="s">
        <v>139</v>
      </c>
      <c r="X6" s="2" t="s">
        <v>83</v>
      </c>
      <c r="Y6" s="2" t="s">
        <v>140</v>
      </c>
      <c r="Z6" s="2" t="s">
        <v>115</v>
      </c>
      <c r="AA6" s="2" t="s">
        <v>141</v>
      </c>
      <c r="AB6" s="2" t="s">
        <v>117</v>
      </c>
      <c r="AC6" s="2" t="s">
        <v>142</v>
      </c>
      <c r="AD6" s="2" t="s">
        <v>143</v>
      </c>
      <c r="AE6" s="2" t="s">
        <v>89</v>
      </c>
      <c r="AF6" s="4" t="b">
        <f>FALSE()</f>
        <v>0</v>
      </c>
    </row>
    <row r="7" spans="1:32" x14ac:dyDescent="0.3">
      <c r="A7" s="2" t="s">
        <v>144</v>
      </c>
      <c r="B7" s="2" t="s">
        <v>145</v>
      </c>
      <c r="C7" s="2" t="s">
        <v>146</v>
      </c>
      <c r="D7" s="2" t="s">
        <v>92</v>
      </c>
      <c r="E7" s="2" t="s">
        <v>147</v>
      </c>
      <c r="F7" s="2" t="s">
        <v>148</v>
      </c>
      <c r="G7" s="2" t="s">
        <v>71</v>
      </c>
      <c r="H7" s="2" t="s">
        <v>72</v>
      </c>
      <c r="I7" s="2" t="s">
        <v>144</v>
      </c>
      <c r="J7" s="2" t="s">
        <v>135</v>
      </c>
      <c r="K7" s="2" t="s">
        <v>144</v>
      </c>
      <c r="L7" s="2" t="s">
        <v>123</v>
      </c>
      <c r="M7" s="2" t="s">
        <v>149</v>
      </c>
      <c r="N7" s="2" t="s">
        <v>74</v>
      </c>
      <c r="O7" s="2" t="s">
        <v>74</v>
      </c>
      <c r="P7" s="2" t="s">
        <v>150</v>
      </c>
      <c r="Q7" s="2" t="s">
        <v>109</v>
      </c>
      <c r="R7" s="2" t="s">
        <v>151</v>
      </c>
      <c r="S7" s="2" t="s">
        <v>152</v>
      </c>
      <c r="T7" s="2" t="s">
        <v>153</v>
      </c>
      <c r="U7" s="3">
        <v>40706</v>
      </c>
      <c r="V7" s="3"/>
      <c r="W7" s="2" t="s">
        <v>139</v>
      </c>
      <c r="X7" s="2" t="s">
        <v>83</v>
      </c>
      <c r="Y7" s="2" t="s">
        <v>140</v>
      </c>
      <c r="Z7" s="2" t="s">
        <v>115</v>
      </c>
      <c r="AA7" s="2" t="s">
        <v>141</v>
      </c>
      <c r="AB7" s="2" t="s">
        <v>117</v>
      </c>
      <c r="AC7" s="2" t="s">
        <v>129</v>
      </c>
      <c r="AD7" s="2" t="s">
        <v>74</v>
      </c>
      <c r="AE7" s="2" t="s">
        <v>154</v>
      </c>
      <c r="AF7" s="4" t="b">
        <f>FALSE()</f>
        <v>0</v>
      </c>
    </row>
    <row r="8" spans="1:32" x14ac:dyDescent="0.3">
      <c r="A8" s="2" t="s">
        <v>155</v>
      </c>
      <c r="B8" s="2" t="s">
        <v>156</v>
      </c>
      <c r="C8" s="2" t="s">
        <v>157</v>
      </c>
      <c r="D8" s="2" t="s">
        <v>158</v>
      </c>
      <c r="E8" s="2" t="s">
        <v>159</v>
      </c>
      <c r="F8" s="2" t="s">
        <v>160</v>
      </c>
      <c r="G8" s="2" t="s">
        <v>71</v>
      </c>
      <c r="H8" s="2" t="s">
        <v>72</v>
      </c>
      <c r="I8" s="2" t="s">
        <v>155</v>
      </c>
      <c r="J8" s="2" t="s">
        <v>161</v>
      </c>
      <c r="K8" s="2" t="s">
        <v>162</v>
      </c>
      <c r="L8" s="2" t="s">
        <v>75</v>
      </c>
      <c r="M8" s="2" t="s">
        <v>163</v>
      </c>
      <c r="N8" s="2" t="s">
        <v>164</v>
      </c>
      <c r="O8" s="2" t="s">
        <v>165</v>
      </c>
      <c r="P8" s="2" t="s">
        <v>166</v>
      </c>
      <c r="Q8" s="2" t="s">
        <v>109</v>
      </c>
      <c r="R8" s="2" t="s">
        <v>167</v>
      </c>
      <c r="S8" s="2" t="s">
        <v>168</v>
      </c>
      <c r="T8" s="2" t="s">
        <v>169</v>
      </c>
      <c r="U8" s="3">
        <v>36526</v>
      </c>
      <c r="V8" s="3"/>
      <c r="W8" s="2" t="s">
        <v>82</v>
      </c>
      <c r="X8" s="2" t="s">
        <v>83</v>
      </c>
      <c r="Y8" s="2" t="s">
        <v>84</v>
      </c>
      <c r="Z8" s="2" t="s">
        <v>85</v>
      </c>
      <c r="AA8" s="2" t="s">
        <v>86</v>
      </c>
      <c r="AB8" s="2" t="s">
        <v>87</v>
      </c>
      <c r="AC8" s="2" t="s">
        <v>129</v>
      </c>
      <c r="AD8" s="2" t="s">
        <v>74</v>
      </c>
      <c r="AE8" s="2" t="s">
        <v>170</v>
      </c>
      <c r="AF8" s="4" t="b">
        <f>FALSE()</f>
        <v>0</v>
      </c>
    </row>
    <row r="9" spans="1:32" x14ac:dyDescent="0.3">
      <c r="A9" s="2" t="s">
        <v>171</v>
      </c>
      <c r="B9" s="2" t="s">
        <v>172</v>
      </c>
      <c r="C9" s="2" t="s">
        <v>91</v>
      </c>
      <c r="D9" s="2" t="s">
        <v>92</v>
      </c>
      <c r="E9" s="2" t="s">
        <v>93</v>
      </c>
      <c r="F9" s="2" t="s">
        <v>94</v>
      </c>
      <c r="G9" s="2" t="s">
        <v>71</v>
      </c>
      <c r="H9" s="2" t="s">
        <v>72</v>
      </c>
      <c r="I9" s="2" t="s">
        <v>171</v>
      </c>
      <c r="J9" s="2" t="s">
        <v>161</v>
      </c>
      <c r="K9" s="2" t="s">
        <v>171</v>
      </c>
      <c r="L9" s="2" t="s">
        <v>107</v>
      </c>
      <c r="M9" s="2" t="s">
        <v>173</v>
      </c>
      <c r="N9" s="2" t="s">
        <v>97</v>
      </c>
      <c r="O9" s="2" t="s">
        <v>74</v>
      </c>
      <c r="P9" s="2" t="s">
        <v>97</v>
      </c>
      <c r="Q9" s="2" t="s">
        <v>79</v>
      </c>
      <c r="R9" s="2" t="s">
        <v>174</v>
      </c>
      <c r="S9" s="2" t="s">
        <v>152</v>
      </c>
      <c r="T9" s="2" t="s">
        <v>175</v>
      </c>
      <c r="U9" s="3">
        <v>36526</v>
      </c>
      <c r="V9" s="3"/>
      <c r="W9" s="2" t="s">
        <v>82</v>
      </c>
      <c r="X9" s="2" t="s">
        <v>83</v>
      </c>
      <c r="Y9" s="2" t="s">
        <v>84</v>
      </c>
      <c r="Z9" s="2" t="s">
        <v>85</v>
      </c>
      <c r="AA9" s="2" t="s">
        <v>86</v>
      </c>
      <c r="AB9" s="2" t="s">
        <v>87</v>
      </c>
      <c r="AC9" s="2" t="s">
        <v>129</v>
      </c>
      <c r="AD9" s="2" t="s">
        <v>74</v>
      </c>
      <c r="AE9" s="2" t="s">
        <v>176</v>
      </c>
      <c r="AF9" s="4" t="b">
        <f>FALSE()</f>
        <v>0</v>
      </c>
    </row>
    <row r="10" spans="1:32" x14ac:dyDescent="0.3">
      <c r="A10" s="2" t="s">
        <v>177</v>
      </c>
      <c r="B10" s="2" t="s">
        <v>178</v>
      </c>
      <c r="C10" s="2" t="s">
        <v>146</v>
      </c>
      <c r="D10" s="2" t="s">
        <v>92</v>
      </c>
      <c r="E10" s="2" t="s">
        <v>147</v>
      </c>
      <c r="F10" s="2" t="s">
        <v>148</v>
      </c>
      <c r="G10" s="2" t="s">
        <v>71</v>
      </c>
      <c r="H10" s="2" t="s">
        <v>72</v>
      </c>
      <c r="I10" s="2" t="s">
        <v>177</v>
      </c>
      <c r="J10" s="2" t="s">
        <v>161</v>
      </c>
      <c r="K10" s="2" t="s">
        <v>177</v>
      </c>
      <c r="L10" s="2" t="s">
        <v>123</v>
      </c>
      <c r="M10" s="2" t="s">
        <v>179</v>
      </c>
      <c r="N10" s="2" t="s">
        <v>74</v>
      </c>
      <c r="O10" s="2" t="s">
        <v>74</v>
      </c>
      <c r="P10" s="2" t="s">
        <v>180</v>
      </c>
      <c r="Q10" s="2" t="s">
        <v>74</v>
      </c>
      <c r="R10" s="2" t="s">
        <v>181</v>
      </c>
      <c r="S10" s="2" t="s">
        <v>182</v>
      </c>
      <c r="T10" s="2" t="s">
        <v>183</v>
      </c>
      <c r="U10" s="3">
        <v>41319</v>
      </c>
      <c r="V10" s="3"/>
      <c r="W10" s="2" t="s">
        <v>82</v>
      </c>
      <c r="X10" s="2" t="s">
        <v>83</v>
      </c>
      <c r="Y10" s="2" t="s">
        <v>84</v>
      </c>
      <c r="Z10" s="2" t="s">
        <v>85</v>
      </c>
      <c r="AA10" s="2" t="s">
        <v>86</v>
      </c>
      <c r="AB10" s="2" t="s">
        <v>87</v>
      </c>
      <c r="AC10" s="2" t="s">
        <v>129</v>
      </c>
      <c r="AD10" s="2" t="s">
        <v>74</v>
      </c>
      <c r="AE10" s="2" t="s">
        <v>184</v>
      </c>
      <c r="AF10" s="4" t="b">
        <f>FALSE()</f>
        <v>0</v>
      </c>
    </row>
    <row r="11" spans="1:32" x14ac:dyDescent="0.3">
      <c r="A11" s="2" t="s">
        <v>185</v>
      </c>
      <c r="B11" s="2" t="s">
        <v>186</v>
      </c>
      <c r="C11" s="2" t="s">
        <v>146</v>
      </c>
      <c r="D11" s="2" t="s">
        <v>92</v>
      </c>
      <c r="E11" s="2" t="s">
        <v>147</v>
      </c>
      <c r="F11" s="2" t="s">
        <v>148</v>
      </c>
      <c r="G11" s="2" t="s">
        <v>71</v>
      </c>
      <c r="H11" s="2" t="s">
        <v>72</v>
      </c>
      <c r="I11" s="2" t="s">
        <v>185</v>
      </c>
      <c r="J11" s="2" t="s">
        <v>161</v>
      </c>
      <c r="K11" s="2" t="s">
        <v>185</v>
      </c>
      <c r="L11" s="2" t="s">
        <v>123</v>
      </c>
      <c r="M11" s="2" t="s">
        <v>179</v>
      </c>
      <c r="N11" s="2" t="s">
        <v>187</v>
      </c>
      <c r="O11" s="2" t="s">
        <v>74</v>
      </c>
      <c r="P11" s="2" t="s">
        <v>180</v>
      </c>
      <c r="Q11" s="2" t="s">
        <v>74</v>
      </c>
      <c r="R11" s="2" t="s">
        <v>181</v>
      </c>
      <c r="S11" s="2" t="s">
        <v>188</v>
      </c>
      <c r="T11" s="2" t="s">
        <v>183</v>
      </c>
      <c r="U11" s="3">
        <v>41319</v>
      </c>
      <c r="V11" s="3"/>
      <c r="W11" s="2" t="s">
        <v>82</v>
      </c>
      <c r="X11" s="2" t="s">
        <v>83</v>
      </c>
      <c r="Y11" s="2" t="s">
        <v>84</v>
      </c>
      <c r="Z11" s="2" t="s">
        <v>85</v>
      </c>
      <c r="AA11" s="2" t="s">
        <v>86</v>
      </c>
      <c r="AB11" s="2" t="s">
        <v>87</v>
      </c>
      <c r="AC11" s="2" t="s">
        <v>129</v>
      </c>
      <c r="AD11" s="2" t="s">
        <v>74</v>
      </c>
      <c r="AE11" s="2" t="s">
        <v>184</v>
      </c>
      <c r="AF11" s="4" t="b">
        <f>FALSE()</f>
        <v>0</v>
      </c>
    </row>
    <row r="12" spans="1:32" x14ac:dyDescent="0.3">
      <c r="A12" s="2" t="s">
        <v>189</v>
      </c>
      <c r="B12" s="2" t="s">
        <v>190</v>
      </c>
      <c r="C12" s="2" t="s">
        <v>146</v>
      </c>
      <c r="D12" s="2" t="s">
        <v>92</v>
      </c>
      <c r="E12" s="2" t="s">
        <v>147</v>
      </c>
      <c r="F12" s="2" t="s">
        <v>148</v>
      </c>
      <c r="G12" s="2" t="s">
        <v>71</v>
      </c>
      <c r="H12" s="2" t="s">
        <v>72</v>
      </c>
      <c r="I12" s="2" t="s">
        <v>189</v>
      </c>
      <c r="J12" s="2" t="s">
        <v>161</v>
      </c>
      <c r="K12" s="2" t="s">
        <v>189</v>
      </c>
      <c r="L12" s="2" t="s">
        <v>123</v>
      </c>
      <c r="M12" s="2" t="s">
        <v>179</v>
      </c>
      <c r="N12" s="2" t="s">
        <v>187</v>
      </c>
      <c r="O12" s="2" t="s">
        <v>74</v>
      </c>
      <c r="P12" s="2" t="s">
        <v>180</v>
      </c>
      <c r="Q12" s="2" t="s">
        <v>74</v>
      </c>
      <c r="R12" s="2" t="s">
        <v>181</v>
      </c>
      <c r="S12" s="2" t="s">
        <v>191</v>
      </c>
      <c r="T12" s="2" t="s">
        <v>183</v>
      </c>
      <c r="U12" s="3">
        <v>41319</v>
      </c>
      <c r="V12" s="3"/>
      <c r="W12" s="2" t="s">
        <v>82</v>
      </c>
      <c r="X12" s="2" t="s">
        <v>83</v>
      </c>
      <c r="Y12" s="2" t="s">
        <v>84</v>
      </c>
      <c r="Z12" s="2" t="s">
        <v>85</v>
      </c>
      <c r="AA12" s="2" t="s">
        <v>86</v>
      </c>
      <c r="AB12" s="2" t="s">
        <v>87</v>
      </c>
      <c r="AC12" s="2" t="s">
        <v>129</v>
      </c>
      <c r="AD12" s="2" t="s">
        <v>74</v>
      </c>
      <c r="AE12" s="2" t="s">
        <v>184</v>
      </c>
      <c r="AF12" s="4" t="b">
        <f>FALSE()</f>
        <v>0</v>
      </c>
    </row>
    <row r="13" spans="1:32" x14ac:dyDescent="0.3">
      <c r="A13" s="2" t="s">
        <v>192</v>
      </c>
      <c r="B13" s="2" t="s">
        <v>193</v>
      </c>
      <c r="C13" s="2" t="s">
        <v>146</v>
      </c>
      <c r="D13" s="2" t="s">
        <v>92</v>
      </c>
      <c r="E13" s="2" t="s">
        <v>147</v>
      </c>
      <c r="F13" s="2" t="s">
        <v>148</v>
      </c>
      <c r="G13" s="2" t="s">
        <v>71</v>
      </c>
      <c r="H13" s="2" t="s">
        <v>72</v>
      </c>
      <c r="I13" s="2" t="s">
        <v>192</v>
      </c>
      <c r="J13" s="2" t="s">
        <v>161</v>
      </c>
      <c r="K13" s="2" t="s">
        <v>192</v>
      </c>
      <c r="L13" s="2" t="s">
        <v>123</v>
      </c>
      <c r="M13" s="2" t="s">
        <v>179</v>
      </c>
      <c r="N13" s="2" t="s">
        <v>187</v>
      </c>
      <c r="O13" s="2" t="s">
        <v>74</v>
      </c>
      <c r="P13" s="2" t="s">
        <v>180</v>
      </c>
      <c r="Q13" s="2" t="s">
        <v>74</v>
      </c>
      <c r="R13" s="2" t="s">
        <v>181</v>
      </c>
      <c r="S13" s="2" t="s">
        <v>182</v>
      </c>
      <c r="T13" s="2" t="s">
        <v>183</v>
      </c>
      <c r="U13" s="3">
        <v>41319</v>
      </c>
      <c r="V13" s="3"/>
      <c r="W13" s="2" t="s">
        <v>82</v>
      </c>
      <c r="X13" s="2" t="s">
        <v>83</v>
      </c>
      <c r="Y13" s="2" t="s">
        <v>84</v>
      </c>
      <c r="Z13" s="2" t="s">
        <v>85</v>
      </c>
      <c r="AA13" s="2" t="s">
        <v>86</v>
      </c>
      <c r="AB13" s="2" t="s">
        <v>87</v>
      </c>
      <c r="AC13" s="2" t="s">
        <v>129</v>
      </c>
      <c r="AD13" s="2" t="s">
        <v>74</v>
      </c>
      <c r="AE13" s="2" t="s">
        <v>184</v>
      </c>
      <c r="AF13" s="4" t="b">
        <f>FALSE()</f>
        <v>0</v>
      </c>
    </row>
    <row r="14" spans="1:32" x14ac:dyDescent="0.3">
      <c r="A14" s="2" t="s">
        <v>194</v>
      </c>
      <c r="B14" s="2" t="s">
        <v>195</v>
      </c>
      <c r="C14" s="2" t="s">
        <v>196</v>
      </c>
      <c r="D14" s="2" t="s">
        <v>92</v>
      </c>
      <c r="E14" s="2" t="s">
        <v>197</v>
      </c>
      <c r="F14" s="2" t="s">
        <v>198</v>
      </c>
      <c r="G14" s="2" t="s">
        <v>71</v>
      </c>
      <c r="H14" s="2" t="s">
        <v>72</v>
      </c>
      <c r="I14" s="2" t="s">
        <v>194</v>
      </c>
      <c r="J14" s="2" t="s">
        <v>161</v>
      </c>
      <c r="K14" s="2" t="s">
        <v>199</v>
      </c>
      <c r="L14" s="2" t="s">
        <v>95</v>
      </c>
      <c r="M14" s="2" t="s">
        <v>200</v>
      </c>
      <c r="N14" s="2" t="s">
        <v>74</v>
      </c>
      <c r="O14" s="2" t="s">
        <v>74</v>
      </c>
      <c r="P14" s="2" t="s">
        <v>201</v>
      </c>
      <c r="Q14" s="2" t="s">
        <v>79</v>
      </c>
      <c r="R14" s="2" t="s">
        <v>202</v>
      </c>
      <c r="S14" s="2" t="s">
        <v>203</v>
      </c>
      <c r="T14" s="2" t="s">
        <v>204</v>
      </c>
      <c r="U14" s="3">
        <v>43678</v>
      </c>
      <c r="V14" s="3"/>
      <c r="W14" s="2" t="s">
        <v>82</v>
      </c>
      <c r="X14" s="2" t="s">
        <v>83</v>
      </c>
      <c r="Y14" s="2" t="s">
        <v>84</v>
      </c>
      <c r="Z14" s="2" t="s">
        <v>85</v>
      </c>
      <c r="AA14" s="2" t="s">
        <v>86</v>
      </c>
      <c r="AB14" s="2" t="s">
        <v>87</v>
      </c>
      <c r="AC14" s="2" t="s">
        <v>205</v>
      </c>
      <c r="AD14" s="2" t="s">
        <v>74</v>
      </c>
      <c r="AE14" s="2" t="s">
        <v>206</v>
      </c>
      <c r="AF14" s="4" t="b">
        <f>FALSE()</f>
        <v>0</v>
      </c>
    </row>
    <row r="15" spans="1:32" x14ac:dyDescent="0.3">
      <c r="A15" s="2" t="s">
        <v>207</v>
      </c>
      <c r="B15" s="2" t="s">
        <v>208</v>
      </c>
      <c r="C15" s="2" t="s">
        <v>146</v>
      </c>
      <c r="D15" s="2" t="s">
        <v>92</v>
      </c>
      <c r="E15" s="2" t="s">
        <v>147</v>
      </c>
      <c r="F15" s="2" t="s">
        <v>148</v>
      </c>
      <c r="G15" s="2" t="s">
        <v>71</v>
      </c>
      <c r="H15" s="2" t="s">
        <v>72</v>
      </c>
      <c r="I15" s="2" t="s">
        <v>207</v>
      </c>
      <c r="J15" s="2" t="s">
        <v>161</v>
      </c>
      <c r="K15" s="2" t="s">
        <v>207</v>
      </c>
      <c r="L15" s="2" t="s">
        <v>123</v>
      </c>
      <c r="M15" s="2" t="s">
        <v>179</v>
      </c>
      <c r="N15" s="2" t="s">
        <v>187</v>
      </c>
      <c r="O15" s="2" t="s">
        <v>74</v>
      </c>
      <c r="P15" s="2" t="s">
        <v>180</v>
      </c>
      <c r="Q15" s="2" t="s">
        <v>74</v>
      </c>
      <c r="R15" s="2" t="s">
        <v>181</v>
      </c>
      <c r="S15" s="2" t="s">
        <v>209</v>
      </c>
      <c r="T15" s="2" t="s">
        <v>210</v>
      </c>
      <c r="U15" s="3">
        <v>37257</v>
      </c>
      <c r="V15" s="3"/>
      <c r="W15" s="2" t="s">
        <v>82</v>
      </c>
      <c r="X15" s="2" t="s">
        <v>83</v>
      </c>
      <c r="Y15" s="2" t="s">
        <v>84</v>
      </c>
      <c r="Z15" s="2" t="s">
        <v>85</v>
      </c>
      <c r="AA15" s="2" t="s">
        <v>86</v>
      </c>
      <c r="AB15" s="2" t="s">
        <v>87</v>
      </c>
      <c r="AC15" s="2" t="s">
        <v>129</v>
      </c>
      <c r="AD15" s="2" t="s">
        <v>74</v>
      </c>
      <c r="AE15" s="2" t="s">
        <v>184</v>
      </c>
      <c r="AF15" s="4" t="b">
        <f>FALSE()</f>
        <v>0</v>
      </c>
    </row>
    <row r="16" spans="1:32" x14ac:dyDescent="0.3">
      <c r="A16" s="2" t="s">
        <v>211</v>
      </c>
      <c r="B16" s="2" t="s">
        <v>212</v>
      </c>
      <c r="C16" s="2" t="s">
        <v>213</v>
      </c>
      <c r="D16" s="2" t="s">
        <v>92</v>
      </c>
      <c r="E16" s="2" t="s">
        <v>93</v>
      </c>
      <c r="F16" s="2" t="s">
        <v>94</v>
      </c>
      <c r="G16" s="2" t="s">
        <v>71</v>
      </c>
      <c r="H16" s="2" t="s">
        <v>72</v>
      </c>
      <c r="I16" s="2" t="s">
        <v>214</v>
      </c>
      <c r="J16" s="2" t="s">
        <v>161</v>
      </c>
      <c r="K16" s="2" t="s">
        <v>214</v>
      </c>
      <c r="L16" s="2" t="s">
        <v>107</v>
      </c>
      <c r="M16" s="2" t="s">
        <v>173</v>
      </c>
      <c r="N16" s="2" t="s">
        <v>97</v>
      </c>
      <c r="O16" s="2" t="s">
        <v>74</v>
      </c>
      <c r="P16" s="2" t="s">
        <v>97</v>
      </c>
      <c r="Q16" s="2" t="s">
        <v>74</v>
      </c>
      <c r="R16" s="2" t="s">
        <v>174</v>
      </c>
      <c r="S16" s="2" t="s">
        <v>152</v>
      </c>
      <c r="T16" s="2" t="s">
        <v>175</v>
      </c>
      <c r="U16" s="3">
        <v>36526</v>
      </c>
      <c r="V16" s="3"/>
      <c r="W16" s="2" t="s">
        <v>82</v>
      </c>
      <c r="X16" s="2" t="s">
        <v>83</v>
      </c>
      <c r="Y16" s="2" t="s">
        <v>84</v>
      </c>
      <c r="Z16" s="2" t="s">
        <v>85</v>
      </c>
      <c r="AA16" s="2" t="s">
        <v>86</v>
      </c>
      <c r="AB16" s="2" t="s">
        <v>87</v>
      </c>
      <c r="AC16" s="2" t="s">
        <v>129</v>
      </c>
      <c r="AD16" s="2" t="s">
        <v>74</v>
      </c>
      <c r="AE16" s="2" t="s">
        <v>215</v>
      </c>
      <c r="AF16" s="4" t="b">
        <f>FALSE()</f>
        <v>0</v>
      </c>
    </row>
    <row r="17" spans="1:32" x14ac:dyDescent="0.3">
      <c r="A17" s="2" t="s">
        <v>216</v>
      </c>
      <c r="B17" s="2" t="s">
        <v>217</v>
      </c>
      <c r="C17" s="2" t="s">
        <v>218</v>
      </c>
      <c r="D17" s="2" t="s">
        <v>92</v>
      </c>
      <c r="E17" s="2" t="s">
        <v>147</v>
      </c>
      <c r="F17" s="2" t="s">
        <v>148</v>
      </c>
      <c r="G17" s="2" t="s">
        <v>71</v>
      </c>
      <c r="H17" s="2" t="s">
        <v>72</v>
      </c>
      <c r="I17" s="2" t="s">
        <v>216</v>
      </c>
      <c r="J17" s="2" t="s">
        <v>161</v>
      </c>
      <c r="K17" s="2" t="s">
        <v>216</v>
      </c>
      <c r="L17" s="2" t="s">
        <v>123</v>
      </c>
      <c r="M17" s="2" t="s">
        <v>179</v>
      </c>
      <c r="N17" s="2" t="s">
        <v>74</v>
      </c>
      <c r="O17" s="2" t="s">
        <v>74</v>
      </c>
      <c r="P17" s="2" t="s">
        <v>180</v>
      </c>
      <c r="Q17" s="2" t="s">
        <v>74</v>
      </c>
      <c r="R17" s="2" t="s">
        <v>181</v>
      </c>
      <c r="S17" s="2" t="s">
        <v>219</v>
      </c>
      <c r="T17" s="2" t="s">
        <v>183</v>
      </c>
      <c r="U17" s="3">
        <v>41319</v>
      </c>
      <c r="V17" s="3"/>
      <c r="W17" s="2" t="s">
        <v>82</v>
      </c>
      <c r="X17" s="2" t="s">
        <v>83</v>
      </c>
      <c r="Y17" s="2" t="s">
        <v>84</v>
      </c>
      <c r="Z17" s="2" t="s">
        <v>85</v>
      </c>
      <c r="AA17" s="2" t="s">
        <v>86</v>
      </c>
      <c r="AB17" s="2" t="s">
        <v>87</v>
      </c>
      <c r="AC17" s="2" t="s">
        <v>129</v>
      </c>
      <c r="AD17" s="2" t="s">
        <v>74</v>
      </c>
      <c r="AE17" s="2" t="s">
        <v>184</v>
      </c>
      <c r="AF17" s="4" t="b">
        <f>FALSE()</f>
        <v>0</v>
      </c>
    </row>
    <row r="18" spans="1:32" x14ac:dyDescent="0.3">
      <c r="A18" s="2" t="s">
        <v>220</v>
      </c>
      <c r="B18" s="2" t="s">
        <v>221</v>
      </c>
      <c r="C18" s="2" t="s">
        <v>94</v>
      </c>
      <c r="D18" s="2" t="s">
        <v>134</v>
      </c>
      <c r="E18" s="2" t="s">
        <v>93</v>
      </c>
      <c r="F18" s="2" t="s">
        <v>94</v>
      </c>
      <c r="G18" s="2" t="s">
        <v>71</v>
      </c>
      <c r="H18" s="2" t="s">
        <v>72</v>
      </c>
      <c r="I18" s="2" t="s">
        <v>220</v>
      </c>
      <c r="J18" s="2" t="s">
        <v>161</v>
      </c>
      <c r="K18" s="2" t="s">
        <v>220</v>
      </c>
      <c r="L18" s="2" t="s">
        <v>95</v>
      </c>
      <c r="M18" s="2" t="s">
        <v>173</v>
      </c>
      <c r="N18" s="2" t="s">
        <v>97</v>
      </c>
      <c r="O18" s="2" t="s">
        <v>74</v>
      </c>
      <c r="P18" s="2" t="s">
        <v>222</v>
      </c>
      <c r="Q18" s="2" t="s">
        <v>109</v>
      </c>
      <c r="R18" s="2" t="s">
        <v>223</v>
      </c>
      <c r="S18" s="2" t="s">
        <v>224</v>
      </c>
      <c r="T18" s="2" t="s">
        <v>225</v>
      </c>
      <c r="U18" s="3"/>
      <c r="V18" s="3"/>
      <c r="W18" s="2" t="s">
        <v>82</v>
      </c>
      <c r="X18" s="2" t="s">
        <v>83</v>
      </c>
      <c r="Y18" s="2" t="s">
        <v>84</v>
      </c>
      <c r="Z18" s="2" t="s">
        <v>85</v>
      </c>
      <c r="AA18" s="2" t="s">
        <v>86</v>
      </c>
      <c r="AB18" s="2" t="s">
        <v>87</v>
      </c>
      <c r="AC18" s="2" t="s">
        <v>10</v>
      </c>
      <c r="AD18" s="2" t="s">
        <v>226</v>
      </c>
      <c r="AE18" s="2" t="s">
        <v>227</v>
      </c>
      <c r="AF18" s="4" t="b">
        <f>FALSE()</f>
        <v>0</v>
      </c>
    </row>
    <row r="19" spans="1:32" x14ac:dyDescent="0.3">
      <c r="A19" s="2" t="s">
        <v>228</v>
      </c>
      <c r="B19" s="2" t="s">
        <v>229</v>
      </c>
      <c r="C19" s="2" t="s">
        <v>94</v>
      </c>
      <c r="D19" s="2" t="s">
        <v>92</v>
      </c>
      <c r="E19" s="2" t="s">
        <v>93</v>
      </c>
      <c r="F19" s="2" t="s">
        <v>94</v>
      </c>
      <c r="G19" s="2" t="s">
        <v>71</v>
      </c>
      <c r="H19" s="2" t="s">
        <v>72</v>
      </c>
      <c r="I19" s="2" t="s">
        <v>228</v>
      </c>
      <c r="J19" s="2" t="s">
        <v>161</v>
      </c>
      <c r="K19" s="2" t="s">
        <v>228</v>
      </c>
      <c r="L19" s="2" t="s">
        <v>123</v>
      </c>
      <c r="M19" s="2" t="s">
        <v>173</v>
      </c>
      <c r="N19" s="2" t="s">
        <v>97</v>
      </c>
      <c r="O19" s="2" t="s">
        <v>74</v>
      </c>
      <c r="P19" s="2" t="s">
        <v>74</v>
      </c>
      <c r="Q19" s="2" t="s">
        <v>79</v>
      </c>
      <c r="R19" s="2" t="s">
        <v>174</v>
      </c>
      <c r="S19" s="2" t="s">
        <v>152</v>
      </c>
      <c r="T19" s="2" t="s">
        <v>175</v>
      </c>
      <c r="U19" s="3">
        <v>36526</v>
      </c>
      <c r="V19" s="3"/>
      <c r="W19" s="2" t="s">
        <v>82</v>
      </c>
      <c r="X19" s="2" t="s">
        <v>83</v>
      </c>
      <c r="Y19" s="2" t="s">
        <v>84</v>
      </c>
      <c r="Z19" s="2" t="s">
        <v>85</v>
      </c>
      <c r="AA19" s="2" t="s">
        <v>86</v>
      </c>
      <c r="AB19" s="2" t="s">
        <v>87</v>
      </c>
      <c r="AC19" s="2" t="s">
        <v>129</v>
      </c>
      <c r="AD19" s="2" t="s">
        <v>74</v>
      </c>
      <c r="AE19" s="2" t="s">
        <v>230</v>
      </c>
      <c r="AF19" s="4" t="b">
        <f>FALSE()</f>
        <v>0</v>
      </c>
    </row>
    <row r="20" spans="1:32" x14ac:dyDescent="0.3">
      <c r="A20" s="2" t="s">
        <v>231</v>
      </c>
      <c r="B20" s="2" t="s">
        <v>232</v>
      </c>
      <c r="C20" s="2" t="s">
        <v>233</v>
      </c>
      <c r="D20" s="2" t="s">
        <v>134</v>
      </c>
      <c r="E20" s="2" t="s">
        <v>70</v>
      </c>
      <c r="F20" s="2" t="s">
        <v>69</v>
      </c>
      <c r="G20" s="2" t="s">
        <v>71</v>
      </c>
      <c r="H20" s="2" t="s">
        <v>72</v>
      </c>
      <c r="I20" s="2" t="s">
        <v>234</v>
      </c>
      <c r="J20" s="2" t="s">
        <v>161</v>
      </c>
      <c r="K20" s="2" t="s">
        <v>235</v>
      </c>
      <c r="L20" s="2" t="s">
        <v>75</v>
      </c>
      <c r="M20" s="2" t="s">
        <v>236</v>
      </c>
      <c r="N20" s="2" t="s">
        <v>237</v>
      </c>
      <c r="O20" s="2" t="s">
        <v>74</v>
      </c>
      <c r="P20" s="2" t="s">
        <v>238</v>
      </c>
      <c r="Q20" s="2" t="s">
        <v>109</v>
      </c>
      <c r="R20" s="2" t="s">
        <v>74</v>
      </c>
      <c r="S20" s="2" t="s">
        <v>239</v>
      </c>
      <c r="T20" s="2" t="s">
        <v>240</v>
      </c>
      <c r="U20" s="3"/>
      <c r="V20" s="3"/>
      <c r="W20" s="2" t="s">
        <v>82</v>
      </c>
      <c r="X20" s="2" t="s">
        <v>83</v>
      </c>
      <c r="Y20" s="2" t="s">
        <v>84</v>
      </c>
      <c r="Z20" s="2" t="s">
        <v>85</v>
      </c>
      <c r="AA20" s="2" t="s">
        <v>86</v>
      </c>
      <c r="AB20" s="2" t="s">
        <v>87</v>
      </c>
      <c r="AC20" s="2" t="s">
        <v>241</v>
      </c>
      <c r="AD20" s="2" t="s">
        <v>74</v>
      </c>
      <c r="AE20" s="2" t="s">
        <v>242</v>
      </c>
      <c r="AF20" s="4" t="b">
        <f>FALSE()</f>
        <v>0</v>
      </c>
    </row>
    <row r="21" spans="1:32" x14ac:dyDescent="0.3">
      <c r="A21" s="2" t="s">
        <v>235</v>
      </c>
      <c r="B21" s="2" t="s">
        <v>243</v>
      </c>
      <c r="C21" s="2" t="s">
        <v>122</v>
      </c>
      <c r="D21" s="2" t="s">
        <v>134</v>
      </c>
      <c r="E21" s="2" t="s">
        <v>121</v>
      </c>
      <c r="F21" s="2" t="s">
        <v>122</v>
      </c>
      <c r="G21" s="2" t="s">
        <v>71</v>
      </c>
      <c r="H21" s="2" t="s">
        <v>72</v>
      </c>
      <c r="I21" s="2" t="s">
        <v>235</v>
      </c>
      <c r="J21" s="2" t="s">
        <v>161</v>
      </c>
      <c r="K21" s="2" t="s">
        <v>74</v>
      </c>
      <c r="L21" s="2" t="s">
        <v>123</v>
      </c>
      <c r="M21" s="2" t="s">
        <v>173</v>
      </c>
      <c r="N21" s="2" t="s">
        <v>244</v>
      </c>
      <c r="O21" s="2" t="s">
        <v>74</v>
      </c>
      <c r="P21" s="2" t="s">
        <v>245</v>
      </c>
      <c r="Q21" s="2" t="s">
        <v>109</v>
      </c>
      <c r="R21" s="2" t="s">
        <v>246</v>
      </c>
      <c r="S21" s="2" t="s">
        <v>224</v>
      </c>
      <c r="T21" s="2" t="s">
        <v>247</v>
      </c>
      <c r="U21" s="3"/>
      <c r="V21" s="3"/>
      <c r="W21" s="2" t="s">
        <v>82</v>
      </c>
      <c r="X21" s="2" t="s">
        <v>83</v>
      </c>
      <c r="Y21" s="2" t="s">
        <v>84</v>
      </c>
      <c r="Z21" s="2" t="s">
        <v>85</v>
      </c>
      <c r="AA21" s="2" t="s">
        <v>86</v>
      </c>
      <c r="AB21" s="2" t="s">
        <v>87</v>
      </c>
      <c r="AC21" s="2" t="s">
        <v>74</v>
      </c>
      <c r="AD21" s="2" t="s">
        <v>226</v>
      </c>
      <c r="AE21" s="2" t="s">
        <v>248</v>
      </c>
      <c r="AF21" s="4" t="b">
        <f>FALSE()</f>
        <v>0</v>
      </c>
    </row>
    <row r="22" spans="1:32" x14ac:dyDescent="0.3">
      <c r="A22" s="2" t="s">
        <v>249</v>
      </c>
      <c r="B22" s="2" t="s">
        <v>250</v>
      </c>
      <c r="C22" s="2" t="s">
        <v>251</v>
      </c>
      <c r="D22" s="2" t="s">
        <v>252</v>
      </c>
      <c r="E22" s="2" t="s">
        <v>253</v>
      </c>
      <c r="F22" s="2" t="s">
        <v>252</v>
      </c>
      <c r="G22" s="2" t="s">
        <v>74</v>
      </c>
      <c r="H22" s="2" t="s">
        <v>72</v>
      </c>
      <c r="I22" s="2" t="s">
        <v>249</v>
      </c>
      <c r="J22" s="2" t="s">
        <v>254</v>
      </c>
      <c r="K22" s="2" t="s">
        <v>74</v>
      </c>
      <c r="L22" s="2" t="s">
        <v>75</v>
      </c>
      <c r="M22" s="2" t="s">
        <v>255</v>
      </c>
      <c r="N22" s="2" t="s">
        <v>256</v>
      </c>
      <c r="O22" s="2" t="s">
        <v>257</v>
      </c>
      <c r="P22" s="2" t="s">
        <v>258</v>
      </c>
      <c r="Q22" s="2" t="s">
        <v>79</v>
      </c>
      <c r="R22" s="2" t="s">
        <v>74</v>
      </c>
      <c r="S22" s="2" t="s">
        <v>259</v>
      </c>
      <c r="T22" s="2" t="s">
        <v>260</v>
      </c>
      <c r="U22" s="3"/>
      <c r="V22" s="3"/>
      <c r="W22" s="2" t="s">
        <v>261</v>
      </c>
      <c r="X22" s="2" t="s">
        <v>83</v>
      </c>
      <c r="Y22" s="2" t="s">
        <v>262</v>
      </c>
      <c r="Z22" s="2" t="s">
        <v>263</v>
      </c>
      <c r="AA22" s="2" t="s">
        <v>264</v>
      </c>
      <c r="AB22" s="2" t="s">
        <v>87</v>
      </c>
      <c r="AC22" s="2" t="s">
        <v>265</v>
      </c>
      <c r="AD22" s="2" t="s">
        <v>226</v>
      </c>
      <c r="AE22" s="2" t="s">
        <v>266</v>
      </c>
      <c r="AF22" s="4" t="b">
        <f>FALSE()</f>
        <v>0</v>
      </c>
    </row>
    <row r="23" spans="1:32" x14ac:dyDescent="0.3">
      <c r="A23" s="2" t="s">
        <v>74</v>
      </c>
      <c r="B23" s="2" t="s">
        <v>267</v>
      </c>
      <c r="C23" s="2" t="s">
        <v>268</v>
      </c>
      <c r="D23" s="2" t="s">
        <v>160</v>
      </c>
      <c r="E23" s="2" t="s">
        <v>159</v>
      </c>
      <c r="F23" s="2" t="s">
        <v>160</v>
      </c>
      <c r="G23" s="2" t="s">
        <v>71</v>
      </c>
      <c r="H23" s="2" t="s">
        <v>269</v>
      </c>
      <c r="I23" s="2" t="s">
        <v>74</v>
      </c>
      <c r="J23" s="2" t="s">
        <v>74</v>
      </c>
      <c r="K23" s="2" t="s">
        <v>74</v>
      </c>
      <c r="L23" s="2" t="s">
        <v>74</v>
      </c>
      <c r="M23" s="2" t="s">
        <v>74</v>
      </c>
      <c r="N23" s="2" t="s">
        <v>74</v>
      </c>
      <c r="O23" s="2" t="s">
        <v>74</v>
      </c>
      <c r="P23" s="2" t="s">
        <v>74</v>
      </c>
      <c r="Q23" s="2" t="s">
        <v>74</v>
      </c>
      <c r="R23" s="2" t="s">
        <v>74</v>
      </c>
      <c r="S23" s="2" t="s">
        <v>74</v>
      </c>
      <c r="T23" s="2" t="s">
        <v>74</v>
      </c>
      <c r="U23" s="3"/>
      <c r="V23" s="3"/>
      <c r="W23" s="2" t="s">
        <v>82</v>
      </c>
      <c r="X23" s="2" t="s">
        <v>83</v>
      </c>
      <c r="Y23" s="2" t="s">
        <v>84</v>
      </c>
      <c r="Z23" s="2" t="s">
        <v>85</v>
      </c>
      <c r="AA23" s="2" t="s">
        <v>86</v>
      </c>
      <c r="AB23" s="2" t="s">
        <v>87</v>
      </c>
      <c r="AC23" s="2" t="s">
        <v>74</v>
      </c>
      <c r="AD23" s="2" t="s">
        <v>74</v>
      </c>
      <c r="AE23" s="2" t="s">
        <v>74</v>
      </c>
      <c r="AF23" s="4" t="b">
        <f>TRUE()</f>
        <v>1</v>
      </c>
    </row>
    <row r="24" spans="1:32" x14ac:dyDescent="0.3">
      <c r="A24" s="2" t="s">
        <v>74</v>
      </c>
      <c r="B24" s="2" t="s">
        <v>270</v>
      </c>
      <c r="C24" s="2" t="s">
        <v>271</v>
      </c>
      <c r="D24" s="2" t="s">
        <v>160</v>
      </c>
      <c r="E24" s="2" t="s">
        <v>159</v>
      </c>
      <c r="F24" s="2" t="s">
        <v>160</v>
      </c>
      <c r="G24" s="2" t="s">
        <v>71</v>
      </c>
      <c r="H24" s="2" t="s">
        <v>269</v>
      </c>
      <c r="I24" s="2" t="s">
        <v>74</v>
      </c>
      <c r="J24" s="2" t="s">
        <v>74</v>
      </c>
      <c r="K24" s="2" t="s">
        <v>74</v>
      </c>
      <c r="L24" s="2" t="s">
        <v>74</v>
      </c>
      <c r="M24" s="2" t="s">
        <v>74</v>
      </c>
      <c r="N24" s="2" t="s">
        <v>74</v>
      </c>
      <c r="O24" s="2" t="s">
        <v>74</v>
      </c>
      <c r="P24" s="2" t="s">
        <v>74</v>
      </c>
      <c r="Q24" s="2" t="s">
        <v>74</v>
      </c>
      <c r="R24" s="2" t="s">
        <v>74</v>
      </c>
      <c r="S24" s="2" t="s">
        <v>74</v>
      </c>
      <c r="T24" s="2" t="s">
        <v>74</v>
      </c>
      <c r="U24" s="3"/>
      <c r="V24" s="3"/>
      <c r="W24" s="2" t="s">
        <v>82</v>
      </c>
      <c r="X24" s="2" t="s">
        <v>83</v>
      </c>
      <c r="Y24" s="2" t="s">
        <v>84</v>
      </c>
      <c r="Z24" s="2" t="s">
        <v>85</v>
      </c>
      <c r="AA24" s="2" t="s">
        <v>86</v>
      </c>
      <c r="AB24" s="2" t="s">
        <v>87</v>
      </c>
      <c r="AC24" s="2" t="s">
        <v>74</v>
      </c>
      <c r="AD24" s="2" t="s">
        <v>74</v>
      </c>
      <c r="AE24" s="2" t="s">
        <v>74</v>
      </c>
      <c r="AF24" s="4" t="b">
        <f>TRUE()</f>
        <v>1</v>
      </c>
    </row>
    <row r="25" spans="1:32" x14ac:dyDescent="0.3">
      <c r="A25" s="2" t="s">
        <v>272</v>
      </c>
      <c r="B25" s="2" t="s">
        <v>273</v>
      </c>
      <c r="C25" s="2" t="s">
        <v>274</v>
      </c>
      <c r="D25" s="2" t="s">
        <v>69</v>
      </c>
      <c r="E25" s="2" t="s">
        <v>70</v>
      </c>
      <c r="F25" s="2" t="s">
        <v>69</v>
      </c>
      <c r="G25" s="2" t="s">
        <v>71</v>
      </c>
      <c r="H25" s="2" t="s">
        <v>72</v>
      </c>
      <c r="I25" s="2" t="s">
        <v>275</v>
      </c>
      <c r="J25" s="2" t="s">
        <v>74</v>
      </c>
      <c r="K25" s="2" t="s">
        <v>74</v>
      </c>
      <c r="L25" s="2" t="s">
        <v>75</v>
      </c>
      <c r="M25" s="2" t="s">
        <v>74</v>
      </c>
      <c r="N25" s="2" t="s">
        <v>74</v>
      </c>
      <c r="O25" s="2" t="s">
        <v>74</v>
      </c>
      <c r="P25" s="2" t="s">
        <v>238</v>
      </c>
      <c r="Q25" s="2" t="s">
        <v>79</v>
      </c>
      <c r="R25" s="2" t="s">
        <v>74</v>
      </c>
      <c r="S25" s="2" t="s">
        <v>276</v>
      </c>
      <c r="T25" s="2" t="s">
        <v>277</v>
      </c>
      <c r="U25" s="3"/>
      <c r="V25" s="3"/>
      <c r="W25" s="2" t="s">
        <v>82</v>
      </c>
      <c r="X25" s="2" t="s">
        <v>83</v>
      </c>
      <c r="Y25" s="2" t="s">
        <v>84</v>
      </c>
      <c r="Z25" s="2" t="s">
        <v>85</v>
      </c>
      <c r="AA25" s="2" t="s">
        <v>86</v>
      </c>
      <c r="AB25" s="2" t="s">
        <v>87</v>
      </c>
      <c r="AC25" s="2" t="s">
        <v>74</v>
      </c>
      <c r="AD25" s="2" t="s">
        <v>278</v>
      </c>
      <c r="AE25" s="2" t="s">
        <v>74</v>
      </c>
      <c r="AF25" s="4" t="b">
        <f>TRUE()</f>
        <v>1</v>
      </c>
    </row>
    <row r="26" spans="1:32" x14ac:dyDescent="0.3">
      <c r="A26" s="2" t="s">
        <v>279</v>
      </c>
      <c r="B26" s="2" t="s">
        <v>280</v>
      </c>
      <c r="C26" s="2" t="s">
        <v>281</v>
      </c>
      <c r="D26" s="2" t="s">
        <v>160</v>
      </c>
      <c r="E26" s="2" t="s">
        <v>159</v>
      </c>
      <c r="F26" s="2" t="s">
        <v>160</v>
      </c>
      <c r="G26" s="2" t="s">
        <v>71</v>
      </c>
      <c r="H26" s="2" t="s">
        <v>72</v>
      </c>
      <c r="I26" s="2" t="s">
        <v>279</v>
      </c>
      <c r="J26" s="2" t="s">
        <v>282</v>
      </c>
      <c r="K26" s="2" t="s">
        <v>74</v>
      </c>
      <c r="L26" s="2" t="s">
        <v>123</v>
      </c>
      <c r="M26" s="2" t="s">
        <v>149</v>
      </c>
      <c r="N26" s="2" t="s">
        <v>283</v>
      </c>
      <c r="O26" s="2" t="s">
        <v>74</v>
      </c>
      <c r="P26" s="2" t="s">
        <v>284</v>
      </c>
      <c r="Q26" s="2" t="s">
        <v>109</v>
      </c>
      <c r="R26" s="2" t="s">
        <v>285</v>
      </c>
      <c r="S26" s="2" t="s">
        <v>286</v>
      </c>
      <c r="T26" s="2" t="s">
        <v>287</v>
      </c>
      <c r="U26" s="3"/>
      <c r="V26" s="3"/>
      <c r="W26" s="2" t="s">
        <v>288</v>
      </c>
      <c r="X26" s="2" t="s">
        <v>83</v>
      </c>
      <c r="Y26" s="2" t="s">
        <v>289</v>
      </c>
      <c r="Z26" s="2" t="s">
        <v>85</v>
      </c>
      <c r="AA26" s="2" t="s">
        <v>290</v>
      </c>
      <c r="AB26" s="2" t="s">
        <v>87</v>
      </c>
      <c r="AC26" s="2" t="s">
        <v>291</v>
      </c>
      <c r="AD26" s="2" t="s">
        <v>292</v>
      </c>
      <c r="AE26" s="2" t="s">
        <v>293</v>
      </c>
      <c r="AF26" s="4" t="b">
        <f>FALSE()</f>
        <v>0</v>
      </c>
    </row>
    <row r="27" spans="1:32" x14ac:dyDescent="0.3">
      <c r="A27" s="2" t="s">
        <v>294</v>
      </c>
      <c r="B27" s="2" t="s">
        <v>295</v>
      </c>
      <c r="C27" s="2" t="s">
        <v>296</v>
      </c>
      <c r="D27" s="2" t="s">
        <v>74</v>
      </c>
      <c r="E27" s="2" t="s">
        <v>70</v>
      </c>
      <c r="F27" s="2" t="s">
        <v>69</v>
      </c>
      <c r="G27" s="2" t="s">
        <v>71</v>
      </c>
      <c r="H27" s="2" t="s">
        <v>72</v>
      </c>
      <c r="I27" s="2" t="s">
        <v>294</v>
      </c>
      <c r="J27" s="2" t="s">
        <v>297</v>
      </c>
      <c r="K27" s="2" t="s">
        <v>74</v>
      </c>
      <c r="L27" s="2" t="s">
        <v>75</v>
      </c>
      <c r="M27" s="2" t="s">
        <v>236</v>
      </c>
      <c r="N27" s="2" t="s">
        <v>237</v>
      </c>
      <c r="O27" s="2" t="s">
        <v>298</v>
      </c>
      <c r="P27" s="2" t="s">
        <v>74</v>
      </c>
      <c r="Q27" s="2" t="s">
        <v>109</v>
      </c>
      <c r="R27" s="2" t="s">
        <v>74</v>
      </c>
      <c r="S27" s="2" t="s">
        <v>299</v>
      </c>
      <c r="T27" s="2" t="s">
        <v>300</v>
      </c>
      <c r="U27" s="3"/>
      <c r="V27" s="3"/>
      <c r="W27" s="2" t="s">
        <v>301</v>
      </c>
      <c r="X27" s="2" t="s">
        <v>83</v>
      </c>
      <c r="Y27" s="2" t="s">
        <v>302</v>
      </c>
      <c r="Z27" s="2" t="s">
        <v>303</v>
      </c>
      <c r="AA27" s="2" t="s">
        <v>304</v>
      </c>
      <c r="AB27" s="2" t="s">
        <v>87</v>
      </c>
      <c r="AC27" s="2" t="s">
        <v>74</v>
      </c>
      <c r="AD27" s="2" t="s">
        <v>305</v>
      </c>
      <c r="AE27" s="2" t="s">
        <v>293</v>
      </c>
      <c r="AF27" s="4" t="b">
        <f>FALSE()</f>
        <v>0</v>
      </c>
    </row>
    <row r="28" spans="1:32" x14ac:dyDescent="0.3">
      <c r="A28" s="2" t="s">
        <v>306</v>
      </c>
      <c r="B28" s="2" t="s">
        <v>307</v>
      </c>
      <c r="C28" s="2" t="s">
        <v>308</v>
      </c>
      <c r="D28" s="2" t="s">
        <v>69</v>
      </c>
      <c r="E28" s="2" t="s">
        <v>70</v>
      </c>
      <c r="F28" s="2" t="s">
        <v>69</v>
      </c>
      <c r="G28" s="2" t="s">
        <v>71</v>
      </c>
      <c r="H28" s="2" t="s">
        <v>72</v>
      </c>
      <c r="I28" s="2" t="s">
        <v>306</v>
      </c>
      <c r="J28" s="2" t="s">
        <v>106</v>
      </c>
      <c r="K28" s="2" t="s">
        <v>74</v>
      </c>
      <c r="L28" s="2" t="s">
        <v>107</v>
      </c>
      <c r="M28" s="2" t="s">
        <v>74</v>
      </c>
      <c r="N28" s="2" t="s">
        <v>74</v>
      </c>
      <c r="O28" s="2" t="s">
        <v>74</v>
      </c>
      <c r="P28" s="2" t="s">
        <v>309</v>
      </c>
      <c r="Q28" s="2" t="s">
        <v>109</v>
      </c>
      <c r="R28" s="2" t="s">
        <v>310</v>
      </c>
      <c r="S28" s="2" t="s">
        <v>111</v>
      </c>
      <c r="T28" s="2" t="s">
        <v>112</v>
      </c>
      <c r="U28" s="3"/>
      <c r="V28" s="3"/>
      <c r="W28" s="2" t="s">
        <v>113</v>
      </c>
      <c r="X28" s="2" t="s">
        <v>83</v>
      </c>
      <c r="Y28" s="2" t="s">
        <v>114</v>
      </c>
      <c r="Z28" s="2" t="s">
        <v>115</v>
      </c>
      <c r="AA28" s="2" t="s">
        <v>116</v>
      </c>
      <c r="AB28" s="2" t="s">
        <v>117</v>
      </c>
      <c r="AC28" s="2" t="s">
        <v>74</v>
      </c>
      <c r="AD28" s="2" t="s">
        <v>74</v>
      </c>
      <c r="AE28" s="2" t="s">
        <v>74</v>
      </c>
      <c r="AF28" s="4" t="b">
        <f>FALSE()</f>
        <v>0</v>
      </c>
    </row>
    <row r="29" spans="1:32" x14ac:dyDescent="0.3">
      <c r="A29" s="2" t="s">
        <v>311</v>
      </c>
      <c r="B29" s="2" t="s">
        <v>312</v>
      </c>
      <c r="C29" s="2" t="s">
        <v>313</v>
      </c>
      <c r="D29" s="2" t="s">
        <v>69</v>
      </c>
      <c r="E29" s="2" t="s">
        <v>70</v>
      </c>
      <c r="F29" s="2" t="s">
        <v>69</v>
      </c>
      <c r="G29" s="2" t="s">
        <v>71</v>
      </c>
      <c r="H29" s="2" t="s">
        <v>72</v>
      </c>
      <c r="I29" s="2" t="s">
        <v>311</v>
      </c>
      <c r="J29" s="2" t="s">
        <v>106</v>
      </c>
      <c r="K29" s="2" t="s">
        <v>74</v>
      </c>
      <c r="L29" s="2" t="s">
        <v>107</v>
      </c>
      <c r="M29" s="2" t="s">
        <v>74</v>
      </c>
      <c r="N29" s="2" t="s">
        <v>74</v>
      </c>
      <c r="O29" s="2" t="s">
        <v>74</v>
      </c>
      <c r="P29" s="2" t="s">
        <v>314</v>
      </c>
      <c r="Q29" s="2" t="s">
        <v>109</v>
      </c>
      <c r="R29" s="2" t="s">
        <v>315</v>
      </c>
      <c r="S29" s="2" t="s">
        <v>111</v>
      </c>
      <c r="T29" s="2" t="s">
        <v>112</v>
      </c>
      <c r="U29" s="3"/>
      <c r="V29" s="3"/>
      <c r="W29" s="2" t="s">
        <v>113</v>
      </c>
      <c r="X29" s="2" t="s">
        <v>83</v>
      </c>
      <c r="Y29" s="2" t="s">
        <v>114</v>
      </c>
      <c r="Z29" s="2" t="s">
        <v>115</v>
      </c>
      <c r="AA29" s="2" t="s">
        <v>116</v>
      </c>
      <c r="AB29" s="2" t="s">
        <v>117</v>
      </c>
      <c r="AC29" s="2" t="s">
        <v>74</v>
      </c>
      <c r="AD29" s="2" t="s">
        <v>74</v>
      </c>
      <c r="AE29" s="2" t="s">
        <v>74</v>
      </c>
      <c r="AF29" s="4" t="b">
        <f>FALSE()</f>
        <v>0</v>
      </c>
    </row>
    <row r="30" spans="1:32" x14ac:dyDescent="0.3">
      <c r="A30" s="2" t="s">
        <v>316</v>
      </c>
      <c r="B30" s="2" t="s">
        <v>317</v>
      </c>
      <c r="C30" s="2" t="s">
        <v>318</v>
      </c>
      <c r="D30" s="2" t="s">
        <v>319</v>
      </c>
      <c r="E30" s="2" t="s">
        <v>70</v>
      </c>
      <c r="F30" s="2" t="s">
        <v>69</v>
      </c>
      <c r="G30" s="2" t="s">
        <v>71</v>
      </c>
      <c r="H30" s="2" t="s">
        <v>72</v>
      </c>
      <c r="I30" s="2" t="s">
        <v>316</v>
      </c>
      <c r="J30" s="2" t="s">
        <v>106</v>
      </c>
      <c r="K30" s="2" t="s">
        <v>74</v>
      </c>
      <c r="L30" s="2" t="s">
        <v>107</v>
      </c>
      <c r="M30" s="2" t="s">
        <v>74</v>
      </c>
      <c r="N30" s="2" t="s">
        <v>74</v>
      </c>
      <c r="O30" s="2" t="s">
        <v>74</v>
      </c>
      <c r="P30" s="2" t="s">
        <v>320</v>
      </c>
      <c r="Q30" s="2" t="s">
        <v>109</v>
      </c>
      <c r="R30" s="2" t="s">
        <v>321</v>
      </c>
      <c r="S30" s="2" t="s">
        <v>111</v>
      </c>
      <c r="T30" s="2" t="s">
        <v>112</v>
      </c>
      <c r="U30" s="3"/>
      <c r="V30" s="3"/>
      <c r="W30" s="2" t="s">
        <v>113</v>
      </c>
      <c r="X30" s="2" t="s">
        <v>83</v>
      </c>
      <c r="Y30" s="2" t="s">
        <v>114</v>
      </c>
      <c r="Z30" s="2" t="s">
        <v>115</v>
      </c>
      <c r="AA30" s="2" t="s">
        <v>116</v>
      </c>
      <c r="AB30" s="2" t="s">
        <v>117</v>
      </c>
      <c r="AC30" s="2" t="s">
        <v>74</v>
      </c>
      <c r="AD30" s="2" t="s">
        <v>74</v>
      </c>
      <c r="AE30" s="2" t="s">
        <v>74</v>
      </c>
      <c r="AF30" s="4" t="b">
        <f>FALSE()</f>
        <v>0</v>
      </c>
    </row>
    <row r="31" spans="1:32" x14ac:dyDescent="0.3">
      <c r="A31" s="2" t="s">
        <v>322</v>
      </c>
      <c r="B31" s="2" t="s">
        <v>323</v>
      </c>
      <c r="C31" s="2" t="s">
        <v>324</v>
      </c>
      <c r="D31" s="2" t="s">
        <v>69</v>
      </c>
      <c r="E31" s="2" t="s">
        <v>70</v>
      </c>
      <c r="F31" s="2" t="s">
        <v>69</v>
      </c>
      <c r="G31" s="2" t="s">
        <v>71</v>
      </c>
      <c r="H31" s="2" t="s">
        <v>72</v>
      </c>
      <c r="I31" s="2" t="s">
        <v>322</v>
      </c>
      <c r="J31" s="2" t="s">
        <v>325</v>
      </c>
      <c r="K31" s="2" t="s">
        <v>74</v>
      </c>
      <c r="L31" s="2" t="s">
        <v>75</v>
      </c>
      <c r="M31" s="2" t="s">
        <v>76</v>
      </c>
      <c r="N31" s="2" t="s">
        <v>77</v>
      </c>
      <c r="O31" s="2" t="s">
        <v>74</v>
      </c>
      <c r="P31" s="2" t="s">
        <v>326</v>
      </c>
      <c r="Q31" s="2" t="s">
        <v>79</v>
      </c>
      <c r="R31" s="2" t="s">
        <v>327</v>
      </c>
      <c r="S31" s="2" t="s">
        <v>328</v>
      </c>
      <c r="T31" s="2" t="s">
        <v>329</v>
      </c>
      <c r="U31" s="3"/>
      <c r="V31" s="3"/>
      <c r="W31" s="2" t="s">
        <v>330</v>
      </c>
      <c r="X31" s="2" t="s">
        <v>83</v>
      </c>
      <c r="Y31" s="2" t="s">
        <v>331</v>
      </c>
      <c r="Z31" s="2" t="s">
        <v>115</v>
      </c>
      <c r="AA31" s="2" t="s">
        <v>332</v>
      </c>
      <c r="AB31" s="2" t="s">
        <v>117</v>
      </c>
      <c r="AC31" s="2" t="s">
        <v>74</v>
      </c>
      <c r="AD31" s="2" t="s">
        <v>143</v>
      </c>
      <c r="AE31" s="2" t="s">
        <v>89</v>
      </c>
      <c r="AF31" s="4" t="b">
        <f>FALSE()</f>
        <v>0</v>
      </c>
    </row>
    <row r="32" spans="1:32" x14ac:dyDescent="0.3">
      <c r="A32" s="2" t="s">
        <v>333</v>
      </c>
      <c r="B32" s="2" t="s">
        <v>334</v>
      </c>
      <c r="C32" s="2" t="s">
        <v>335</v>
      </c>
      <c r="D32" s="2" t="s">
        <v>69</v>
      </c>
      <c r="E32" s="2" t="s">
        <v>70</v>
      </c>
      <c r="F32" s="2" t="s">
        <v>69</v>
      </c>
      <c r="G32" s="2" t="s">
        <v>71</v>
      </c>
      <c r="H32" s="2" t="s">
        <v>72</v>
      </c>
      <c r="I32" s="2" t="s">
        <v>333</v>
      </c>
      <c r="J32" s="2" t="s">
        <v>135</v>
      </c>
      <c r="K32" s="2" t="s">
        <v>74</v>
      </c>
      <c r="L32" s="2" t="s">
        <v>75</v>
      </c>
      <c r="M32" s="2" t="s">
        <v>76</v>
      </c>
      <c r="N32" s="2" t="s">
        <v>77</v>
      </c>
      <c r="O32" s="2" t="s">
        <v>74</v>
      </c>
      <c r="P32" s="2" t="s">
        <v>336</v>
      </c>
      <c r="Q32" s="2" t="s">
        <v>79</v>
      </c>
      <c r="R32" s="2" t="s">
        <v>337</v>
      </c>
      <c r="S32" s="2" t="s">
        <v>338</v>
      </c>
      <c r="T32" s="2" t="s">
        <v>339</v>
      </c>
      <c r="U32" s="3"/>
      <c r="V32" s="3"/>
      <c r="W32" s="2" t="s">
        <v>139</v>
      </c>
      <c r="X32" s="2" t="s">
        <v>83</v>
      </c>
      <c r="Y32" s="2" t="s">
        <v>140</v>
      </c>
      <c r="Z32" s="2" t="s">
        <v>115</v>
      </c>
      <c r="AA32" s="2" t="s">
        <v>141</v>
      </c>
      <c r="AB32" s="2" t="s">
        <v>117</v>
      </c>
      <c r="AC32" s="2" t="s">
        <v>142</v>
      </c>
      <c r="AD32" s="2" t="s">
        <v>143</v>
      </c>
      <c r="AE32" s="2" t="s">
        <v>89</v>
      </c>
      <c r="AF32" s="4" t="b">
        <f>FALSE()</f>
        <v>0</v>
      </c>
    </row>
    <row r="33" spans="1:32" x14ac:dyDescent="0.3">
      <c r="A33" s="2" t="s">
        <v>131</v>
      </c>
      <c r="B33" s="2" t="s">
        <v>340</v>
      </c>
      <c r="C33" s="2" t="s">
        <v>341</v>
      </c>
      <c r="D33" s="2" t="s">
        <v>342</v>
      </c>
      <c r="E33" s="2" t="s">
        <v>70</v>
      </c>
      <c r="F33" s="2" t="s">
        <v>69</v>
      </c>
      <c r="G33" s="2" t="s">
        <v>71</v>
      </c>
      <c r="H33" s="2" t="s">
        <v>72</v>
      </c>
      <c r="I33" s="2" t="s">
        <v>74</v>
      </c>
      <c r="J33" s="2" t="s">
        <v>74</v>
      </c>
      <c r="K33" s="2" t="s">
        <v>74</v>
      </c>
      <c r="L33" s="2" t="s">
        <v>343</v>
      </c>
      <c r="M33" s="2" t="s">
        <v>74</v>
      </c>
      <c r="N33" s="2" t="s">
        <v>74</v>
      </c>
      <c r="O33" s="2" t="s">
        <v>74</v>
      </c>
      <c r="P33" s="2" t="s">
        <v>74</v>
      </c>
      <c r="Q33" s="2" t="s">
        <v>79</v>
      </c>
      <c r="R33" s="2" t="s">
        <v>74</v>
      </c>
      <c r="S33" s="2" t="s">
        <v>344</v>
      </c>
      <c r="T33" s="2" t="s">
        <v>345</v>
      </c>
      <c r="U33" s="3"/>
      <c r="V33" s="3"/>
      <c r="W33" s="2" t="s">
        <v>139</v>
      </c>
      <c r="X33" s="2" t="s">
        <v>83</v>
      </c>
      <c r="Y33" s="2" t="s">
        <v>140</v>
      </c>
      <c r="Z33" s="2" t="s">
        <v>115</v>
      </c>
      <c r="AA33" s="2" t="s">
        <v>141</v>
      </c>
      <c r="AB33" s="2" t="s">
        <v>117</v>
      </c>
      <c r="AC33" s="2" t="s">
        <v>74</v>
      </c>
      <c r="AD33" s="2" t="s">
        <v>74</v>
      </c>
      <c r="AE33" s="2" t="s">
        <v>74</v>
      </c>
      <c r="AF33" s="4" t="b">
        <f>TRUE()</f>
        <v>1</v>
      </c>
    </row>
    <row r="34" spans="1:32" x14ac:dyDescent="0.3">
      <c r="A34" s="2" t="s">
        <v>346</v>
      </c>
      <c r="B34" s="2" t="s">
        <v>347</v>
      </c>
      <c r="C34" s="2" t="s">
        <v>348</v>
      </c>
      <c r="D34" s="2" t="s">
        <v>69</v>
      </c>
      <c r="E34" s="2" t="s">
        <v>70</v>
      </c>
      <c r="F34" s="2" t="s">
        <v>69</v>
      </c>
      <c r="G34" s="2" t="s">
        <v>71</v>
      </c>
      <c r="H34" s="2" t="s">
        <v>72</v>
      </c>
      <c r="I34" s="2" t="s">
        <v>346</v>
      </c>
      <c r="J34" s="2" t="s">
        <v>135</v>
      </c>
      <c r="K34" s="2" t="s">
        <v>74</v>
      </c>
      <c r="L34" s="2" t="s">
        <v>107</v>
      </c>
      <c r="M34" s="2" t="s">
        <v>349</v>
      </c>
      <c r="N34" s="2" t="s">
        <v>74</v>
      </c>
      <c r="O34" s="2" t="s">
        <v>74</v>
      </c>
      <c r="P34" s="2" t="s">
        <v>350</v>
      </c>
      <c r="Q34" s="2" t="s">
        <v>109</v>
      </c>
      <c r="R34" s="2" t="s">
        <v>137</v>
      </c>
      <c r="S34" s="2" t="s">
        <v>351</v>
      </c>
      <c r="T34" s="2" t="s">
        <v>300</v>
      </c>
      <c r="U34" s="3"/>
      <c r="V34" s="3"/>
      <c r="W34" s="2" t="s">
        <v>139</v>
      </c>
      <c r="X34" s="2" t="s">
        <v>83</v>
      </c>
      <c r="Y34" s="2" t="s">
        <v>140</v>
      </c>
      <c r="Z34" s="2" t="s">
        <v>115</v>
      </c>
      <c r="AA34" s="2" t="s">
        <v>141</v>
      </c>
      <c r="AB34" s="2" t="s">
        <v>117</v>
      </c>
      <c r="AC34" s="2" t="s">
        <v>352</v>
      </c>
      <c r="AD34" s="2" t="s">
        <v>143</v>
      </c>
      <c r="AE34" s="2" t="s">
        <v>89</v>
      </c>
      <c r="AF34" s="4" t="b">
        <f>FALSE()</f>
        <v>0</v>
      </c>
    </row>
    <row r="35" spans="1:32" x14ac:dyDescent="0.3">
      <c r="A35" s="2" t="s">
        <v>353</v>
      </c>
      <c r="B35" s="2" t="s">
        <v>354</v>
      </c>
      <c r="C35" s="2" t="s">
        <v>355</v>
      </c>
      <c r="D35" s="2" t="s">
        <v>69</v>
      </c>
      <c r="E35" s="2" t="s">
        <v>70</v>
      </c>
      <c r="F35" s="2" t="s">
        <v>69</v>
      </c>
      <c r="G35" s="2" t="s">
        <v>71</v>
      </c>
      <c r="H35" s="2" t="s">
        <v>72</v>
      </c>
      <c r="I35" s="2" t="s">
        <v>353</v>
      </c>
      <c r="J35" s="2" t="s">
        <v>135</v>
      </c>
      <c r="K35" s="2" t="s">
        <v>74</v>
      </c>
      <c r="L35" s="2" t="s">
        <v>107</v>
      </c>
      <c r="M35" s="2" t="s">
        <v>349</v>
      </c>
      <c r="N35" s="2" t="s">
        <v>74</v>
      </c>
      <c r="O35" s="2" t="s">
        <v>74</v>
      </c>
      <c r="P35" s="2" t="s">
        <v>356</v>
      </c>
      <c r="Q35" s="2" t="s">
        <v>109</v>
      </c>
      <c r="R35" s="2" t="s">
        <v>357</v>
      </c>
      <c r="S35" s="2" t="s">
        <v>358</v>
      </c>
      <c r="T35" s="2" t="s">
        <v>300</v>
      </c>
      <c r="U35" s="3"/>
      <c r="V35" s="3"/>
      <c r="W35" s="2" t="s">
        <v>139</v>
      </c>
      <c r="X35" s="2" t="s">
        <v>83</v>
      </c>
      <c r="Y35" s="2" t="s">
        <v>140</v>
      </c>
      <c r="Z35" s="2" t="s">
        <v>115</v>
      </c>
      <c r="AA35" s="2" t="s">
        <v>141</v>
      </c>
      <c r="AB35" s="2" t="s">
        <v>117</v>
      </c>
      <c r="AC35" s="2" t="s">
        <v>352</v>
      </c>
      <c r="AD35" s="2" t="s">
        <v>143</v>
      </c>
      <c r="AE35" s="2" t="s">
        <v>89</v>
      </c>
      <c r="AF35" s="4" t="b">
        <f>FALSE()</f>
        <v>0</v>
      </c>
    </row>
    <row r="36" spans="1:32" x14ac:dyDescent="0.3">
      <c r="A36" s="2" t="s">
        <v>359</v>
      </c>
      <c r="B36" s="2" t="s">
        <v>360</v>
      </c>
      <c r="C36" s="2" t="s">
        <v>252</v>
      </c>
      <c r="D36" s="2" t="s">
        <v>92</v>
      </c>
      <c r="E36" s="2" t="s">
        <v>253</v>
      </c>
      <c r="F36" s="2" t="s">
        <v>252</v>
      </c>
      <c r="G36" s="2" t="s">
        <v>74</v>
      </c>
      <c r="H36" s="2" t="s">
        <v>72</v>
      </c>
      <c r="I36" s="2" t="s">
        <v>359</v>
      </c>
      <c r="J36" s="2" t="s">
        <v>161</v>
      </c>
      <c r="K36" s="2" t="s">
        <v>359</v>
      </c>
      <c r="L36" s="2" t="s">
        <v>361</v>
      </c>
      <c r="M36" s="2" t="s">
        <v>362</v>
      </c>
      <c r="N36" s="2" t="s">
        <v>363</v>
      </c>
      <c r="O36" s="2" t="s">
        <v>74</v>
      </c>
      <c r="P36" s="2" t="s">
        <v>364</v>
      </c>
      <c r="Q36" s="2" t="s">
        <v>74</v>
      </c>
      <c r="R36" s="2" t="s">
        <v>74</v>
      </c>
      <c r="S36" s="2" t="s">
        <v>365</v>
      </c>
      <c r="T36" s="2" t="s">
        <v>366</v>
      </c>
      <c r="U36" s="3"/>
      <c r="V36" s="3"/>
      <c r="W36" s="2" t="s">
        <v>82</v>
      </c>
      <c r="X36" s="2" t="s">
        <v>83</v>
      </c>
      <c r="Y36" s="2" t="s">
        <v>84</v>
      </c>
      <c r="Z36" s="2" t="s">
        <v>85</v>
      </c>
      <c r="AA36" s="2" t="s">
        <v>86</v>
      </c>
      <c r="AB36" s="2" t="s">
        <v>87</v>
      </c>
      <c r="AC36" s="2" t="s">
        <v>367</v>
      </c>
      <c r="AD36" s="2" t="s">
        <v>226</v>
      </c>
      <c r="AE36" s="2" t="s">
        <v>368</v>
      </c>
      <c r="AF36" s="4" t="b">
        <f>FALSE()</f>
        <v>0</v>
      </c>
    </row>
    <row r="37" spans="1:32" x14ac:dyDescent="0.3">
      <c r="A37" s="2" t="s">
        <v>74</v>
      </c>
      <c r="B37" s="2" t="s">
        <v>369</v>
      </c>
      <c r="C37" s="2" t="s">
        <v>370</v>
      </c>
      <c r="D37" s="2" t="s">
        <v>371</v>
      </c>
      <c r="E37" s="2" t="s">
        <v>253</v>
      </c>
      <c r="F37" s="2" t="s">
        <v>252</v>
      </c>
      <c r="G37" s="2" t="s">
        <v>74</v>
      </c>
      <c r="H37" s="2" t="s">
        <v>74</v>
      </c>
      <c r="I37" s="2" t="s">
        <v>74</v>
      </c>
      <c r="J37" s="2" t="s">
        <v>74</v>
      </c>
      <c r="K37" s="2" t="s">
        <v>74</v>
      </c>
      <c r="L37" s="2" t="s">
        <v>74</v>
      </c>
      <c r="M37" s="2" t="s">
        <v>74</v>
      </c>
      <c r="N37" s="2" t="s">
        <v>74</v>
      </c>
      <c r="O37" s="2" t="s">
        <v>74</v>
      </c>
      <c r="P37" s="2" t="s">
        <v>74</v>
      </c>
      <c r="Q37" s="2" t="s">
        <v>74</v>
      </c>
      <c r="R37" s="2" t="s">
        <v>74</v>
      </c>
      <c r="S37" s="2" t="s">
        <v>74</v>
      </c>
      <c r="T37" s="2" t="s">
        <v>74</v>
      </c>
      <c r="U37" s="3"/>
      <c r="V37" s="3"/>
      <c r="W37" s="2" t="s">
        <v>82</v>
      </c>
      <c r="X37" s="2" t="s">
        <v>83</v>
      </c>
      <c r="Y37" s="2" t="s">
        <v>84</v>
      </c>
      <c r="Z37" s="2" t="s">
        <v>85</v>
      </c>
      <c r="AA37" s="2" t="s">
        <v>86</v>
      </c>
      <c r="AB37" s="2" t="s">
        <v>87</v>
      </c>
      <c r="AC37" s="2" t="s">
        <v>74</v>
      </c>
      <c r="AD37" s="2" t="s">
        <v>74</v>
      </c>
      <c r="AE37" s="2" t="s">
        <v>74</v>
      </c>
      <c r="AF37" s="4" t="b">
        <f>TRUE()</f>
        <v>1</v>
      </c>
    </row>
    <row r="38" spans="1:32" x14ac:dyDescent="0.3">
      <c r="A38" s="2" t="s">
        <v>372</v>
      </c>
      <c r="B38" s="2" t="s">
        <v>373</v>
      </c>
      <c r="C38" s="2" t="s">
        <v>374</v>
      </c>
      <c r="D38" s="2" t="s">
        <v>134</v>
      </c>
      <c r="E38" s="2" t="s">
        <v>375</v>
      </c>
      <c r="F38" s="2" t="s">
        <v>376</v>
      </c>
      <c r="G38" s="2" t="s">
        <v>74</v>
      </c>
      <c r="H38" s="2" t="s">
        <v>72</v>
      </c>
      <c r="I38" s="2" t="s">
        <v>372</v>
      </c>
      <c r="J38" s="2" t="s">
        <v>377</v>
      </c>
      <c r="K38" s="2" t="s">
        <v>74</v>
      </c>
      <c r="L38" s="2" t="s">
        <v>75</v>
      </c>
      <c r="M38" s="2" t="s">
        <v>255</v>
      </c>
      <c r="N38" s="2" t="s">
        <v>378</v>
      </c>
      <c r="O38" s="2" t="s">
        <v>379</v>
      </c>
      <c r="P38" s="2" t="s">
        <v>380</v>
      </c>
      <c r="Q38" s="2" t="s">
        <v>74</v>
      </c>
      <c r="R38" s="2" t="s">
        <v>74</v>
      </c>
      <c r="S38" s="2" t="s">
        <v>381</v>
      </c>
      <c r="T38" s="2" t="s">
        <v>382</v>
      </c>
      <c r="U38" s="3">
        <v>45001</v>
      </c>
      <c r="V38" s="3"/>
      <c r="W38" s="2" t="s">
        <v>383</v>
      </c>
      <c r="X38" s="2" t="s">
        <v>83</v>
      </c>
      <c r="Y38" s="2" t="s">
        <v>384</v>
      </c>
      <c r="Z38" s="2" t="s">
        <v>115</v>
      </c>
      <c r="AA38" s="2" t="s">
        <v>385</v>
      </c>
      <c r="AB38" s="2" t="s">
        <v>117</v>
      </c>
      <c r="AC38" s="2" t="s">
        <v>386</v>
      </c>
      <c r="AD38" s="2" t="s">
        <v>387</v>
      </c>
      <c r="AE38" s="2" t="s">
        <v>388</v>
      </c>
      <c r="AF38" s="4" t="b">
        <f>FALSE()</f>
        <v>0</v>
      </c>
    </row>
    <row r="39" spans="1:32" x14ac:dyDescent="0.3">
      <c r="A39" s="2" t="s">
        <v>389</v>
      </c>
      <c r="B39" s="2" t="s">
        <v>390</v>
      </c>
      <c r="C39" s="2" t="s">
        <v>374</v>
      </c>
      <c r="D39" s="2" t="s">
        <v>134</v>
      </c>
      <c r="E39" s="2" t="s">
        <v>375</v>
      </c>
      <c r="F39" s="2" t="s">
        <v>376</v>
      </c>
      <c r="G39" s="2" t="s">
        <v>74</v>
      </c>
      <c r="H39" s="2" t="s">
        <v>72</v>
      </c>
      <c r="I39" s="2" t="s">
        <v>389</v>
      </c>
      <c r="J39" s="2" t="s">
        <v>377</v>
      </c>
      <c r="K39" s="2" t="s">
        <v>74</v>
      </c>
      <c r="L39" s="2" t="s">
        <v>75</v>
      </c>
      <c r="M39" s="2" t="s">
        <v>255</v>
      </c>
      <c r="N39" s="2" t="s">
        <v>378</v>
      </c>
      <c r="O39" s="2" t="s">
        <v>379</v>
      </c>
      <c r="P39" s="2" t="s">
        <v>380</v>
      </c>
      <c r="Q39" s="2" t="s">
        <v>74</v>
      </c>
      <c r="R39" s="2" t="s">
        <v>74</v>
      </c>
      <c r="S39" s="2" t="s">
        <v>391</v>
      </c>
      <c r="T39" s="2" t="s">
        <v>382</v>
      </c>
      <c r="U39" s="3">
        <v>45001</v>
      </c>
      <c r="V39" s="3"/>
      <c r="W39" s="2" t="s">
        <v>383</v>
      </c>
      <c r="X39" s="2" t="s">
        <v>83</v>
      </c>
      <c r="Y39" s="2" t="s">
        <v>384</v>
      </c>
      <c r="Z39" s="2" t="s">
        <v>115</v>
      </c>
      <c r="AA39" s="2" t="s">
        <v>385</v>
      </c>
      <c r="AB39" s="2" t="s">
        <v>117</v>
      </c>
      <c r="AC39" s="2" t="s">
        <v>392</v>
      </c>
      <c r="AD39" s="2" t="s">
        <v>387</v>
      </c>
      <c r="AE39" s="2" t="s">
        <v>388</v>
      </c>
      <c r="AF39" s="4" t="b">
        <f>FALSE()</f>
        <v>0</v>
      </c>
    </row>
    <row r="40" spans="1:32" x14ac:dyDescent="0.3">
      <c r="A40" s="2" t="s">
        <v>393</v>
      </c>
      <c r="B40" s="2" t="s">
        <v>394</v>
      </c>
      <c r="C40" s="2" t="s">
        <v>376</v>
      </c>
      <c r="D40" s="2" t="s">
        <v>376</v>
      </c>
      <c r="E40" s="2" t="s">
        <v>375</v>
      </c>
      <c r="F40" s="2" t="s">
        <v>376</v>
      </c>
      <c r="G40" s="2" t="s">
        <v>74</v>
      </c>
      <c r="H40" s="2" t="s">
        <v>72</v>
      </c>
      <c r="I40" s="2" t="s">
        <v>393</v>
      </c>
      <c r="J40" s="2" t="s">
        <v>377</v>
      </c>
      <c r="K40" s="2" t="s">
        <v>74</v>
      </c>
      <c r="L40" s="2" t="s">
        <v>75</v>
      </c>
      <c r="M40" s="2" t="s">
        <v>255</v>
      </c>
      <c r="N40" s="2" t="s">
        <v>378</v>
      </c>
      <c r="O40" s="2" t="s">
        <v>379</v>
      </c>
      <c r="P40" s="2" t="s">
        <v>380</v>
      </c>
      <c r="Q40" s="2" t="s">
        <v>74</v>
      </c>
      <c r="R40" s="2" t="s">
        <v>74</v>
      </c>
      <c r="S40" s="2" t="s">
        <v>395</v>
      </c>
      <c r="T40" s="2" t="s">
        <v>382</v>
      </c>
      <c r="U40" s="3">
        <v>45001</v>
      </c>
      <c r="V40" s="3"/>
      <c r="W40" s="2" t="s">
        <v>383</v>
      </c>
      <c r="X40" s="2" t="s">
        <v>83</v>
      </c>
      <c r="Y40" s="2" t="s">
        <v>384</v>
      </c>
      <c r="Z40" s="2" t="s">
        <v>115</v>
      </c>
      <c r="AA40" s="2" t="s">
        <v>385</v>
      </c>
      <c r="AB40" s="2" t="s">
        <v>117</v>
      </c>
      <c r="AC40" s="2" t="s">
        <v>396</v>
      </c>
      <c r="AD40" s="2" t="s">
        <v>387</v>
      </c>
      <c r="AE40" s="2" t="s">
        <v>388</v>
      </c>
      <c r="AF40" s="4" t="b">
        <f>FALSE()</f>
        <v>0</v>
      </c>
    </row>
    <row r="41" spans="1:32" x14ac:dyDescent="0.3">
      <c r="A41" s="2" t="s">
        <v>397</v>
      </c>
      <c r="B41" s="2" t="s">
        <v>398</v>
      </c>
      <c r="C41" s="2" t="s">
        <v>399</v>
      </c>
      <c r="D41" s="2" t="s">
        <v>134</v>
      </c>
      <c r="E41" s="2" t="s">
        <v>400</v>
      </c>
      <c r="F41" s="2" t="s">
        <v>399</v>
      </c>
      <c r="G41" s="2" t="s">
        <v>74</v>
      </c>
      <c r="H41" s="2" t="s">
        <v>72</v>
      </c>
      <c r="I41" s="2" t="s">
        <v>397</v>
      </c>
      <c r="J41" s="2" t="s">
        <v>401</v>
      </c>
      <c r="K41" s="2" t="s">
        <v>397</v>
      </c>
      <c r="L41" s="2" t="s">
        <v>95</v>
      </c>
      <c r="M41" s="2" t="s">
        <v>402</v>
      </c>
      <c r="N41" s="2" t="s">
        <v>403</v>
      </c>
      <c r="O41" s="2" t="s">
        <v>404</v>
      </c>
      <c r="P41" s="2" t="s">
        <v>404</v>
      </c>
      <c r="Q41" s="2" t="s">
        <v>74</v>
      </c>
      <c r="R41" s="2" t="s">
        <v>74</v>
      </c>
      <c r="S41" s="2" t="s">
        <v>405</v>
      </c>
      <c r="T41" s="2" t="s">
        <v>406</v>
      </c>
      <c r="U41" s="3"/>
      <c r="V41" s="3"/>
      <c r="W41" s="2" t="s">
        <v>407</v>
      </c>
      <c r="X41" s="2" t="s">
        <v>83</v>
      </c>
      <c r="Y41" s="2" t="s">
        <v>408</v>
      </c>
      <c r="Z41" s="2" t="s">
        <v>409</v>
      </c>
      <c r="AA41" s="2" t="s">
        <v>410</v>
      </c>
      <c r="AB41" s="2" t="s">
        <v>87</v>
      </c>
      <c r="AC41" s="2" t="s">
        <v>265</v>
      </c>
      <c r="AD41" s="2" t="s">
        <v>305</v>
      </c>
      <c r="AE41" s="2" t="s">
        <v>411</v>
      </c>
      <c r="AF41" s="4" t="b">
        <f>FALSE()</f>
        <v>0</v>
      </c>
    </row>
    <row r="42" spans="1:32" x14ac:dyDescent="0.3">
      <c r="A42" s="2" t="s">
        <v>412</v>
      </c>
      <c r="B42" s="2" t="s">
        <v>413</v>
      </c>
      <c r="C42" s="2" t="s">
        <v>252</v>
      </c>
      <c r="D42" s="2" t="s">
        <v>134</v>
      </c>
      <c r="E42" s="2" t="s">
        <v>253</v>
      </c>
      <c r="F42" s="2" t="s">
        <v>252</v>
      </c>
      <c r="G42" s="2" t="s">
        <v>74</v>
      </c>
      <c r="H42" s="2" t="s">
        <v>72</v>
      </c>
      <c r="I42" s="2" t="s">
        <v>412</v>
      </c>
      <c r="J42" s="2" t="s">
        <v>414</v>
      </c>
      <c r="K42" s="2" t="s">
        <v>415</v>
      </c>
      <c r="L42" s="2" t="s">
        <v>75</v>
      </c>
      <c r="M42" s="2" t="s">
        <v>416</v>
      </c>
      <c r="N42" s="2" t="s">
        <v>256</v>
      </c>
      <c r="O42" s="2" t="s">
        <v>417</v>
      </c>
      <c r="P42" s="2" t="s">
        <v>418</v>
      </c>
      <c r="Q42" s="2" t="s">
        <v>74</v>
      </c>
      <c r="R42" s="2" t="s">
        <v>74</v>
      </c>
      <c r="S42" s="2" t="s">
        <v>419</v>
      </c>
      <c r="T42" s="2" t="s">
        <v>366</v>
      </c>
      <c r="U42" s="3"/>
      <c r="V42" s="3"/>
      <c r="W42" s="2" t="s">
        <v>420</v>
      </c>
      <c r="X42" s="2" t="s">
        <v>83</v>
      </c>
      <c r="Y42" s="2" t="s">
        <v>421</v>
      </c>
      <c r="Z42" s="2" t="s">
        <v>422</v>
      </c>
      <c r="AA42" s="2" t="s">
        <v>423</v>
      </c>
      <c r="AB42" s="2" t="s">
        <v>87</v>
      </c>
      <c r="AC42" s="2" t="s">
        <v>424</v>
      </c>
      <c r="AD42" s="2" t="s">
        <v>226</v>
      </c>
      <c r="AE42" s="2" t="s">
        <v>425</v>
      </c>
      <c r="AF42" s="4" t="b">
        <f>FALSE()</f>
        <v>0</v>
      </c>
    </row>
    <row r="43" spans="1:32" x14ac:dyDescent="0.3">
      <c r="A43" s="2" t="s">
        <v>426</v>
      </c>
      <c r="B43" s="2" t="s">
        <v>427</v>
      </c>
      <c r="C43" s="2" t="s">
        <v>428</v>
      </c>
      <c r="D43" s="2" t="s">
        <v>134</v>
      </c>
      <c r="E43" s="2" t="s">
        <v>429</v>
      </c>
      <c r="F43" s="2" t="s">
        <v>430</v>
      </c>
      <c r="G43" s="2" t="s">
        <v>74</v>
      </c>
      <c r="H43" s="2" t="s">
        <v>72</v>
      </c>
      <c r="I43" s="2" t="s">
        <v>426</v>
      </c>
      <c r="J43" s="2" t="s">
        <v>106</v>
      </c>
      <c r="K43" s="2" t="s">
        <v>74</v>
      </c>
      <c r="L43" s="2" t="s">
        <v>75</v>
      </c>
      <c r="M43" s="2" t="s">
        <v>431</v>
      </c>
      <c r="N43" s="2" t="s">
        <v>432</v>
      </c>
      <c r="O43" s="2" t="s">
        <v>433</v>
      </c>
      <c r="P43" s="2" t="s">
        <v>434</v>
      </c>
      <c r="Q43" s="2" t="s">
        <v>74</v>
      </c>
      <c r="R43" s="2" t="s">
        <v>74</v>
      </c>
      <c r="S43" s="2" t="s">
        <v>435</v>
      </c>
      <c r="T43" s="2" t="s">
        <v>436</v>
      </c>
      <c r="U43" s="3">
        <v>45107</v>
      </c>
      <c r="V43" s="3"/>
      <c r="W43" s="2" t="s">
        <v>113</v>
      </c>
      <c r="X43" s="2" t="s">
        <v>83</v>
      </c>
      <c r="Y43" s="2" t="s">
        <v>114</v>
      </c>
      <c r="Z43" s="2" t="s">
        <v>115</v>
      </c>
      <c r="AA43" s="2" t="s">
        <v>116</v>
      </c>
      <c r="AB43" s="2" t="s">
        <v>117</v>
      </c>
      <c r="AC43" s="2" t="s">
        <v>437</v>
      </c>
      <c r="AD43" s="2" t="s">
        <v>226</v>
      </c>
      <c r="AE43" s="2" t="s">
        <v>438</v>
      </c>
      <c r="AF43" s="4" t="b">
        <f>FALSE()</f>
        <v>0</v>
      </c>
    </row>
    <row r="44" spans="1:32" x14ac:dyDescent="0.3">
      <c r="A44" s="2" t="s">
        <v>439</v>
      </c>
      <c r="B44" s="2" t="s">
        <v>440</v>
      </c>
      <c r="C44" s="2" t="s">
        <v>441</v>
      </c>
      <c r="D44" s="2" t="s">
        <v>134</v>
      </c>
      <c r="E44" s="2" t="s">
        <v>442</v>
      </c>
      <c r="F44" s="2" t="s">
        <v>441</v>
      </c>
      <c r="G44" s="2" t="s">
        <v>74</v>
      </c>
      <c r="H44" s="2" t="s">
        <v>72</v>
      </c>
      <c r="I44" s="2" t="s">
        <v>443</v>
      </c>
      <c r="J44" s="2" t="s">
        <v>444</v>
      </c>
      <c r="K44" s="2" t="s">
        <v>74</v>
      </c>
      <c r="L44" s="2" t="s">
        <v>361</v>
      </c>
      <c r="M44" s="2" t="s">
        <v>445</v>
      </c>
      <c r="N44" s="2" t="s">
        <v>74</v>
      </c>
      <c r="O44" s="2" t="s">
        <v>74</v>
      </c>
      <c r="P44" s="2" t="s">
        <v>74</v>
      </c>
      <c r="Q44" s="2" t="s">
        <v>74</v>
      </c>
      <c r="R44" s="2" t="s">
        <v>74</v>
      </c>
      <c r="S44" s="2" t="s">
        <v>74</v>
      </c>
      <c r="T44" s="2" t="s">
        <v>74</v>
      </c>
      <c r="U44" s="3">
        <v>45137</v>
      </c>
      <c r="V44" s="3"/>
      <c r="W44" s="2" t="s">
        <v>446</v>
      </c>
      <c r="X44" s="2" t="s">
        <v>83</v>
      </c>
      <c r="Y44" s="2" t="s">
        <v>447</v>
      </c>
      <c r="Z44" s="2" t="s">
        <v>303</v>
      </c>
      <c r="AA44" s="2" t="s">
        <v>448</v>
      </c>
      <c r="AB44" s="2" t="s">
        <v>87</v>
      </c>
      <c r="AC44" s="2" t="s">
        <v>449</v>
      </c>
      <c r="AD44" s="2" t="s">
        <v>450</v>
      </c>
      <c r="AE44" s="2" t="s">
        <v>451</v>
      </c>
      <c r="AF44" s="4" t="b">
        <f>FALSE()</f>
        <v>0</v>
      </c>
    </row>
    <row r="45" spans="1:32" x14ac:dyDescent="0.3">
      <c r="A45" s="2" t="s">
        <v>452</v>
      </c>
      <c r="B45" s="2" t="s">
        <v>453</v>
      </c>
      <c r="C45" s="2" t="s">
        <v>454</v>
      </c>
      <c r="D45" s="2" t="s">
        <v>134</v>
      </c>
      <c r="E45" s="2" t="s">
        <v>455</v>
      </c>
      <c r="F45" s="2" t="s">
        <v>454</v>
      </c>
      <c r="G45" s="2" t="s">
        <v>74</v>
      </c>
      <c r="H45" s="2" t="s">
        <v>72</v>
      </c>
      <c r="I45" s="2" t="s">
        <v>452</v>
      </c>
      <c r="J45" s="2" t="s">
        <v>444</v>
      </c>
      <c r="K45" s="2" t="s">
        <v>74</v>
      </c>
      <c r="L45" s="2" t="s">
        <v>75</v>
      </c>
      <c r="M45" s="2" t="s">
        <v>445</v>
      </c>
      <c r="N45" s="2" t="s">
        <v>456</v>
      </c>
      <c r="O45" s="2" t="s">
        <v>74</v>
      </c>
      <c r="P45" s="2" t="s">
        <v>457</v>
      </c>
      <c r="Q45" s="2" t="s">
        <v>74</v>
      </c>
      <c r="R45" s="2" t="s">
        <v>74</v>
      </c>
      <c r="S45" s="2" t="s">
        <v>458</v>
      </c>
      <c r="T45" s="2" t="s">
        <v>459</v>
      </c>
      <c r="U45" s="3">
        <v>45137</v>
      </c>
      <c r="V45" s="3"/>
      <c r="W45" s="2" t="s">
        <v>446</v>
      </c>
      <c r="X45" s="2" t="s">
        <v>83</v>
      </c>
      <c r="Y45" s="2" t="s">
        <v>447</v>
      </c>
      <c r="Z45" s="2" t="s">
        <v>303</v>
      </c>
      <c r="AA45" s="2" t="s">
        <v>448</v>
      </c>
      <c r="AB45" s="2" t="s">
        <v>87</v>
      </c>
      <c r="AC45" s="2" t="s">
        <v>460</v>
      </c>
      <c r="AD45" s="2" t="s">
        <v>461</v>
      </c>
      <c r="AE45" s="2" t="s">
        <v>462</v>
      </c>
      <c r="AF45" s="4" t="b">
        <f>FALSE()</f>
        <v>0</v>
      </c>
    </row>
    <row r="46" spans="1:32" x14ac:dyDescent="0.3">
      <c r="A46" s="2" t="s">
        <v>463</v>
      </c>
      <c r="B46" s="2" t="s">
        <v>464</v>
      </c>
      <c r="C46" s="2" t="s">
        <v>465</v>
      </c>
      <c r="D46" s="2" t="s">
        <v>74</v>
      </c>
      <c r="E46" s="2" t="s">
        <v>466</v>
      </c>
      <c r="F46" s="2" t="s">
        <v>467</v>
      </c>
      <c r="G46" s="2" t="s">
        <v>74</v>
      </c>
      <c r="H46" s="2" t="s">
        <v>74</v>
      </c>
      <c r="I46" s="2" t="s">
        <v>463</v>
      </c>
      <c r="J46" s="2" t="s">
        <v>74</v>
      </c>
      <c r="K46" s="2" t="s">
        <v>74</v>
      </c>
      <c r="L46" s="2" t="s">
        <v>74</v>
      </c>
      <c r="M46" s="2" t="s">
        <v>74</v>
      </c>
      <c r="N46" s="2" t="s">
        <v>74</v>
      </c>
      <c r="O46" s="2" t="s">
        <v>74</v>
      </c>
      <c r="P46" s="2" t="s">
        <v>468</v>
      </c>
      <c r="Q46" s="2" t="s">
        <v>74</v>
      </c>
      <c r="R46" s="2" t="s">
        <v>74</v>
      </c>
      <c r="S46" s="2" t="s">
        <v>74</v>
      </c>
      <c r="T46" s="2" t="s">
        <v>74</v>
      </c>
      <c r="U46" s="3"/>
      <c r="V46" s="3"/>
      <c r="W46" s="2" t="s">
        <v>446</v>
      </c>
      <c r="X46" s="2" t="s">
        <v>83</v>
      </c>
      <c r="Y46" s="2" t="s">
        <v>447</v>
      </c>
      <c r="Z46" s="2" t="s">
        <v>303</v>
      </c>
      <c r="AA46" s="2" t="s">
        <v>448</v>
      </c>
      <c r="AB46" s="2" t="s">
        <v>87</v>
      </c>
      <c r="AC46" s="2" t="s">
        <v>74</v>
      </c>
      <c r="AD46" s="2" t="s">
        <v>74</v>
      </c>
      <c r="AE46" s="2" t="s">
        <v>74</v>
      </c>
      <c r="AF46" s="4" t="b">
        <f>TRUE()</f>
        <v>1</v>
      </c>
    </row>
    <row r="47" spans="1:32" x14ac:dyDescent="0.3">
      <c r="A47" s="2" t="s">
        <v>469</v>
      </c>
      <c r="B47" s="2" t="s">
        <v>470</v>
      </c>
      <c r="C47" s="2" t="s">
        <v>471</v>
      </c>
      <c r="D47" s="2" t="s">
        <v>472</v>
      </c>
      <c r="E47" s="2" t="s">
        <v>473</v>
      </c>
      <c r="F47" s="2" t="s">
        <v>471</v>
      </c>
      <c r="G47" s="2" t="s">
        <v>74</v>
      </c>
      <c r="H47" s="2" t="s">
        <v>269</v>
      </c>
      <c r="I47" s="2" t="s">
        <v>469</v>
      </c>
      <c r="J47" s="2" t="s">
        <v>377</v>
      </c>
      <c r="K47" s="2" t="s">
        <v>469</v>
      </c>
      <c r="L47" s="2" t="s">
        <v>95</v>
      </c>
      <c r="M47" s="2" t="s">
        <v>474</v>
      </c>
      <c r="N47" s="2" t="s">
        <v>475</v>
      </c>
      <c r="O47" s="2" t="s">
        <v>476</v>
      </c>
      <c r="P47" s="2" t="s">
        <v>74</v>
      </c>
      <c r="Q47" s="2" t="s">
        <v>74</v>
      </c>
      <c r="R47" s="2" t="s">
        <v>74</v>
      </c>
      <c r="S47" s="2" t="s">
        <v>477</v>
      </c>
      <c r="T47" s="2" t="s">
        <v>478</v>
      </c>
      <c r="U47" s="3"/>
      <c r="V47" s="3"/>
      <c r="W47" s="2" t="s">
        <v>383</v>
      </c>
      <c r="X47" s="2" t="s">
        <v>83</v>
      </c>
      <c r="Y47" s="2" t="s">
        <v>384</v>
      </c>
      <c r="Z47" s="2" t="s">
        <v>115</v>
      </c>
      <c r="AA47" s="2" t="s">
        <v>385</v>
      </c>
      <c r="AB47" s="2" t="s">
        <v>117</v>
      </c>
      <c r="AC47" s="2" t="s">
        <v>21</v>
      </c>
      <c r="AD47" s="2" t="s">
        <v>226</v>
      </c>
      <c r="AE47" s="2" t="s">
        <v>479</v>
      </c>
      <c r="AF47" s="4" t="b">
        <f>FALSE()</f>
        <v>0</v>
      </c>
    </row>
    <row r="48" spans="1:32" x14ac:dyDescent="0.3">
      <c r="A48" s="2" t="s">
        <v>480</v>
      </c>
      <c r="B48" s="2" t="s">
        <v>481</v>
      </c>
      <c r="C48" s="2" t="s">
        <v>482</v>
      </c>
      <c r="D48" s="2" t="s">
        <v>472</v>
      </c>
      <c r="E48" s="2" t="s">
        <v>483</v>
      </c>
      <c r="F48" s="2" t="s">
        <v>482</v>
      </c>
      <c r="G48" s="2" t="s">
        <v>74</v>
      </c>
      <c r="H48" s="2" t="s">
        <v>72</v>
      </c>
      <c r="I48" s="2" t="s">
        <v>480</v>
      </c>
      <c r="J48" s="2" t="s">
        <v>135</v>
      </c>
      <c r="K48" s="2" t="s">
        <v>480</v>
      </c>
      <c r="L48" s="2" t="s">
        <v>123</v>
      </c>
      <c r="M48" s="2" t="s">
        <v>484</v>
      </c>
      <c r="N48" s="2" t="s">
        <v>485</v>
      </c>
      <c r="O48" s="2" t="s">
        <v>74</v>
      </c>
      <c r="P48" s="2" t="s">
        <v>486</v>
      </c>
      <c r="Q48" s="2" t="s">
        <v>74</v>
      </c>
      <c r="R48" s="2" t="s">
        <v>74</v>
      </c>
      <c r="S48" s="2" t="s">
        <v>487</v>
      </c>
      <c r="T48" s="2" t="s">
        <v>488</v>
      </c>
      <c r="U48" s="3"/>
      <c r="V48" s="3"/>
      <c r="W48" s="2" t="s">
        <v>139</v>
      </c>
      <c r="X48" s="2" t="s">
        <v>83</v>
      </c>
      <c r="Y48" s="2" t="s">
        <v>140</v>
      </c>
      <c r="Z48" s="2" t="s">
        <v>115</v>
      </c>
      <c r="AA48" s="2" t="s">
        <v>141</v>
      </c>
      <c r="AB48" s="2" t="s">
        <v>117</v>
      </c>
      <c r="AC48" s="2" t="s">
        <v>489</v>
      </c>
      <c r="AD48" s="2" t="s">
        <v>424</v>
      </c>
      <c r="AE48" s="2" t="s">
        <v>154</v>
      </c>
      <c r="AF48" s="4" t="b">
        <f>FALSE()</f>
        <v>0</v>
      </c>
    </row>
    <row r="49" spans="1:32" x14ac:dyDescent="0.3">
      <c r="A49" s="2" t="s">
        <v>490</v>
      </c>
      <c r="B49" s="2" t="s">
        <v>491</v>
      </c>
      <c r="C49" s="2" t="s">
        <v>482</v>
      </c>
      <c r="D49" s="2" t="s">
        <v>472</v>
      </c>
      <c r="E49" s="2" t="s">
        <v>483</v>
      </c>
      <c r="F49" s="2" t="s">
        <v>482</v>
      </c>
      <c r="G49" s="2" t="s">
        <v>74</v>
      </c>
      <c r="H49" s="2" t="s">
        <v>72</v>
      </c>
      <c r="I49" s="2" t="s">
        <v>490</v>
      </c>
      <c r="J49" s="2" t="s">
        <v>135</v>
      </c>
      <c r="K49" s="2" t="s">
        <v>490</v>
      </c>
      <c r="L49" s="2" t="s">
        <v>123</v>
      </c>
      <c r="M49" s="2" t="s">
        <v>484</v>
      </c>
      <c r="N49" s="2" t="s">
        <v>485</v>
      </c>
      <c r="O49" s="2" t="s">
        <v>74</v>
      </c>
      <c r="P49" s="2" t="s">
        <v>74</v>
      </c>
      <c r="Q49" s="2" t="s">
        <v>74</v>
      </c>
      <c r="R49" s="2" t="s">
        <v>74</v>
      </c>
      <c r="S49" s="2" t="s">
        <v>492</v>
      </c>
      <c r="T49" s="2" t="s">
        <v>493</v>
      </c>
      <c r="U49" s="3"/>
      <c r="V49" s="3"/>
      <c r="W49" s="2" t="s">
        <v>139</v>
      </c>
      <c r="X49" s="2" t="s">
        <v>83</v>
      </c>
      <c r="Y49" s="2" t="s">
        <v>140</v>
      </c>
      <c r="Z49" s="2" t="s">
        <v>115</v>
      </c>
      <c r="AA49" s="2" t="s">
        <v>141</v>
      </c>
      <c r="AB49" s="2" t="s">
        <v>117</v>
      </c>
      <c r="AC49" s="2" t="s">
        <v>489</v>
      </c>
      <c r="AD49" s="2" t="s">
        <v>424</v>
      </c>
      <c r="AE49" s="2" t="s">
        <v>154</v>
      </c>
      <c r="AF49" s="4" t="b">
        <f>FALSE()</f>
        <v>0</v>
      </c>
    </row>
    <row r="50" spans="1:32" x14ac:dyDescent="0.3">
      <c r="A50" s="2" t="s">
        <v>494</v>
      </c>
      <c r="B50" s="2" t="s">
        <v>495</v>
      </c>
      <c r="C50" s="2" t="s">
        <v>496</v>
      </c>
      <c r="D50" s="2" t="s">
        <v>92</v>
      </c>
      <c r="E50" s="2" t="s">
        <v>253</v>
      </c>
      <c r="F50" s="2" t="s">
        <v>252</v>
      </c>
      <c r="G50" s="2" t="s">
        <v>74</v>
      </c>
      <c r="H50" s="2" t="s">
        <v>72</v>
      </c>
      <c r="I50" s="2" t="s">
        <v>494</v>
      </c>
      <c r="J50" s="2" t="s">
        <v>135</v>
      </c>
      <c r="K50" s="2" t="s">
        <v>494</v>
      </c>
      <c r="L50" s="2" t="s">
        <v>95</v>
      </c>
      <c r="M50" s="2" t="s">
        <v>497</v>
      </c>
      <c r="N50" s="2" t="s">
        <v>256</v>
      </c>
      <c r="O50" s="2" t="s">
        <v>74</v>
      </c>
      <c r="P50" s="2" t="s">
        <v>498</v>
      </c>
      <c r="Q50" s="2" t="s">
        <v>74</v>
      </c>
      <c r="R50" s="2" t="s">
        <v>74</v>
      </c>
      <c r="S50" s="2" t="s">
        <v>74</v>
      </c>
      <c r="T50" s="2" t="s">
        <v>74</v>
      </c>
      <c r="U50" s="3"/>
      <c r="V50" s="3"/>
      <c r="W50" s="2" t="s">
        <v>139</v>
      </c>
      <c r="X50" s="2" t="s">
        <v>83</v>
      </c>
      <c r="Y50" s="2" t="s">
        <v>140</v>
      </c>
      <c r="Z50" s="2" t="s">
        <v>115</v>
      </c>
      <c r="AA50" s="2" t="s">
        <v>141</v>
      </c>
      <c r="AB50" s="2" t="s">
        <v>117</v>
      </c>
      <c r="AC50" s="2" t="s">
        <v>489</v>
      </c>
      <c r="AD50" s="2" t="s">
        <v>424</v>
      </c>
      <c r="AE50" s="2" t="s">
        <v>499</v>
      </c>
      <c r="AF50" s="4" t="b">
        <f>FALSE()</f>
        <v>0</v>
      </c>
    </row>
    <row r="51" spans="1:32" x14ac:dyDescent="0.3">
      <c r="A51" s="2" t="s">
        <v>500</v>
      </c>
      <c r="B51" s="2" t="s">
        <v>501</v>
      </c>
      <c r="C51" s="2" t="s">
        <v>502</v>
      </c>
      <c r="D51" s="2" t="s">
        <v>134</v>
      </c>
      <c r="E51" s="2" t="s">
        <v>503</v>
      </c>
      <c r="F51" s="2" t="s">
        <v>502</v>
      </c>
      <c r="G51" s="2" t="s">
        <v>74</v>
      </c>
      <c r="H51" s="2" t="s">
        <v>72</v>
      </c>
      <c r="I51" s="2" t="s">
        <v>500</v>
      </c>
      <c r="J51" s="2" t="s">
        <v>282</v>
      </c>
      <c r="K51" s="2" t="s">
        <v>74</v>
      </c>
      <c r="L51" s="2" t="s">
        <v>75</v>
      </c>
      <c r="M51" s="2" t="s">
        <v>504</v>
      </c>
      <c r="N51" s="2" t="s">
        <v>505</v>
      </c>
      <c r="O51" s="2" t="s">
        <v>74</v>
      </c>
      <c r="P51" s="2" t="s">
        <v>506</v>
      </c>
      <c r="Q51" s="2" t="s">
        <v>74</v>
      </c>
      <c r="R51" s="2" t="s">
        <v>74</v>
      </c>
      <c r="S51" s="2" t="s">
        <v>507</v>
      </c>
      <c r="T51" s="2" t="s">
        <v>508</v>
      </c>
      <c r="U51" s="3">
        <v>45138</v>
      </c>
      <c r="V51" s="3"/>
      <c r="W51" s="2" t="s">
        <v>288</v>
      </c>
      <c r="X51" s="2" t="s">
        <v>83</v>
      </c>
      <c r="Y51" s="2" t="s">
        <v>289</v>
      </c>
      <c r="Z51" s="2" t="s">
        <v>85</v>
      </c>
      <c r="AA51" s="2" t="s">
        <v>290</v>
      </c>
      <c r="AB51" s="2" t="s">
        <v>87</v>
      </c>
      <c r="AC51" s="2" t="s">
        <v>11</v>
      </c>
      <c r="AD51" s="2" t="s">
        <v>226</v>
      </c>
      <c r="AE51" s="2" t="s">
        <v>509</v>
      </c>
      <c r="AF51" s="4" t="b">
        <f>FALSE()</f>
        <v>0</v>
      </c>
    </row>
    <row r="52" spans="1:32" x14ac:dyDescent="0.3">
      <c r="A52" s="2" t="s">
        <v>510</v>
      </c>
      <c r="B52" s="2" t="s">
        <v>511</v>
      </c>
      <c r="C52" s="2" t="s">
        <v>502</v>
      </c>
      <c r="D52" s="2" t="s">
        <v>134</v>
      </c>
      <c r="E52" s="2" t="s">
        <v>503</v>
      </c>
      <c r="F52" s="2" t="s">
        <v>502</v>
      </c>
      <c r="G52" s="2" t="s">
        <v>74</v>
      </c>
      <c r="H52" s="2" t="s">
        <v>72</v>
      </c>
      <c r="I52" s="2" t="s">
        <v>510</v>
      </c>
      <c r="J52" s="2" t="s">
        <v>282</v>
      </c>
      <c r="K52" s="2" t="s">
        <v>74</v>
      </c>
      <c r="L52" s="2" t="s">
        <v>75</v>
      </c>
      <c r="M52" s="2" t="s">
        <v>504</v>
      </c>
      <c r="N52" s="2" t="s">
        <v>505</v>
      </c>
      <c r="O52" s="2" t="s">
        <v>74</v>
      </c>
      <c r="P52" s="2" t="s">
        <v>506</v>
      </c>
      <c r="Q52" s="2" t="s">
        <v>74</v>
      </c>
      <c r="R52" s="2" t="s">
        <v>74</v>
      </c>
      <c r="S52" s="2" t="s">
        <v>512</v>
      </c>
      <c r="T52" s="2" t="s">
        <v>508</v>
      </c>
      <c r="U52" s="3">
        <v>45138</v>
      </c>
      <c r="V52" s="3"/>
      <c r="W52" s="2" t="s">
        <v>288</v>
      </c>
      <c r="X52" s="2" t="s">
        <v>83</v>
      </c>
      <c r="Y52" s="2" t="s">
        <v>289</v>
      </c>
      <c r="Z52" s="2" t="s">
        <v>85</v>
      </c>
      <c r="AA52" s="2" t="s">
        <v>290</v>
      </c>
      <c r="AB52" s="2" t="s">
        <v>87</v>
      </c>
      <c r="AC52" s="2" t="s">
        <v>11</v>
      </c>
      <c r="AD52" s="2" t="s">
        <v>226</v>
      </c>
      <c r="AE52" s="2" t="s">
        <v>509</v>
      </c>
      <c r="AF52" s="4" t="b">
        <f>FALSE()</f>
        <v>0</v>
      </c>
    </row>
    <row r="53" spans="1:32" x14ac:dyDescent="0.3">
      <c r="A53" s="2" t="s">
        <v>513</v>
      </c>
      <c r="B53" s="2" t="s">
        <v>514</v>
      </c>
      <c r="C53" s="2" t="s">
        <v>376</v>
      </c>
      <c r="D53" s="2" t="s">
        <v>376</v>
      </c>
      <c r="E53" s="2" t="s">
        <v>375</v>
      </c>
      <c r="F53" s="2" t="s">
        <v>376</v>
      </c>
      <c r="G53" s="2" t="s">
        <v>74</v>
      </c>
      <c r="H53" s="2" t="s">
        <v>72</v>
      </c>
      <c r="I53" s="2" t="s">
        <v>513</v>
      </c>
      <c r="J53" s="2" t="s">
        <v>106</v>
      </c>
      <c r="K53" s="2" t="s">
        <v>74</v>
      </c>
      <c r="L53" s="2" t="s">
        <v>75</v>
      </c>
      <c r="M53" s="2" t="s">
        <v>255</v>
      </c>
      <c r="N53" s="2" t="s">
        <v>378</v>
      </c>
      <c r="O53" s="2" t="s">
        <v>379</v>
      </c>
      <c r="P53" s="2" t="s">
        <v>380</v>
      </c>
      <c r="Q53" s="2" t="s">
        <v>74</v>
      </c>
      <c r="R53" s="2" t="s">
        <v>74</v>
      </c>
      <c r="S53" s="2" t="s">
        <v>515</v>
      </c>
      <c r="T53" s="2" t="s">
        <v>382</v>
      </c>
      <c r="U53" s="3"/>
      <c r="V53" s="3"/>
      <c r="W53" s="2" t="s">
        <v>113</v>
      </c>
      <c r="X53" s="2" t="s">
        <v>83</v>
      </c>
      <c r="Y53" s="2" t="s">
        <v>114</v>
      </c>
      <c r="Z53" s="2" t="s">
        <v>115</v>
      </c>
      <c r="AA53" s="2" t="s">
        <v>116</v>
      </c>
      <c r="AB53" s="2" t="s">
        <v>117</v>
      </c>
      <c r="AC53" s="2" t="s">
        <v>516</v>
      </c>
      <c r="AD53" s="2" t="s">
        <v>387</v>
      </c>
      <c r="AE53" s="2" t="s">
        <v>388</v>
      </c>
      <c r="AF53" s="4" t="b">
        <f>FALSE()</f>
        <v>0</v>
      </c>
    </row>
    <row r="54" spans="1:32" x14ac:dyDescent="0.3">
      <c r="A54" s="2" t="s">
        <v>517</v>
      </c>
      <c r="B54" s="2" t="s">
        <v>518</v>
      </c>
      <c r="C54" s="2" t="s">
        <v>519</v>
      </c>
      <c r="D54" s="2" t="s">
        <v>520</v>
      </c>
      <c r="E54" s="2" t="s">
        <v>521</v>
      </c>
      <c r="F54" s="2" t="s">
        <v>522</v>
      </c>
      <c r="G54" s="2" t="s">
        <v>74</v>
      </c>
      <c r="H54" s="2" t="s">
        <v>72</v>
      </c>
      <c r="I54" s="2" t="s">
        <v>517</v>
      </c>
      <c r="J54" s="2" t="s">
        <v>106</v>
      </c>
      <c r="K54" s="2" t="s">
        <v>74</v>
      </c>
      <c r="L54" s="2" t="s">
        <v>75</v>
      </c>
      <c r="M54" s="2" t="s">
        <v>255</v>
      </c>
      <c r="N54" s="2" t="s">
        <v>378</v>
      </c>
      <c r="O54" s="2" t="s">
        <v>523</v>
      </c>
      <c r="P54" s="2" t="s">
        <v>524</v>
      </c>
      <c r="Q54" s="2" t="s">
        <v>74</v>
      </c>
      <c r="R54" s="2" t="s">
        <v>74</v>
      </c>
      <c r="S54" s="2" t="s">
        <v>525</v>
      </c>
      <c r="T54" s="2" t="s">
        <v>382</v>
      </c>
      <c r="U54" s="3"/>
      <c r="V54" s="3"/>
      <c r="W54" s="2" t="s">
        <v>113</v>
      </c>
      <c r="X54" s="2" t="s">
        <v>83</v>
      </c>
      <c r="Y54" s="2" t="s">
        <v>114</v>
      </c>
      <c r="Z54" s="2" t="s">
        <v>115</v>
      </c>
      <c r="AA54" s="2" t="s">
        <v>116</v>
      </c>
      <c r="AB54" s="2" t="s">
        <v>117</v>
      </c>
      <c r="AC54" s="2" t="s">
        <v>516</v>
      </c>
      <c r="AD54" s="2" t="s">
        <v>387</v>
      </c>
      <c r="AE54" s="2" t="s">
        <v>388</v>
      </c>
      <c r="AF54" s="4" t="b">
        <f>FALSE()</f>
        <v>0</v>
      </c>
    </row>
    <row r="55" spans="1:32" x14ac:dyDescent="0.3">
      <c r="A55" s="2" t="s">
        <v>526</v>
      </c>
      <c r="B55" s="2" t="s">
        <v>527</v>
      </c>
      <c r="C55" s="2" t="s">
        <v>528</v>
      </c>
      <c r="D55" s="2" t="s">
        <v>134</v>
      </c>
      <c r="E55" s="2" t="s">
        <v>521</v>
      </c>
      <c r="F55" s="2" t="s">
        <v>522</v>
      </c>
      <c r="G55" s="2" t="s">
        <v>74</v>
      </c>
      <c r="H55" s="2" t="s">
        <v>72</v>
      </c>
      <c r="I55" s="2" t="s">
        <v>526</v>
      </c>
      <c r="J55" s="2" t="s">
        <v>106</v>
      </c>
      <c r="K55" s="2" t="s">
        <v>74</v>
      </c>
      <c r="L55" s="2" t="s">
        <v>75</v>
      </c>
      <c r="M55" s="2" t="s">
        <v>255</v>
      </c>
      <c r="N55" s="2" t="s">
        <v>378</v>
      </c>
      <c r="O55" s="2" t="s">
        <v>523</v>
      </c>
      <c r="P55" s="2" t="s">
        <v>524</v>
      </c>
      <c r="Q55" s="2" t="s">
        <v>74</v>
      </c>
      <c r="R55" s="2" t="s">
        <v>74</v>
      </c>
      <c r="S55" s="2" t="s">
        <v>529</v>
      </c>
      <c r="T55" s="2" t="s">
        <v>382</v>
      </c>
      <c r="U55" s="3"/>
      <c r="V55" s="3"/>
      <c r="W55" s="2" t="s">
        <v>113</v>
      </c>
      <c r="X55" s="2" t="s">
        <v>83</v>
      </c>
      <c r="Y55" s="2" t="s">
        <v>114</v>
      </c>
      <c r="Z55" s="2" t="s">
        <v>115</v>
      </c>
      <c r="AA55" s="2" t="s">
        <v>116</v>
      </c>
      <c r="AB55" s="2" t="s">
        <v>117</v>
      </c>
      <c r="AC55" s="2" t="s">
        <v>516</v>
      </c>
      <c r="AD55" s="2" t="s">
        <v>387</v>
      </c>
      <c r="AE55" s="2" t="s">
        <v>388</v>
      </c>
      <c r="AF55" s="4" t="b">
        <f>FALSE()</f>
        <v>0</v>
      </c>
    </row>
    <row r="56" spans="1:32" x14ac:dyDescent="0.3">
      <c r="A56" s="2" t="s">
        <v>530</v>
      </c>
      <c r="B56" s="2" t="s">
        <v>531</v>
      </c>
      <c r="C56" s="2" t="s">
        <v>532</v>
      </c>
      <c r="D56" s="2" t="s">
        <v>134</v>
      </c>
      <c r="E56" s="2" t="s">
        <v>533</v>
      </c>
      <c r="F56" s="2" t="s">
        <v>534</v>
      </c>
      <c r="G56" s="2" t="s">
        <v>74</v>
      </c>
      <c r="H56" s="2" t="s">
        <v>72</v>
      </c>
      <c r="I56" s="2" t="s">
        <v>530</v>
      </c>
      <c r="J56" s="2" t="s">
        <v>161</v>
      </c>
      <c r="K56" s="2" t="s">
        <v>74</v>
      </c>
      <c r="L56" s="2" t="s">
        <v>361</v>
      </c>
      <c r="M56" s="2" t="s">
        <v>535</v>
      </c>
      <c r="N56" s="2" t="s">
        <v>536</v>
      </c>
      <c r="O56" s="2" t="s">
        <v>74</v>
      </c>
      <c r="P56" s="2" t="s">
        <v>537</v>
      </c>
      <c r="Q56" s="2" t="s">
        <v>74</v>
      </c>
      <c r="R56" s="2" t="s">
        <v>74</v>
      </c>
      <c r="S56" s="2" t="s">
        <v>538</v>
      </c>
      <c r="T56" s="2" t="s">
        <v>539</v>
      </c>
      <c r="U56" s="3">
        <v>45199</v>
      </c>
      <c r="V56" s="3"/>
      <c r="W56" s="2" t="s">
        <v>82</v>
      </c>
      <c r="X56" s="2" t="s">
        <v>83</v>
      </c>
      <c r="Y56" s="2" t="s">
        <v>84</v>
      </c>
      <c r="Z56" s="2" t="s">
        <v>85</v>
      </c>
      <c r="AA56" s="2" t="s">
        <v>86</v>
      </c>
      <c r="AB56" s="2" t="s">
        <v>87</v>
      </c>
      <c r="AC56" s="2" t="s">
        <v>367</v>
      </c>
      <c r="AD56" s="2" t="s">
        <v>226</v>
      </c>
      <c r="AE56" s="2" t="s">
        <v>540</v>
      </c>
      <c r="AF56" s="4" t="b">
        <f>FALSE()</f>
        <v>0</v>
      </c>
    </row>
    <row r="57" spans="1:32" x14ac:dyDescent="0.3">
      <c r="A57" s="2" t="s">
        <v>74</v>
      </c>
      <c r="B57" s="2" t="s">
        <v>541</v>
      </c>
      <c r="C57" s="2" t="s">
        <v>542</v>
      </c>
      <c r="D57" s="2" t="s">
        <v>543</v>
      </c>
      <c r="E57" s="2" t="s">
        <v>544</v>
      </c>
      <c r="F57" s="2" t="s">
        <v>542</v>
      </c>
      <c r="G57" s="2" t="s">
        <v>74</v>
      </c>
      <c r="H57" s="2" t="s">
        <v>74</v>
      </c>
      <c r="I57" s="2" t="s">
        <v>74</v>
      </c>
      <c r="J57" s="2" t="s">
        <v>74</v>
      </c>
      <c r="K57" s="2" t="s">
        <v>74</v>
      </c>
      <c r="L57" s="2" t="s">
        <v>74</v>
      </c>
      <c r="M57" s="2" t="s">
        <v>545</v>
      </c>
      <c r="N57" s="2" t="s">
        <v>74</v>
      </c>
      <c r="O57" s="2" t="s">
        <v>74</v>
      </c>
      <c r="P57" s="2" t="s">
        <v>74</v>
      </c>
      <c r="Q57" s="2" t="s">
        <v>74</v>
      </c>
      <c r="R57" s="2" t="s">
        <v>74</v>
      </c>
      <c r="S57" s="2" t="s">
        <v>74</v>
      </c>
      <c r="T57" s="2" t="s">
        <v>74</v>
      </c>
      <c r="U57" s="3"/>
      <c r="V57" s="3"/>
      <c r="W57" s="2" t="s">
        <v>113</v>
      </c>
      <c r="X57" s="2" t="s">
        <v>83</v>
      </c>
      <c r="Y57" s="2" t="s">
        <v>114</v>
      </c>
      <c r="Z57" s="2" t="s">
        <v>115</v>
      </c>
      <c r="AA57" s="2" t="s">
        <v>116</v>
      </c>
      <c r="AB57" s="2" t="s">
        <v>117</v>
      </c>
      <c r="AC57" s="2" t="s">
        <v>74</v>
      </c>
      <c r="AD57" s="2" t="s">
        <v>74</v>
      </c>
      <c r="AE57" s="2" t="s">
        <v>74</v>
      </c>
      <c r="AF57" s="4" t="b">
        <f>FALSE()</f>
        <v>0</v>
      </c>
    </row>
    <row r="58" spans="1:32" x14ac:dyDescent="0.3">
      <c r="A58" s="2" t="s">
        <v>546</v>
      </c>
      <c r="B58" s="2" t="s">
        <v>547</v>
      </c>
      <c r="C58" s="2" t="s">
        <v>548</v>
      </c>
      <c r="D58" s="2" t="s">
        <v>549</v>
      </c>
      <c r="E58" s="2" t="s">
        <v>550</v>
      </c>
      <c r="F58" s="2" t="s">
        <v>548</v>
      </c>
      <c r="G58" s="2" t="s">
        <v>74</v>
      </c>
      <c r="H58" s="2" t="s">
        <v>72</v>
      </c>
      <c r="I58" s="2" t="s">
        <v>546</v>
      </c>
      <c r="J58" s="2" t="s">
        <v>444</v>
      </c>
      <c r="K58" s="2" t="s">
        <v>74</v>
      </c>
      <c r="L58" s="2" t="s">
        <v>361</v>
      </c>
      <c r="M58" s="2" t="s">
        <v>431</v>
      </c>
      <c r="N58" s="2" t="s">
        <v>551</v>
      </c>
      <c r="O58" s="2" t="s">
        <v>552</v>
      </c>
      <c r="P58" s="2" t="s">
        <v>553</v>
      </c>
      <c r="Q58" s="2" t="s">
        <v>74</v>
      </c>
      <c r="R58" s="2" t="s">
        <v>74</v>
      </c>
      <c r="S58" s="2" t="s">
        <v>554</v>
      </c>
      <c r="T58" s="2" t="s">
        <v>555</v>
      </c>
      <c r="U58" s="3">
        <v>45199</v>
      </c>
      <c r="V58" s="3"/>
      <c r="W58" s="2" t="s">
        <v>446</v>
      </c>
      <c r="X58" s="2" t="s">
        <v>83</v>
      </c>
      <c r="Y58" s="2" t="s">
        <v>447</v>
      </c>
      <c r="Z58" s="2" t="s">
        <v>303</v>
      </c>
      <c r="AA58" s="2" t="s">
        <v>448</v>
      </c>
      <c r="AB58" s="2" t="s">
        <v>87</v>
      </c>
      <c r="AC58" s="2" t="s">
        <v>556</v>
      </c>
      <c r="AD58" s="2" t="s">
        <v>226</v>
      </c>
      <c r="AE58" s="2" t="s">
        <v>557</v>
      </c>
      <c r="AF58" s="4" t="b">
        <f>FALSE()</f>
        <v>0</v>
      </c>
    </row>
    <row r="59" spans="1:32" x14ac:dyDescent="0.3">
      <c r="A59" s="2" t="s">
        <v>558</v>
      </c>
      <c r="B59" s="2" t="s">
        <v>559</v>
      </c>
      <c r="C59" s="2" t="s">
        <v>560</v>
      </c>
      <c r="D59" s="2" t="s">
        <v>134</v>
      </c>
      <c r="E59" s="2" t="s">
        <v>561</v>
      </c>
      <c r="F59" s="2" t="s">
        <v>562</v>
      </c>
      <c r="G59" s="2" t="s">
        <v>74</v>
      </c>
      <c r="H59" s="2" t="s">
        <v>72</v>
      </c>
      <c r="I59" s="2" t="s">
        <v>558</v>
      </c>
      <c r="J59" s="2" t="s">
        <v>254</v>
      </c>
      <c r="K59" s="2" t="s">
        <v>74</v>
      </c>
      <c r="L59" s="2" t="s">
        <v>361</v>
      </c>
      <c r="M59" s="2" t="s">
        <v>563</v>
      </c>
      <c r="N59" s="2" t="s">
        <v>378</v>
      </c>
      <c r="O59" s="2" t="s">
        <v>564</v>
      </c>
      <c r="P59" s="2" t="s">
        <v>565</v>
      </c>
      <c r="Q59" s="2" t="s">
        <v>74</v>
      </c>
      <c r="R59" s="2" t="s">
        <v>74</v>
      </c>
      <c r="S59" s="2" t="s">
        <v>566</v>
      </c>
      <c r="T59" s="2" t="s">
        <v>567</v>
      </c>
      <c r="U59" s="3">
        <v>45230</v>
      </c>
      <c r="V59" s="3"/>
      <c r="W59" s="2" t="s">
        <v>261</v>
      </c>
      <c r="X59" s="2" t="s">
        <v>83</v>
      </c>
      <c r="Y59" s="2" t="s">
        <v>262</v>
      </c>
      <c r="Z59" s="2" t="s">
        <v>263</v>
      </c>
      <c r="AA59" s="2" t="s">
        <v>264</v>
      </c>
      <c r="AB59" s="2" t="s">
        <v>87</v>
      </c>
      <c r="AC59" s="2" t="s">
        <v>265</v>
      </c>
      <c r="AD59" s="2" t="s">
        <v>226</v>
      </c>
      <c r="AE59" s="2" t="s">
        <v>557</v>
      </c>
      <c r="AF59" s="4" t="b">
        <f>FALSE()</f>
        <v>0</v>
      </c>
    </row>
    <row r="60" spans="1:32" x14ac:dyDescent="0.3">
      <c r="A60" s="2" t="s">
        <v>568</v>
      </c>
      <c r="B60" s="2" t="s">
        <v>569</v>
      </c>
      <c r="C60" s="2" t="s">
        <v>560</v>
      </c>
      <c r="D60" s="2" t="s">
        <v>134</v>
      </c>
      <c r="E60" s="2" t="s">
        <v>561</v>
      </c>
      <c r="F60" s="2" t="s">
        <v>562</v>
      </c>
      <c r="G60" s="2" t="s">
        <v>74</v>
      </c>
      <c r="H60" s="2" t="s">
        <v>72</v>
      </c>
      <c r="I60" s="2" t="s">
        <v>568</v>
      </c>
      <c r="J60" s="2" t="s">
        <v>254</v>
      </c>
      <c r="K60" s="2" t="s">
        <v>74</v>
      </c>
      <c r="L60" s="2" t="s">
        <v>361</v>
      </c>
      <c r="M60" s="2" t="s">
        <v>563</v>
      </c>
      <c r="N60" s="2" t="s">
        <v>378</v>
      </c>
      <c r="O60" s="2" t="s">
        <v>564</v>
      </c>
      <c r="P60" s="2" t="s">
        <v>565</v>
      </c>
      <c r="Q60" s="2" t="s">
        <v>74</v>
      </c>
      <c r="R60" s="2" t="s">
        <v>74</v>
      </c>
      <c r="S60" s="2" t="s">
        <v>570</v>
      </c>
      <c r="T60" s="2" t="s">
        <v>567</v>
      </c>
      <c r="U60" s="3">
        <v>45230</v>
      </c>
      <c r="V60" s="3"/>
      <c r="W60" s="2" t="s">
        <v>261</v>
      </c>
      <c r="X60" s="2" t="s">
        <v>83</v>
      </c>
      <c r="Y60" s="2" t="s">
        <v>262</v>
      </c>
      <c r="Z60" s="2" t="s">
        <v>263</v>
      </c>
      <c r="AA60" s="2" t="s">
        <v>264</v>
      </c>
      <c r="AB60" s="2" t="s">
        <v>87</v>
      </c>
      <c r="AC60" s="2" t="s">
        <v>265</v>
      </c>
      <c r="AD60" s="2" t="s">
        <v>226</v>
      </c>
      <c r="AE60" s="2" t="s">
        <v>557</v>
      </c>
      <c r="AF60" s="4" t="b">
        <f>FALSE()</f>
        <v>0</v>
      </c>
    </row>
    <row r="61" spans="1:32" x14ac:dyDescent="0.3">
      <c r="A61" s="2" t="s">
        <v>571</v>
      </c>
      <c r="B61" s="2" t="s">
        <v>572</v>
      </c>
      <c r="C61" s="2" t="s">
        <v>573</v>
      </c>
      <c r="D61" s="2" t="s">
        <v>74</v>
      </c>
      <c r="E61" s="2" t="s">
        <v>503</v>
      </c>
      <c r="F61" s="2" t="s">
        <v>502</v>
      </c>
      <c r="G61" s="2" t="s">
        <v>74</v>
      </c>
      <c r="H61" s="2" t="s">
        <v>269</v>
      </c>
      <c r="I61" s="2" t="s">
        <v>571</v>
      </c>
      <c r="J61" s="2" t="s">
        <v>282</v>
      </c>
      <c r="K61" s="2" t="s">
        <v>74</v>
      </c>
      <c r="L61" s="2" t="s">
        <v>74</v>
      </c>
      <c r="M61" s="2" t="s">
        <v>504</v>
      </c>
      <c r="N61" s="2" t="s">
        <v>74</v>
      </c>
      <c r="O61" s="2" t="s">
        <v>74</v>
      </c>
      <c r="P61" s="2" t="s">
        <v>74</v>
      </c>
      <c r="Q61" s="2" t="s">
        <v>74</v>
      </c>
      <c r="R61" s="2" t="s">
        <v>74</v>
      </c>
      <c r="S61" s="2" t="s">
        <v>74</v>
      </c>
      <c r="T61" s="2" t="s">
        <v>74</v>
      </c>
      <c r="U61" s="3"/>
      <c r="V61" s="3"/>
      <c r="W61" s="2" t="s">
        <v>288</v>
      </c>
      <c r="X61" s="2" t="s">
        <v>83</v>
      </c>
      <c r="Y61" s="2" t="s">
        <v>289</v>
      </c>
      <c r="Z61" s="2" t="s">
        <v>85</v>
      </c>
      <c r="AA61" s="2" t="s">
        <v>290</v>
      </c>
      <c r="AB61" s="2" t="s">
        <v>87</v>
      </c>
      <c r="AC61" s="2" t="s">
        <v>74</v>
      </c>
      <c r="AD61" s="2" t="s">
        <v>74</v>
      </c>
      <c r="AE61" s="2" t="s">
        <v>574</v>
      </c>
      <c r="AF61" s="4" t="b">
        <f>FALSE()</f>
        <v>0</v>
      </c>
    </row>
    <row r="62" spans="1:32" x14ac:dyDescent="0.3">
      <c r="A62" s="2" t="s">
        <v>575</v>
      </c>
      <c r="B62" s="2" t="s">
        <v>576</v>
      </c>
      <c r="C62" s="2" t="s">
        <v>577</v>
      </c>
      <c r="D62" s="2" t="s">
        <v>74</v>
      </c>
      <c r="E62" s="2" t="s">
        <v>578</v>
      </c>
      <c r="F62" s="2" t="s">
        <v>579</v>
      </c>
      <c r="G62" s="2" t="s">
        <v>74</v>
      </c>
      <c r="H62" s="2" t="s">
        <v>72</v>
      </c>
      <c r="I62" s="2" t="s">
        <v>580</v>
      </c>
      <c r="J62" s="2" t="s">
        <v>74</v>
      </c>
      <c r="K62" s="2" t="s">
        <v>74</v>
      </c>
      <c r="L62" s="2" t="s">
        <v>107</v>
      </c>
      <c r="M62" s="2" t="s">
        <v>74</v>
      </c>
      <c r="N62" s="2" t="s">
        <v>74</v>
      </c>
      <c r="O62" s="2" t="s">
        <v>74</v>
      </c>
      <c r="P62" s="2" t="s">
        <v>581</v>
      </c>
      <c r="Q62" s="2" t="s">
        <v>74</v>
      </c>
      <c r="R62" s="2" t="s">
        <v>74</v>
      </c>
      <c r="S62" s="2" t="s">
        <v>581</v>
      </c>
      <c r="T62" s="2" t="s">
        <v>582</v>
      </c>
      <c r="U62" s="3"/>
      <c r="V62" s="3"/>
      <c r="W62" s="2" t="s">
        <v>113</v>
      </c>
      <c r="X62" s="2" t="s">
        <v>83</v>
      </c>
      <c r="Y62" s="2" t="s">
        <v>114</v>
      </c>
      <c r="Z62" s="2" t="s">
        <v>115</v>
      </c>
      <c r="AA62" s="2" t="s">
        <v>116</v>
      </c>
      <c r="AB62" s="2" t="s">
        <v>117</v>
      </c>
      <c r="AC62" s="2" t="s">
        <v>74</v>
      </c>
      <c r="AD62" s="2" t="s">
        <v>74</v>
      </c>
      <c r="AE62" s="2" t="s">
        <v>74</v>
      </c>
      <c r="AF62" s="4" t="b">
        <f>TRUE()</f>
        <v>1</v>
      </c>
    </row>
    <row r="63" spans="1:32" x14ac:dyDescent="0.3">
      <c r="A63" s="2" t="s">
        <v>583</v>
      </c>
      <c r="B63" s="2" t="s">
        <v>584</v>
      </c>
      <c r="C63" s="2" t="s">
        <v>585</v>
      </c>
      <c r="D63" s="2" t="s">
        <v>134</v>
      </c>
      <c r="E63" s="2" t="s">
        <v>159</v>
      </c>
      <c r="F63" s="2" t="s">
        <v>160</v>
      </c>
      <c r="G63" s="2" t="s">
        <v>71</v>
      </c>
      <c r="H63" s="2" t="s">
        <v>72</v>
      </c>
      <c r="I63" s="2" t="s">
        <v>583</v>
      </c>
      <c r="J63" s="2" t="s">
        <v>297</v>
      </c>
      <c r="K63" s="2" t="s">
        <v>74</v>
      </c>
      <c r="L63" s="2" t="s">
        <v>75</v>
      </c>
      <c r="M63" s="2" t="s">
        <v>163</v>
      </c>
      <c r="N63" s="2" t="s">
        <v>164</v>
      </c>
      <c r="O63" s="2" t="s">
        <v>74</v>
      </c>
      <c r="P63" s="2" t="s">
        <v>586</v>
      </c>
      <c r="Q63" s="2" t="s">
        <v>109</v>
      </c>
      <c r="R63" s="2" t="s">
        <v>74</v>
      </c>
      <c r="S63" s="2" t="s">
        <v>587</v>
      </c>
      <c r="T63" s="2" t="s">
        <v>588</v>
      </c>
      <c r="U63" s="3"/>
      <c r="V63" s="3"/>
      <c r="W63" s="2" t="s">
        <v>301</v>
      </c>
      <c r="X63" s="2" t="s">
        <v>83</v>
      </c>
      <c r="Y63" s="2" t="s">
        <v>302</v>
      </c>
      <c r="Z63" s="2" t="s">
        <v>303</v>
      </c>
      <c r="AA63" s="2" t="s">
        <v>304</v>
      </c>
      <c r="AB63" s="2" t="s">
        <v>87</v>
      </c>
      <c r="AC63" s="2" t="s">
        <v>74</v>
      </c>
      <c r="AD63" s="2" t="s">
        <v>305</v>
      </c>
      <c r="AE63" s="2" t="s">
        <v>589</v>
      </c>
      <c r="AF63" s="4" t="b">
        <f>FALSE()</f>
        <v>0</v>
      </c>
    </row>
    <row r="64" spans="1:32" x14ac:dyDescent="0.3">
      <c r="A64" s="2" t="s">
        <v>74</v>
      </c>
      <c r="B64" s="2" t="s">
        <v>590</v>
      </c>
      <c r="C64" s="2" t="s">
        <v>160</v>
      </c>
      <c r="D64" s="2" t="s">
        <v>134</v>
      </c>
      <c r="E64" s="2" t="s">
        <v>159</v>
      </c>
      <c r="F64" s="2" t="s">
        <v>160</v>
      </c>
      <c r="G64" s="2" t="s">
        <v>71</v>
      </c>
      <c r="H64" s="2" t="s">
        <v>74</v>
      </c>
      <c r="I64" s="2" t="s">
        <v>74</v>
      </c>
      <c r="J64" s="2" t="s">
        <v>74</v>
      </c>
      <c r="K64" s="2" t="s">
        <v>74</v>
      </c>
      <c r="L64" s="2" t="s">
        <v>74</v>
      </c>
      <c r="M64" s="2" t="s">
        <v>74</v>
      </c>
      <c r="N64" s="2" t="s">
        <v>74</v>
      </c>
      <c r="O64" s="2" t="s">
        <v>74</v>
      </c>
      <c r="P64" s="2" t="s">
        <v>74</v>
      </c>
      <c r="Q64" s="2" t="s">
        <v>74</v>
      </c>
      <c r="R64" s="2" t="s">
        <v>74</v>
      </c>
      <c r="S64" s="2" t="s">
        <v>74</v>
      </c>
      <c r="T64" s="2" t="s">
        <v>74</v>
      </c>
      <c r="U64" s="3"/>
      <c r="V64" s="3"/>
      <c r="W64" s="2" t="s">
        <v>82</v>
      </c>
      <c r="X64" s="2" t="s">
        <v>83</v>
      </c>
      <c r="Y64" s="2" t="s">
        <v>84</v>
      </c>
      <c r="Z64" s="2" t="s">
        <v>85</v>
      </c>
      <c r="AA64" s="2" t="s">
        <v>86</v>
      </c>
      <c r="AB64" s="2" t="s">
        <v>87</v>
      </c>
      <c r="AC64" s="2" t="s">
        <v>74</v>
      </c>
      <c r="AD64" s="2" t="s">
        <v>74</v>
      </c>
      <c r="AE64" s="2" t="s">
        <v>74</v>
      </c>
      <c r="AF64" s="4" t="b">
        <f>TRUE()</f>
        <v>1</v>
      </c>
    </row>
    <row r="65" spans="1:32" x14ac:dyDescent="0.3">
      <c r="A65" s="2" t="s">
        <v>591</v>
      </c>
      <c r="B65" s="2" t="s">
        <v>592</v>
      </c>
      <c r="C65" s="2" t="s">
        <v>593</v>
      </c>
      <c r="D65" s="2" t="s">
        <v>134</v>
      </c>
      <c r="E65" s="2" t="s">
        <v>483</v>
      </c>
      <c r="F65" s="2" t="s">
        <v>482</v>
      </c>
      <c r="G65" s="2" t="s">
        <v>74</v>
      </c>
      <c r="H65" s="2" t="s">
        <v>72</v>
      </c>
      <c r="I65" s="2" t="s">
        <v>591</v>
      </c>
      <c r="J65" s="2" t="s">
        <v>282</v>
      </c>
      <c r="K65" s="2" t="s">
        <v>74</v>
      </c>
      <c r="L65" s="2" t="s">
        <v>95</v>
      </c>
      <c r="M65" s="2" t="s">
        <v>402</v>
      </c>
      <c r="N65" s="2" t="s">
        <v>475</v>
      </c>
      <c r="O65" s="2" t="s">
        <v>594</v>
      </c>
      <c r="P65" s="2" t="s">
        <v>594</v>
      </c>
      <c r="Q65" s="2" t="s">
        <v>74</v>
      </c>
      <c r="R65" s="2" t="s">
        <v>74</v>
      </c>
      <c r="S65" s="2" t="s">
        <v>595</v>
      </c>
      <c r="T65" s="2" t="s">
        <v>596</v>
      </c>
      <c r="U65" s="3"/>
      <c r="V65" s="3"/>
      <c r="W65" s="2" t="s">
        <v>288</v>
      </c>
      <c r="X65" s="2" t="s">
        <v>83</v>
      </c>
      <c r="Y65" s="2" t="s">
        <v>289</v>
      </c>
      <c r="Z65" s="2" t="s">
        <v>85</v>
      </c>
      <c r="AA65" s="2" t="s">
        <v>290</v>
      </c>
      <c r="AB65" s="2" t="s">
        <v>87</v>
      </c>
      <c r="AC65" s="2" t="s">
        <v>597</v>
      </c>
      <c r="AD65" s="2" t="s">
        <v>598</v>
      </c>
      <c r="AE65" s="2" t="s">
        <v>599</v>
      </c>
      <c r="AF65" s="4" t="b">
        <f>FALSE()</f>
        <v>0</v>
      </c>
    </row>
    <row r="66" spans="1:32" x14ac:dyDescent="0.3">
      <c r="A66" s="2" t="s">
        <v>600</v>
      </c>
      <c r="B66" s="2" t="s">
        <v>601</v>
      </c>
      <c r="C66" s="2" t="s">
        <v>467</v>
      </c>
      <c r="D66" s="2" t="s">
        <v>134</v>
      </c>
      <c r="E66" s="2" t="s">
        <v>466</v>
      </c>
      <c r="F66" s="2" t="s">
        <v>467</v>
      </c>
      <c r="G66" s="2" t="s">
        <v>74</v>
      </c>
      <c r="H66" s="2" t="s">
        <v>72</v>
      </c>
      <c r="I66" s="2" t="s">
        <v>600</v>
      </c>
      <c r="J66" s="2" t="s">
        <v>282</v>
      </c>
      <c r="K66" s="2" t="s">
        <v>74</v>
      </c>
      <c r="L66" s="2" t="s">
        <v>361</v>
      </c>
      <c r="M66" s="2" t="s">
        <v>504</v>
      </c>
      <c r="N66" s="2" t="s">
        <v>602</v>
      </c>
      <c r="O66" s="2" t="s">
        <v>603</v>
      </c>
      <c r="P66" s="2" t="s">
        <v>603</v>
      </c>
      <c r="Q66" s="2" t="s">
        <v>74</v>
      </c>
      <c r="R66" s="2" t="s">
        <v>74</v>
      </c>
      <c r="S66" s="2" t="s">
        <v>604</v>
      </c>
      <c r="T66" s="2" t="s">
        <v>74</v>
      </c>
      <c r="U66" s="3"/>
      <c r="V66" s="3"/>
      <c r="W66" s="2" t="s">
        <v>288</v>
      </c>
      <c r="X66" s="2" t="s">
        <v>83</v>
      </c>
      <c r="Y66" s="2" t="s">
        <v>289</v>
      </c>
      <c r="Z66" s="2" t="s">
        <v>85</v>
      </c>
      <c r="AA66" s="2" t="s">
        <v>290</v>
      </c>
      <c r="AB66" s="2" t="s">
        <v>87</v>
      </c>
      <c r="AC66" s="2" t="s">
        <v>597</v>
      </c>
      <c r="AD66" s="2" t="s">
        <v>598</v>
      </c>
      <c r="AE66" s="2" t="s">
        <v>599</v>
      </c>
      <c r="AF66" s="4" t="b">
        <f>FALSE()</f>
        <v>0</v>
      </c>
    </row>
    <row r="67" spans="1:32" x14ac:dyDescent="0.3">
      <c r="A67" s="2" t="s">
        <v>605</v>
      </c>
      <c r="B67" s="2" t="s">
        <v>606</v>
      </c>
      <c r="C67" s="2" t="s">
        <v>607</v>
      </c>
      <c r="D67" s="2" t="s">
        <v>608</v>
      </c>
      <c r="E67" s="2" t="s">
        <v>483</v>
      </c>
      <c r="F67" s="2" t="s">
        <v>482</v>
      </c>
      <c r="G67" s="2" t="s">
        <v>74</v>
      </c>
      <c r="H67" s="2" t="s">
        <v>72</v>
      </c>
      <c r="I67" s="2" t="s">
        <v>605</v>
      </c>
      <c r="J67" s="2" t="s">
        <v>74</v>
      </c>
      <c r="K67" s="2" t="s">
        <v>74</v>
      </c>
      <c r="L67" s="2" t="s">
        <v>343</v>
      </c>
      <c r="M67" s="2" t="s">
        <v>609</v>
      </c>
      <c r="N67" s="2" t="s">
        <v>475</v>
      </c>
      <c r="O67" s="2" t="s">
        <v>74</v>
      </c>
      <c r="P67" s="2" t="s">
        <v>610</v>
      </c>
      <c r="Q67" s="2" t="s">
        <v>74</v>
      </c>
      <c r="R67" s="2" t="s">
        <v>74</v>
      </c>
      <c r="S67" s="2" t="s">
        <v>74</v>
      </c>
      <c r="T67" s="2" t="s">
        <v>611</v>
      </c>
      <c r="U67" s="3"/>
      <c r="V67" s="3"/>
      <c r="W67" s="2" t="s">
        <v>288</v>
      </c>
      <c r="X67" s="2" t="s">
        <v>83</v>
      </c>
      <c r="Y67" s="2" t="s">
        <v>289</v>
      </c>
      <c r="Z67" s="2" t="s">
        <v>85</v>
      </c>
      <c r="AA67" s="2" t="s">
        <v>290</v>
      </c>
      <c r="AB67" s="2" t="s">
        <v>87</v>
      </c>
      <c r="AC67" s="2" t="s">
        <v>74</v>
      </c>
      <c r="AD67" s="2" t="s">
        <v>74</v>
      </c>
      <c r="AE67" s="2" t="s">
        <v>612</v>
      </c>
      <c r="AF67" s="4" t="b">
        <f>TRUE()</f>
        <v>1</v>
      </c>
    </row>
    <row r="68" spans="1:32" x14ac:dyDescent="0.3">
      <c r="A68" s="2" t="s">
        <v>613</v>
      </c>
      <c r="B68" s="2" t="s">
        <v>614</v>
      </c>
      <c r="C68" s="2" t="s">
        <v>607</v>
      </c>
      <c r="D68" s="2" t="s">
        <v>134</v>
      </c>
      <c r="E68" s="2" t="s">
        <v>483</v>
      </c>
      <c r="F68" s="2" t="s">
        <v>482</v>
      </c>
      <c r="G68" s="2" t="s">
        <v>74</v>
      </c>
      <c r="H68" s="2" t="s">
        <v>269</v>
      </c>
      <c r="I68" s="2" t="s">
        <v>613</v>
      </c>
      <c r="J68" s="2" t="s">
        <v>282</v>
      </c>
      <c r="K68" s="2" t="s">
        <v>74</v>
      </c>
      <c r="L68" s="2" t="s">
        <v>123</v>
      </c>
      <c r="M68" s="2" t="s">
        <v>609</v>
      </c>
      <c r="N68" s="2" t="s">
        <v>475</v>
      </c>
      <c r="O68" s="2" t="s">
        <v>74</v>
      </c>
      <c r="P68" s="2" t="s">
        <v>610</v>
      </c>
      <c r="Q68" s="2" t="s">
        <v>74</v>
      </c>
      <c r="R68" s="2" t="s">
        <v>74</v>
      </c>
      <c r="S68" s="2" t="s">
        <v>615</v>
      </c>
      <c r="T68" s="2" t="s">
        <v>611</v>
      </c>
      <c r="U68" s="3"/>
      <c r="V68" s="3"/>
      <c r="W68" s="2" t="s">
        <v>288</v>
      </c>
      <c r="X68" s="2" t="s">
        <v>83</v>
      </c>
      <c r="Y68" s="2" t="s">
        <v>289</v>
      </c>
      <c r="Z68" s="2" t="s">
        <v>85</v>
      </c>
      <c r="AA68" s="2" t="s">
        <v>290</v>
      </c>
      <c r="AB68" s="2" t="s">
        <v>87</v>
      </c>
      <c r="AC68" s="2" t="s">
        <v>367</v>
      </c>
      <c r="AD68" s="2" t="s">
        <v>598</v>
      </c>
      <c r="AE68" s="2" t="s">
        <v>616</v>
      </c>
      <c r="AF68" s="4" t="b">
        <f>FALSE()</f>
        <v>0</v>
      </c>
    </row>
    <row r="69" spans="1:32" x14ac:dyDescent="0.3">
      <c r="A69" s="2" t="s">
        <v>617</v>
      </c>
      <c r="B69" s="2" t="s">
        <v>618</v>
      </c>
      <c r="C69" s="2" t="s">
        <v>619</v>
      </c>
      <c r="D69" s="2" t="s">
        <v>134</v>
      </c>
      <c r="E69" s="2" t="s">
        <v>620</v>
      </c>
      <c r="F69" s="2" t="s">
        <v>619</v>
      </c>
      <c r="G69" s="2" t="s">
        <v>74</v>
      </c>
      <c r="H69" s="2" t="s">
        <v>72</v>
      </c>
      <c r="I69" s="2" t="s">
        <v>617</v>
      </c>
      <c r="J69" s="2" t="s">
        <v>282</v>
      </c>
      <c r="K69" s="2" t="s">
        <v>74</v>
      </c>
      <c r="L69" s="2" t="s">
        <v>95</v>
      </c>
      <c r="M69" s="2" t="s">
        <v>474</v>
      </c>
      <c r="N69" s="2" t="s">
        <v>74</v>
      </c>
      <c r="O69" s="2" t="s">
        <v>74</v>
      </c>
      <c r="P69" s="2" t="s">
        <v>621</v>
      </c>
      <c r="Q69" s="2" t="s">
        <v>74</v>
      </c>
      <c r="R69" s="2" t="s">
        <v>74</v>
      </c>
      <c r="S69" s="2" t="s">
        <v>622</v>
      </c>
      <c r="T69" s="2" t="s">
        <v>74</v>
      </c>
      <c r="U69" s="3"/>
      <c r="V69" s="3"/>
      <c r="W69" s="2" t="s">
        <v>288</v>
      </c>
      <c r="X69" s="2" t="s">
        <v>83</v>
      </c>
      <c r="Y69" s="2" t="s">
        <v>289</v>
      </c>
      <c r="Z69" s="2" t="s">
        <v>85</v>
      </c>
      <c r="AA69" s="2" t="s">
        <v>290</v>
      </c>
      <c r="AB69" s="2" t="s">
        <v>87</v>
      </c>
      <c r="AC69" s="2" t="s">
        <v>597</v>
      </c>
      <c r="AD69" s="2" t="s">
        <v>598</v>
      </c>
      <c r="AE69" s="2" t="s">
        <v>599</v>
      </c>
      <c r="AF69" s="4" t="b">
        <f>FALSE()</f>
        <v>0</v>
      </c>
    </row>
    <row r="70" spans="1:32" x14ac:dyDescent="0.3">
      <c r="A70" s="2" t="s">
        <v>623</v>
      </c>
      <c r="B70" s="2" t="s">
        <v>624</v>
      </c>
      <c r="C70" s="2" t="s">
        <v>625</v>
      </c>
      <c r="D70" s="2" t="s">
        <v>626</v>
      </c>
      <c r="E70" s="2" t="s">
        <v>627</v>
      </c>
      <c r="F70" s="2" t="s">
        <v>625</v>
      </c>
      <c r="G70" s="2" t="s">
        <v>74</v>
      </c>
      <c r="H70" s="2" t="s">
        <v>72</v>
      </c>
      <c r="I70" s="2" t="s">
        <v>623</v>
      </c>
      <c r="J70" s="2" t="s">
        <v>161</v>
      </c>
      <c r="K70" s="2" t="s">
        <v>74</v>
      </c>
      <c r="L70" s="2" t="s">
        <v>123</v>
      </c>
      <c r="M70" s="2" t="s">
        <v>362</v>
      </c>
      <c r="N70" s="2" t="s">
        <v>628</v>
      </c>
      <c r="O70" s="2" t="s">
        <v>629</v>
      </c>
      <c r="P70" s="2" t="s">
        <v>630</v>
      </c>
      <c r="Q70" s="2" t="s">
        <v>74</v>
      </c>
      <c r="R70" s="2" t="s">
        <v>74</v>
      </c>
      <c r="S70" s="2" t="s">
        <v>631</v>
      </c>
      <c r="T70" s="2" t="s">
        <v>632</v>
      </c>
      <c r="U70" s="3"/>
      <c r="V70" s="3"/>
      <c r="W70" s="2" t="s">
        <v>82</v>
      </c>
      <c r="X70" s="2" t="s">
        <v>83</v>
      </c>
      <c r="Y70" s="2" t="s">
        <v>84</v>
      </c>
      <c r="Z70" s="2" t="s">
        <v>85</v>
      </c>
      <c r="AA70" s="2" t="s">
        <v>86</v>
      </c>
      <c r="AB70" s="2" t="s">
        <v>87</v>
      </c>
      <c r="AC70" s="2" t="s">
        <v>129</v>
      </c>
      <c r="AD70" s="2" t="s">
        <v>226</v>
      </c>
      <c r="AE70" s="2" t="s">
        <v>633</v>
      </c>
      <c r="AF70" s="4" t="b">
        <f>FALSE()</f>
        <v>0</v>
      </c>
    </row>
    <row r="71" spans="1:32" x14ac:dyDescent="0.3">
      <c r="A71" s="2" t="s">
        <v>634</v>
      </c>
      <c r="B71" s="2" t="s">
        <v>635</v>
      </c>
      <c r="C71" s="2" t="s">
        <v>399</v>
      </c>
      <c r="D71" s="2" t="s">
        <v>636</v>
      </c>
      <c r="E71" s="2" t="s">
        <v>400</v>
      </c>
      <c r="F71" s="2" t="s">
        <v>399</v>
      </c>
      <c r="G71" s="2" t="s">
        <v>74</v>
      </c>
      <c r="H71" s="2" t="s">
        <v>269</v>
      </c>
      <c r="I71" s="2" t="s">
        <v>634</v>
      </c>
      <c r="J71" s="2" t="s">
        <v>161</v>
      </c>
      <c r="K71" s="2" t="s">
        <v>74</v>
      </c>
      <c r="L71" s="2" t="s">
        <v>74</v>
      </c>
      <c r="M71" s="2" t="s">
        <v>637</v>
      </c>
      <c r="N71" s="2" t="s">
        <v>74</v>
      </c>
      <c r="O71" s="2" t="s">
        <v>74</v>
      </c>
      <c r="P71" s="2" t="s">
        <v>74</v>
      </c>
      <c r="Q71" s="2" t="s">
        <v>74</v>
      </c>
      <c r="R71" s="2" t="s">
        <v>74</v>
      </c>
      <c r="S71" s="2" t="s">
        <v>74</v>
      </c>
      <c r="T71" s="2" t="s">
        <v>74</v>
      </c>
      <c r="U71" s="3"/>
      <c r="V71" s="3"/>
      <c r="W71" s="2" t="s">
        <v>82</v>
      </c>
      <c r="X71" s="2" t="s">
        <v>83</v>
      </c>
      <c r="Y71" s="2" t="s">
        <v>84</v>
      </c>
      <c r="Z71" s="2" t="s">
        <v>85</v>
      </c>
      <c r="AA71" s="2" t="s">
        <v>86</v>
      </c>
      <c r="AB71" s="2" t="s">
        <v>87</v>
      </c>
      <c r="AC71" s="2" t="s">
        <v>129</v>
      </c>
      <c r="AD71" s="2" t="s">
        <v>74</v>
      </c>
      <c r="AE71" s="2" t="s">
        <v>638</v>
      </c>
      <c r="AF71" s="4" t="b">
        <f>FALSE()</f>
        <v>0</v>
      </c>
    </row>
    <row r="72" spans="1:32" x14ac:dyDescent="0.3">
      <c r="A72" s="2" t="s">
        <v>639</v>
      </c>
      <c r="B72" s="2" t="s">
        <v>640</v>
      </c>
      <c r="C72" s="2" t="s">
        <v>534</v>
      </c>
      <c r="D72" s="2" t="s">
        <v>641</v>
      </c>
      <c r="E72" s="2" t="s">
        <v>533</v>
      </c>
      <c r="F72" s="2" t="s">
        <v>534</v>
      </c>
      <c r="G72" s="2" t="s">
        <v>74</v>
      </c>
      <c r="H72" s="2" t="s">
        <v>72</v>
      </c>
      <c r="I72" s="2" t="s">
        <v>639</v>
      </c>
      <c r="J72" s="2" t="s">
        <v>73</v>
      </c>
      <c r="K72" s="2" t="s">
        <v>74</v>
      </c>
      <c r="L72" s="2" t="s">
        <v>95</v>
      </c>
      <c r="M72" s="2" t="s">
        <v>642</v>
      </c>
      <c r="N72" s="2" t="s">
        <v>74</v>
      </c>
      <c r="O72" s="2" t="s">
        <v>74</v>
      </c>
      <c r="P72" s="2" t="s">
        <v>643</v>
      </c>
      <c r="Q72" s="2" t="s">
        <v>74</v>
      </c>
      <c r="R72" s="2" t="s">
        <v>74</v>
      </c>
      <c r="S72" s="2" t="s">
        <v>644</v>
      </c>
      <c r="T72" s="2" t="s">
        <v>645</v>
      </c>
      <c r="U72" s="3"/>
      <c r="V72" s="3"/>
      <c r="W72" s="2" t="s">
        <v>82</v>
      </c>
      <c r="X72" s="2" t="s">
        <v>83</v>
      </c>
      <c r="Y72" s="2" t="s">
        <v>84</v>
      </c>
      <c r="Z72" s="2" t="s">
        <v>85</v>
      </c>
      <c r="AA72" s="2" t="s">
        <v>86</v>
      </c>
      <c r="AB72" s="2" t="s">
        <v>87</v>
      </c>
      <c r="AC72" s="2" t="s">
        <v>646</v>
      </c>
      <c r="AD72" s="2" t="s">
        <v>556</v>
      </c>
      <c r="AE72" s="2" t="s">
        <v>102</v>
      </c>
      <c r="AF72" s="4" t="b">
        <f>FALSE()</f>
        <v>0</v>
      </c>
    </row>
    <row r="73" spans="1:32" x14ac:dyDescent="0.3">
      <c r="A73" s="2" t="s">
        <v>647</v>
      </c>
      <c r="B73" s="2" t="s">
        <v>648</v>
      </c>
      <c r="C73" s="2" t="s">
        <v>649</v>
      </c>
      <c r="D73" s="2" t="s">
        <v>134</v>
      </c>
      <c r="E73" s="2" t="s">
        <v>650</v>
      </c>
      <c r="F73" s="2" t="s">
        <v>649</v>
      </c>
      <c r="G73" s="2" t="s">
        <v>74</v>
      </c>
      <c r="H73" s="2" t="s">
        <v>72</v>
      </c>
      <c r="I73" s="2" t="s">
        <v>647</v>
      </c>
      <c r="J73" s="2" t="s">
        <v>73</v>
      </c>
      <c r="K73" s="2" t="s">
        <v>74</v>
      </c>
      <c r="L73" s="2" t="s">
        <v>75</v>
      </c>
      <c r="M73" s="2" t="s">
        <v>651</v>
      </c>
      <c r="N73" s="2" t="s">
        <v>74</v>
      </c>
      <c r="O73" s="2" t="s">
        <v>74</v>
      </c>
      <c r="P73" s="2" t="s">
        <v>652</v>
      </c>
      <c r="Q73" s="2" t="s">
        <v>74</v>
      </c>
      <c r="R73" s="2" t="s">
        <v>74</v>
      </c>
      <c r="S73" s="2" t="s">
        <v>653</v>
      </c>
      <c r="T73" s="2" t="s">
        <v>654</v>
      </c>
      <c r="U73" s="3"/>
      <c r="V73" s="3"/>
      <c r="W73" s="2" t="s">
        <v>82</v>
      </c>
      <c r="X73" s="2" t="s">
        <v>83</v>
      </c>
      <c r="Y73" s="2" t="s">
        <v>84</v>
      </c>
      <c r="Z73" s="2" t="s">
        <v>85</v>
      </c>
      <c r="AA73" s="2" t="s">
        <v>86</v>
      </c>
      <c r="AB73" s="2" t="s">
        <v>87</v>
      </c>
      <c r="AC73" s="2" t="s">
        <v>646</v>
      </c>
      <c r="AD73" s="2" t="s">
        <v>556</v>
      </c>
      <c r="AE73" s="2" t="s">
        <v>102</v>
      </c>
      <c r="AF73" s="4" t="b">
        <f>FALSE()</f>
        <v>0</v>
      </c>
    </row>
    <row r="74" spans="1:32" x14ac:dyDescent="0.3">
      <c r="A74" s="2" t="s">
        <v>655</v>
      </c>
      <c r="B74" s="2" t="s">
        <v>656</v>
      </c>
      <c r="C74" s="2" t="s">
        <v>482</v>
      </c>
      <c r="D74" s="2" t="s">
        <v>641</v>
      </c>
      <c r="E74" s="2" t="s">
        <v>483</v>
      </c>
      <c r="F74" s="2" t="s">
        <v>482</v>
      </c>
      <c r="G74" s="2" t="s">
        <v>74</v>
      </c>
      <c r="H74" s="2" t="s">
        <v>269</v>
      </c>
      <c r="I74" s="2" t="s">
        <v>655</v>
      </c>
      <c r="J74" s="2" t="s">
        <v>161</v>
      </c>
      <c r="K74" s="2" t="s">
        <v>74</v>
      </c>
      <c r="L74" s="2" t="s">
        <v>74</v>
      </c>
      <c r="M74" s="2" t="s">
        <v>74</v>
      </c>
      <c r="N74" s="2" t="s">
        <v>74</v>
      </c>
      <c r="O74" s="2" t="s">
        <v>74</v>
      </c>
      <c r="P74" s="2" t="s">
        <v>74</v>
      </c>
      <c r="Q74" s="2" t="s">
        <v>74</v>
      </c>
      <c r="R74" s="2" t="s">
        <v>74</v>
      </c>
      <c r="S74" s="2" t="s">
        <v>74</v>
      </c>
      <c r="T74" s="2" t="s">
        <v>74</v>
      </c>
      <c r="U74" s="3"/>
      <c r="V74" s="3"/>
      <c r="W74" s="2" t="s">
        <v>82</v>
      </c>
      <c r="X74" s="2" t="s">
        <v>83</v>
      </c>
      <c r="Y74" s="2" t="s">
        <v>84</v>
      </c>
      <c r="Z74" s="2" t="s">
        <v>85</v>
      </c>
      <c r="AA74" s="2" t="s">
        <v>86</v>
      </c>
      <c r="AB74" s="2" t="s">
        <v>87</v>
      </c>
      <c r="AC74" s="2" t="s">
        <v>10</v>
      </c>
      <c r="AD74" s="2" t="s">
        <v>74</v>
      </c>
      <c r="AE74" s="2" t="s">
        <v>184</v>
      </c>
      <c r="AF74" s="4" t="b">
        <f>FALSE()</f>
        <v>0</v>
      </c>
    </row>
    <row r="75" spans="1:32" x14ac:dyDescent="0.3">
      <c r="A75" s="2" t="s">
        <v>657</v>
      </c>
      <c r="B75" s="2" t="s">
        <v>658</v>
      </c>
      <c r="C75" s="2" t="s">
        <v>659</v>
      </c>
      <c r="D75" s="2" t="s">
        <v>641</v>
      </c>
      <c r="E75" s="2" t="s">
        <v>660</v>
      </c>
      <c r="F75" s="2" t="s">
        <v>661</v>
      </c>
      <c r="G75" s="2" t="s">
        <v>74</v>
      </c>
      <c r="H75" s="2" t="s">
        <v>72</v>
      </c>
      <c r="I75" s="2" t="s">
        <v>657</v>
      </c>
      <c r="J75" s="2" t="s">
        <v>282</v>
      </c>
      <c r="K75" s="2" t="s">
        <v>74</v>
      </c>
      <c r="L75" s="2" t="s">
        <v>123</v>
      </c>
      <c r="M75" s="2" t="s">
        <v>74</v>
      </c>
      <c r="N75" s="2" t="s">
        <v>74</v>
      </c>
      <c r="O75" s="2" t="s">
        <v>74</v>
      </c>
      <c r="P75" s="2" t="s">
        <v>74</v>
      </c>
      <c r="Q75" s="2" t="s">
        <v>74</v>
      </c>
      <c r="R75" s="2" t="s">
        <v>74</v>
      </c>
      <c r="S75" s="2" t="s">
        <v>74</v>
      </c>
      <c r="T75" s="2" t="s">
        <v>175</v>
      </c>
      <c r="U75" s="3"/>
      <c r="V75" s="3"/>
      <c r="W75" s="2" t="s">
        <v>288</v>
      </c>
      <c r="X75" s="2" t="s">
        <v>83</v>
      </c>
      <c r="Y75" s="2" t="s">
        <v>289</v>
      </c>
      <c r="Z75" s="2" t="s">
        <v>85</v>
      </c>
      <c r="AA75" s="2" t="s">
        <v>290</v>
      </c>
      <c r="AB75" s="2" t="s">
        <v>87</v>
      </c>
      <c r="AC75" s="2" t="s">
        <v>11</v>
      </c>
      <c r="AD75" s="2" t="s">
        <v>226</v>
      </c>
      <c r="AE75" s="2" t="s">
        <v>662</v>
      </c>
      <c r="AF75" s="4" t="b">
        <f>FALSE()</f>
        <v>0</v>
      </c>
    </row>
    <row r="76" spans="1:32" x14ac:dyDescent="0.3">
      <c r="A76" s="2" t="s">
        <v>663</v>
      </c>
      <c r="B76" s="2" t="s">
        <v>664</v>
      </c>
      <c r="C76" s="2" t="s">
        <v>399</v>
      </c>
      <c r="D76" s="2" t="s">
        <v>641</v>
      </c>
      <c r="E76" s="2" t="s">
        <v>400</v>
      </c>
      <c r="F76" s="2" t="s">
        <v>399</v>
      </c>
      <c r="G76" s="2" t="s">
        <v>74</v>
      </c>
      <c r="H76" s="2" t="s">
        <v>72</v>
      </c>
      <c r="I76" s="2" t="s">
        <v>663</v>
      </c>
      <c r="J76" s="2" t="s">
        <v>74</v>
      </c>
      <c r="K76" s="2" t="s">
        <v>74</v>
      </c>
      <c r="L76" s="2" t="s">
        <v>123</v>
      </c>
      <c r="M76" s="2" t="s">
        <v>402</v>
      </c>
      <c r="N76" s="2" t="s">
        <v>403</v>
      </c>
      <c r="O76" s="2" t="s">
        <v>404</v>
      </c>
      <c r="P76" s="2" t="s">
        <v>404</v>
      </c>
      <c r="Q76" s="2" t="s">
        <v>74</v>
      </c>
      <c r="R76" s="2" t="s">
        <v>74</v>
      </c>
      <c r="S76" s="2" t="s">
        <v>665</v>
      </c>
      <c r="T76" s="2" t="s">
        <v>666</v>
      </c>
      <c r="U76" s="3"/>
      <c r="V76" s="3"/>
      <c r="W76" s="2" t="s">
        <v>301</v>
      </c>
      <c r="X76" s="2" t="s">
        <v>83</v>
      </c>
      <c r="Y76" s="2" t="s">
        <v>302</v>
      </c>
      <c r="Z76" s="2" t="s">
        <v>303</v>
      </c>
      <c r="AA76" s="2" t="s">
        <v>304</v>
      </c>
      <c r="AB76" s="2" t="s">
        <v>87</v>
      </c>
      <c r="AC76" s="2" t="s">
        <v>367</v>
      </c>
      <c r="AD76" s="2" t="s">
        <v>226</v>
      </c>
      <c r="AE76" s="2" t="s">
        <v>667</v>
      </c>
      <c r="AF76" s="4" t="b">
        <f>FALSE()</f>
        <v>0</v>
      </c>
    </row>
    <row r="77" spans="1:32" x14ac:dyDescent="0.3">
      <c r="A77" s="2" t="s">
        <v>668</v>
      </c>
      <c r="B77" s="2" t="s">
        <v>669</v>
      </c>
      <c r="C77" s="2" t="s">
        <v>482</v>
      </c>
      <c r="D77" s="2" t="s">
        <v>670</v>
      </c>
      <c r="E77" s="2" t="s">
        <v>483</v>
      </c>
      <c r="F77" s="2" t="s">
        <v>482</v>
      </c>
      <c r="G77" s="2" t="s">
        <v>74</v>
      </c>
      <c r="H77" s="2" t="s">
        <v>269</v>
      </c>
      <c r="I77" s="2" t="s">
        <v>668</v>
      </c>
      <c r="J77" s="2" t="s">
        <v>106</v>
      </c>
      <c r="K77" s="2" t="s">
        <v>74</v>
      </c>
      <c r="L77" s="2" t="s">
        <v>74</v>
      </c>
      <c r="M77" s="2" t="s">
        <v>179</v>
      </c>
      <c r="N77" s="2" t="s">
        <v>74</v>
      </c>
      <c r="O77" s="2" t="s">
        <v>74</v>
      </c>
      <c r="P77" s="2" t="s">
        <v>671</v>
      </c>
      <c r="Q77" s="2" t="s">
        <v>74</v>
      </c>
      <c r="R77" s="2" t="s">
        <v>74</v>
      </c>
      <c r="S77" s="2" t="s">
        <v>74</v>
      </c>
      <c r="T77" s="2" t="s">
        <v>74</v>
      </c>
      <c r="U77" s="3"/>
      <c r="V77" s="3"/>
      <c r="W77" s="2" t="s">
        <v>113</v>
      </c>
      <c r="X77" s="2" t="s">
        <v>83</v>
      </c>
      <c r="Y77" s="2" t="s">
        <v>114</v>
      </c>
      <c r="Z77" s="2" t="s">
        <v>115</v>
      </c>
      <c r="AA77" s="2" t="s">
        <v>116</v>
      </c>
      <c r="AB77" s="2" t="s">
        <v>117</v>
      </c>
      <c r="AC77" s="2" t="s">
        <v>18</v>
      </c>
      <c r="AD77" s="2" t="s">
        <v>74</v>
      </c>
      <c r="AE77" s="2" t="s">
        <v>672</v>
      </c>
      <c r="AF77" s="4" t="b">
        <f>FALSE()</f>
        <v>0</v>
      </c>
    </row>
    <row r="78" spans="1:32" x14ac:dyDescent="0.3">
      <c r="A78" s="2" t="s">
        <v>673</v>
      </c>
      <c r="B78" s="2" t="s">
        <v>674</v>
      </c>
      <c r="C78" s="2" t="s">
        <v>148</v>
      </c>
      <c r="D78" s="2" t="s">
        <v>134</v>
      </c>
      <c r="E78" s="2" t="s">
        <v>147</v>
      </c>
      <c r="F78" s="2" t="s">
        <v>148</v>
      </c>
      <c r="G78" s="2" t="s">
        <v>71</v>
      </c>
      <c r="H78" s="2" t="s">
        <v>72</v>
      </c>
      <c r="I78" s="2" t="s">
        <v>673</v>
      </c>
      <c r="J78" s="2" t="s">
        <v>106</v>
      </c>
      <c r="K78" s="2" t="s">
        <v>74</v>
      </c>
      <c r="L78" s="2" t="s">
        <v>343</v>
      </c>
      <c r="M78" s="2" t="s">
        <v>675</v>
      </c>
      <c r="N78" s="2" t="s">
        <v>74</v>
      </c>
      <c r="O78" s="2" t="s">
        <v>74</v>
      </c>
      <c r="P78" s="2" t="s">
        <v>74</v>
      </c>
      <c r="Q78" s="2" t="s">
        <v>74</v>
      </c>
      <c r="R78" s="2" t="s">
        <v>74</v>
      </c>
      <c r="S78" s="2" t="s">
        <v>676</v>
      </c>
      <c r="T78" s="2" t="s">
        <v>677</v>
      </c>
      <c r="U78" s="3"/>
      <c r="V78" s="3"/>
      <c r="W78" s="2" t="s">
        <v>113</v>
      </c>
      <c r="X78" s="2" t="s">
        <v>83</v>
      </c>
      <c r="Y78" s="2" t="s">
        <v>114</v>
      </c>
      <c r="Z78" s="2" t="s">
        <v>115</v>
      </c>
      <c r="AA78" s="2" t="s">
        <v>116</v>
      </c>
      <c r="AB78" s="2" t="s">
        <v>117</v>
      </c>
      <c r="AC78" s="2" t="s">
        <v>74</v>
      </c>
      <c r="AD78" s="2" t="s">
        <v>74</v>
      </c>
      <c r="AE78" s="2" t="s">
        <v>678</v>
      </c>
      <c r="AF78" s="4" t="b">
        <f>FALSE()</f>
        <v>0</v>
      </c>
    </row>
    <row r="79" spans="1:32" x14ac:dyDescent="0.3">
      <c r="A79" s="2" t="s">
        <v>679</v>
      </c>
      <c r="B79" s="2" t="s">
        <v>680</v>
      </c>
      <c r="C79" s="2" t="s">
        <v>148</v>
      </c>
      <c r="D79" s="2" t="s">
        <v>134</v>
      </c>
      <c r="E79" s="2" t="s">
        <v>147</v>
      </c>
      <c r="F79" s="2" t="s">
        <v>148</v>
      </c>
      <c r="G79" s="2" t="s">
        <v>71</v>
      </c>
      <c r="H79" s="2" t="s">
        <v>72</v>
      </c>
      <c r="I79" s="2" t="s">
        <v>679</v>
      </c>
      <c r="J79" s="2" t="s">
        <v>106</v>
      </c>
      <c r="K79" s="2" t="s">
        <v>74</v>
      </c>
      <c r="L79" s="2" t="s">
        <v>343</v>
      </c>
      <c r="M79" s="2" t="s">
        <v>675</v>
      </c>
      <c r="N79" s="2" t="s">
        <v>74</v>
      </c>
      <c r="O79" s="2" t="s">
        <v>74</v>
      </c>
      <c r="P79" s="2" t="s">
        <v>681</v>
      </c>
      <c r="Q79" s="2" t="s">
        <v>74</v>
      </c>
      <c r="R79" s="2" t="s">
        <v>74</v>
      </c>
      <c r="S79" s="2" t="s">
        <v>676</v>
      </c>
      <c r="T79" s="2" t="s">
        <v>677</v>
      </c>
      <c r="U79" s="3"/>
      <c r="V79" s="3"/>
      <c r="W79" s="2" t="s">
        <v>113</v>
      </c>
      <c r="X79" s="2" t="s">
        <v>83</v>
      </c>
      <c r="Y79" s="2" t="s">
        <v>114</v>
      </c>
      <c r="Z79" s="2" t="s">
        <v>115</v>
      </c>
      <c r="AA79" s="2" t="s">
        <v>116</v>
      </c>
      <c r="AB79" s="2" t="s">
        <v>117</v>
      </c>
      <c r="AC79" s="2" t="s">
        <v>74</v>
      </c>
      <c r="AD79" s="2" t="s">
        <v>74</v>
      </c>
      <c r="AE79" s="2" t="s">
        <v>678</v>
      </c>
      <c r="AF79" s="4" t="b">
        <f>FALSE()</f>
        <v>0</v>
      </c>
    </row>
    <row r="80" spans="1:32" x14ac:dyDescent="0.3">
      <c r="A80" s="2" t="s">
        <v>682</v>
      </c>
      <c r="B80" s="2" t="s">
        <v>683</v>
      </c>
      <c r="C80" s="2" t="s">
        <v>684</v>
      </c>
      <c r="D80" s="2" t="s">
        <v>670</v>
      </c>
      <c r="E80" s="2" t="s">
        <v>147</v>
      </c>
      <c r="F80" s="2" t="s">
        <v>148</v>
      </c>
      <c r="G80" s="2" t="s">
        <v>71</v>
      </c>
      <c r="H80" s="2" t="s">
        <v>269</v>
      </c>
      <c r="I80" s="2" t="s">
        <v>682</v>
      </c>
      <c r="J80" s="2" t="s">
        <v>106</v>
      </c>
      <c r="K80" s="2" t="s">
        <v>74</v>
      </c>
      <c r="L80" s="2" t="s">
        <v>343</v>
      </c>
      <c r="M80" s="2" t="s">
        <v>685</v>
      </c>
      <c r="N80" s="2" t="s">
        <v>74</v>
      </c>
      <c r="O80" s="2" t="s">
        <v>74</v>
      </c>
      <c r="P80" s="2" t="s">
        <v>686</v>
      </c>
      <c r="Q80" s="2" t="s">
        <v>74</v>
      </c>
      <c r="R80" s="2" t="s">
        <v>74</v>
      </c>
      <c r="S80" s="2" t="s">
        <v>687</v>
      </c>
      <c r="T80" s="2" t="s">
        <v>688</v>
      </c>
      <c r="U80" s="3"/>
      <c r="V80" s="3"/>
      <c r="W80" s="2" t="s">
        <v>113</v>
      </c>
      <c r="X80" s="2" t="s">
        <v>83</v>
      </c>
      <c r="Y80" s="2" t="s">
        <v>114</v>
      </c>
      <c r="Z80" s="2" t="s">
        <v>115</v>
      </c>
      <c r="AA80" s="2" t="s">
        <v>116</v>
      </c>
      <c r="AB80" s="2" t="s">
        <v>117</v>
      </c>
      <c r="AC80" s="2" t="s">
        <v>74</v>
      </c>
      <c r="AD80" s="2" t="s">
        <v>74</v>
      </c>
      <c r="AE80" s="2" t="s">
        <v>678</v>
      </c>
      <c r="AF80" s="4" t="b">
        <f>FALSE()</f>
        <v>0</v>
      </c>
    </row>
    <row r="81" spans="1:32" x14ac:dyDescent="0.3">
      <c r="A81" s="2" t="s">
        <v>689</v>
      </c>
      <c r="B81" s="2" t="s">
        <v>690</v>
      </c>
      <c r="C81" s="2" t="s">
        <v>148</v>
      </c>
      <c r="D81" s="2" t="s">
        <v>670</v>
      </c>
      <c r="E81" s="2" t="s">
        <v>147</v>
      </c>
      <c r="F81" s="2" t="s">
        <v>148</v>
      </c>
      <c r="G81" s="2" t="s">
        <v>71</v>
      </c>
      <c r="H81" s="2" t="s">
        <v>269</v>
      </c>
      <c r="I81" s="2" t="s">
        <v>689</v>
      </c>
      <c r="J81" s="2" t="s">
        <v>106</v>
      </c>
      <c r="K81" s="2" t="s">
        <v>74</v>
      </c>
      <c r="L81" s="2" t="s">
        <v>343</v>
      </c>
      <c r="M81" s="2" t="s">
        <v>685</v>
      </c>
      <c r="N81" s="2" t="s">
        <v>74</v>
      </c>
      <c r="O81" s="2" t="s">
        <v>74</v>
      </c>
      <c r="P81" s="2" t="s">
        <v>691</v>
      </c>
      <c r="Q81" s="2" t="s">
        <v>74</v>
      </c>
      <c r="R81" s="2" t="s">
        <v>74</v>
      </c>
      <c r="S81" s="2" t="s">
        <v>692</v>
      </c>
      <c r="T81" s="2" t="s">
        <v>688</v>
      </c>
      <c r="U81" s="3"/>
      <c r="V81" s="3"/>
      <c r="W81" s="2" t="s">
        <v>113</v>
      </c>
      <c r="X81" s="2" t="s">
        <v>83</v>
      </c>
      <c r="Y81" s="2" t="s">
        <v>114</v>
      </c>
      <c r="Z81" s="2" t="s">
        <v>115</v>
      </c>
      <c r="AA81" s="2" t="s">
        <v>116</v>
      </c>
      <c r="AB81" s="2" t="s">
        <v>117</v>
      </c>
      <c r="AC81" s="2" t="s">
        <v>74</v>
      </c>
      <c r="AD81" s="2" t="s">
        <v>74</v>
      </c>
      <c r="AE81" s="2" t="s">
        <v>678</v>
      </c>
      <c r="AF81" s="4" t="b">
        <f>FALSE()</f>
        <v>0</v>
      </c>
    </row>
    <row r="82" spans="1:32" x14ac:dyDescent="0.3">
      <c r="A82" s="2" t="s">
        <v>693</v>
      </c>
      <c r="B82" s="2" t="s">
        <v>694</v>
      </c>
      <c r="C82" s="2" t="s">
        <v>482</v>
      </c>
      <c r="D82" s="2" t="s">
        <v>636</v>
      </c>
      <c r="E82" s="2" t="s">
        <v>483</v>
      </c>
      <c r="F82" s="2" t="s">
        <v>482</v>
      </c>
      <c r="G82" s="2" t="s">
        <v>74</v>
      </c>
      <c r="H82" s="2" t="s">
        <v>72</v>
      </c>
      <c r="I82" s="2" t="s">
        <v>693</v>
      </c>
      <c r="J82" s="2" t="s">
        <v>106</v>
      </c>
      <c r="K82" s="2" t="s">
        <v>74</v>
      </c>
      <c r="L82" s="2" t="s">
        <v>123</v>
      </c>
      <c r="M82" s="2" t="s">
        <v>695</v>
      </c>
      <c r="N82" s="2" t="s">
        <v>74</v>
      </c>
      <c r="O82" s="2" t="s">
        <v>74</v>
      </c>
      <c r="P82" s="2" t="s">
        <v>74</v>
      </c>
      <c r="Q82" s="2" t="s">
        <v>74</v>
      </c>
      <c r="R82" s="2" t="s">
        <v>74</v>
      </c>
      <c r="S82" s="2" t="s">
        <v>74</v>
      </c>
      <c r="T82" s="2" t="s">
        <v>74</v>
      </c>
      <c r="U82" s="3"/>
      <c r="V82" s="3"/>
      <c r="W82" s="2" t="s">
        <v>113</v>
      </c>
      <c r="X82" s="2" t="s">
        <v>83</v>
      </c>
      <c r="Y82" s="2" t="s">
        <v>114</v>
      </c>
      <c r="Z82" s="2" t="s">
        <v>115</v>
      </c>
      <c r="AA82" s="2" t="s">
        <v>116</v>
      </c>
      <c r="AB82" s="2" t="s">
        <v>117</v>
      </c>
      <c r="AC82" s="2" t="s">
        <v>696</v>
      </c>
      <c r="AD82" s="2" t="s">
        <v>226</v>
      </c>
      <c r="AE82" s="2" t="s">
        <v>697</v>
      </c>
      <c r="AF82" s="4" t="b">
        <f>FALSE()</f>
        <v>0</v>
      </c>
    </row>
    <row r="83" spans="1:32" x14ac:dyDescent="0.3">
      <c r="A83" s="2" t="s">
        <v>698</v>
      </c>
      <c r="B83" s="2" t="s">
        <v>699</v>
      </c>
      <c r="C83" s="2" t="s">
        <v>502</v>
      </c>
      <c r="D83" s="2" t="s">
        <v>134</v>
      </c>
      <c r="E83" s="2" t="s">
        <v>503</v>
      </c>
      <c r="F83" s="2" t="s">
        <v>502</v>
      </c>
      <c r="G83" s="2" t="s">
        <v>74</v>
      </c>
      <c r="H83" s="2" t="s">
        <v>269</v>
      </c>
      <c r="I83" s="2" t="s">
        <v>698</v>
      </c>
      <c r="J83" s="2" t="s">
        <v>377</v>
      </c>
      <c r="K83" s="2" t="s">
        <v>74</v>
      </c>
      <c r="L83" s="2" t="s">
        <v>74</v>
      </c>
      <c r="M83" s="2" t="s">
        <v>402</v>
      </c>
      <c r="N83" s="2" t="s">
        <v>74</v>
      </c>
      <c r="O83" s="2" t="s">
        <v>74</v>
      </c>
      <c r="P83" s="2" t="s">
        <v>74</v>
      </c>
      <c r="Q83" s="2" t="s">
        <v>74</v>
      </c>
      <c r="R83" s="2" t="s">
        <v>74</v>
      </c>
      <c r="S83" s="2" t="s">
        <v>74</v>
      </c>
      <c r="T83" s="2" t="s">
        <v>74</v>
      </c>
      <c r="U83" s="3"/>
      <c r="V83" s="3"/>
      <c r="W83" s="2" t="s">
        <v>383</v>
      </c>
      <c r="X83" s="2" t="s">
        <v>83</v>
      </c>
      <c r="Y83" s="2" t="s">
        <v>384</v>
      </c>
      <c r="Z83" s="2" t="s">
        <v>115</v>
      </c>
      <c r="AA83" s="2" t="s">
        <v>385</v>
      </c>
      <c r="AB83" s="2" t="s">
        <v>117</v>
      </c>
      <c r="AC83" s="2" t="s">
        <v>74</v>
      </c>
      <c r="AD83" s="2" t="s">
        <v>74</v>
      </c>
      <c r="AE83" s="2" t="s">
        <v>700</v>
      </c>
      <c r="AF83" s="4" t="b">
        <f>FALSE()</f>
        <v>0</v>
      </c>
    </row>
    <row r="84" spans="1:32" x14ac:dyDescent="0.3">
      <c r="A84" s="2" t="s">
        <v>701</v>
      </c>
      <c r="B84" s="2" t="s">
        <v>702</v>
      </c>
      <c r="C84" s="2" t="s">
        <v>467</v>
      </c>
      <c r="D84" s="2" t="s">
        <v>134</v>
      </c>
      <c r="E84" s="2" t="s">
        <v>466</v>
      </c>
      <c r="F84" s="2" t="s">
        <v>467</v>
      </c>
      <c r="G84" s="2" t="s">
        <v>74</v>
      </c>
      <c r="H84" s="2" t="s">
        <v>72</v>
      </c>
      <c r="I84" s="2" t="s">
        <v>701</v>
      </c>
      <c r="J84" s="2" t="s">
        <v>377</v>
      </c>
      <c r="K84" s="2" t="s">
        <v>74</v>
      </c>
      <c r="L84" s="2" t="s">
        <v>95</v>
      </c>
      <c r="M84" s="2" t="s">
        <v>703</v>
      </c>
      <c r="N84" s="2" t="s">
        <v>704</v>
      </c>
      <c r="O84" s="2" t="s">
        <v>705</v>
      </c>
      <c r="P84" s="2" t="s">
        <v>705</v>
      </c>
      <c r="Q84" s="2" t="s">
        <v>74</v>
      </c>
      <c r="R84" s="2" t="s">
        <v>74</v>
      </c>
      <c r="S84" s="2" t="s">
        <v>706</v>
      </c>
      <c r="T84" s="2" t="s">
        <v>74</v>
      </c>
      <c r="U84" s="3"/>
      <c r="V84" s="3"/>
      <c r="W84" s="2" t="s">
        <v>383</v>
      </c>
      <c r="X84" s="2" t="s">
        <v>83</v>
      </c>
      <c r="Y84" s="2" t="s">
        <v>384</v>
      </c>
      <c r="Z84" s="2" t="s">
        <v>115</v>
      </c>
      <c r="AA84" s="2" t="s">
        <v>385</v>
      </c>
      <c r="AB84" s="2" t="s">
        <v>117</v>
      </c>
      <c r="AC84" s="2" t="s">
        <v>21</v>
      </c>
      <c r="AD84" s="2" t="s">
        <v>226</v>
      </c>
      <c r="AE84" s="2" t="s">
        <v>707</v>
      </c>
      <c r="AF84" s="4" t="b">
        <f>FALSE()</f>
        <v>0</v>
      </c>
    </row>
    <row r="85" spans="1:32" x14ac:dyDescent="0.3">
      <c r="A85" s="2" t="s">
        <v>708</v>
      </c>
      <c r="B85" s="2" t="s">
        <v>709</v>
      </c>
      <c r="C85" s="2" t="s">
        <v>467</v>
      </c>
      <c r="D85" s="2" t="s">
        <v>134</v>
      </c>
      <c r="E85" s="2" t="s">
        <v>466</v>
      </c>
      <c r="F85" s="2" t="s">
        <v>467</v>
      </c>
      <c r="G85" s="2" t="s">
        <v>74</v>
      </c>
      <c r="H85" s="2" t="s">
        <v>269</v>
      </c>
      <c r="I85" s="2" t="s">
        <v>708</v>
      </c>
      <c r="J85" s="2" t="s">
        <v>377</v>
      </c>
      <c r="K85" s="2" t="s">
        <v>74</v>
      </c>
      <c r="L85" s="2" t="s">
        <v>74</v>
      </c>
      <c r="M85" s="2" t="s">
        <v>703</v>
      </c>
      <c r="N85" s="2" t="s">
        <v>74</v>
      </c>
      <c r="O85" s="2" t="s">
        <v>74</v>
      </c>
      <c r="P85" s="2" t="s">
        <v>74</v>
      </c>
      <c r="Q85" s="2" t="s">
        <v>74</v>
      </c>
      <c r="R85" s="2" t="s">
        <v>74</v>
      </c>
      <c r="S85" s="2" t="s">
        <v>710</v>
      </c>
      <c r="T85" s="2" t="s">
        <v>74</v>
      </c>
      <c r="U85" s="3"/>
      <c r="V85" s="3"/>
      <c r="W85" s="2" t="s">
        <v>383</v>
      </c>
      <c r="X85" s="2" t="s">
        <v>83</v>
      </c>
      <c r="Y85" s="2" t="s">
        <v>384</v>
      </c>
      <c r="Z85" s="2" t="s">
        <v>115</v>
      </c>
      <c r="AA85" s="2" t="s">
        <v>385</v>
      </c>
      <c r="AB85" s="2" t="s">
        <v>117</v>
      </c>
      <c r="AC85" s="2" t="s">
        <v>74</v>
      </c>
      <c r="AD85" s="2" t="s">
        <v>74</v>
      </c>
      <c r="AE85" s="2" t="s">
        <v>700</v>
      </c>
      <c r="AF85" s="4" t="b">
        <f>FALSE()</f>
        <v>0</v>
      </c>
    </row>
    <row r="86" spans="1:32" x14ac:dyDescent="0.3">
      <c r="A86" s="2" t="s">
        <v>711</v>
      </c>
      <c r="B86" s="2" t="s">
        <v>712</v>
      </c>
      <c r="C86" s="2" t="s">
        <v>467</v>
      </c>
      <c r="D86" s="2" t="s">
        <v>134</v>
      </c>
      <c r="E86" s="2" t="s">
        <v>466</v>
      </c>
      <c r="F86" s="2" t="s">
        <v>467</v>
      </c>
      <c r="G86" s="2" t="s">
        <v>74</v>
      </c>
      <c r="H86" s="2" t="s">
        <v>269</v>
      </c>
      <c r="I86" s="2" t="s">
        <v>711</v>
      </c>
      <c r="J86" s="2" t="s">
        <v>377</v>
      </c>
      <c r="K86" s="2" t="s">
        <v>74</v>
      </c>
      <c r="L86" s="2" t="s">
        <v>74</v>
      </c>
      <c r="M86" s="2" t="s">
        <v>703</v>
      </c>
      <c r="N86" s="2" t="s">
        <v>74</v>
      </c>
      <c r="O86" s="2" t="s">
        <v>74</v>
      </c>
      <c r="P86" s="2" t="s">
        <v>468</v>
      </c>
      <c r="Q86" s="2" t="s">
        <v>74</v>
      </c>
      <c r="R86" s="2" t="s">
        <v>74</v>
      </c>
      <c r="S86" s="2" t="s">
        <v>713</v>
      </c>
      <c r="T86" s="2" t="s">
        <v>74</v>
      </c>
      <c r="U86" s="3"/>
      <c r="V86" s="3"/>
      <c r="W86" s="2" t="s">
        <v>383</v>
      </c>
      <c r="X86" s="2" t="s">
        <v>83</v>
      </c>
      <c r="Y86" s="2" t="s">
        <v>384</v>
      </c>
      <c r="Z86" s="2" t="s">
        <v>115</v>
      </c>
      <c r="AA86" s="2" t="s">
        <v>385</v>
      </c>
      <c r="AB86" s="2" t="s">
        <v>117</v>
      </c>
      <c r="AC86" s="2" t="s">
        <v>74</v>
      </c>
      <c r="AD86" s="2" t="s">
        <v>74</v>
      </c>
      <c r="AE86" s="2" t="s">
        <v>700</v>
      </c>
      <c r="AF86" s="4" t="b">
        <f>FALSE()</f>
        <v>0</v>
      </c>
    </row>
    <row r="87" spans="1:32" x14ac:dyDescent="0.3">
      <c r="A87" s="2" t="s">
        <v>714</v>
      </c>
      <c r="B87" s="2" t="s">
        <v>715</v>
      </c>
      <c r="C87" s="2" t="s">
        <v>467</v>
      </c>
      <c r="D87" s="2" t="s">
        <v>134</v>
      </c>
      <c r="E87" s="2" t="s">
        <v>466</v>
      </c>
      <c r="F87" s="2" t="s">
        <v>467</v>
      </c>
      <c r="G87" s="2" t="s">
        <v>74</v>
      </c>
      <c r="H87" s="2" t="s">
        <v>72</v>
      </c>
      <c r="I87" s="2" t="s">
        <v>714</v>
      </c>
      <c r="J87" s="2" t="s">
        <v>377</v>
      </c>
      <c r="K87" s="2" t="s">
        <v>74</v>
      </c>
      <c r="L87" s="2" t="s">
        <v>74</v>
      </c>
      <c r="M87" s="2" t="s">
        <v>609</v>
      </c>
      <c r="N87" s="2" t="s">
        <v>74</v>
      </c>
      <c r="O87" s="2" t="s">
        <v>74</v>
      </c>
      <c r="P87" s="2" t="s">
        <v>74</v>
      </c>
      <c r="Q87" s="2" t="s">
        <v>74</v>
      </c>
      <c r="R87" s="2" t="s">
        <v>74</v>
      </c>
      <c r="S87" s="2" t="s">
        <v>716</v>
      </c>
      <c r="T87" s="2" t="s">
        <v>74</v>
      </c>
      <c r="U87" s="3"/>
      <c r="V87" s="3"/>
      <c r="W87" s="2" t="s">
        <v>383</v>
      </c>
      <c r="X87" s="2" t="s">
        <v>83</v>
      </c>
      <c r="Y87" s="2" t="s">
        <v>384</v>
      </c>
      <c r="Z87" s="2" t="s">
        <v>115</v>
      </c>
      <c r="AA87" s="2" t="s">
        <v>385</v>
      </c>
      <c r="AB87" s="2" t="s">
        <v>117</v>
      </c>
      <c r="AC87" s="2" t="s">
        <v>74</v>
      </c>
      <c r="AD87" s="2" t="s">
        <v>74</v>
      </c>
      <c r="AE87" s="2" t="s">
        <v>700</v>
      </c>
      <c r="AF87" s="4" t="b">
        <f>FALSE()</f>
        <v>0</v>
      </c>
    </row>
    <row r="88" spans="1:32" x14ac:dyDescent="0.3">
      <c r="A88" s="2" t="s">
        <v>717</v>
      </c>
      <c r="B88" s="2" t="s">
        <v>718</v>
      </c>
      <c r="C88" s="2" t="s">
        <v>467</v>
      </c>
      <c r="D88" s="2" t="s">
        <v>134</v>
      </c>
      <c r="E88" s="2" t="s">
        <v>466</v>
      </c>
      <c r="F88" s="2" t="s">
        <v>467</v>
      </c>
      <c r="G88" s="2" t="s">
        <v>74</v>
      </c>
      <c r="H88" s="2" t="s">
        <v>72</v>
      </c>
      <c r="I88" s="2" t="s">
        <v>717</v>
      </c>
      <c r="J88" s="2" t="s">
        <v>377</v>
      </c>
      <c r="K88" s="2" t="s">
        <v>74</v>
      </c>
      <c r="L88" s="2" t="s">
        <v>95</v>
      </c>
      <c r="M88" s="2" t="s">
        <v>74</v>
      </c>
      <c r="N88" s="2" t="s">
        <v>74</v>
      </c>
      <c r="O88" s="2" t="s">
        <v>74</v>
      </c>
      <c r="P88" s="2" t="s">
        <v>719</v>
      </c>
      <c r="Q88" s="2" t="s">
        <v>74</v>
      </c>
      <c r="R88" s="2" t="s">
        <v>74</v>
      </c>
      <c r="S88" s="2" t="s">
        <v>720</v>
      </c>
      <c r="T88" s="2" t="s">
        <v>74</v>
      </c>
      <c r="U88" s="3"/>
      <c r="V88" s="3"/>
      <c r="W88" s="2" t="s">
        <v>383</v>
      </c>
      <c r="X88" s="2" t="s">
        <v>83</v>
      </c>
      <c r="Y88" s="2" t="s">
        <v>384</v>
      </c>
      <c r="Z88" s="2" t="s">
        <v>115</v>
      </c>
      <c r="AA88" s="2" t="s">
        <v>385</v>
      </c>
      <c r="AB88" s="2" t="s">
        <v>117</v>
      </c>
      <c r="AC88" s="2" t="s">
        <v>74</v>
      </c>
      <c r="AD88" s="2" t="s">
        <v>74</v>
      </c>
      <c r="AE88" s="2" t="s">
        <v>721</v>
      </c>
      <c r="AF88" s="4" t="b">
        <f>FALSE()</f>
        <v>0</v>
      </c>
    </row>
    <row r="89" spans="1:32" x14ac:dyDescent="0.3">
      <c r="A89" s="2" t="s">
        <v>722</v>
      </c>
      <c r="B89" s="2" t="s">
        <v>723</v>
      </c>
      <c r="C89" s="2" t="s">
        <v>502</v>
      </c>
      <c r="D89" s="2" t="s">
        <v>134</v>
      </c>
      <c r="E89" s="2" t="s">
        <v>503</v>
      </c>
      <c r="F89" s="2" t="s">
        <v>502</v>
      </c>
      <c r="G89" s="2" t="s">
        <v>74</v>
      </c>
      <c r="H89" s="2" t="s">
        <v>269</v>
      </c>
      <c r="I89" s="2" t="s">
        <v>722</v>
      </c>
      <c r="J89" s="2" t="s">
        <v>297</v>
      </c>
      <c r="K89" s="2" t="s">
        <v>74</v>
      </c>
      <c r="L89" s="2" t="s">
        <v>361</v>
      </c>
      <c r="M89" s="2" t="s">
        <v>74</v>
      </c>
      <c r="N89" s="2" t="s">
        <v>74</v>
      </c>
      <c r="O89" s="2" t="s">
        <v>74</v>
      </c>
      <c r="P89" s="2" t="s">
        <v>724</v>
      </c>
      <c r="Q89" s="2" t="s">
        <v>74</v>
      </c>
      <c r="R89" s="2" t="s">
        <v>74</v>
      </c>
      <c r="S89" s="2" t="s">
        <v>725</v>
      </c>
      <c r="T89" s="2" t="s">
        <v>726</v>
      </c>
      <c r="U89" s="3"/>
      <c r="V89" s="3"/>
      <c r="W89" s="2" t="s">
        <v>301</v>
      </c>
      <c r="X89" s="2" t="s">
        <v>83</v>
      </c>
      <c r="Y89" s="2" t="s">
        <v>302</v>
      </c>
      <c r="Z89" s="2" t="s">
        <v>303</v>
      </c>
      <c r="AA89" s="2" t="s">
        <v>304</v>
      </c>
      <c r="AB89" s="2" t="s">
        <v>87</v>
      </c>
      <c r="AC89" s="2" t="s">
        <v>74</v>
      </c>
      <c r="AD89" s="2" t="s">
        <v>727</v>
      </c>
      <c r="AE89" s="2" t="s">
        <v>728</v>
      </c>
      <c r="AF89" s="4" t="b">
        <f>FALSE()</f>
        <v>0</v>
      </c>
    </row>
    <row r="90" spans="1:32" x14ac:dyDescent="0.3">
      <c r="A90" s="2" t="s">
        <v>162</v>
      </c>
      <c r="B90" s="2" t="s">
        <v>729</v>
      </c>
      <c r="C90" s="2" t="s">
        <v>730</v>
      </c>
      <c r="D90" s="2" t="s">
        <v>731</v>
      </c>
      <c r="E90" s="2" t="s">
        <v>70</v>
      </c>
      <c r="F90" s="2" t="s">
        <v>69</v>
      </c>
      <c r="G90" s="2" t="s">
        <v>71</v>
      </c>
      <c r="H90" s="2" t="s">
        <v>72</v>
      </c>
      <c r="I90" s="2" t="s">
        <v>162</v>
      </c>
      <c r="J90" s="2" t="s">
        <v>161</v>
      </c>
      <c r="K90" s="2" t="s">
        <v>74</v>
      </c>
      <c r="L90" s="2" t="s">
        <v>75</v>
      </c>
      <c r="M90" s="2" t="s">
        <v>149</v>
      </c>
      <c r="N90" s="2" t="s">
        <v>283</v>
      </c>
      <c r="O90" s="2" t="s">
        <v>74</v>
      </c>
      <c r="P90" s="2" t="s">
        <v>74</v>
      </c>
      <c r="Q90" s="2" t="s">
        <v>109</v>
      </c>
      <c r="R90" s="2" t="s">
        <v>74</v>
      </c>
      <c r="S90" s="2" t="s">
        <v>732</v>
      </c>
      <c r="T90" s="2" t="s">
        <v>733</v>
      </c>
      <c r="U90" s="3"/>
      <c r="V90" s="3"/>
      <c r="W90" s="2" t="s">
        <v>82</v>
      </c>
      <c r="X90" s="2" t="s">
        <v>83</v>
      </c>
      <c r="Y90" s="2" t="s">
        <v>84</v>
      </c>
      <c r="Z90" s="2" t="s">
        <v>85</v>
      </c>
      <c r="AA90" s="2" t="s">
        <v>86</v>
      </c>
      <c r="AB90" s="2" t="s">
        <v>87</v>
      </c>
      <c r="AC90" s="2" t="s">
        <v>74</v>
      </c>
      <c r="AD90" s="2" t="s">
        <v>305</v>
      </c>
      <c r="AE90" s="2" t="s">
        <v>242</v>
      </c>
      <c r="AF90" s="4" t="b">
        <f>FALSE()</f>
        <v>0</v>
      </c>
    </row>
    <row r="91" spans="1:32" x14ac:dyDescent="0.3">
      <c r="A91" s="2" t="s">
        <v>734</v>
      </c>
      <c r="B91" s="2" t="s">
        <v>735</v>
      </c>
      <c r="C91" s="2" t="s">
        <v>736</v>
      </c>
      <c r="D91" s="2" t="s">
        <v>74</v>
      </c>
      <c r="E91" s="2" t="s">
        <v>737</v>
      </c>
      <c r="F91" s="2" t="s">
        <v>738</v>
      </c>
      <c r="G91" s="2" t="s">
        <v>74</v>
      </c>
      <c r="H91" s="2" t="s">
        <v>72</v>
      </c>
      <c r="I91" s="2" t="s">
        <v>734</v>
      </c>
      <c r="J91" s="2" t="s">
        <v>74</v>
      </c>
      <c r="K91" s="2" t="s">
        <v>74</v>
      </c>
      <c r="L91" s="2" t="s">
        <v>95</v>
      </c>
      <c r="M91" s="2" t="s">
        <v>739</v>
      </c>
      <c r="N91" s="2" t="s">
        <v>74</v>
      </c>
      <c r="O91" s="2" t="s">
        <v>74</v>
      </c>
      <c r="P91" s="2" t="s">
        <v>740</v>
      </c>
      <c r="Q91" s="2" t="s">
        <v>74</v>
      </c>
      <c r="R91" s="2" t="s">
        <v>74</v>
      </c>
      <c r="S91" s="2" t="s">
        <v>741</v>
      </c>
      <c r="T91" s="2" t="s">
        <v>742</v>
      </c>
      <c r="U91" s="3"/>
      <c r="V91" s="3"/>
      <c r="W91" s="2" t="s">
        <v>113</v>
      </c>
      <c r="X91" s="2" t="s">
        <v>83</v>
      </c>
      <c r="Y91" s="2" t="s">
        <v>114</v>
      </c>
      <c r="Z91" s="2" t="s">
        <v>115</v>
      </c>
      <c r="AA91" s="2" t="s">
        <v>116</v>
      </c>
      <c r="AB91" s="2" t="s">
        <v>117</v>
      </c>
      <c r="AC91" s="2" t="s">
        <v>74</v>
      </c>
      <c r="AD91" s="2" t="s">
        <v>74</v>
      </c>
      <c r="AE91" s="2" t="s">
        <v>74</v>
      </c>
      <c r="AF91" s="4" t="b">
        <f>TRUE()</f>
        <v>1</v>
      </c>
    </row>
    <row r="92" spans="1:32" x14ac:dyDescent="0.3">
      <c r="A92" s="2" t="s">
        <v>743</v>
      </c>
      <c r="B92" s="2" t="s">
        <v>744</v>
      </c>
      <c r="C92" s="2" t="s">
        <v>745</v>
      </c>
      <c r="D92" s="2" t="s">
        <v>74</v>
      </c>
      <c r="E92" s="2" t="s">
        <v>746</v>
      </c>
      <c r="F92" s="2" t="s">
        <v>747</v>
      </c>
      <c r="G92" s="2" t="s">
        <v>74</v>
      </c>
      <c r="H92" s="2" t="s">
        <v>269</v>
      </c>
      <c r="I92" s="2" t="s">
        <v>743</v>
      </c>
      <c r="J92" s="2" t="s">
        <v>282</v>
      </c>
      <c r="K92" s="2" t="s">
        <v>743</v>
      </c>
      <c r="L92" s="2" t="s">
        <v>343</v>
      </c>
      <c r="M92" s="2" t="s">
        <v>748</v>
      </c>
      <c r="N92" s="2" t="s">
        <v>749</v>
      </c>
      <c r="O92" s="2" t="s">
        <v>750</v>
      </c>
      <c r="P92" s="2" t="s">
        <v>751</v>
      </c>
      <c r="Q92" s="2" t="s">
        <v>74</v>
      </c>
      <c r="R92" s="2" t="s">
        <v>74</v>
      </c>
      <c r="S92" s="2" t="s">
        <v>752</v>
      </c>
      <c r="T92" s="2" t="s">
        <v>753</v>
      </c>
      <c r="U92" s="3"/>
      <c r="V92" s="3"/>
      <c r="W92" s="2" t="s">
        <v>288</v>
      </c>
      <c r="X92" s="2" t="s">
        <v>83</v>
      </c>
      <c r="Y92" s="2" t="s">
        <v>289</v>
      </c>
      <c r="Z92" s="2" t="s">
        <v>85</v>
      </c>
      <c r="AA92" s="2" t="s">
        <v>290</v>
      </c>
      <c r="AB92" s="2" t="s">
        <v>87</v>
      </c>
      <c r="AC92" s="2" t="s">
        <v>367</v>
      </c>
      <c r="AD92" s="2" t="s">
        <v>598</v>
      </c>
      <c r="AE92" s="2" t="s">
        <v>616</v>
      </c>
      <c r="AF92" s="4" t="b">
        <f>FALSE()</f>
        <v>0</v>
      </c>
    </row>
    <row r="93" spans="1:32" x14ac:dyDescent="0.3">
      <c r="A93" s="2" t="s">
        <v>754</v>
      </c>
      <c r="B93" s="2" t="s">
        <v>755</v>
      </c>
      <c r="C93" s="2" t="s">
        <v>146</v>
      </c>
      <c r="D93" s="2" t="s">
        <v>92</v>
      </c>
      <c r="E93" s="2" t="s">
        <v>756</v>
      </c>
      <c r="F93" s="2" t="s">
        <v>757</v>
      </c>
      <c r="G93" s="2" t="s">
        <v>74</v>
      </c>
      <c r="H93" s="2" t="s">
        <v>72</v>
      </c>
      <c r="I93" s="2" t="s">
        <v>754</v>
      </c>
      <c r="J93" s="2" t="s">
        <v>254</v>
      </c>
      <c r="K93" s="2" t="s">
        <v>758</v>
      </c>
      <c r="L93" s="2" t="s">
        <v>107</v>
      </c>
      <c r="M93" s="2" t="s">
        <v>759</v>
      </c>
      <c r="N93" s="2" t="s">
        <v>760</v>
      </c>
      <c r="O93" s="2" t="s">
        <v>74</v>
      </c>
      <c r="P93" s="2" t="s">
        <v>150</v>
      </c>
      <c r="Q93" s="2" t="s">
        <v>79</v>
      </c>
      <c r="R93" s="2" t="s">
        <v>761</v>
      </c>
      <c r="S93" s="2" t="s">
        <v>152</v>
      </c>
      <c r="T93" s="2" t="s">
        <v>762</v>
      </c>
      <c r="U93" s="3">
        <v>40179</v>
      </c>
      <c r="V93" s="3"/>
      <c r="W93" s="2" t="s">
        <v>261</v>
      </c>
      <c r="X93" s="2" t="s">
        <v>83</v>
      </c>
      <c r="Y93" s="2" t="s">
        <v>262</v>
      </c>
      <c r="Z93" s="2" t="s">
        <v>263</v>
      </c>
      <c r="AA93" s="2" t="s">
        <v>264</v>
      </c>
      <c r="AB93" s="2" t="s">
        <v>87</v>
      </c>
      <c r="AC93" s="2" t="s">
        <v>129</v>
      </c>
      <c r="AD93" s="2" t="s">
        <v>74</v>
      </c>
      <c r="AE93" s="2" t="s">
        <v>763</v>
      </c>
      <c r="AF93" s="4" t="b">
        <f>FALSE()</f>
        <v>0</v>
      </c>
    </row>
    <row r="94" spans="1:32" x14ac:dyDescent="0.3">
      <c r="A94" s="2" t="s">
        <v>764</v>
      </c>
      <c r="B94" s="2" t="s">
        <v>765</v>
      </c>
      <c r="C94" s="2" t="s">
        <v>766</v>
      </c>
      <c r="D94" s="2" t="s">
        <v>92</v>
      </c>
      <c r="E94" s="2" t="s">
        <v>147</v>
      </c>
      <c r="F94" s="2" t="s">
        <v>148</v>
      </c>
      <c r="G94" s="2" t="s">
        <v>71</v>
      </c>
      <c r="H94" s="2" t="s">
        <v>72</v>
      </c>
      <c r="I94" s="2" t="s">
        <v>764</v>
      </c>
      <c r="J94" s="2" t="s">
        <v>282</v>
      </c>
      <c r="K94" s="2" t="s">
        <v>764</v>
      </c>
      <c r="L94" s="2" t="s">
        <v>95</v>
      </c>
      <c r="M94" s="2" t="s">
        <v>179</v>
      </c>
      <c r="N94" s="2" t="s">
        <v>74</v>
      </c>
      <c r="O94" s="2" t="s">
        <v>74</v>
      </c>
      <c r="P94" s="2" t="s">
        <v>767</v>
      </c>
      <c r="Q94" s="2" t="s">
        <v>109</v>
      </c>
      <c r="R94" s="2" t="s">
        <v>768</v>
      </c>
      <c r="S94" s="2" t="s">
        <v>769</v>
      </c>
      <c r="T94" s="2" t="s">
        <v>183</v>
      </c>
      <c r="U94" s="3">
        <v>41319</v>
      </c>
      <c r="V94" s="3"/>
      <c r="W94" s="2" t="s">
        <v>288</v>
      </c>
      <c r="X94" s="2" t="s">
        <v>83</v>
      </c>
      <c r="Y94" s="2" t="s">
        <v>289</v>
      </c>
      <c r="Z94" s="2" t="s">
        <v>85</v>
      </c>
      <c r="AA94" s="2" t="s">
        <v>290</v>
      </c>
      <c r="AB94" s="2" t="s">
        <v>87</v>
      </c>
      <c r="AC94" s="2" t="s">
        <v>129</v>
      </c>
      <c r="AD94" s="2" t="s">
        <v>305</v>
      </c>
      <c r="AE94" s="2" t="s">
        <v>770</v>
      </c>
      <c r="AF94" s="4" t="b">
        <f>FALSE()</f>
        <v>0</v>
      </c>
    </row>
    <row r="95" spans="1:32" x14ac:dyDescent="0.3">
      <c r="A95" s="2" t="s">
        <v>771</v>
      </c>
      <c r="B95" s="2" t="s">
        <v>772</v>
      </c>
      <c r="C95" s="2" t="s">
        <v>773</v>
      </c>
      <c r="D95" s="2" t="s">
        <v>774</v>
      </c>
      <c r="E95" s="2" t="s">
        <v>756</v>
      </c>
      <c r="F95" s="2" t="s">
        <v>757</v>
      </c>
      <c r="G95" s="2" t="s">
        <v>74</v>
      </c>
      <c r="H95" s="2" t="s">
        <v>72</v>
      </c>
      <c r="I95" s="2" t="s">
        <v>771</v>
      </c>
      <c r="J95" s="2" t="s">
        <v>401</v>
      </c>
      <c r="K95" s="2" t="s">
        <v>771</v>
      </c>
      <c r="L95" s="2" t="s">
        <v>107</v>
      </c>
      <c r="M95" s="2" t="s">
        <v>775</v>
      </c>
      <c r="N95" s="2" t="s">
        <v>776</v>
      </c>
      <c r="O95" s="2" t="s">
        <v>74</v>
      </c>
      <c r="P95" s="2" t="s">
        <v>777</v>
      </c>
      <c r="Q95" s="2" t="s">
        <v>74</v>
      </c>
      <c r="R95" s="2" t="s">
        <v>778</v>
      </c>
      <c r="S95" s="2" t="s">
        <v>779</v>
      </c>
      <c r="T95" s="2" t="s">
        <v>753</v>
      </c>
      <c r="U95" s="3">
        <v>37257</v>
      </c>
      <c r="V95" s="3"/>
      <c r="W95" s="2" t="s">
        <v>407</v>
      </c>
      <c r="X95" s="2" t="s">
        <v>83</v>
      </c>
      <c r="Y95" s="2" t="s">
        <v>408</v>
      </c>
      <c r="Z95" s="2" t="s">
        <v>409</v>
      </c>
      <c r="AA95" s="2" t="s">
        <v>410</v>
      </c>
      <c r="AB95" s="2" t="s">
        <v>87</v>
      </c>
      <c r="AC95" s="2" t="s">
        <v>129</v>
      </c>
      <c r="AD95" s="2" t="s">
        <v>305</v>
      </c>
      <c r="AE95" s="2" t="s">
        <v>780</v>
      </c>
      <c r="AF95" s="4" t="b">
        <f>FALSE()</f>
        <v>0</v>
      </c>
    </row>
    <row r="96" spans="1:32" x14ac:dyDescent="0.3">
      <c r="A96" s="2" t="s">
        <v>781</v>
      </c>
      <c r="B96" s="2" t="s">
        <v>782</v>
      </c>
      <c r="C96" s="2" t="s">
        <v>783</v>
      </c>
      <c r="D96" s="2" t="s">
        <v>92</v>
      </c>
      <c r="E96" s="2" t="s">
        <v>253</v>
      </c>
      <c r="F96" s="2" t="s">
        <v>252</v>
      </c>
      <c r="G96" s="2" t="s">
        <v>74</v>
      </c>
      <c r="H96" s="2" t="s">
        <v>72</v>
      </c>
      <c r="I96" s="2" t="s">
        <v>781</v>
      </c>
      <c r="J96" s="2" t="s">
        <v>377</v>
      </c>
      <c r="K96" s="2" t="s">
        <v>781</v>
      </c>
      <c r="L96" s="2" t="s">
        <v>107</v>
      </c>
      <c r="M96" s="2" t="s">
        <v>474</v>
      </c>
      <c r="N96" s="2" t="s">
        <v>256</v>
      </c>
      <c r="O96" s="2" t="s">
        <v>74</v>
      </c>
      <c r="P96" s="2" t="s">
        <v>784</v>
      </c>
      <c r="Q96" s="2" t="s">
        <v>74</v>
      </c>
      <c r="R96" s="2" t="s">
        <v>74</v>
      </c>
      <c r="S96" s="2" t="s">
        <v>785</v>
      </c>
      <c r="T96" s="2" t="s">
        <v>287</v>
      </c>
      <c r="U96" s="3"/>
      <c r="V96" s="3"/>
      <c r="W96" s="2" t="s">
        <v>383</v>
      </c>
      <c r="X96" s="2" t="s">
        <v>83</v>
      </c>
      <c r="Y96" s="2" t="s">
        <v>384</v>
      </c>
      <c r="Z96" s="2" t="s">
        <v>115</v>
      </c>
      <c r="AA96" s="2" t="s">
        <v>385</v>
      </c>
      <c r="AB96" s="2" t="s">
        <v>117</v>
      </c>
      <c r="AC96" s="2" t="s">
        <v>21</v>
      </c>
      <c r="AD96" s="2" t="s">
        <v>226</v>
      </c>
      <c r="AE96" s="2" t="s">
        <v>786</v>
      </c>
      <c r="AF96" s="4" t="b">
        <f>FALSE()</f>
        <v>0</v>
      </c>
    </row>
    <row r="97" spans="1:32" x14ac:dyDescent="0.3">
      <c r="A97" s="2" t="s">
        <v>787</v>
      </c>
      <c r="B97" s="2" t="s">
        <v>788</v>
      </c>
      <c r="C97" s="2" t="s">
        <v>789</v>
      </c>
      <c r="D97" s="2" t="s">
        <v>92</v>
      </c>
      <c r="E97" s="2" t="s">
        <v>544</v>
      </c>
      <c r="F97" s="2" t="s">
        <v>542</v>
      </c>
      <c r="G97" s="2" t="s">
        <v>74</v>
      </c>
      <c r="H97" s="2" t="s">
        <v>72</v>
      </c>
      <c r="I97" s="2" t="s">
        <v>787</v>
      </c>
      <c r="J97" s="2" t="s">
        <v>401</v>
      </c>
      <c r="K97" s="2" t="s">
        <v>787</v>
      </c>
      <c r="L97" s="2" t="s">
        <v>123</v>
      </c>
      <c r="M97" s="2" t="s">
        <v>790</v>
      </c>
      <c r="N97" s="2" t="s">
        <v>74</v>
      </c>
      <c r="O97" s="2" t="s">
        <v>74</v>
      </c>
      <c r="P97" s="2" t="s">
        <v>791</v>
      </c>
      <c r="Q97" s="2" t="s">
        <v>74</v>
      </c>
      <c r="R97" s="2" t="s">
        <v>74</v>
      </c>
      <c r="S97" s="2" t="s">
        <v>152</v>
      </c>
      <c r="T97" s="2" t="s">
        <v>175</v>
      </c>
      <c r="U97" s="3"/>
      <c r="V97" s="3"/>
      <c r="W97" s="2" t="s">
        <v>407</v>
      </c>
      <c r="X97" s="2" t="s">
        <v>83</v>
      </c>
      <c r="Y97" s="2" t="s">
        <v>408</v>
      </c>
      <c r="Z97" s="2" t="s">
        <v>409</v>
      </c>
      <c r="AA97" s="2" t="s">
        <v>410</v>
      </c>
      <c r="AB97" s="2" t="s">
        <v>87</v>
      </c>
      <c r="AC97" s="2" t="s">
        <v>129</v>
      </c>
      <c r="AD97" s="2" t="s">
        <v>74</v>
      </c>
      <c r="AE97" s="2" t="s">
        <v>780</v>
      </c>
      <c r="AF97" s="4" t="b">
        <f>FALSE()</f>
        <v>0</v>
      </c>
    </row>
    <row r="98" spans="1:32" x14ac:dyDescent="0.3">
      <c r="A98" s="2" t="s">
        <v>792</v>
      </c>
      <c r="B98" s="2" t="s">
        <v>793</v>
      </c>
      <c r="C98" s="2" t="s">
        <v>794</v>
      </c>
      <c r="D98" s="2" t="s">
        <v>92</v>
      </c>
      <c r="E98" s="2" t="s">
        <v>455</v>
      </c>
      <c r="F98" s="2" t="s">
        <v>454</v>
      </c>
      <c r="G98" s="2" t="s">
        <v>74</v>
      </c>
      <c r="H98" s="2" t="s">
        <v>72</v>
      </c>
      <c r="I98" s="2" t="s">
        <v>792</v>
      </c>
      <c r="J98" s="2" t="s">
        <v>401</v>
      </c>
      <c r="K98" s="2" t="s">
        <v>792</v>
      </c>
      <c r="L98" s="2" t="s">
        <v>95</v>
      </c>
      <c r="M98" s="2" t="s">
        <v>445</v>
      </c>
      <c r="N98" s="2" t="s">
        <v>456</v>
      </c>
      <c r="O98" s="2" t="s">
        <v>74</v>
      </c>
      <c r="P98" s="2" t="s">
        <v>795</v>
      </c>
      <c r="Q98" s="2" t="s">
        <v>74</v>
      </c>
      <c r="R98" s="2" t="s">
        <v>74</v>
      </c>
      <c r="S98" s="2" t="s">
        <v>796</v>
      </c>
      <c r="T98" s="2" t="s">
        <v>797</v>
      </c>
      <c r="U98" s="3"/>
      <c r="V98" s="3"/>
      <c r="W98" s="2" t="s">
        <v>407</v>
      </c>
      <c r="X98" s="2" t="s">
        <v>83</v>
      </c>
      <c r="Y98" s="2" t="s">
        <v>408</v>
      </c>
      <c r="Z98" s="2" t="s">
        <v>409</v>
      </c>
      <c r="AA98" s="2" t="s">
        <v>410</v>
      </c>
      <c r="AB98" s="2" t="s">
        <v>87</v>
      </c>
      <c r="AC98" s="2" t="s">
        <v>129</v>
      </c>
      <c r="AD98" s="2" t="s">
        <v>305</v>
      </c>
      <c r="AE98" s="2" t="s">
        <v>780</v>
      </c>
      <c r="AF98" s="4" t="b">
        <f>FALSE()</f>
        <v>0</v>
      </c>
    </row>
    <row r="99" spans="1:32" x14ac:dyDescent="0.3">
      <c r="A99" s="2" t="s">
        <v>798</v>
      </c>
      <c r="B99" s="2" t="s">
        <v>799</v>
      </c>
      <c r="C99" s="2" t="s">
        <v>800</v>
      </c>
      <c r="D99" s="2" t="s">
        <v>92</v>
      </c>
      <c r="E99" s="2" t="s">
        <v>561</v>
      </c>
      <c r="F99" s="2" t="s">
        <v>562</v>
      </c>
      <c r="G99" s="2" t="s">
        <v>74</v>
      </c>
      <c r="H99" s="2" t="s">
        <v>72</v>
      </c>
      <c r="I99" s="2" t="s">
        <v>798</v>
      </c>
      <c r="J99" s="2" t="s">
        <v>401</v>
      </c>
      <c r="K99" s="2" t="s">
        <v>798</v>
      </c>
      <c r="L99" s="2" t="s">
        <v>107</v>
      </c>
      <c r="M99" s="2" t="s">
        <v>801</v>
      </c>
      <c r="N99" s="2" t="s">
        <v>74</v>
      </c>
      <c r="O99" s="2" t="s">
        <v>74</v>
      </c>
      <c r="P99" s="2" t="s">
        <v>802</v>
      </c>
      <c r="Q99" s="2" t="s">
        <v>74</v>
      </c>
      <c r="R99" s="2" t="s">
        <v>74</v>
      </c>
      <c r="S99" s="2" t="s">
        <v>803</v>
      </c>
      <c r="T99" s="2" t="s">
        <v>804</v>
      </c>
      <c r="U99" s="3"/>
      <c r="V99" s="3"/>
      <c r="W99" s="2" t="s">
        <v>407</v>
      </c>
      <c r="X99" s="2" t="s">
        <v>83</v>
      </c>
      <c r="Y99" s="2" t="s">
        <v>408</v>
      </c>
      <c r="Z99" s="2" t="s">
        <v>409</v>
      </c>
      <c r="AA99" s="2" t="s">
        <v>410</v>
      </c>
      <c r="AB99" s="2" t="s">
        <v>87</v>
      </c>
      <c r="AC99" s="2" t="s">
        <v>129</v>
      </c>
      <c r="AD99" s="2" t="s">
        <v>305</v>
      </c>
      <c r="AE99" s="2" t="s">
        <v>780</v>
      </c>
      <c r="AF99" s="4" t="b">
        <f>FALSE()</f>
        <v>0</v>
      </c>
    </row>
    <row r="100" spans="1:32" x14ac:dyDescent="0.3">
      <c r="A100" s="2" t="s">
        <v>805</v>
      </c>
      <c r="B100" s="2" t="s">
        <v>806</v>
      </c>
      <c r="C100" s="2" t="s">
        <v>807</v>
      </c>
      <c r="D100" s="2" t="s">
        <v>92</v>
      </c>
      <c r="E100" s="2" t="s">
        <v>429</v>
      </c>
      <c r="F100" s="2" t="s">
        <v>430</v>
      </c>
      <c r="G100" s="2" t="s">
        <v>74</v>
      </c>
      <c r="H100" s="2" t="s">
        <v>72</v>
      </c>
      <c r="I100" s="2" t="s">
        <v>805</v>
      </c>
      <c r="J100" s="2" t="s">
        <v>401</v>
      </c>
      <c r="K100" s="2" t="s">
        <v>805</v>
      </c>
      <c r="L100" s="2" t="s">
        <v>95</v>
      </c>
      <c r="M100" s="2" t="s">
        <v>808</v>
      </c>
      <c r="N100" s="2" t="s">
        <v>809</v>
      </c>
      <c r="O100" s="2" t="s">
        <v>74</v>
      </c>
      <c r="P100" s="2" t="s">
        <v>810</v>
      </c>
      <c r="Q100" s="2" t="s">
        <v>74</v>
      </c>
      <c r="R100" s="2" t="s">
        <v>74</v>
      </c>
      <c r="S100" s="2" t="s">
        <v>811</v>
      </c>
      <c r="T100" s="2" t="s">
        <v>812</v>
      </c>
      <c r="U100" s="3"/>
      <c r="V100" s="3"/>
      <c r="W100" s="2" t="s">
        <v>407</v>
      </c>
      <c r="X100" s="2" t="s">
        <v>83</v>
      </c>
      <c r="Y100" s="2" t="s">
        <v>408</v>
      </c>
      <c r="Z100" s="2" t="s">
        <v>409</v>
      </c>
      <c r="AA100" s="2" t="s">
        <v>410</v>
      </c>
      <c r="AB100" s="2" t="s">
        <v>87</v>
      </c>
      <c r="AC100" s="2" t="s">
        <v>129</v>
      </c>
      <c r="AD100" s="2" t="s">
        <v>305</v>
      </c>
      <c r="AE100" s="2" t="s">
        <v>780</v>
      </c>
      <c r="AF100" s="4" t="b">
        <f>FALSE()</f>
        <v>0</v>
      </c>
    </row>
    <row r="101" spans="1:32" x14ac:dyDescent="0.3">
      <c r="A101" s="2" t="s">
        <v>813</v>
      </c>
      <c r="B101" s="2" t="s">
        <v>814</v>
      </c>
      <c r="C101" s="2" t="s">
        <v>815</v>
      </c>
      <c r="D101" s="2" t="s">
        <v>472</v>
      </c>
      <c r="E101" s="2" t="s">
        <v>627</v>
      </c>
      <c r="F101" s="2" t="s">
        <v>625</v>
      </c>
      <c r="G101" s="2" t="s">
        <v>74</v>
      </c>
      <c r="H101" s="2" t="s">
        <v>72</v>
      </c>
      <c r="I101" s="2" t="s">
        <v>813</v>
      </c>
      <c r="J101" s="2" t="s">
        <v>401</v>
      </c>
      <c r="K101" s="2" t="s">
        <v>813</v>
      </c>
      <c r="L101" s="2" t="s">
        <v>123</v>
      </c>
      <c r="M101" s="2" t="s">
        <v>179</v>
      </c>
      <c r="N101" s="2" t="s">
        <v>74</v>
      </c>
      <c r="O101" s="2" t="s">
        <v>74</v>
      </c>
      <c r="P101" s="2" t="s">
        <v>816</v>
      </c>
      <c r="Q101" s="2" t="s">
        <v>74</v>
      </c>
      <c r="R101" s="2" t="s">
        <v>74</v>
      </c>
      <c r="S101" s="2" t="s">
        <v>817</v>
      </c>
      <c r="T101" s="2" t="s">
        <v>818</v>
      </c>
      <c r="U101" s="3"/>
      <c r="V101" s="3"/>
      <c r="W101" s="2" t="s">
        <v>407</v>
      </c>
      <c r="X101" s="2" t="s">
        <v>83</v>
      </c>
      <c r="Y101" s="2" t="s">
        <v>408</v>
      </c>
      <c r="Z101" s="2" t="s">
        <v>409</v>
      </c>
      <c r="AA101" s="2" t="s">
        <v>410</v>
      </c>
      <c r="AB101" s="2" t="s">
        <v>87</v>
      </c>
      <c r="AC101" s="2" t="s">
        <v>129</v>
      </c>
      <c r="AD101" s="2" t="s">
        <v>305</v>
      </c>
      <c r="AE101" s="2" t="s">
        <v>780</v>
      </c>
      <c r="AF101" s="4" t="b">
        <f>FALSE()</f>
        <v>0</v>
      </c>
    </row>
    <row r="102" spans="1:32" x14ac:dyDescent="0.3">
      <c r="A102" s="2" t="s">
        <v>819</v>
      </c>
      <c r="B102" s="2" t="s">
        <v>820</v>
      </c>
      <c r="C102" s="2" t="s">
        <v>821</v>
      </c>
      <c r="D102" s="2" t="s">
        <v>472</v>
      </c>
      <c r="E102" s="2" t="s">
        <v>483</v>
      </c>
      <c r="F102" s="2" t="s">
        <v>482</v>
      </c>
      <c r="G102" s="2" t="s">
        <v>74</v>
      </c>
      <c r="H102" s="2" t="s">
        <v>72</v>
      </c>
      <c r="I102" s="2" t="s">
        <v>819</v>
      </c>
      <c r="J102" s="2" t="s">
        <v>401</v>
      </c>
      <c r="K102" s="2" t="s">
        <v>819</v>
      </c>
      <c r="L102" s="2" t="s">
        <v>95</v>
      </c>
      <c r="M102" s="2" t="s">
        <v>775</v>
      </c>
      <c r="N102" s="2" t="s">
        <v>822</v>
      </c>
      <c r="O102" s="2" t="s">
        <v>823</v>
      </c>
      <c r="P102" s="2" t="s">
        <v>823</v>
      </c>
      <c r="Q102" s="2" t="s">
        <v>74</v>
      </c>
      <c r="R102" s="2" t="s">
        <v>74</v>
      </c>
      <c r="S102" s="2" t="s">
        <v>824</v>
      </c>
      <c r="T102" s="2" t="s">
        <v>797</v>
      </c>
      <c r="U102" s="3"/>
      <c r="V102" s="3"/>
      <c r="W102" s="2" t="s">
        <v>407</v>
      </c>
      <c r="X102" s="2" t="s">
        <v>83</v>
      </c>
      <c r="Y102" s="2" t="s">
        <v>408</v>
      </c>
      <c r="Z102" s="2" t="s">
        <v>409</v>
      </c>
      <c r="AA102" s="2" t="s">
        <v>410</v>
      </c>
      <c r="AB102" s="2" t="s">
        <v>87</v>
      </c>
      <c r="AC102" s="2" t="s">
        <v>129</v>
      </c>
      <c r="AD102" s="2" t="s">
        <v>305</v>
      </c>
      <c r="AE102" s="2" t="s">
        <v>780</v>
      </c>
      <c r="AF102" s="4" t="b">
        <f>FALSE()</f>
        <v>0</v>
      </c>
    </row>
    <row r="103" spans="1:32" x14ac:dyDescent="0.3">
      <c r="A103" s="2" t="s">
        <v>825</v>
      </c>
      <c r="B103" s="2" t="s">
        <v>826</v>
      </c>
      <c r="C103" s="2" t="s">
        <v>827</v>
      </c>
      <c r="D103" s="2" t="s">
        <v>472</v>
      </c>
      <c r="E103" s="2" t="s">
        <v>650</v>
      </c>
      <c r="F103" s="2" t="s">
        <v>649</v>
      </c>
      <c r="G103" s="2" t="s">
        <v>74</v>
      </c>
      <c r="H103" s="2" t="s">
        <v>72</v>
      </c>
      <c r="I103" s="2" t="s">
        <v>825</v>
      </c>
      <c r="J103" s="2" t="s">
        <v>401</v>
      </c>
      <c r="K103" s="2" t="s">
        <v>825</v>
      </c>
      <c r="L103" s="2" t="s">
        <v>123</v>
      </c>
      <c r="M103" s="2" t="s">
        <v>828</v>
      </c>
      <c r="N103" s="2" t="s">
        <v>829</v>
      </c>
      <c r="O103" s="2" t="s">
        <v>74</v>
      </c>
      <c r="P103" s="2" t="s">
        <v>830</v>
      </c>
      <c r="Q103" s="2" t="s">
        <v>74</v>
      </c>
      <c r="R103" s="2" t="s">
        <v>74</v>
      </c>
      <c r="S103" s="2" t="s">
        <v>831</v>
      </c>
      <c r="T103" s="2" t="s">
        <v>287</v>
      </c>
      <c r="U103" s="3"/>
      <c r="V103" s="3"/>
      <c r="W103" s="2" t="s">
        <v>407</v>
      </c>
      <c r="X103" s="2" t="s">
        <v>83</v>
      </c>
      <c r="Y103" s="2" t="s">
        <v>408</v>
      </c>
      <c r="Z103" s="2" t="s">
        <v>409</v>
      </c>
      <c r="AA103" s="2" t="s">
        <v>410</v>
      </c>
      <c r="AB103" s="2" t="s">
        <v>87</v>
      </c>
      <c r="AC103" s="2" t="s">
        <v>129</v>
      </c>
      <c r="AD103" s="2" t="s">
        <v>305</v>
      </c>
      <c r="AE103" s="2" t="s">
        <v>780</v>
      </c>
      <c r="AF103" s="4" t="b">
        <f>FALSE()</f>
        <v>0</v>
      </c>
    </row>
    <row r="104" spans="1:32" x14ac:dyDescent="0.3">
      <c r="A104" s="2" t="s">
        <v>832</v>
      </c>
      <c r="B104" s="2" t="s">
        <v>833</v>
      </c>
      <c r="C104" s="2" t="s">
        <v>827</v>
      </c>
      <c r="D104" s="2" t="s">
        <v>472</v>
      </c>
      <c r="E104" s="2" t="s">
        <v>650</v>
      </c>
      <c r="F104" s="2" t="s">
        <v>649</v>
      </c>
      <c r="G104" s="2" t="s">
        <v>74</v>
      </c>
      <c r="H104" s="2" t="s">
        <v>72</v>
      </c>
      <c r="I104" s="2" t="s">
        <v>832</v>
      </c>
      <c r="J104" s="2" t="s">
        <v>401</v>
      </c>
      <c r="K104" s="2" t="s">
        <v>832</v>
      </c>
      <c r="L104" s="2" t="s">
        <v>123</v>
      </c>
      <c r="M104" s="2" t="s">
        <v>828</v>
      </c>
      <c r="N104" s="2" t="s">
        <v>829</v>
      </c>
      <c r="O104" s="2" t="s">
        <v>74</v>
      </c>
      <c r="P104" s="2" t="s">
        <v>830</v>
      </c>
      <c r="Q104" s="2" t="s">
        <v>74</v>
      </c>
      <c r="R104" s="2" t="s">
        <v>74</v>
      </c>
      <c r="S104" s="2" t="s">
        <v>834</v>
      </c>
      <c r="T104" s="2" t="s">
        <v>287</v>
      </c>
      <c r="U104" s="3"/>
      <c r="V104" s="3"/>
      <c r="W104" s="2" t="s">
        <v>407</v>
      </c>
      <c r="X104" s="2" t="s">
        <v>83</v>
      </c>
      <c r="Y104" s="2" t="s">
        <v>408</v>
      </c>
      <c r="Z104" s="2" t="s">
        <v>409</v>
      </c>
      <c r="AA104" s="2" t="s">
        <v>410</v>
      </c>
      <c r="AB104" s="2" t="s">
        <v>87</v>
      </c>
      <c r="AC104" s="2" t="s">
        <v>129</v>
      </c>
      <c r="AD104" s="2" t="s">
        <v>305</v>
      </c>
      <c r="AE104" s="2" t="s">
        <v>780</v>
      </c>
      <c r="AF104" s="4" t="b">
        <f>FALSE()</f>
        <v>0</v>
      </c>
    </row>
    <row r="105" spans="1:32" x14ac:dyDescent="0.3">
      <c r="A105" s="2" t="s">
        <v>835</v>
      </c>
      <c r="B105" s="2" t="s">
        <v>836</v>
      </c>
      <c r="C105" s="2" t="s">
        <v>794</v>
      </c>
      <c r="D105" s="2" t="s">
        <v>92</v>
      </c>
      <c r="E105" s="2" t="s">
        <v>455</v>
      </c>
      <c r="F105" s="2" t="s">
        <v>454</v>
      </c>
      <c r="G105" s="2" t="s">
        <v>74</v>
      </c>
      <c r="H105" s="2" t="s">
        <v>72</v>
      </c>
      <c r="I105" s="2" t="s">
        <v>835</v>
      </c>
      <c r="J105" s="2" t="s">
        <v>161</v>
      </c>
      <c r="K105" s="2" t="s">
        <v>835</v>
      </c>
      <c r="L105" s="2" t="s">
        <v>107</v>
      </c>
      <c r="M105" s="2" t="s">
        <v>837</v>
      </c>
      <c r="N105" s="2" t="s">
        <v>456</v>
      </c>
      <c r="O105" s="2" t="s">
        <v>74</v>
      </c>
      <c r="P105" s="2" t="s">
        <v>838</v>
      </c>
      <c r="Q105" s="2" t="s">
        <v>74</v>
      </c>
      <c r="R105" s="2" t="s">
        <v>74</v>
      </c>
      <c r="S105" s="2" t="s">
        <v>839</v>
      </c>
      <c r="T105" s="2" t="s">
        <v>840</v>
      </c>
      <c r="U105" s="3"/>
      <c r="V105" s="3"/>
      <c r="W105" s="2" t="s">
        <v>82</v>
      </c>
      <c r="X105" s="2" t="s">
        <v>83</v>
      </c>
      <c r="Y105" s="2" t="s">
        <v>84</v>
      </c>
      <c r="Z105" s="2" t="s">
        <v>85</v>
      </c>
      <c r="AA105" s="2" t="s">
        <v>86</v>
      </c>
      <c r="AB105" s="2" t="s">
        <v>87</v>
      </c>
      <c r="AC105" s="2" t="s">
        <v>367</v>
      </c>
      <c r="AD105" s="2" t="s">
        <v>226</v>
      </c>
      <c r="AE105" s="2" t="s">
        <v>841</v>
      </c>
      <c r="AF105" s="4" t="b">
        <f>FALSE()</f>
        <v>0</v>
      </c>
    </row>
    <row r="106" spans="1:32" x14ac:dyDescent="0.3">
      <c r="A106" s="2" t="s">
        <v>842</v>
      </c>
      <c r="B106" s="2" t="s">
        <v>843</v>
      </c>
      <c r="C106" s="2" t="s">
        <v>844</v>
      </c>
      <c r="D106" s="2" t="s">
        <v>845</v>
      </c>
      <c r="E106" s="2" t="s">
        <v>746</v>
      </c>
      <c r="F106" s="2" t="s">
        <v>747</v>
      </c>
      <c r="G106" s="2" t="s">
        <v>74</v>
      </c>
      <c r="H106" s="2" t="s">
        <v>269</v>
      </c>
      <c r="I106" s="2" t="s">
        <v>842</v>
      </c>
      <c r="J106" s="2" t="s">
        <v>74</v>
      </c>
      <c r="K106" s="2" t="s">
        <v>842</v>
      </c>
      <c r="L106" s="2" t="s">
        <v>107</v>
      </c>
      <c r="M106" s="2" t="s">
        <v>695</v>
      </c>
      <c r="N106" s="2" t="s">
        <v>74</v>
      </c>
      <c r="O106" s="2" t="s">
        <v>74</v>
      </c>
      <c r="P106" s="2" t="s">
        <v>846</v>
      </c>
      <c r="Q106" s="2" t="s">
        <v>74</v>
      </c>
      <c r="R106" s="2" t="s">
        <v>74</v>
      </c>
      <c r="S106" s="2" t="s">
        <v>74</v>
      </c>
      <c r="T106" s="2" t="s">
        <v>847</v>
      </c>
      <c r="U106" s="3"/>
      <c r="V106" s="3"/>
      <c r="W106" s="2" t="s">
        <v>82</v>
      </c>
      <c r="X106" s="2" t="s">
        <v>83</v>
      </c>
      <c r="Y106" s="2" t="s">
        <v>84</v>
      </c>
      <c r="Z106" s="2" t="s">
        <v>85</v>
      </c>
      <c r="AA106" s="2" t="s">
        <v>86</v>
      </c>
      <c r="AB106" s="2" t="s">
        <v>87</v>
      </c>
      <c r="AC106" s="2" t="s">
        <v>129</v>
      </c>
      <c r="AD106" s="2" t="s">
        <v>74</v>
      </c>
      <c r="AE106" s="2" t="s">
        <v>184</v>
      </c>
      <c r="AF106" s="4" t="b">
        <f>TRUE()</f>
        <v>1</v>
      </c>
    </row>
    <row r="107" spans="1:32" x14ac:dyDescent="0.3">
      <c r="A107" s="2" t="s">
        <v>848</v>
      </c>
      <c r="B107" s="2" t="s">
        <v>849</v>
      </c>
      <c r="C107" s="2" t="s">
        <v>815</v>
      </c>
      <c r="D107" s="2" t="s">
        <v>845</v>
      </c>
      <c r="E107" s="2" t="s">
        <v>627</v>
      </c>
      <c r="F107" s="2" t="s">
        <v>625</v>
      </c>
      <c r="G107" s="2" t="s">
        <v>74</v>
      </c>
      <c r="H107" s="2" t="s">
        <v>72</v>
      </c>
      <c r="I107" s="2" t="s">
        <v>848</v>
      </c>
      <c r="J107" s="2" t="s">
        <v>161</v>
      </c>
      <c r="K107" s="2" t="s">
        <v>848</v>
      </c>
      <c r="L107" s="2" t="s">
        <v>123</v>
      </c>
      <c r="M107" s="2" t="s">
        <v>362</v>
      </c>
      <c r="N107" s="2" t="s">
        <v>628</v>
      </c>
      <c r="O107" s="2" t="s">
        <v>629</v>
      </c>
      <c r="P107" s="2" t="s">
        <v>850</v>
      </c>
      <c r="Q107" s="2" t="s">
        <v>74</v>
      </c>
      <c r="R107" s="2" t="s">
        <v>74</v>
      </c>
      <c r="S107" s="2" t="s">
        <v>851</v>
      </c>
      <c r="T107" s="2" t="s">
        <v>852</v>
      </c>
      <c r="U107" s="3"/>
      <c r="V107" s="3"/>
      <c r="W107" s="2" t="s">
        <v>82</v>
      </c>
      <c r="X107" s="2" t="s">
        <v>83</v>
      </c>
      <c r="Y107" s="2" t="s">
        <v>84</v>
      </c>
      <c r="Z107" s="2" t="s">
        <v>85</v>
      </c>
      <c r="AA107" s="2" t="s">
        <v>86</v>
      </c>
      <c r="AB107" s="2" t="s">
        <v>87</v>
      </c>
      <c r="AC107" s="2" t="s">
        <v>129</v>
      </c>
      <c r="AD107" s="2" t="s">
        <v>74</v>
      </c>
      <c r="AE107" s="2" t="s">
        <v>184</v>
      </c>
      <c r="AF107" s="4" t="b">
        <f>FALSE()</f>
        <v>0</v>
      </c>
    </row>
    <row r="108" spans="1:32" x14ac:dyDescent="0.3">
      <c r="A108" s="2" t="s">
        <v>853</v>
      </c>
      <c r="B108" s="2" t="s">
        <v>854</v>
      </c>
      <c r="C108" s="2" t="s">
        <v>855</v>
      </c>
      <c r="D108" s="2" t="s">
        <v>845</v>
      </c>
      <c r="E108" s="2" t="s">
        <v>856</v>
      </c>
      <c r="F108" s="2" t="s">
        <v>857</v>
      </c>
      <c r="G108" s="2" t="s">
        <v>74</v>
      </c>
      <c r="H108" s="2" t="s">
        <v>269</v>
      </c>
      <c r="I108" s="2" t="s">
        <v>853</v>
      </c>
      <c r="J108" s="2" t="s">
        <v>74</v>
      </c>
      <c r="K108" s="2" t="s">
        <v>853</v>
      </c>
      <c r="L108" s="2" t="s">
        <v>95</v>
      </c>
      <c r="M108" s="2" t="s">
        <v>858</v>
      </c>
      <c r="N108" s="2" t="s">
        <v>74</v>
      </c>
      <c r="O108" s="2" t="s">
        <v>74</v>
      </c>
      <c r="P108" s="2" t="s">
        <v>859</v>
      </c>
      <c r="Q108" s="2" t="s">
        <v>74</v>
      </c>
      <c r="R108" s="2" t="s">
        <v>74</v>
      </c>
      <c r="S108" s="2" t="s">
        <v>74</v>
      </c>
      <c r="T108" s="2" t="s">
        <v>812</v>
      </c>
      <c r="U108" s="3"/>
      <c r="V108" s="3"/>
      <c r="W108" s="2" t="s">
        <v>82</v>
      </c>
      <c r="X108" s="2" t="s">
        <v>83</v>
      </c>
      <c r="Y108" s="2" t="s">
        <v>84</v>
      </c>
      <c r="Z108" s="2" t="s">
        <v>85</v>
      </c>
      <c r="AA108" s="2" t="s">
        <v>86</v>
      </c>
      <c r="AB108" s="2" t="s">
        <v>87</v>
      </c>
      <c r="AC108" s="2" t="s">
        <v>129</v>
      </c>
      <c r="AD108" s="2" t="s">
        <v>74</v>
      </c>
      <c r="AE108" s="2" t="s">
        <v>184</v>
      </c>
      <c r="AF108" s="4" t="b">
        <f>TRUE()</f>
        <v>1</v>
      </c>
    </row>
    <row r="109" spans="1:32" x14ac:dyDescent="0.3">
      <c r="A109" s="2" t="s">
        <v>860</v>
      </c>
      <c r="B109" s="2" t="s">
        <v>861</v>
      </c>
      <c r="C109" s="2" t="s">
        <v>855</v>
      </c>
      <c r="D109" s="2" t="s">
        <v>845</v>
      </c>
      <c r="E109" s="2" t="s">
        <v>856</v>
      </c>
      <c r="F109" s="2" t="s">
        <v>857</v>
      </c>
      <c r="G109" s="2" t="s">
        <v>74</v>
      </c>
      <c r="H109" s="2" t="s">
        <v>269</v>
      </c>
      <c r="I109" s="2" t="s">
        <v>860</v>
      </c>
      <c r="J109" s="2" t="s">
        <v>74</v>
      </c>
      <c r="K109" s="2" t="s">
        <v>860</v>
      </c>
      <c r="L109" s="2" t="s">
        <v>95</v>
      </c>
      <c r="M109" s="2" t="s">
        <v>858</v>
      </c>
      <c r="N109" s="2" t="s">
        <v>74</v>
      </c>
      <c r="O109" s="2" t="s">
        <v>74</v>
      </c>
      <c r="P109" s="2" t="s">
        <v>859</v>
      </c>
      <c r="Q109" s="2" t="s">
        <v>74</v>
      </c>
      <c r="R109" s="2" t="s">
        <v>74</v>
      </c>
      <c r="S109" s="2" t="s">
        <v>74</v>
      </c>
      <c r="T109" s="2" t="s">
        <v>812</v>
      </c>
      <c r="U109" s="3"/>
      <c r="V109" s="3"/>
      <c r="W109" s="2" t="s">
        <v>82</v>
      </c>
      <c r="X109" s="2" t="s">
        <v>83</v>
      </c>
      <c r="Y109" s="2" t="s">
        <v>84</v>
      </c>
      <c r="Z109" s="2" t="s">
        <v>85</v>
      </c>
      <c r="AA109" s="2" t="s">
        <v>86</v>
      </c>
      <c r="AB109" s="2" t="s">
        <v>87</v>
      </c>
      <c r="AC109" s="2" t="s">
        <v>129</v>
      </c>
      <c r="AD109" s="2" t="s">
        <v>74</v>
      </c>
      <c r="AE109" s="2" t="s">
        <v>184</v>
      </c>
      <c r="AF109" s="4" t="b">
        <f>TRUE()</f>
        <v>1</v>
      </c>
    </row>
    <row r="110" spans="1:32" x14ac:dyDescent="0.3">
      <c r="A110" s="2" t="s">
        <v>862</v>
      </c>
      <c r="B110" s="2" t="s">
        <v>863</v>
      </c>
      <c r="C110" s="2" t="s">
        <v>855</v>
      </c>
      <c r="D110" s="2" t="s">
        <v>845</v>
      </c>
      <c r="E110" s="2" t="s">
        <v>856</v>
      </c>
      <c r="F110" s="2" t="s">
        <v>857</v>
      </c>
      <c r="G110" s="2" t="s">
        <v>74</v>
      </c>
      <c r="H110" s="2" t="s">
        <v>269</v>
      </c>
      <c r="I110" s="2" t="s">
        <v>862</v>
      </c>
      <c r="J110" s="2" t="s">
        <v>74</v>
      </c>
      <c r="K110" s="2" t="s">
        <v>862</v>
      </c>
      <c r="L110" s="2" t="s">
        <v>95</v>
      </c>
      <c r="M110" s="2" t="s">
        <v>858</v>
      </c>
      <c r="N110" s="2" t="s">
        <v>74</v>
      </c>
      <c r="O110" s="2" t="s">
        <v>74</v>
      </c>
      <c r="P110" s="2" t="s">
        <v>859</v>
      </c>
      <c r="Q110" s="2" t="s">
        <v>74</v>
      </c>
      <c r="R110" s="2" t="s">
        <v>74</v>
      </c>
      <c r="S110" s="2" t="s">
        <v>74</v>
      </c>
      <c r="T110" s="2" t="s">
        <v>812</v>
      </c>
      <c r="U110" s="3"/>
      <c r="V110" s="3"/>
      <c r="W110" s="2" t="s">
        <v>82</v>
      </c>
      <c r="X110" s="2" t="s">
        <v>83</v>
      </c>
      <c r="Y110" s="2" t="s">
        <v>84</v>
      </c>
      <c r="Z110" s="2" t="s">
        <v>85</v>
      </c>
      <c r="AA110" s="2" t="s">
        <v>86</v>
      </c>
      <c r="AB110" s="2" t="s">
        <v>87</v>
      </c>
      <c r="AC110" s="2" t="s">
        <v>129</v>
      </c>
      <c r="AD110" s="2" t="s">
        <v>74</v>
      </c>
      <c r="AE110" s="2" t="s">
        <v>184</v>
      </c>
      <c r="AF110" s="4" t="b">
        <f>TRUE()</f>
        <v>1</v>
      </c>
    </row>
    <row r="111" spans="1:32" x14ac:dyDescent="0.3">
      <c r="A111" s="2" t="s">
        <v>864</v>
      </c>
      <c r="B111" s="2" t="s">
        <v>865</v>
      </c>
      <c r="C111" s="2" t="s">
        <v>855</v>
      </c>
      <c r="D111" s="2" t="s">
        <v>845</v>
      </c>
      <c r="E111" s="2" t="s">
        <v>856</v>
      </c>
      <c r="F111" s="2" t="s">
        <v>857</v>
      </c>
      <c r="G111" s="2" t="s">
        <v>74</v>
      </c>
      <c r="H111" s="2" t="s">
        <v>269</v>
      </c>
      <c r="I111" s="2" t="s">
        <v>864</v>
      </c>
      <c r="J111" s="2" t="s">
        <v>74</v>
      </c>
      <c r="K111" s="2" t="s">
        <v>864</v>
      </c>
      <c r="L111" s="2" t="s">
        <v>95</v>
      </c>
      <c r="M111" s="2" t="s">
        <v>858</v>
      </c>
      <c r="N111" s="2" t="s">
        <v>74</v>
      </c>
      <c r="O111" s="2" t="s">
        <v>74</v>
      </c>
      <c r="P111" s="2" t="s">
        <v>859</v>
      </c>
      <c r="Q111" s="2" t="s">
        <v>74</v>
      </c>
      <c r="R111" s="2" t="s">
        <v>74</v>
      </c>
      <c r="S111" s="2" t="s">
        <v>74</v>
      </c>
      <c r="T111" s="2" t="s">
        <v>812</v>
      </c>
      <c r="U111" s="3"/>
      <c r="V111" s="3"/>
      <c r="W111" s="2" t="s">
        <v>82</v>
      </c>
      <c r="X111" s="2" t="s">
        <v>83</v>
      </c>
      <c r="Y111" s="2" t="s">
        <v>84</v>
      </c>
      <c r="Z111" s="2" t="s">
        <v>85</v>
      </c>
      <c r="AA111" s="2" t="s">
        <v>86</v>
      </c>
      <c r="AB111" s="2" t="s">
        <v>87</v>
      </c>
      <c r="AC111" s="2" t="s">
        <v>129</v>
      </c>
      <c r="AD111" s="2" t="s">
        <v>74</v>
      </c>
      <c r="AE111" s="2" t="s">
        <v>184</v>
      </c>
      <c r="AF111" s="4" t="b">
        <f>TRUE()</f>
        <v>1</v>
      </c>
    </row>
    <row r="112" spans="1:32" x14ac:dyDescent="0.3">
      <c r="A112" s="2" t="s">
        <v>866</v>
      </c>
      <c r="B112" s="2" t="s">
        <v>867</v>
      </c>
      <c r="C112" s="2" t="s">
        <v>868</v>
      </c>
      <c r="D112" s="2" t="s">
        <v>845</v>
      </c>
      <c r="E112" s="2" t="s">
        <v>483</v>
      </c>
      <c r="F112" s="2" t="s">
        <v>482</v>
      </c>
      <c r="G112" s="2" t="s">
        <v>74</v>
      </c>
      <c r="H112" s="2" t="s">
        <v>72</v>
      </c>
      <c r="I112" s="2" t="s">
        <v>866</v>
      </c>
      <c r="J112" s="2" t="s">
        <v>161</v>
      </c>
      <c r="K112" s="2" t="s">
        <v>866</v>
      </c>
      <c r="L112" s="2" t="s">
        <v>107</v>
      </c>
      <c r="M112" s="2" t="s">
        <v>869</v>
      </c>
      <c r="N112" s="2" t="s">
        <v>74</v>
      </c>
      <c r="O112" s="2" t="s">
        <v>74</v>
      </c>
      <c r="P112" s="2" t="s">
        <v>152</v>
      </c>
      <c r="Q112" s="2" t="s">
        <v>74</v>
      </c>
      <c r="R112" s="2" t="s">
        <v>74</v>
      </c>
      <c r="S112" s="2" t="s">
        <v>870</v>
      </c>
      <c r="T112" s="2" t="s">
        <v>847</v>
      </c>
      <c r="U112" s="3"/>
      <c r="V112" s="3"/>
      <c r="W112" s="2" t="s">
        <v>82</v>
      </c>
      <c r="X112" s="2" t="s">
        <v>83</v>
      </c>
      <c r="Y112" s="2" t="s">
        <v>84</v>
      </c>
      <c r="Z112" s="2" t="s">
        <v>85</v>
      </c>
      <c r="AA112" s="2" t="s">
        <v>86</v>
      </c>
      <c r="AB112" s="2" t="s">
        <v>87</v>
      </c>
      <c r="AC112" s="2" t="s">
        <v>367</v>
      </c>
      <c r="AD112" s="2" t="s">
        <v>226</v>
      </c>
      <c r="AE112" s="2" t="s">
        <v>871</v>
      </c>
      <c r="AF112" s="4" t="b">
        <f>FALSE()</f>
        <v>0</v>
      </c>
    </row>
    <row r="113" spans="1:32" x14ac:dyDescent="0.3">
      <c r="A113" s="2" t="s">
        <v>872</v>
      </c>
      <c r="B113" s="2" t="s">
        <v>873</v>
      </c>
      <c r="C113" s="2" t="s">
        <v>874</v>
      </c>
      <c r="D113" s="2" t="s">
        <v>92</v>
      </c>
      <c r="E113" s="2" t="s">
        <v>737</v>
      </c>
      <c r="F113" s="2" t="s">
        <v>738</v>
      </c>
      <c r="G113" s="2" t="s">
        <v>74</v>
      </c>
      <c r="H113" s="2" t="s">
        <v>72</v>
      </c>
      <c r="I113" s="2" t="s">
        <v>872</v>
      </c>
      <c r="J113" s="2" t="s">
        <v>161</v>
      </c>
      <c r="K113" s="2" t="s">
        <v>872</v>
      </c>
      <c r="L113" s="2" t="s">
        <v>95</v>
      </c>
      <c r="M113" s="2" t="s">
        <v>739</v>
      </c>
      <c r="N113" s="2" t="s">
        <v>875</v>
      </c>
      <c r="O113" s="2" t="s">
        <v>876</v>
      </c>
      <c r="P113" s="2" t="s">
        <v>877</v>
      </c>
      <c r="Q113" s="2" t="s">
        <v>74</v>
      </c>
      <c r="R113" s="2" t="s">
        <v>74</v>
      </c>
      <c r="S113" s="2" t="s">
        <v>878</v>
      </c>
      <c r="T113" s="2" t="s">
        <v>879</v>
      </c>
      <c r="U113" s="3"/>
      <c r="V113" s="3"/>
      <c r="W113" s="2" t="s">
        <v>82</v>
      </c>
      <c r="X113" s="2" t="s">
        <v>83</v>
      </c>
      <c r="Y113" s="2" t="s">
        <v>84</v>
      </c>
      <c r="Z113" s="2" t="s">
        <v>85</v>
      </c>
      <c r="AA113" s="2" t="s">
        <v>86</v>
      </c>
      <c r="AB113" s="2" t="s">
        <v>87</v>
      </c>
      <c r="AC113" s="2" t="s">
        <v>129</v>
      </c>
      <c r="AD113" s="2" t="s">
        <v>226</v>
      </c>
      <c r="AE113" s="2" t="s">
        <v>880</v>
      </c>
      <c r="AF113" s="4" t="b">
        <f>FALSE()</f>
        <v>0</v>
      </c>
    </row>
    <row r="114" spans="1:32" x14ac:dyDescent="0.3">
      <c r="A114" s="2" t="s">
        <v>881</v>
      </c>
      <c r="B114" s="2" t="s">
        <v>882</v>
      </c>
      <c r="C114" s="2" t="s">
        <v>807</v>
      </c>
      <c r="D114" s="2" t="s">
        <v>92</v>
      </c>
      <c r="E114" s="2" t="s">
        <v>429</v>
      </c>
      <c r="F114" s="2" t="s">
        <v>430</v>
      </c>
      <c r="G114" s="2" t="s">
        <v>74</v>
      </c>
      <c r="H114" s="2" t="s">
        <v>72</v>
      </c>
      <c r="I114" s="2" t="s">
        <v>881</v>
      </c>
      <c r="J114" s="2" t="s">
        <v>161</v>
      </c>
      <c r="K114" s="2" t="s">
        <v>881</v>
      </c>
      <c r="L114" s="2" t="s">
        <v>123</v>
      </c>
      <c r="M114" s="2" t="s">
        <v>883</v>
      </c>
      <c r="N114" s="2" t="s">
        <v>432</v>
      </c>
      <c r="O114" s="2" t="s">
        <v>884</v>
      </c>
      <c r="P114" s="2" t="s">
        <v>885</v>
      </c>
      <c r="Q114" s="2" t="s">
        <v>74</v>
      </c>
      <c r="R114" s="2" t="s">
        <v>74</v>
      </c>
      <c r="S114" s="2" t="s">
        <v>886</v>
      </c>
      <c r="T114" s="2" t="s">
        <v>852</v>
      </c>
      <c r="U114" s="3"/>
      <c r="V114" s="3"/>
      <c r="W114" s="2" t="s">
        <v>82</v>
      </c>
      <c r="X114" s="2" t="s">
        <v>83</v>
      </c>
      <c r="Y114" s="2" t="s">
        <v>84</v>
      </c>
      <c r="Z114" s="2" t="s">
        <v>85</v>
      </c>
      <c r="AA114" s="2" t="s">
        <v>86</v>
      </c>
      <c r="AB114" s="2" t="s">
        <v>87</v>
      </c>
      <c r="AC114" s="2" t="s">
        <v>367</v>
      </c>
      <c r="AD114" s="2" t="s">
        <v>226</v>
      </c>
      <c r="AE114" s="2" t="s">
        <v>887</v>
      </c>
      <c r="AF114" s="4" t="b">
        <f>FALSE()</f>
        <v>0</v>
      </c>
    </row>
    <row r="115" spans="1:32" x14ac:dyDescent="0.3">
      <c r="A115" s="2" t="s">
        <v>888</v>
      </c>
      <c r="B115" s="2" t="s">
        <v>889</v>
      </c>
      <c r="C115" s="2" t="s">
        <v>890</v>
      </c>
      <c r="D115" s="2" t="s">
        <v>845</v>
      </c>
      <c r="E115" s="2" t="s">
        <v>561</v>
      </c>
      <c r="F115" s="2" t="s">
        <v>562</v>
      </c>
      <c r="G115" s="2" t="s">
        <v>74</v>
      </c>
      <c r="H115" s="2" t="s">
        <v>72</v>
      </c>
      <c r="I115" s="2" t="s">
        <v>888</v>
      </c>
      <c r="J115" s="2" t="s">
        <v>161</v>
      </c>
      <c r="K115" s="2" t="s">
        <v>888</v>
      </c>
      <c r="L115" s="2" t="s">
        <v>107</v>
      </c>
      <c r="M115" s="2" t="s">
        <v>96</v>
      </c>
      <c r="N115" s="2" t="s">
        <v>891</v>
      </c>
      <c r="O115" s="2" t="s">
        <v>892</v>
      </c>
      <c r="P115" s="2" t="s">
        <v>893</v>
      </c>
      <c r="Q115" s="2" t="s">
        <v>74</v>
      </c>
      <c r="R115" s="2" t="s">
        <v>74</v>
      </c>
      <c r="S115" s="2" t="s">
        <v>894</v>
      </c>
      <c r="T115" s="2" t="s">
        <v>895</v>
      </c>
      <c r="U115" s="3"/>
      <c r="V115" s="3"/>
      <c r="W115" s="2" t="s">
        <v>82</v>
      </c>
      <c r="X115" s="2" t="s">
        <v>83</v>
      </c>
      <c r="Y115" s="2" t="s">
        <v>84</v>
      </c>
      <c r="Z115" s="2" t="s">
        <v>85</v>
      </c>
      <c r="AA115" s="2" t="s">
        <v>86</v>
      </c>
      <c r="AB115" s="2" t="s">
        <v>87</v>
      </c>
      <c r="AC115" s="2" t="s">
        <v>367</v>
      </c>
      <c r="AD115" s="2" t="s">
        <v>226</v>
      </c>
      <c r="AE115" s="2" t="s">
        <v>896</v>
      </c>
      <c r="AF115" s="4" t="b">
        <f>FALSE()</f>
        <v>0</v>
      </c>
    </row>
    <row r="116" spans="1:32" x14ac:dyDescent="0.3">
      <c r="A116" s="2" t="s">
        <v>897</v>
      </c>
      <c r="B116" s="2" t="s">
        <v>898</v>
      </c>
      <c r="C116" s="2" t="s">
        <v>800</v>
      </c>
      <c r="D116" s="2" t="s">
        <v>92</v>
      </c>
      <c r="E116" s="2" t="s">
        <v>561</v>
      </c>
      <c r="F116" s="2" t="s">
        <v>562</v>
      </c>
      <c r="G116" s="2" t="s">
        <v>74</v>
      </c>
      <c r="H116" s="2" t="s">
        <v>72</v>
      </c>
      <c r="I116" s="2" t="s">
        <v>897</v>
      </c>
      <c r="J116" s="2" t="s">
        <v>161</v>
      </c>
      <c r="K116" s="2" t="s">
        <v>897</v>
      </c>
      <c r="L116" s="2" t="s">
        <v>123</v>
      </c>
      <c r="M116" s="2" t="s">
        <v>362</v>
      </c>
      <c r="N116" s="2" t="s">
        <v>899</v>
      </c>
      <c r="O116" s="2" t="s">
        <v>900</v>
      </c>
      <c r="P116" s="2" t="s">
        <v>901</v>
      </c>
      <c r="Q116" s="2" t="s">
        <v>74</v>
      </c>
      <c r="R116" s="2" t="s">
        <v>74</v>
      </c>
      <c r="S116" s="2" t="s">
        <v>902</v>
      </c>
      <c r="T116" s="2" t="s">
        <v>903</v>
      </c>
      <c r="U116" s="3"/>
      <c r="V116" s="3"/>
      <c r="W116" s="2" t="s">
        <v>82</v>
      </c>
      <c r="X116" s="2" t="s">
        <v>83</v>
      </c>
      <c r="Y116" s="2" t="s">
        <v>84</v>
      </c>
      <c r="Z116" s="2" t="s">
        <v>85</v>
      </c>
      <c r="AA116" s="2" t="s">
        <v>86</v>
      </c>
      <c r="AB116" s="2" t="s">
        <v>87</v>
      </c>
      <c r="AC116" s="2" t="s">
        <v>367</v>
      </c>
      <c r="AD116" s="2" t="s">
        <v>226</v>
      </c>
      <c r="AE116" s="2" t="s">
        <v>368</v>
      </c>
      <c r="AF116" s="4" t="b">
        <f>FALSE()</f>
        <v>0</v>
      </c>
    </row>
    <row r="117" spans="1:32" x14ac:dyDescent="0.3">
      <c r="A117" s="2" t="s">
        <v>371</v>
      </c>
      <c r="B117" s="2" t="s">
        <v>904</v>
      </c>
      <c r="C117" s="2" t="s">
        <v>783</v>
      </c>
      <c r="D117" s="2" t="s">
        <v>92</v>
      </c>
      <c r="E117" s="2" t="s">
        <v>253</v>
      </c>
      <c r="F117" s="2" t="s">
        <v>252</v>
      </c>
      <c r="G117" s="2" t="s">
        <v>74</v>
      </c>
      <c r="H117" s="2" t="s">
        <v>269</v>
      </c>
      <c r="I117" s="2" t="s">
        <v>371</v>
      </c>
      <c r="J117" s="2" t="s">
        <v>74</v>
      </c>
      <c r="K117" s="2" t="s">
        <v>371</v>
      </c>
      <c r="L117" s="2" t="s">
        <v>343</v>
      </c>
      <c r="M117" s="2" t="s">
        <v>74</v>
      </c>
      <c r="N117" s="2" t="s">
        <v>74</v>
      </c>
      <c r="O117" s="2" t="s">
        <v>74</v>
      </c>
      <c r="P117" s="2" t="s">
        <v>905</v>
      </c>
      <c r="Q117" s="2" t="s">
        <v>79</v>
      </c>
      <c r="R117" s="2" t="s">
        <v>906</v>
      </c>
      <c r="S117" s="2" t="s">
        <v>907</v>
      </c>
      <c r="T117" s="2" t="s">
        <v>908</v>
      </c>
      <c r="U117" s="3"/>
      <c r="V117" s="3"/>
      <c r="W117" s="2" t="s">
        <v>82</v>
      </c>
      <c r="X117" s="2" t="s">
        <v>83</v>
      </c>
      <c r="Y117" s="2" t="s">
        <v>84</v>
      </c>
      <c r="Z117" s="2" t="s">
        <v>85</v>
      </c>
      <c r="AA117" s="2" t="s">
        <v>86</v>
      </c>
      <c r="AB117" s="2" t="s">
        <v>87</v>
      </c>
      <c r="AC117" s="2" t="s">
        <v>909</v>
      </c>
      <c r="AD117" s="2" t="s">
        <v>387</v>
      </c>
      <c r="AE117" s="2" t="s">
        <v>910</v>
      </c>
      <c r="AF117" s="4" t="b">
        <f>TRUE()</f>
        <v>1</v>
      </c>
    </row>
    <row r="118" spans="1:32" x14ac:dyDescent="0.3">
      <c r="A118" s="2" t="s">
        <v>911</v>
      </c>
      <c r="B118" s="2" t="s">
        <v>912</v>
      </c>
      <c r="C118" s="2" t="s">
        <v>789</v>
      </c>
      <c r="D118" s="2" t="s">
        <v>92</v>
      </c>
      <c r="E118" s="2" t="s">
        <v>544</v>
      </c>
      <c r="F118" s="2" t="s">
        <v>542</v>
      </c>
      <c r="G118" s="2" t="s">
        <v>74</v>
      </c>
      <c r="H118" s="2" t="s">
        <v>72</v>
      </c>
      <c r="I118" s="2" t="s">
        <v>911</v>
      </c>
      <c r="J118" s="2" t="s">
        <v>161</v>
      </c>
      <c r="K118" s="2" t="s">
        <v>911</v>
      </c>
      <c r="L118" s="2" t="s">
        <v>123</v>
      </c>
      <c r="M118" s="2" t="s">
        <v>790</v>
      </c>
      <c r="N118" s="2" t="s">
        <v>791</v>
      </c>
      <c r="O118" s="2" t="s">
        <v>74</v>
      </c>
      <c r="P118" s="2" t="s">
        <v>791</v>
      </c>
      <c r="Q118" s="2" t="s">
        <v>74</v>
      </c>
      <c r="R118" s="2" t="s">
        <v>74</v>
      </c>
      <c r="S118" s="2" t="s">
        <v>152</v>
      </c>
      <c r="T118" s="2" t="s">
        <v>913</v>
      </c>
      <c r="U118" s="3"/>
      <c r="V118" s="3"/>
      <c r="W118" s="2" t="s">
        <v>82</v>
      </c>
      <c r="X118" s="2" t="s">
        <v>83</v>
      </c>
      <c r="Y118" s="2" t="s">
        <v>84</v>
      </c>
      <c r="Z118" s="2" t="s">
        <v>85</v>
      </c>
      <c r="AA118" s="2" t="s">
        <v>86</v>
      </c>
      <c r="AB118" s="2" t="s">
        <v>87</v>
      </c>
      <c r="AC118" s="2" t="s">
        <v>914</v>
      </c>
      <c r="AD118" s="2" t="s">
        <v>226</v>
      </c>
      <c r="AE118" s="2" t="s">
        <v>915</v>
      </c>
      <c r="AF118" s="4" t="b">
        <f>FALSE()</f>
        <v>0</v>
      </c>
    </row>
    <row r="119" spans="1:32" x14ac:dyDescent="0.3">
      <c r="A119" s="2" t="s">
        <v>916</v>
      </c>
      <c r="B119" s="2" t="s">
        <v>917</v>
      </c>
      <c r="C119" s="2" t="s">
        <v>807</v>
      </c>
      <c r="D119" s="2" t="s">
        <v>92</v>
      </c>
      <c r="E119" s="2" t="s">
        <v>918</v>
      </c>
      <c r="F119" s="2" t="s">
        <v>919</v>
      </c>
      <c r="G119" s="2" t="s">
        <v>74</v>
      </c>
      <c r="H119" s="2" t="s">
        <v>72</v>
      </c>
      <c r="I119" s="2" t="s">
        <v>916</v>
      </c>
      <c r="J119" s="2" t="s">
        <v>161</v>
      </c>
      <c r="K119" s="2" t="s">
        <v>916</v>
      </c>
      <c r="L119" s="2" t="s">
        <v>107</v>
      </c>
      <c r="M119" s="2" t="s">
        <v>883</v>
      </c>
      <c r="N119" s="2" t="s">
        <v>551</v>
      </c>
      <c r="O119" s="2" t="s">
        <v>920</v>
      </c>
      <c r="P119" s="2" t="s">
        <v>921</v>
      </c>
      <c r="Q119" s="2" t="s">
        <v>74</v>
      </c>
      <c r="R119" s="2" t="s">
        <v>74</v>
      </c>
      <c r="S119" s="2" t="s">
        <v>922</v>
      </c>
      <c r="T119" s="2" t="s">
        <v>923</v>
      </c>
      <c r="U119" s="3"/>
      <c r="V119" s="3"/>
      <c r="W119" s="2" t="s">
        <v>82</v>
      </c>
      <c r="X119" s="2" t="s">
        <v>83</v>
      </c>
      <c r="Y119" s="2" t="s">
        <v>84</v>
      </c>
      <c r="Z119" s="2" t="s">
        <v>85</v>
      </c>
      <c r="AA119" s="2" t="s">
        <v>86</v>
      </c>
      <c r="AB119" s="2" t="s">
        <v>87</v>
      </c>
      <c r="AC119" s="2" t="s">
        <v>367</v>
      </c>
      <c r="AD119" s="2" t="s">
        <v>226</v>
      </c>
      <c r="AE119" s="2" t="s">
        <v>368</v>
      </c>
      <c r="AF119" s="4" t="b">
        <f>FALSE()</f>
        <v>0</v>
      </c>
    </row>
    <row r="120" spans="1:32" x14ac:dyDescent="0.3">
      <c r="A120" s="2" t="s">
        <v>924</v>
      </c>
      <c r="B120" s="2" t="s">
        <v>925</v>
      </c>
      <c r="C120" s="2" t="s">
        <v>783</v>
      </c>
      <c r="D120" s="2" t="s">
        <v>92</v>
      </c>
      <c r="E120" s="2" t="s">
        <v>253</v>
      </c>
      <c r="F120" s="2" t="s">
        <v>252</v>
      </c>
      <c r="G120" s="2" t="s">
        <v>74</v>
      </c>
      <c r="H120" s="2" t="s">
        <v>72</v>
      </c>
      <c r="I120" s="2" t="s">
        <v>924</v>
      </c>
      <c r="J120" s="2" t="s">
        <v>161</v>
      </c>
      <c r="K120" s="2" t="s">
        <v>924</v>
      </c>
      <c r="L120" s="2" t="s">
        <v>95</v>
      </c>
      <c r="M120" s="2" t="s">
        <v>362</v>
      </c>
      <c r="N120" s="2" t="s">
        <v>363</v>
      </c>
      <c r="O120" s="2" t="s">
        <v>926</v>
      </c>
      <c r="P120" s="2" t="s">
        <v>927</v>
      </c>
      <c r="Q120" s="2" t="s">
        <v>109</v>
      </c>
      <c r="R120" s="2" t="s">
        <v>906</v>
      </c>
      <c r="S120" s="2" t="s">
        <v>928</v>
      </c>
      <c r="T120" s="2" t="s">
        <v>929</v>
      </c>
      <c r="U120" s="3"/>
      <c r="V120" s="3"/>
      <c r="W120" s="2" t="s">
        <v>82</v>
      </c>
      <c r="X120" s="2" t="s">
        <v>83</v>
      </c>
      <c r="Y120" s="2" t="s">
        <v>84</v>
      </c>
      <c r="Z120" s="2" t="s">
        <v>85</v>
      </c>
      <c r="AA120" s="2" t="s">
        <v>86</v>
      </c>
      <c r="AB120" s="2" t="s">
        <v>87</v>
      </c>
      <c r="AC120" s="2" t="s">
        <v>930</v>
      </c>
      <c r="AD120" s="2" t="s">
        <v>226</v>
      </c>
      <c r="AE120" s="2" t="s">
        <v>368</v>
      </c>
      <c r="AF120" s="4" t="b">
        <f>FALSE()</f>
        <v>0</v>
      </c>
    </row>
    <row r="121" spans="1:32" x14ac:dyDescent="0.3">
      <c r="A121" s="2" t="s">
        <v>931</v>
      </c>
      <c r="B121" s="2" t="s">
        <v>932</v>
      </c>
      <c r="C121" s="2" t="s">
        <v>815</v>
      </c>
      <c r="D121" s="2" t="s">
        <v>845</v>
      </c>
      <c r="E121" s="2" t="s">
        <v>627</v>
      </c>
      <c r="F121" s="2" t="s">
        <v>625</v>
      </c>
      <c r="G121" s="2" t="s">
        <v>74</v>
      </c>
      <c r="H121" s="2" t="s">
        <v>72</v>
      </c>
      <c r="I121" s="2" t="s">
        <v>931</v>
      </c>
      <c r="J121" s="2" t="s">
        <v>161</v>
      </c>
      <c r="K121" s="2" t="s">
        <v>931</v>
      </c>
      <c r="L121" s="2" t="s">
        <v>107</v>
      </c>
      <c r="M121" s="2" t="s">
        <v>933</v>
      </c>
      <c r="N121" s="2" t="s">
        <v>628</v>
      </c>
      <c r="O121" s="2" t="s">
        <v>74</v>
      </c>
      <c r="P121" s="2" t="s">
        <v>934</v>
      </c>
      <c r="Q121" s="2" t="s">
        <v>74</v>
      </c>
      <c r="R121" s="2" t="s">
        <v>74</v>
      </c>
      <c r="S121" s="2" t="s">
        <v>935</v>
      </c>
      <c r="T121" s="2" t="s">
        <v>936</v>
      </c>
      <c r="U121" s="3"/>
      <c r="V121" s="3"/>
      <c r="W121" s="2" t="s">
        <v>82</v>
      </c>
      <c r="X121" s="2" t="s">
        <v>83</v>
      </c>
      <c r="Y121" s="2" t="s">
        <v>84</v>
      </c>
      <c r="Z121" s="2" t="s">
        <v>85</v>
      </c>
      <c r="AA121" s="2" t="s">
        <v>86</v>
      </c>
      <c r="AB121" s="2" t="s">
        <v>87</v>
      </c>
      <c r="AC121" s="2" t="s">
        <v>367</v>
      </c>
      <c r="AD121" s="2" t="s">
        <v>226</v>
      </c>
      <c r="AE121" s="2" t="s">
        <v>896</v>
      </c>
      <c r="AF121" s="4" t="b">
        <f>FALSE()</f>
        <v>0</v>
      </c>
    </row>
    <row r="122" spans="1:32" x14ac:dyDescent="0.3">
      <c r="A122" s="2" t="s">
        <v>937</v>
      </c>
      <c r="B122" s="2" t="s">
        <v>938</v>
      </c>
      <c r="C122" s="2" t="s">
        <v>939</v>
      </c>
      <c r="D122" s="2" t="s">
        <v>845</v>
      </c>
      <c r="E122" s="2" t="s">
        <v>940</v>
      </c>
      <c r="F122" s="2" t="s">
        <v>941</v>
      </c>
      <c r="G122" s="2" t="s">
        <v>74</v>
      </c>
      <c r="H122" s="2" t="s">
        <v>72</v>
      </c>
      <c r="I122" s="2" t="s">
        <v>937</v>
      </c>
      <c r="J122" s="2" t="s">
        <v>161</v>
      </c>
      <c r="K122" s="2" t="s">
        <v>937</v>
      </c>
      <c r="L122" s="2" t="s">
        <v>123</v>
      </c>
      <c r="M122" s="2" t="s">
        <v>942</v>
      </c>
      <c r="N122" s="2" t="s">
        <v>943</v>
      </c>
      <c r="O122" s="2" t="s">
        <v>944</v>
      </c>
      <c r="P122" s="2" t="s">
        <v>945</v>
      </c>
      <c r="Q122" s="2" t="s">
        <v>74</v>
      </c>
      <c r="R122" s="2" t="s">
        <v>74</v>
      </c>
      <c r="S122" s="2" t="s">
        <v>946</v>
      </c>
      <c r="T122" s="2" t="s">
        <v>947</v>
      </c>
      <c r="U122" s="3"/>
      <c r="V122" s="3"/>
      <c r="W122" s="2" t="s">
        <v>82</v>
      </c>
      <c r="X122" s="2" t="s">
        <v>83</v>
      </c>
      <c r="Y122" s="2" t="s">
        <v>84</v>
      </c>
      <c r="Z122" s="2" t="s">
        <v>85</v>
      </c>
      <c r="AA122" s="2" t="s">
        <v>86</v>
      </c>
      <c r="AB122" s="2" t="s">
        <v>87</v>
      </c>
      <c r="AC122" s="2" t="s">
        <v>367</v>
      </c>
      <c r="AD122" s="2" t="s">
        <v>226</v>
      </c>
      <c r="AE122" s="2" t="s">
        <v>368</v>
      </c>
      <c r="AF122" s="4" t="b">
        <f>FALSE()</f>
        <v>0</v>
      </c>
    </row>
    <row r="123" spans="1:32" x14ac:dyDescent="0.3">
      <c r="A123" s="2" t="s">
        <v>948</v>
      </c>
      <c r="B123" s="2" t="s">
        <v>949</v>
      </c>
      <c r="C123" s="2" t="s">
        <v>950</v>
      </c>
      <c r="D123" s="2" t="s">
        <v>951</v>
      </c>
      <c r="E123" s="2" t="s">
        <v>660</v>
      </c>
      <c r="F123" s="2" t="s">
        <v>661</v>
      </c>
      <c r="G123" s="2" t="s">
        <v>74</v>
      </c>
      <c r="H123" s="2" t="s">
        <v>72</v>
      </c>
      <c r="I123" s="2" t="s">
        <v>948</v>
      </c>
      <c r="J123" s="2" t="s">
        <v>74</v>
      </c>
      <c r="K123" s="2" t="s">
        <v>948</v>
      </c>
      <c r="L123" s="2" t="s">
        <v>107</v>
      </c>
      <c r="M123" s="2" t="s">
        <v>74</v>
      </c>
      <c r="N123" s="2" t="s">
        <v>74</v>
      </c>
      <c r="O123" s="2" t="s">
        <v>74</v>
      </c>
      <c r="P123" s="2" t="s">
        <v>952</v>
      </c>
      <c r="Q123" s="2" t="s">
        <v>74</v>
      </c>
      <c r="R123" s="2" t="s">
        <v>74</v>
      </c>
      <c r="S123" s="2" t="s">
        <v>953</v>
      </c>
      <c r="T123" s="2" t="s">
        <v>954</v>
      </c>
      <c r="U123" s="3"/>
      <c r="V123" s="3"/>
      <c r="W123" s="2" t="s">
        <v>82</v>
      </c>
      <c r="X123" s="2" t="s">
        <v>83</v>
      </c>
      <c r="Y123" s="2" t="s">
        <v>84</v>
      </c>
      <c r="Z123" s="2" t="s">
        <v>85</v>
      </c>
      <c r="AA123" s="2" t="s">
        <v>86</v>
      </c>
      <c r="AB123" s="2" t="s">
        <v>87</v>
      </c>
      <c r="AC123" s="2" t="s">
        <v>914</v>
      </c>
      <c r="AD123" s="2" t="s">
        <v>74</v>
      </c>
      <c r="AE123" s="2" t="s">
        <v>915</v>
      </c>
      <c r="AF123" s="4" t="b">
        <f>TRUE()</f>
        <v>1</v>
      </c>
    </row>
    <row r="124" spans="1:32" x14ac:dyDescent="0.3">
      <c r="A124" s="2" t="s">
        <v>955</v>
      </c>
      <c r="B124" s="2" t="s">
        <v>956</v>
      </c>
      <c r="C124" s="2" t="s">
        <v>789</v>
      </c>
      <c r="D124" s="2" t="s">
        <v>92</v>
      </c>
      <c r="E124" s="2" t="s">
        <v>544</v>
      </c>
      <c r="F124" s="2" t="s">
        <v>542</v>
      </c>
      <c r="G124" s="2" t="s">
        <v>74</v>
      </c>
      <c r="H124" s="2" t="s">
        <v>72</v>
      </c>
      <c r="I124" s="2" t="s">
        <v>955</v>
      </c>
      <c r="J124" s="2" t="s">
        <v>161</v>
      </c>
      <c r="K124" s="2" t="s">
        <v>955</v>
      </c>
      <c r="L124" s="2" t="s">
        <v>123</v>
      </c>
      <c r="M124" s="2" t="s">
        <v>790</v>
      </c>
      <c r="N124" s="2" t="s">
        <v>74</v>
      </c>
      <c r="O124" s="2" t="s">
        <v>74</v>
      </c>
      <c r="P124" s="2" t="s">
        <v>957</v>
      </c>
      <c r="Q124" s="2" t="s">
        <v>74</v>
      </c>
      <c r="R124" s="2" t="s">
        <v>74</v>
      </c>
      <c r="S124" s="2" t="s">
        <v>74</v>
      </c>
      <c r="T124" s="2" t="s">
        <v>753</v>
      </c>
      <c r="U124" s="3"/>
      <c r="V124" s="3"/>
      <c r="W124" s="2" t="s">
        <v>82</v>
      </c>
      <c r="X124" s="2" t="s">
        <v>83</v>
      </c>
      <c r="Y124" s="2" t="s">
        <v>84</v>
      </c>
      <c r="Z124" s="2" t="s">
        <v>85</v>
      </c>
      <c r="AA124" s="2" t="s">
        <v>86</v>
      </c>
      <c r="AB124" s="2" t="s">
        <v>87</v>
      </c>
      <c r="AC124" s="2" t="s">
        <v>367</v>
      </c>
      <c r="AD124" s="2" t="s">
        <v>226</v>
      </c>
      <c r="AE124" s="2" t="s">
        <v>646</v>
      </c>
      <c r="AF124" s="4" t="b">
        <f>FALSE()</f>
        <v>0</v>
      </c>
    </row>
    <row r="125" spans="1:32" x14ac:dyDescent="0.3">
      <c r="A125" s="2" t="s">
        <v>958</v>
      </c>
      <c r="B125" s="2" t="s">
        <v>959</v>
      </c>
      <c r="C125" s="2" t="s">
        <v>789</v>
      </c>
      <c r="D125" s="2" t="s">
        <v>92</v>
      </c>
      <c r="E125" s="2" t="s">
        <v>544</v>
      </c>
      <c r="F125" s="2" t="s">
        <v>542</v>
      </c>
      <c r="G125" s="2" t="s">
        <v>74</v>
      </c>
      <c r="H125" s="2" t="s">
        <v>72</v>
      </c>
      <c r="I125" s="2" t="s">
        <v>958</v>
      </c>
      <c r="J125" s="2" t="s">
        <v>161</v>
      </c>
      <c r="K125" s="2" t="s">
        <v>958</v>
      </c>
      <c r="L125" s="2" t="s">
        <v>123</v>
      </c>
      <c r="M125" s="2" t="s">
        <v>790</v>
      </c>
      <c r="N125" s="2" t="s">
        <v>74</v>
      </c>
      <c r="O125" s="2" t="s">
        <v>74</v>
      </c>
      <c r="P125" s="2" t="s">
        <v>791</v>
      </c>
      <c r="Q125" s="2" t="s">
        <v>74</v>
      </c>
      <c r="R125" s="2" t="s">
        <v>74</v>
      </c>
      <c r="S125" s="2" t="s">
        <v>74</v>
      </c>
      <c r="T125" s="2" t="s">
        <v>688</v>
      </c>
      <c r="U125" s="3"/>
      <c r="V125" s="3"/>
      <c r="W125" s="2" t="s">
        <v>82</v>
      </c>
      <c r="X125" s="2" t="s">
        <v>83</v>
      </c>
      <c r="Y125" s="2" t="s">
        <v>84</v>
      </c>
      <c r="Z125" s="2" t="s">
        <v>85</v>
      </c>
      <c r="AA125" s="2" t="s">
        <v>86</v>
      </c>
      <c r="AB125" s="2" t="s">
        <v>87</v>
      </c>
      <c r="AC125" s="2" t="s">
        <v>367</v>
      </c>
      <c r="AD125" s="2" t="s">
        <v>226</v>
      </c>
      <c r="AE125" s="2" t="s">
        <v>960</v>
      </c>
      <c r="AF125" s="4" t="b">
        <f>FALSE()</f>
        <v>0</v>
      </c>
    </row>
    <row r="126" spans="1:32" x14ac:dyDescent="0.3">
      <c r="A126" s="2" t="s">
        <v>961</v>
      </c>
      <c r="B126" s="2" t="s">
        <v>962</v>
      </c>
      <c r="C126" s="2" t="s">
        <v>963</v>
      </c>
      <c r="D126" s="2" t="s">
        <v>92</v>
      </c>
      <c r="E126" s="2" t="s">
        <v>964</v>
      </c>
      <c r="F126" s="2" t="s">
        <v>965</v>
      </c>
      <c r="G126" s="2" t="s">
        <v>74</v>
      </c>
      <c r="H126" s="2" t="s">
        <v>72</v>
      </c>
      <c r="I126" s="2" t="s">
        <v>961</v>
      </c>
      <c r="J126" s="2" t="s">
        <v>161</v>
      </c>
      <c r="K126" s="2" t="s">
        <v>961</v>
      </c>
      <c r="L126" s="2" t="s">
        <v>123</v>
      </c>
      <c r="M126" s="2" t="s">
        <v>966</v>
      </c>
      <c r="N126" s="2" t="s">
        <v>967</v>
      </c>
      <c r="O126" s="2" t="s">
        <v>74</v>
      </c>
      <c r="P126" s="2" t="s">
        <v>968</v>
      </c>
      <c r="Q126" s="2" t="s">
        <v>74</v>
      </c>
      <c r="R126" s="2" t="s">
        <v>74</v>
      </c>
      <c r="S126" s="2" t="s">
        <v>969</v>
      </c>
      <c r="T126" s="2" t="s">
        <v>970</v>
      </c>
      <c r="U126" s="3"/>
      <c r="V126" s="3"/>
      <c r="W126" s="2" t="s">
        <v>82</v>
      </c>
      <c r="X126" s="2" t="s">
        <v>83</v>
      </c>
      <c r="Y126" s="2" t="s">
        <v>84</v>
      </c>
      <c r="Z126" s="2" t="s">
        <v>85</v>
      </c>
      <c r="AA126" s="2" t="s">
        <v>86</v>
      </c>
      <c r="AB126" s="2" t="s">
        <v>87</v>
      </c>
      <c r="AC126" s="2" t="s">
        <v>367</v>
      </c>
      <c r="AD126" s="2" t="s">
        <v>226</v>
      </c>
      <c r="AE126" s="2" t="s">
        <v>646</v>
      </c>
      <c r="AF126" s="4" t="b">
        <f>FALSE()</f>
        <v>0</v>
      </c>
    </row>
    <row r="127" spans="1:32" x14ac:dyDescent="0.3">
      <c r="A127" s="2" t="s">
        <v>971</v>
      </c>
      <c r="B127" s="2" t="s">
        <v>972</v>
      </c>
      <c r="C127" s="2" t="s">
        <v>963</v>
      </c>
      <c r="D127" s="2" t="s">
        <v>92</v>
      </c>
      <c r="E127" s="2" t="s">
        <v>964</v>
      </c>
      <c r="F127" s="2" t="s">
        <v>965</v>
      </c>
      <c r="G127" s="2" t="s">
        <v>74</v>
      </c>
      <c r="H127" s="2" t="s">
        <v>72</v>
      </c>
      <c r="I127" s="2" t="s">
        <v>971</v>
      </c>
      <c r="J127" s="2" t="s">
        <v>161</v>
      </c>
      <c r="K127" s="2" t="s">
        <v>971</v>
      </c>
      <c r="L127" s="2" t="s">
        <v>123</v>
      </c>
      <c r="M127" s="2" t="s">
        <v>966</v>
      </c>
      <c r="N127" s="2" t="s">
        <v>967</v>
      </c>
      <c r="O127" s="2" t="s">
        <v>74</v>
      </c>
      <c r="P127" s="2" t="s">
        <v>973</v>
      </c>
      <c r="Q127" s="2" t="s">
        <v>74</v>
      </c>
      <c r="R127" s="2" t="s">
        <v>74</v>
      </c>
      <c r="S127" s="2" t="s">
        <v>974</v>
      </c>
      <c r="T127" s="2" t="s">
        <v>970</v>
      </c>
      <c r="U127" s="3"/>
      <c r="V127" s="3"/>
      <c r="W127" s="2" t="s">
        <v>82</v>
      </c>
      <c r="X127" s="2" t="s">
        <v>83</v>
      </c>
      <c r="Y127" s="2" t="s">
        <v>84</v>
      </c>
      <c r="Z127" s="2" t="s">
        <v>85</v>
      </c>
      <c r="AA127" s="2" t="s">
        <v>86</v>
      </c>
      <c r="AB127" s="2" t="s">
        <v>87</v>
      </c>
      <c r="AC127" s="2" t="s">
        <v>367</v>
      </c>
      <c r="AD127" s="2" t="s">
        <v>226</v>
      </c>
      <c r="AE127" s="2" t="s">
        <v>975</v>
      </c>
      <c r="AF127" s="4" t="b">
        <f>FALSE()</f>
        <v>0</v>
      </c>
    </row>
    <row r="128" spans="1:32" x14ac:dyDescent="0.3">
      <c r="A128" s="2" t="s">
        <v>976</v>
      </c>
      <c r="B128" s="2" t="s">
        <v>977</v>
      </c>
      <c r="C128" s="2" t="s">
        <v>978</v>
      </c>
      <c r="D128" s="2" t="s">
        <v>92</v>
      </c>
      <c r="E128" s="2" t="s">
        <v>503</v>
      </c>
      <c r="F128" s="2" t="s">
        <v>502</v>
      </c>
      <c r="G128" s="2" t="s">
        <v>74</v>
      </c>
      <c r="H128" s="2" t="s">
        <v>72</v>
      </c>
      <c r="I128" s="2" t="s">
        <v>976</v>
      </c>
      <c r="J128" s="2" t="s">
        <v>161</v>
      </c>
      <c r="K128" s="2" t="s">
        <v>976</v>
      </c>
      <c r="L128" s="2" t="s">
        <v>123</v>
      </c>
      <c r="M128" s="2" t="s">
        <v>966</v>
      </c>
      <c r="N128" s="2" t="s">
        <v>505</v>
      </c>
      <c r="O128" s="2" t="s">
        <v>74</v>
      </c>
      <c r="P128" s="2" t="s">
        <v>979</v>
      </c>
      <c r="Q128" s="2" t="s">
        <v>74</v>
      </c>
      <c r="R128" s="2" t="s">
        <v>74</v>
      </c>
      <c r="S128" s="2" t="s">
        <v>980</v>
      </c>
      <c r="T128" s="2" t="s">
        <v>981</v>
      </c>
      <c r="U128" s="3"/>
      <c r="V128" s="3"/>
      <c r="W128" s="2" t="s">
        <v>82</v>
      </c>
      <c r="X128" s="2" t="s">
        <v>83</v>
      </c>
      <c r="Y128" s="2" t="s">
        <v>84</v>
      </c>
      <c r="Z128" s="2" t="s">
        <v>85</v>
      </c>
      <c r="AA128" s="2" t="s">
        <v>86</v>
      </c>
      <c r="AB128" s="2" t="s">
        <v>87</v>
      </c>
      <c r="AC128" s="2" t="s">
        <v>367</v>
      </c>
      <c r="AD128" s="2" t="s">
        <v>982</v>
      </c>
      <c r="AE128" s="2" t="s">
        <v>540</v>
      </c>
      <c r="AF128" s="4" t="b">
        <f>FALSE()</f>
        <v>0</v>
      </c>
    </row>
    <row r="129" spans="1:32" x14ac:dyDescent="0.3">
      <c r="A129" s="2" t="s">
        <v>983</v>
      </c>
      <c r="B129" s="2" t="s">
        <v>984</v>
      </c>
      <c r="C129" s="2" t="s">
        <v>978</v>
      </c>
      <c r="D129" s="2" t="s">
        <v>92</v>
      </c>
      <c r="E129" s="2" t="s">
        <v>503</v>
      </c>
      <c r="F129" s="2" t="s">
        <v>502</v>
      </c>
      <c r="G129" s="2" t="s">
        <v>74</v>
      </c>
      <c r="H129" s="2" t="s">
        <v>72</v>
      </c>
      <c r="I129" s="2" t="s">
        <v>983</v>
      </c>
      <c r="J129" s="2" t="s">
        <v>161</v>
      </c>
      <c r="K129" s="2" t="s">
        <v>983</v>
      </c>
      <c r="L129" s="2" t="s">
        <v>123</v>
      </c>
      <c r="M129" s="2" t="s">
        <v>966</v>
      </c>
      <c r="N129" s="2" t="s">
        <v>505</v>
      </c>
      <c r="O129" s="2" t="s">
        <v>74</v>
      </c>
      <c r="P129" s="2" t="s">
        <v>979</v>
      </c>
      <c r="Q129" s="2" t="s">
        <v>74</v>
      </c>
      <c r="R129" s="2" t="s">
        <v>74</v>
      </c>
      <c r="S129" s="2" t="s">
        <v>985</v>
      </c>
      <c r="T129" s="2" t="s">
        <v>981</v>
      </c>
      <c r="U129" s="3"/>
      <c r="V129" s="3"/>
      <c r="W129" s="2" t="s">
        <v>82</v>
      </c>
      <c r="X129" s="2" t="s">
        <v>83</v>
      </c>
      <c r="Y129" s="2" t="s">
        <v>84</v>
      </c>
      <c r="Z129" s="2" t="s">
        <v>85</v>
      </c>
      <c r="AA129" s="2" t="s">
        <v>86</v>
      </c>
      <c r="AB129" s="2" t="s">
        <v>87</v>
      </c>
      <c r="AC129" s="2" t="s">
        <v>367</v>
      </c>
      <c r="AD129" s="2" t="s">
        <v>226</v>
      </c>
      <c r="AE129" s="2" t="s">
        <v>540</v>
      </c>
      <c r="AF129" s="4" t="b">
        <f>FALSE()</f>
        <v>0</v>
      </c>
    </row>
    <row r="130" spans="1:32" x14ac:dyDescent="0.3">
      <c r="A130" s="2" t="s">
        <v>986</v>
      </c>
      <c r="B130" s="2" t="s">
        <v>987</v>
      </c>
      <c r="C130" s="2" t="s">
        <v>988</v>
      </c>
      <c r="D130" s="2" t="s">
        <v>92</v>
      </c>
      <c r="E130" s="2" t="s">
        <v>989</v>
      </c>
      <c r="F130" s="2" t="s">
        <v>990</v>
      </c>
      <c r="G130" s="2" t="s">
        <v>74</v>
      </c>
      <c r="H130" s="2" t="s">
        <v>72</v>
      </c>
      <c r="I130" s="2" t="s">
        <v>986</v>
      </c>
      <c r="J130" s="2" t="s">
        <v>161</v>
      </c>
      <c r="K130" s="2" t="s">
        <v>986</v>
      </c>
      <c r="L130" s="2" t="s">
        <v>107</v>
      </c>
      <c r="M130" s="2" t="s">
        <v>991</v>
      </c>
      <c r="N130" s="2" t="s">
        <v>992</v>
      </c>
      <c r="O130" s="2" t="s">
        <v>993</v>
      </c>
      <c r="P130" s="2" t="s">
        <v>993</v>
      </c>
      <c r="Q130" s="2" t="s">
        <v>74</v>
      </c>
      <c r="R130" s="2" t="s">
        <v>74</v>
      </c>
      <c r="S130" s="2" t="s">
        <v>994</v>
      </c>
      <c r="T130" s="2" t="s">
        <v>895</v>
      </c>
      <c r="U130" s="3"/>
      <c r="V130" s="3"/>
      <c r="W130" s="2" t="s">
        <v>82</v>
      </c>
      <c r="X130" s="2" t="s">
        <v>83</v>
      </c>
      <c r="Y130" s="2" t="s">
        <v>84</v>
      </c>
      <c r="Z130" s="2" t="s">
        <v>85</v>
      </c>
      <c r="AA130" s="2" t="s">
        <v>86</v>
      </c>
      <c r="AB130" s="2" t="s">
        <v>87</v>
      </c>
      <c r="AC130" s="2" t="s">
        <v>367</v>
      </c>
      <c r="AD130" s="2" t="s">
        <v>226</v>
      </c>
      <c r="AE130" s="2" t="s">
        <v>646</v>
      </c>
      <c r="AF130" s="4" t="b">
        <f>FALSE()</f>
        <v>0</v>
      </c>
    </row>
    <row r="131" spans="1:32" x14ac:dyDescent="0.3">
      <c r="A131" s="2" t="s">
        <v>995</v>
      </c>
      <c r="B131" s="2" t="s">
        <v>996</v>
      </c>
      <c r="C131" s="2" t="s">
        <v>997</v>
      </c>
      <c r="D131" s="2" t="s">
        <v>845</v>
      </c>
      <c r="E131" s="2" t="s">
        <v>620</v>
      </c>
      <c r="F131" s="2" t="s">
        <v>619</v>
      </c>
      <c r="G131" s="2" t="s">
        <v>74</v>
      </c>
      <c r="H131" s="2" t="s">
        <v>72</v>
      </c>
      <c r="I131" s="2" t="s">
        <v>995</v>
      </c>
      <c r="J131" s="2" t="s">
        <v>161</v>
      </c>
      <c r="K131" s="2" t="s">
        <v>995</v>
      </c>
      <c r="L131" s="2" t="s">
        <v>123</v>
      </c>
      <c r="M131" s="2" t="s">
        <v>966</v>
      </c>
      <c r="N131" s="2" t="s">
        <v>998</v>
      </c>
      <c r="O131" s="2" t="s">
        <v>74</v>
      </c>
      <c r="P131" s="2" t="s">
        <v>999</v>
      </c>
      <c r="Q131" s="2" t="s">
        <v>74</v>
      </c>
      <c r="R131" s="2" t="s">
        <v>74</v>
      </c>
      <c r="S131" s="2" t="s">
        <v>1000</v>
      </c>
      <c r="T131" s="2" t="s">
        <v>970</v>
      </c>
      <c r="U131" s="3"/>
      <c r="V131" s="3"/>
      <c r="W131" s="2" t="s">
        <v>82</v>
      </c>
      <c r="X131" s="2" t="s">
        <v>83</v>
      </c>
      <c r="Y131" s="2" t="s">
        <v>84</v>
      </c>
      <c r="Z131" s="2" t="s">
        <v>85</v>
      </c>
      <c r="AA131" s="2" t="s">
        <v>86</v>
      </c>
      <c r="AB131" s="2" t="s">
        <v>87</v>
      </c>
      <c r="AC131" s="2" t="s">
        <v>367</v>
      </c>
      <c r="AD131" s="2" t="s">
        <v>226</v>
      </c>
      <c r="AE131" s="2" t="s">
        <v>1001</v>
      </c>
      <c r="AF131" s="4" t="b">
        <f>FALSE()</f>
        <v>0</v>
      </c>
    </row>
    <row r="132" spans="1:32" x14ac:dyDescent="0.3">
      <c r="A132" s="2" t="s">
        <v>1002</v>
      </c>
      <c r="B132" s="2" t="s">
        <v>1003</v>
      </c>
      <c r="C132" s="2" t="s">
        <v>1004</v>
      </c>
      <c r="D132" s="2" t="s">
        <v>845</v>
      </c>
      <c r="E132" s="2" t="s">
        <v>1005</v>
      </c>
      <c r="F132" s="2" t="s">
        <v>1006</v>
      </c>
      <c r="G132" s="2" t="s">
        <v>74</v>
      </c>
      <c r="H132" s="2" t="s">
        <v>72</v>
      </c>
      <c r="I132" s="2" t="s">
        <v>1002</v>
      </c>
      <c r="J132" s="2" t="s">
        <v>161</v>
      </c>
      <c r="K132" s="2" t="s">
        <v>1002</v>
      </c>
      <c r="L132" s="2" t="s">
        <v>107</v>
      </c>
      <c r="M132" s="2" t="s">
        <v>991</v>
      </c>
      <c r="N132" s="2" t="s">
        <v>1007</v>
      </c>
      <c r="O132" s="2" t="s">
        <v>74</v>
      </c>
      <c r="P132" s="2" t="s">
        <v>1008</v>
      </c>
      <c r="Q132" s="2" t="s">
        <v>74</v>
      </c>
      <c r="R132" s="2" t="s">
        <v>74</v>
      </c>
      <c r="S132" s="2" t="s">
        <v>152</v>
      </c>
      <c r="T132" s="2" t="s">
        <v>1009</v>
      </c>
      <c r="U132" s="3"/>
      <c r="V132" s="3"/>
      <c r="W132" s="2" t="s">
        <v>82</v>
      </c>
      <c r="X132" s="2" t="s">
        <v>83</v>
      </c>
      <c r="Y132" s="2" t="s">
        <v>84</v>
      </c>
      <c r="Z132" s="2" t="s">
        <v>85</v>
      </c>
      <c r="AA132" s="2" t="s">
        <v>86</v>
      </c>
      <c r="AB132" s="2" t="s">
        <v>87</v>
      </c>
      <c r="AC132" s="2" t="s">
        <v>367</v>
      </c>
      <c r="AD132" s="2" t="s">
        <v>226</v>
      </c>
      <c r="AE132" s="2" t="s">
        <v>646</v>
      </c>
      <c r="AF132" s="4" t="b">
        <f>FALSE()</f>
        <v>0</v>
      </c>
    </row>
    <row r="133" spans="1:32" x14ac:dyDescent="0.3">
      <c r="A133" s="2" t="s">
        <v>1010</v>
      </c>
      <c r="B133" s="2" t="s">
        <v>1011</v>
      </c>
      <c r="C133" s="2" t="s">
        <v>625</v>
      </c>
      <c r="D133" s="2" t="s">
        <v>134</v>
      </c>
      <c r="E133" s="2" t="s">
        <v>627</v>
      </c>
      <c r="F133" s="2" t="s">
        <v>625</v>
      </c>
      <c r="G133" s="2" t="s">
        <v>74</v>
      </c>
      <c r="H133" s="2" t="s">
        <v>72</v>
      </c>
      <c r="I133" s="2" t="s">
        <v>1010</v>
      </c>
      <c r="J133" s="2" t="s">
        <v>161</v>
      </c>
      <c r="K133" s="2" t="s">
        <v>1010</v>
      </c>
      <c r="L133" s="2" t="s">
        <v>107</v>
      </c>
      <c r="M133" s="2" t="s">
        <v>933</v>
      </c>
      <c r="N133" s="2" t="s">
        <v>74</v>
      </c>
      <c r="O133" s="2" t="s">
        <v>74</v>
      </c>
      <c r="P133" s="2" t="s">
        <v>1012</v>
      </c>
      <c r="Q133" s="2" t="s">
        <v>74</v>
      </c>
      <c r="R133" s="2" t="s">
        <v>1013</v>
      </c>
      <c r="S133" s="2" t="s">
        <v>152</v>
      </c>
      <c r="T133" s="2" t="s">
        <v>1014</v>
      </c>
      <c r="U133" s="3">
        <v>36557</v>
      </c>
      <c r="V133" s="3"/>
      <c r="W133" s="2" t="s">
        <v>82</v>
      </c>
      <c r="X133" s="2" t="s">
        <v>83</v>
      </c>
      <c r="Y133" s="2" t="s">
        <v>84</v>
      </c>
      <c r="Z133" s="2" t="s">
        <v>85</v>
      </c>
      <c r="AA133" s="2" t="s">
        <v>86</v>
      </c>
      <c r="AB133" s="2" t="s">
        <v>87</v>
      </c>
      <c r="AC133" s="2" t="s">
        <v>367</v>
      </c>
      <c r="AD133" s="2" t="s">
        <v>226</v>
      </c>
      <c r="AE133" s="2" t="s">
        <v>540</v>
      </c>
      <c r="AF133" s="4" t="b">
        <f>FALSE()</f>
        <v>0</v>
      </c>
    </row>
    <row r="134" spans="1:32" x14ac:dyDescent="0.3">
      <c r="A134" s="2" t="s">
        <v>1015</v>
      </c>
      <c r="B134" s="2" t="s">
        <v>1016</v>
      </c>
      <c r="C134" s="2" t="s">
        <v>815</v>
      </c>
      <c r="D134" s="2" t="s">
        <v>845</v>
      </c>
      <c r="E134" s="2" t="s">
        <v>627</v>
      </c>
      <c r="F134" s="2" t="s">
        <v>625</v>
      </c>
      <c r="G134" s="2" t="s">
        <v>74</v>
      </c>
      <c r="H134" s="2" t="s">
        <v>72</v>
      </c>
      <c r="I134" s="2" t="s">
        <v>1015</v>
      </c>
      <c r="J134" s="2" t="s">
        <v>161</v>
      </c>
      <c r="K134" s="2" t="s">
        <v>1015</v>
      </c>
      <c r="L134" s="2" t="s">
        <v>123</v>
      </c>
      <c r="M134" s="2" t="s">
        <v>362</v>
      </c>
      <c r="N134" s="2" t="s">
        <v>628</v>
      </c>
      <c r="O134" s="2" t="s">
        <v>1017</v>
      </c>
      <c r="P134" s="2" t="s">
        <v>1018</v>
      </c>
      <c r="Q134" s="2" t="s">
        <v>74</v>
      </c>
      <c r="R134" s="2" t="s">
        <v>74</v>
      </c>
      <c r="S134" s="2" t="s">
        <v>1019</v>
      </c>
      <c r="T134" s="2" t="s">
        <v>1020</v>
      </c>
      <c r="U134" s="3"/>
      <c r="V134" s="3"/>
      <c r="W134" s="2" t="s">
        <v>82</v>
      </c>
      <c r="X134" s="2" t="s">
        <v>83</v>
      </c>
      <c r="Y134" s="2" t="s">
        <v>84</v>
      </c>
      <c r="Z134" s="2" t="s">
        <v>85</v>
      </c>
      <c r="AA134" s="2" t="s">
        <v>86</v>
      </c>
      <c r="AB134" s="2" t="s">
        <v>87</v>
      </c>
      <c r="AC134" s="2" t="s">
        <v>1021</v>
      </c>
      <c r="AD134" s="2" t="s">
        <v>226</v>
      </c>
      <c r="AE134" s="2" t="s">
        <v>540</v>
      </c>
      <c r="AF134" s="4" t="b">
        <f>FALSE()</f>
        <v>0</v>
      </c>
    </row>
    <row r="135" spans="1:32" x14ac:dyDescent="0.3">
      <c r="A135" s="2" t="s">
        <v>1022</v>
      </c>
      <c r="B135" s="2" t="s">
        <v>1023</v>
      </c>
      <c r="C135" s="2" t="s">
        <v>1024</v>
      </c>
      <c r="D135" s="2" t="s">
        <v>845</v>
      </c>
      <c r="E135" s="2" t="s">
        <v>1025</v>
      </c>
      <c r="F135" s="2" t="s">
        <v>1026</v>
      </c>
      <c r="G135" s="2" t="s">
        <v>74</v>
      </c>
      <c r="H135" s="2" t="s">
        <v>72</v>
      </c>
      <c r="I135" s="2" t="s">
        <v>1022</v>
      </c>
      <c r="J135" s="2" t="s">
        <v>161</v>
      </c>
      <c r="K135" s="2" t="s">
        <v>1022</v>
      </c>
      <c r="L135" s="2" t="s">
        <v>107</v>
      </c>
      <c r="M135" s="2" t="s">
        <v>991</v>
      </c>
      <c r="N135" s="2" t="s">
        <v>1027</v>
      </c>
      <c r="O135" s="2" t="s">
        <v>1028</v>
      </c>
      <c r="P135" s="2" t="s">
        <v>1029</v>
      </c>
      <c r="Q135" s="2" t="s">
        <v>74</v>
      </c>
      <c r="R135" s="2" t="s">
        <v>74</v>
      </c>
      <c r="S135" s="2" t="s">
        <v>1030</v>
      </c>
      <c r="T135" s="2" t="s">
        <v>1031</v>
      </c>
      <c r="U135" s="3"/>
      <c r="V135" s="3"/>
      <c r="W135" s="2" t="s">
        <v>82</v>
      </c>
      <c r="X135" s="2" t="s">
        <v>83</v>
      </c>
      <c r="Y135" s="2" t="s">
        <v>84</v>
      </c>
      <c r="Z135" s="2" t="s">
        <v>85</v>
      </c>
      <c r="AA135" s="2" t="s">
        <v>86</v>
      </c>
      <c r="AB135" s="2" t="s">
        <v>87</v>
      </c>
      <c r="AC135" s="2" t="s">
        <v>367</v>
      </c>
      <c r="AD135" s="2" t="s">
        <v>226</v>
      </c>
      <c r="AE135" s="2" t="s">
        <v>646</v>
      </c>
      <c r="AF135" s="4" t="b">
        <f>FALSE()</f>
        <v>0</v>
      </c>
    </row>
    <row r="136" spans="1:32" x14ac:dyDescent="0.3">
      <c r="A136" s="2" t="s">
        <v>1032</v>
      </c>
      <c r="B136" s="2" t="s">
        <v>1033</v>
      </c>
      <c r="C136" s="2" t="s">
        <v>1024</v>
      </c>
      <c r="D136" s="2" t="s">
        <v>845</v>
      </c>
      <c r="E136" s="2" t="s">
        <v>1025</v>
      </c>
      <c r="F136" s="2" t="s">
        <v>1026</v>
      </c>
      <c r="G136" s="2" t="s">
        <v>74</v>
      </c>
      <c r="H136" s="2" t="s">
        <v>72</v>
      </c>
      <c r="I136" s="2" t="s">
        <v>1032</v>
      </c>
      <c r="J136" s="2" t="s">
        <v>161</v>
      </c>
      <c r="K136" s="2" t="s">
        <v>1032</v>
      </c>
      <c r="L136" s="2" t="s">
        <v>123</v>
      </c>
      <c r="M136" s="2" t="s">
        <v>991</v>
      </c>
      <c r="N136" s="2" t="s">
        <v>1027</v>
      </c>
      <c r="O136" s="2" t="s">
        <v>1028</v>
      </c>
      <c r="P136" s="2" t="s">
        <v>1034</v>
      </c>
      <c r="Q136" s="2" t="s">
        <v>74</v>
      </c>
      <c r="R136" s="2" t="s">
        <v>74</v>
      </c>
      <c r="S136" s="2" t="s">
        <v>1035</v>
      </c>
      <c r="T136" s="2" t="s">
        <v>1036</v>
      </c>
      <c r="U136" s="3"/>
      <c r="V136" s="3"/>
      <c r="W136" s="2" t="s">
        <v>82</v>
      </c>
      <c r="X136" s="2" t="s">
        <v>83</v>
      </c>
      <c r="Y136" s="2" t="s">
        <v>84</v>
      </c>
      <c r="Z136" s="2" t="s">
        <v>85</v>
      </c>
      <c r="AA136" s="2" t="s">
        <v>86</v>
      </c>
      <c r="AB136" s="2" t="s">
        <v>87</v>
      </c>
      <c r="AC136" s="2" t="s">
        <v>367</v>
      </c>
      <c r="AD136" s="2" t="s">
        <v>226</v>
      </c>
      <c r="AE136" s="2" t="s">
        <v>540</v>
      </c>
      <c r="AF136" s="4" t="b">
        <f>FALSE()</f>
        <v>0</v>
      </c>
    </row>
    <row r="137" spans="1:32" x14ac:dyDescent="0.3">
      <c r="A137" s="2" t="s">
        <v>1037</v>
      </c>
      <c r="B137" s="2" t="s">
        <v>1038</v>
      </c>
      <c r="C137" s="2" t="s">
        <v>1039</v>
      </c>
      <c r="D137" s="2" t="s">
        <v>845</v>
      </c>
      <c r="E137" s="2" t="s">
        <v>1040</v>
      </c>
      <c r="F137" s="2" t="s">
        <v>1041</v>
      </c>
      <c r="G137" s="2" t="s">
        <v>74</v>
      </c>
      <c r="H137" s="2" t="s">
        <v>72</v>
      </c>
      <c r="I137" s="2" t="s">
        <v>1037</v>
      </c>
      <c r="J137" s="2" t="s">
        <v>161</v>
      </c>
      <c r="K137" s="2" t="s">
        <v>1037</v>
      </c>
      <c r="L137" s="2" t="s">
        <v>107</v>
      </c>
      <c r="M137" s="2" t="s">
        <v>966</v>
      </c>
      <c r="N137" s="2" t="s">
        <v>1042</v>
      </c>
      <c r="O137" s="2" t="s">
        <v>74</v>
      </c>
      <c r="P137" s="2" t="s">
        <v>1043</v>
      </c>
      <c r="Q137" s="2" t="s">
        <v>74</v>
      </c>
      <c r="R137" s="2" t="s">
        <v>74</v>
      </c>
      <c r="S137" s="2" t="s">
        <v>1044</v>
      </c>
      <c r="T137" s="2" t="s">
        <v>970</v>
      </c>
      <c r="U137" s="3"/>
      <c r="V137" s="3"/>
      <c r="W137" s="2" t="s">
        <v>82</v>
      </c>
      <c r="X137" s="2" t="s">
        <v>83</v>
      </c>
      <c r="Y137" s="2" t="s">
        <v>84</v>
      </c>
      <c r="Z137" s="2" t="s">
        <v>85</v>
      </c>
      <c r="AA137" s="2" t="s">
        <v>86</v>
      </c>
      <c r="AB137" s="2" t="s">
        <v>87</v>
      </c>
      <c r="AC137" s="2" t="s">
        <v>367</v>
      </c>
      <c r="AD137" s="2" t="s">
        <v>226</v>
      </c>
      <c r="AE137" s="2" t="s">
        <v>540</v>
      </c>
      <c r="AF137" s="4" t="b">
        <f>FALSE()</f>
        <v>0</v>
      </c>
    </row>
    <row r="138" spans="1:32" x14ac:dyDescent="0.3">
      <c r="A138" s="2" t="s">
        <v>1045</v>
      </c>
      <c r="B138" s="2" t="s">
        <v>1046</v>
      </c>
      <c r="C138" s="2" t="s">
        <v>1047</v>
      </c>
      <c r="D138" s="2" t="s">
        <v>845</v>
      </c>
      <c r="E138" s="2" t="s">
        <v>1048</v>
      </c>
      <c r="F138" s="2" t="s">
        <v>1049</v>
      </c>
      <c r="G138" s="2" t="s">
        <v>74</v>
      </c>
      <c r="H138" s="2" t="s">
        <v>72</v>
      </c>
      <c r="I138" s="2" t="s">
        <v>1045</v>
      </c>
      <c r="J138" s="2" t="s">
        <v>161</v>
      </c>
      <c r="K138" s="2" t="s">
        <v>1045</v>
      </c>
      <c r="L138" s="2" t="s">
        <v>107</v>
      </c>
      <c r="M138" s="2" t="s">
        <v>748</v>
      </c>
      <c r="N138" s="2" t="s">
        <v>749</v>
      </c>
      <c r="O138" s="2" t="s">
        <v>74</v>
      </c>
      <c r="P138" s="2" t="s">
        <v>1050</v>
      </c>
      <c r="Q138" s="2" t="s">
        <v>74</v>
      </c>
      <c r="R138" s="2" t="s">
        <v>74</v>
      </c>
      <c r="S138" s="2" t="s">
        <v>1051</v>
      </c>
      <c r="T138" s="2" t="s">
        <v>847</v>
      </c>
      <c r="U138" s="3"/>
      <c r="V138" s="3"/>
      <c r="W138" s="2" t="s">
        <v>82</v>
      </c>
      <c r="X138" s="2" t="s">
        <v>83</v>
      </c>
      <c r="Y138" s="2" t="s">
        <v>84</v>
      </c>
      <c r="Z138" s="2" t="s">
        <v>85</v>
      </c>
      <c r="AA138" s="2" t="s">
        <v>86</v>
      </c>
      <c r="AB138" s="2" t="s">
        <v>87</v>
      </c>
      <c r="AC138" s="2" t="s">
        <v>129</v>
      </c>
      <c r="AD138" s="2" t="s">
        <v>226</v>
      </c>
      <c r="AE138" s="2" t="s">
        <v>1052</v>
      </c>
      <c r="AF138" s="4" t="b">
        <f>FALSE()</f>
        <v>0</v>
      </c>
    </row>
    <row r="139" spans="1:32" x14ac:dyDescent="0.3">
      <c r="A139" s="2" t="s">
        <v>1053</v>
      </c>
      <c r="B139" s="2" t="s">
        <v>1054</v>
      </c>
      <c r="C139" s="2" t="s">
        <v>1055</v>
      </c>
      <c r="D139" s="2" t="s">
        <v>845</v>
      </c>
      <c r="E139" s="2" t="s">
        <v>473</v>
      </c>
      <c r="F139" s="2" t="s">
        <v>471</v>
      </c>
      <c r="G139" s="2" t="s">
        <v>74</v>
      </c>
      <c r="H139" s="2" t="s">
        <v>72</v>
      </c>
      <c r="I139" s="2" t="s">
        <v>1053</v>
      </c>
      <c r="J139" s="2" t="s">
        <v>161</v>
      </c>
      <c r="K139" s="2" t="s">
        <v>1053</v>
      </c>
      <c r="L139" s="2" t="s">
        <v>123</v>
      </c>
      <c r="M139" s="2" t="s">
        <v>966</v>
      </c>
      <c r="N139" s="2" t="s">
        <v>1056</v>
      </c>
      <c r="O139" s="2" t="s">
        <v>1057</v>
      </c>
      <c r="P139" s="2" t="s">
        <v>1057</v>
      </c>
      <c r="Q139" s="2" t="s">
        <v>74</v>
      </c>
      <c r="R139" s="2" t="s">
        <v>74</v>
      </c>
      <c r="S139" s="2" t="s">
        <v>1058</v>
      </c>
      <c r="T139" s="2" t="s">
        <v>970</v>
      </c>
      <c r="U139" s="3"/>
      <c r="V139" s="3"/>
      <c r="W139" s="2" t="s">
        <v>82</v>
      </c>
      <c r="X139" s="2" t="s">
        <v>83</v>
      </c>
      <c r="Y139" s="2" t="s">
        <v>84</v>
      </c>
      <c r="Z139" s="2" t="s">
        <v>85</v>
      </c>
      <c r="AA139" s="2" t="s">
        <v>86</v>
      </c>
      <c r="AB139" s="2" t="s">
        <v>87</v>
      </c>
      <c r="AC139" s="2" t="s">
        <v>129</v>
      </c>
      <c r="AD139" s="2" t="s">
        <v>226</v>
      </c>
      <c r="AE139" s="2" t="s">
        <v>1052</v>
      </c>
      <c r="AF139" s="4" t="b">
        <f>FALSE()</f>
        <v>0</v>
      </c>
    </row>
    <row r="140" spans="1:32" x14ac:dyDescent="0.3">
      <c r="A140" s="2" t="s">
        <v>1059</v>
      </c>
      <c r="B140" s="2" t="s">
        <v>1060</v>
      </c>
      <c r="C140" s="2" t="s">
        <v>1055</v>
      </c>
      <c r="D140" s="2" t="s">
        <v>845</v>
      </c>
      <c r="E140" s="2" t="s">
        <v>473</v>
      </c>
      <c r="F140" s="2" t="s">
        <v>471</v>
      </c>
      <c r="G140" s="2" t="s">
        <v>74</v>
      </c>
      <c r="H140" s="2" t="s">
        <v>72</v>
      </c>
      <c r="I140" s="2" t="s">
        <v>1059</v>
      </c>
      <c r="J140" s="2" t="s">
        <v>161</v>
      </c>
      <c r="K140" s="2" t="s">
        <v>1059</v>
      </c>
      <c r="L140" s="2" t="s">
        <v>123</v>
      </c>
      <c r="M140" s="2" t="s">
        <v>966</v>
      </c>
      <c r="N140" s="2" t="s">
        <v>1056</v>
      </c>
      <c r="O140" s="2" t="s">
        <v>1057</v>
      </c>
      <c r="P140" s="2" t="s">
        <v>1057</v>
      </c>
      <c r="Q140" s="2" t="s">
        <v>74</v>
      </c>
      <c r="R140" s="2" t="s">
        <v>74</v>
      </c>
      <c r="S140" s="2" t="s">
        <v>1061</v>
      </c>
      <c r="T140" s="2" t="s">
        <v>970</v>
      </c>
      <c r="U140" s="3"/>
      <c r="V140" s="3"/>
      <c r="W140" s="2" t="s">
        <v>82</v>
      </c>
      <c r="X140" s="2" t="s">
        <v>83</v>
      </c>
      <c r="Y140" s="2" t="s">
        <v>84</v>
      </c>
      <c r="Z140" s="2" t="s">
        <v>85</v>
      </c>
      <c r="AA140" s="2" t="s">
        <v>86</v>
      </c>
      <c r="AB140" s="2" t="s">
        <v>87</v>
      </c>
      <c r="AC140" s="2" t="s">
        <v>367</v>
      </c>
      <c r="AD140" s="2" t="s">
        <v>226</v>
      </c>
      <c r="AE140" s="2" t="s">
        <v>540</v>
      </c>
      <c r="AF140" s="4" t="b">
        <f>FALSE()</f>
        <v>0</v>
      </c>
    </row>
    <row r="141" spans="1:32" x14ac:dyDescent="0.3">
      <c r="A141" s="2" t="s">
        <v>1062</v>
      </c>
      <c r="B141" s="2" t="s">
        <v>1063</v>
      </c>
      <c r="C141" s="2" t="s">
        <v>625</v>
      </c>
      <c r="D141" s="2" t="s">
        <v>134</v>
      </c>
      <c r="E141" s="2" t="s">
        <v>627</v>
      </c>
      <c r="F141" s="2" t="s">
        <v>625</v>
      </c>
      <c r="G141" s="2" t="s">
        <v>74</v>
      </c>
      <c r="H141" s="2" t="s">
        <v>72</v>
      </c>
      <c r="I141" s="2" t="s">
        <v>1062</v>
      </c>
      <c r="J141" s="2" t="s">
        <v>161</v>
      </c>
      <c r="K141" s="2" t="s">
        <v>1062</v>
      </c>
      <c r="L141" s="2" t="s">
        <v>107</v>
      </c>
      <c r="M141" s="2" t="s">
        <v>933</v>
      </c>
      <c r="N141" s="2" t="s">
        <v>628</v>
      </c>
      <c r="O141" s="2" t="s">
        <v>74</v>
      </c>
      <c r="P141" s="2" t="s">
        <v>1012</v>
      </c>
      <c r="Q141" s="2" t="s">
        <v>74</v>
      </c>
      <c r="R141" s="2" t="s">
        <v>1013</v>
      </c>
      <c r="S141" s="2" t="s">
        <v>152</v>
      </c>
      <c r="T141" s="2" t="s">
        <v>175</v>
      </c>
      <c r="U141" s="3">
        <v>36526</v>
      </c>
      <c r="V141" s="3"/>
      <c r="W141" s="2" t="s">
        <v>82</v>
      </c>
      <c r="X141" s="2" t="s">
        <v>83</v>
      </c>
      <c r="Y141" s="2" t="s">
        <v>84</v>
      </c>
      <c r="Z141" s="2" t="s">
        <v>85</v>
      </c>
      <c r="AA141" s="2" t="s">
        <v>86</v>
      </c>
      <c r="AB141" s="2" t="s">
        <v>87</v>
      </c>
      <c r="AC141" s="2" t="s">
        <v>367</v>
      </c>
      <c r="AD141" s="2" t="s">
        <v>226</v>
      </c>
      <c r="AE141" s="2" t="s">
        <v>540</v>
      </c>
      <c r="AF141" s="4" t="b">
        <f>FALSE()</f>
        <v>0</v>
      </c>
    </row>
    <row r="142" spans="1:32" x14ac:dyDescent="0.3">
      <c r="A142" s="2" t="s">
        <v>1064</v>
      </c>
      <c r="B142" s="2" t="s">
        <v>1065</v>
      </c>
      <c r="C142" s="2" t="s">
        <v>1066</v>
      </c>
      <c r="D142" s="2" t="s">
        <v>845</v>
      </c>
      <c r="E142" s="2" t="s">
        <v>533</v>
      </c>
      <c r="F142" s="2" t="s">
        <v>534</v>
      </c>
      <c r="G142" s="2" t="s">
        <v>74</v>
      </c>
      <c r="H142" s="2" t="s">
        <v>269</v>
      </c>
      <c r="I142" s="2" t="s">
        <v>1064</v>
      </c>
      <c r="J142" s="2" t="s">
        <v>74</v>
      </c>
      <c r="K142" s="2" t="s">
        <v>1064</v>
      </c>
      <c r="L142" s="2" t="s">
        <v>95</v>
      </c>
      <c r="M142" s="2" t="s">
        <v>1067</v>
      </c>
      <c r="N142" s="2" t="s">
        <v>74</v>
      </c>
      <c r="O142" s="2" t="s">
        <v>74</v>
      </c>
      <c r="P142" s="2" t="s">
        <v>1068</v>
      </c>
      <c r="Q142" s="2" t="s">
        <v>74</v>
      </c>
      <c r="R142" s="2" t="s">
        <v>74</v>
      </c>
      <c r="S142" s="2" t="s">
        <v>1069</v>
      </c>
      <c r="T142" s="2" t="s">
        <v>1070</v>
      </c>
      <c r="U142" s="3"/>
      <c r="V142" s="3"/>
      <c r="W142" s="2" t="s">
        <v>82</v>
      </c>
      <c r="X142" s="2" t="s">
        <v>83</v>
      </c>
      <c r="Y142" s="2" t="s">
        <v>84</v>
      </c>
      <c r="Z142" s="2" t="s">
        <v>85</v>
      </c>
      <c r="AA142" s="2" t="s">
        <v>86</v>
      </c>
      <c r="AB142" s="2" t="s">
        <v>87</v>
      </c>
      <c r="AC142" s="2" t="s">
        <v>129</v>
      </c>
      <c r="AD142" s="2" t="s">
        <v>74</v>
      </c>
      <c r="AE142" s="2" t="s">
        <v>1071</v>
      </c>
      <c r="AF142" s="4" t="b">
        <f>TRUE()</f>
        <v>1</v>
      </c>
    </row>
    <row r="143" spans="1:32" x14ac:dyDescent="0.3">
      <c r="A143" s="2" t="s">
        <v>1072</v>
      </c>
      <c r="B143" s="2" t="s">
        <v>1073</v>
      </c>
      <c r="C143" s="2" t="s">
        <v>800</v>
      </c>
      <c r="D143" s="2" t="s">
        <v>92</v>
      </c>
      <c r="E143" s="2" t="s">
        <v>561</v>
      </c>
      <c r="F143" s="2" t="s">
        <v>562</v>
      </c>
      <c r="G143" s="2" t="s">
        <v>74</v>
      </c>
      <c r="H143" s="2" t="s">
        <v>72</v>
      </c>
      <c r="I143" s="2" t="s">
        <v>1072</v>
      </c>
      <c r="J143" s="2" t="s">
        <v>161</v>
      </c>
      <c r="K143" s="2" t="s">
        <v>1072</v>
      </c>
      <c r="L143" s="2" t="s">
        <v>123</v>
      </c>
      <c r="M143" s="2" t="s">
        <v>362</v>
      </c>
      <c r="N143" s="2" t="s">
        <v>899</v>
      </c>
      <c r="O143" s="2" t="s">
        <v>74</v>
      </c>
      <c r="P143" s="2" t="s">
        <v>1074</v>
      </c>
      <c r="Q143" s="2" t="s">
        <v>74</v>
      </c>
      <c r="R143" s="2" t="s">
        <v>74</v>
      </c>
      <c r="S143" s="2" t="s">
        <v>1075</v>
      </c>
      <c r="T143" s="2" t="s">
        <v>1076</v>
      </c>
      <c r="U143" s="3"/>
      <c r="V143" s="3"/>
      <c r="W143" s="2" t="s">
        <v>82</v>
      </c>
      <c r="X143" s="2" t="s">
        <v>83</v>
      </c>
      <c r="Y143" s="2" t="s">
        <v>84</v>
      </c>
      <c r="Z143" s="2" t="s">
        <v>85</v>
      </c>
      <c r="AA143" s="2" t="s">
        <v>86</v>
      </c>
      <c r="AB143" s="2" t="s">
        <v>87</v>
      </c>
      <c r="AC143" s="2" t="s">
        <v>129</v>
      </c>
      <c r="AD143" s="2" t="s">
        <v>226</v>
      </c>
      <c r="AE143" s="2" t="s">
        <v>1077</v>
      </c>
      <c r="AF143" s="4" t="b">
        <f>FALSE()</f>
        <v>0</v>
      </c>
    </row>
    <row r="144" spans="1:32" x14ac:dyDescent="0.3">
      <c r="A144" s="2" t="s">
        <v>1078</v>
      </c>
      <c r="B144" s="2" t="s">
        <v>1079</v>
      </c>
      <c r="C144" s="2" t="s">
        <v>800</v>
      </c>
      <c r="D144" s="2" t="s">
        <v>92</v>
      </c>
      <c r="E144" s="2" t="s">
        <v>561</v>
      </c>
      <c r="F144" s="2" t="s">
        <v>562</v>
      </c>
      <c r="G144" s="2" t="s">
        <v>74</v>
      </c>
      <c r="H144" s="2" t="s">
        <v>72</v>
      </c>
      <c r="I144" s="2" t="s">
        <v>1078</v>
      </c>
      <c r="J144" s="2" t="s">
        <v>161</v>
      </c>
      <c r="K144" s="2" t="s">
        <v>1078</v>
      </c>
      <c r="L144" s="2" t="s">
        <v>123</v>
      </c>
      <c r="M144" s="2" t="s">
        <v>362</v>
      </c>
      <c r="N144" s="2" t="s">
        <v>899</v>
      </c>
      <c r="O144" s="2" t="s">
        <v>74</v>
      </c>
      <c r="P144" s="2" t="s">
        <v>1080</v>
      </c>
      <c r="Q144" s="2" t="s">
        <v>74</v>
      </c>
      <c r="R144" s="2" t="s">
        <v>74</v>
      </c>
      <c r="S144" s="2" t="s">
        <v>1081</v>
      </c>
      <c r="T144" s="2" t="s">
        <v>1076</v>
      </c>
      <c r="U144" s="3"/>
      <c r="V144" s="3"/>
      <c r="W144" s="2" t="s">
        <v>82</v>
      </c>
      <c r="X144" s="2" t="s">
        <v>83</v>
      </c>
      <c r="Y144" s="2" t="s">
        <v>84</v>
      </c>
      <c r="Z144" s="2" t="s">
        <v>85</v>
      </c>
      <c r="AA144" s="2" t="s">
        <v>86</v>
      </c>
      <c r="AB144" s="2" t="s">
        <v>87</v>
      </c>
      <c r="AC144" s="2" t="s">
        <v>129</v>
      </c>
      <c r="AD144" s="2" t="s">
        <v>226</v>
      </c>
      <c r="AE144" s="2" t="s">
        <v>633</v>
      </c>
      <c r="AF144" s="4" t="b">
        <f>FALSE()</f>
        <v>0</v>
      </c>
    </row>
    <row r="145" spans="1:32" x14ac:dyDescent="0.3">
      <c r="A145" s="2" t="s">
        <v>1082</v>
      </c>
      <c r="B145" s="2" t="s">
        <v>1083</v>
      </c>
      <c r="C145" s="2" t="s">
        <v>815</v>
      </c>
      <c r="D145" s="2" t="s">
        <v>845</v>
      </c>
      <c r="E145" s="2" t="s">
        <v>627</v>
      </c>
      <c r="F145" s="2" t="s">
        <v>625</v>
      </c>
      <c r="G145" s="2" t="s">
        <v>74</v>
      </c>
      <c r="H145" s="2" t="s">
        <v>72</v>
      </c>
      <c r="I145" s="2" t="s">
        <v>1082</v>
      </c>
      <c r="J145" s="2" t="s">
        <v>161</v>
      </c>
      <c r="K145" s="2" t="s">
        <v>1082</v>
      </c>
      <c r="L145" s="2" t="s">
        <v>107</v>
      </c>
      <c r="M145" s="2" t="s">
        <v>933</v>
      </c>
      <c r="N145" s="2" t="s">
        <v>628</v>
      </c>
      <c r="O145" s="2" t="s">
        <v>74</v>
      </c>
      <c r="P145" s="2" t="s">
        <v>934</v>
      </c>
      <c r="Q145" s="2" t="s">
        <v>74</v>
      </c>
      <c r="R145" s="2" t="s">
        <v>74</v>
      </c>
      <c r="S145" s="2" t="s">
        <v>1084</v>
      </c>
      <c r="T145" s="2" t="s">
        <v>847</v>
      </c>
      <c r="U145" s="3"/>
      <c r="V145" s="3"/>
      <c r="W145" s="2" t="s">
        <v>82</v>
      </c>
      <c r="X145" s="2" t="s">
        <v>83</v>
      </c>
      <c r="Y145" s="2" t="s">
        <v>84</v>
      </c>
      <c r="Z145" s="2" t="s">
        <v>85</v>
      </c>
      <c r="AA145" s="2" t="s">
        <v>86</v>
      </c>
      <c r="AB145" s="2" t="s">
        <v>87</v>
      </c>
      <c r="AC145" s="2" t="s">
        <v>129</v>
      </c>
      <c r="AD145" s="2" t="s">
        <v>226</v>
      </c>
      <c r="AE145" s="2" t="s">
        <v>1077</v>
      </c>
      <c r="AF145" s="4" t="b">
        <f>FALSE()</f>
        <v>0</v>
      </c>
    </row>
    <row r="146" spans="1:32" x14ac:dyDescent="0.3">
      <c r="A146" s="2" t="s">
        <v>1085</v>
      </c>
      <c r="B146" s="2" t="s">
        <v>1086</v>
      </c>
      <c r="C146" s="2" t="s">
        <v>789</v>
      </c>
      <c r="D146" s="2" t="s">
        <v>92</v>
      </c>
      <c r="E146" s="2" t="s">
        <v>544</v>
      </c>
      <c r="F146" s="2" t="s">
        <v>542</v>
      </c>
      <c r="G146" s="2" t="s">
        <v>74</v>
      </c>
      <c r="H146" s="2" t="s">
        <v>72</v>
      </c>
      <c r="I146" s="2" t="s">
        <v>1085</v>
      </c>
      <c r="J146" s="2" t="s">
        <v>73</v>
      </c>
      <c r="K146" s="2" t="s">
        <v>1085</v>
      </c>
      <c r="L146" s="2" t="s">
        <v>95</v>
      </c>
      <c r="M146" s="2" t="s">
        <v>790</v>
      </c>
      <c r="N146" s="2" t="s">
        <v>74</v>
      </c>
      <c r="O146" s="2" t="s">
        <v>74</v>
      </c>
      <c r="P146" s="2" t="s">
        <v>1087</v>
      </c>
      <c r="Q146" s="2" t="s">
        <v>74</v>
      </c>
      <c r="R146" s="2" t="s">
        <v>74</v>
      </c>
      <c r="S146" s="2" t="s">
        <v>74</v>
      </c>
      <c r="T146" s="2" t="s">
        <v>753</v>
      </c>
      <c r="U146" s="3"/>
      <c r="V146" s="3"/>
      <c r="W146" s="2" t="s">
        <v>82</v>
      </c>
      <c r="X146" s="2" t="s">
        <v>83</v>
      </c>
      <c r="Y146" s="2" t="s">
        <v>84</v>
      </c>
      <c r="Z146" s="2" t="s">
        <v>85</v>
      </c>
      <c r="AA146" s="2" t="s">
        <v>86</v>
      </c>
      <c r="AB146" s="2" t="s">
        <v>87</v>
      </c>
      <c r="AC146" s="2" t="s">
        <v>101</v>
      </c>
      <c r="AD146" s="2" t="s">
        <v>88</v>
      </c>
      <c r="AE146" s="2" t="s">
        <v>1088</v>
      </c>
      <c r="AF146" s="4" t="b">
        <f>FALSE()</f>
        <v>0</v>
      </c>
    </row>
    <row r="147" spans="1:32" x14ac:dyDescent="0.3">
      <c r="A147" s="2" t="s">
        <v>1089</v>
      </c>
      <c r="B147" s="2" t="s">
        <v>1090</v>
      </c>
      <c r="C147" s="2" t="s">
        <v>789</v>
      </c>
      <c r="D147" s="2" t="s">
        <v>92</v>
      </c>
      <c r="E147" s="2" t="s">
        <v>544</v>
      </c>
      <c r="F147" s="2" t="s">
        <v>542</v>
      </c>
      <c r="G147" s="2" t="s">
        <v>74</v>
      </c>
      <c r="H147" s="2" t="s">
        <v>72</v>
      </c>
      <c r="I147" s="2" t="s">
        <v>1089</v>
      </c>
      <c r="J147" s="2" t="s">
        <v>73</v>
      </c>
      <c r="K147" s="2" t="s">
        <v>1089</v>
      </c>
      <c r="L147" s="2" t="s">
        <v>95</v>
      </c>
      <c r="M147" s="2" t="s">
        <v>870</v>
      </c>
      <c r="N147" s="2" t="s">
        <v>791</v>
      </c>
      <c r="O147" s="2" t="s">
        <v>152</v>
      </c>
      <c r="P147" s="2" t="s">
        <v>1091</v>
      </c>
      <c r="Q147" s="2" t="s">
        <v>74</v>
      </c>
      <c r="R147" s="2" t="s">
        <v>74</v>
      </c>
      <c r="S147" s="2" t="s">
        <v>74</v>
      </c>
      <c r="T147" s="2" t="s">
        <v>753</v>
      </c>
      <c r="U147" s="3"/>
      <c r="V147" s="3"/>
      <c r="W147" s="2" t="s">
        <v>82</v>
      </c>
      <c r="X147" s="2" t="s">
        <v>83</v>
      </c>
      <c r="Y147" s="2" t="s">
        <v>84</v>
      </c>
      <c r="Z147" s="2" t="s">
        <v>85</v>
      </c>
      <c r="AA147" s="2" t="s">
        <v>86</v>
      </c>
      <c r="AB147" s="2" t="s">
        <v>87</v>
      </c>
      <c r="AC147" s="2" t="s">
        <v>101</v>
      </c>
      <c r="AD147" s="2" t="s">
        <v>88</v>
      </c>
      <c r="AE147" s="2" t="s">
        <v>1088</v>
      </c>
      <c r="AF147" s="4" t="b">
        <f>FALSE()</f>
        <v>0</v>
      </c>
    </row>
    <row r="148" spans="1:32" x14ac:dyDescent="0.3">
      <c r="A148" s="2" t="s">
        <v>1092</v>
      </c>
      <c r="B148" s="2" t="s">
        <v>1093</v>
      </c>
      <c r="C148" s="2" t="s">
        <v>789</v>
      </c>
      <c r="D148" s="2" t="s">
        <v>92</v>
      </c>
      <c r="E148" s="2" t="s">
        <v>544</v>
      </c>
      <c r="F148" s="2" t="s">
        <v>542</v>
      </c>
      <c r="G148" s="2" t="s">
        <v>74</v>
      </c>
      <c r="H148" s="2" t="s">
        <v>72</v>
      </c>
      <c r="I148" s="2" t="s">
        <v>1092</v>
      </c>
      <c r="J148" s="2" t="s">
        <v>73</v>
      </c>
      <c r="K148" s="2" t="s">
        <v>1092</v>
      </c>
      <c r="L148" s="2" t="s">
        <v>95</v>
      </c>
      <c r="M148" s="2" t="s">
        <v>870</v>
      </c>
      <c r="N148" s="2" t="s">
        <v>791</v>
      </c>
      <c r="O148" s="2" t="s">
        <v>152</v>
      </c>
      <c r="P148" s="2" t="s">
        <v>791</v>
      </c>
      <c r="Q148" s="2" t="s">
        <v>74</v>
      </c>
      <c r="R148" s="2" t="s">
        <v>74</v>
      </c>
      <c r="S148" s="2" t="s">
        <v>74</v>
      </c>
      <c r="T148" s="2" t="s">
        <v>753</v>
      </c>
      <c r="U148" s="3"/>
      <c r="V148" s="3"/>
      <c r="W148" s="2" t="s">
        <v>82</v>
      </c>
      <c r="X148" s="2" t="s">
        <v>83</v>
      </c>
      <c r="Y148" s="2" t="s">
        <v>84</v>
      </c>
      <c r="Z148" s="2" t="s">
        <v>85</v>
      </c>
      <c r="AA148" s="2" t="s">
        <v>86</v>
      </c>
      <c r="AB148" s="2" t="s">
        <v>87</v>
      </c>
      <c r="AC148" s="2" t="s">
        <v>101</v>
      </c>
      <c r="AD148" s="2" t="s">
        <v>88</v>
      </c>
      <c r="AE148" s="2" t="s">
        <v>1088</v>
      </c>
      <c r="AF148" s="4" t="b">
        <f>FALSE()</f>
        <v>0</v>
      </c>
    </row>
    <row r="149" spans="1:32" x14ac:dyDescent="0.3">
      <c r="A149" s="2" t="s">
        <v>1094</v>
      </c>
      <c r="B149" s="2" t="s">
        <v>1095</v>
      </c>
      <c r="C149" s="2" t="s">
        <v>789</v>
      </c>
      <c r="D149" s="2" t="s">
        <v>92</v>
      </c>
      <c r="E149" s="2" t="s">
        <v>544</v>
      </c>
      <c r="F149" s="2" t="s">
        <v>542</v>
      </c>
      <c r="G149" s="2" t="s">
        <v>74</v>
      </c>
      <c r="H149" s="2" t="s">
        <v>72</v>
      </c>
      <c r="I149" s="2" t="s">
        <v>1094</v>
      </c>
      <c r="J149" s="2" t="s">
        <v>73</v>
      </c>
      <c r="K149" s="2" t="s">
        <v>1094</v>
      </c>
      <c r="L149" s="2" t="s">
        <v>95</v>
      </c>
      <c r="M149" s="2" t="s">
        <v>870</v>
      </c>
      <c r="N149" s="2" t="s">
        <v>791</v>
      </c>
      <c r="O149" s="2" t="s">
        <v>152</v>
      </c>
      <c r="P149" s="2" t="s">
        <v>1091</v>
      </c>
      <c r="Q149" s="2" t="s">
        <v>74</v>
      </c>
      <c r="R149" s="2" t="s">
        <v>74</v>
      </c>
      <c r="S149" s="2" t="s">
        <v>74</v>
      </c>
      <c r="T149" s="2" t="s">
        <v>753</v>
      </c>
      <c r="U149" s="3"/>
      <c r="V149" s="3"/>
      <c r="W149" s="2" t="s">
        <v>82</v>
      </c>
      <c r="X149" s="2" t="s">
        <v>83</v>
      </c>
      <c r="Y149" s="2" t="s">
        <v>84</v>
      </c>
      <c r="Z149" s="2" t="s">
        <v>85</v>
      </c>
      <c r="AA149" s="2" t="s">
        <v>86</v>
      </c>
      <c r="AB149" s="2" t="s">
        <v>87</v>
      </c>
      <c r="AC149" s="2" t="s">
        <v>101</v>
      </c>
      <c r="AD149" s="2" t="s">
        <v>88</v>
      </c>
      <c r="AE149" s="2" t="s">
        <v>1088</v>
      </c>
      <c r="AF149" s="4" t="b">
        <f>FALSE()</f>
        <v>0</v>
      </c>
    </row>
    <row r="150" spans="1:32" x14ac:dyDescent="0.3">
      <c r="A150" s="2" t="s">
        <v>1096</v>
      </c>
      <c r="B150" s="2" t="s">
        <v>1097</v>
      </c>
      <c r="C150" s="2" t="s">
        <v>789</v>
      </c>
      <c r="D150" s="2" t="s">
        <v>92</v>
      </c>
      <c r="E150" s="2" t="s">
        <v>544</v>
      </c>
      <c r="F150" s="2" t="s">
        <v>542</v>
      </c>
      <c r="G150" s="2" t="s">
        <v>74</v>
      </c>
      <c r="H150" s="2" t="s">
        <v>72</v>
      </c>
      <c r="I150" s="2" t="s">
        <v>1096</v>
      </c>
      <c r="J150" s="2" t="s">
        <v>73</v>
      </c>
      <c r="K150" s="2" t="s">
        <v>1096</v>
      </c>
      <c r="L150" s="2" t="s">
        <v>95</v>
      </c>
      <c r="M150" s="2" t="s">
        <v>870</v>
      </c>
      <c r="N150" s="2" t="s">
        <v>791</v>
      </c>
      <c r="O150" s="2" t="s">
        <v>152</v>
      </c>
      <c r="P150" s="2" t="s">
        <v>1091</v>
      </c>
      <c r="Q150" s="2" t="s">
        <v>74</v>
      </c>
      <c r="R150" s="2" t="s">
        <v>74</v>
      </c>
      <c r="S150" s="2" t="s">
        <v>74</v>
      </c>
      <c r="T150" s="2" t="s">
        <v>753</v>
      </c>
      <c r="U150" s="3"/>
      <c r="V150" s="3"/>
      <c r="W150" s="2" t="s">
        <v>82</v>
      </c>
      <c r="X150" s="2" t="s">
        <v>83</v>
      </c>
      <c r="Y150" s="2" t="s">
        <v>84</v>
      </c>
      <c r="Z150" s="2" t="s">
        <v>85</v>
      </c>
      <c r="AA150" s="2" t="s">
        <v>86</v>
      </c>
      <c r="AB150" s="2" t="s">
        <v>87</v>
      </c>
      <c r="AC150" s="2" t="s">
        <v>101</v>
      </c>
      <c r="AD150" s="2" t="s">
        <v>88</v>
      </c>
      <c r="AE150" s="2" t="s">
        <v>1088</v>
      </c>
      <c r="AF150" s="4" t="b">
        <f>FALSE()</f>
        <v>0</v>
      </c>
    </row>
    <row r="151" spans="1:32" x14ac:dyDescent="0.3">
      <c r="A151" s="2" t="s">
        <v>1098</v>
      </c>
      <c r="B151" s="2" t="s">
        <v>1099</v>
      </c>
      <c r="C151" s="2" t="s">
        <v>1100</v>
      </c>
      <c r="D151" s="2" t="s">
        <v>92</v>
      </c>
      <c r="E151" s="2" t="s">
        <v>544</v>
      </c>
      <c r="F151" s="2" t="s">
        <v>542</v>
      </c>
      <c r="G151" s="2" t="s">
        <v>74</v>
      </c>
      <c r="H151" s="2" t="s">
        <v>72</v>
      </c>
      <c r="I151" s="2" t="s">
        <v>1098</v>
      </c>
      <c r="J151" s="2" t="s">
        <v>73</v>
      </c>
      <c r="K151" s="2" t="s">
        <v>1098</v>
      </c>
      <c r="L151" s="2" t="s">
        <v>95</v>
      </c>
      <c r="M151" s="2" t="s">
        <v>870</v>
      </c>
      <c r="N151" s="2" t="s">
        <v>791</v>
      </c>
      <c r="O151" s="2" t="s">
        <v>152</v>
      </c>
      <c r="P151" s="2" t="s">
        <v>791</v>
      </c>
      <c r="Q151" s="2" t="s">
        <v>74</v>
      </c>
      <c r="R151" s="2" t="s">
        <v>74</v>
      </c>
      <c r="S151" s="2" t="s">
        <v>74</v>
      </c>
      <c r="T151" s="2" t="s">
        <v>753</v>
      </c>
      <c r="U151" s="3"/>
      <c r="V151" s="3"/>
      <c r="W151" s="2" t="s">
        <v>82</v>
      </c>
      <c r="X151" s="2" t="s">
        <v>83</v>
      </c>
      <c r="Y151" s="2" t="s">
        <v>84</v>
      </c>
      <c r="Z151" s="2" t="s">
        <v>85</v>
      </c>
      <c r="AA151" s="2" t="s">
        <v>86</v>
      </c>
      <c r="AB151" s="2" t="s">
        <v>87</v>
      </c>
      <c r="AC151" s="2" t="s">
        <v>101</v>
      </c>
      <c r="AD151" s="2" t="s">
        <v>88</v>
      </c>
      <c r="AE151" s="2" t="s">
        <v>1088</v>
      </c>
      <c r="AF151" s="4" t="b">
        <f>FALSE()</f>
        <v>0</v>
      </c>
    </row>
    <row r="152" spans="1:32" x14ac:dyDescent="0.3">
      <c r="A152" s="2" t="s">
        <v>1101</v>
      </c>
      <c r="B152" s="2" t="s">
        <v>1102</v>
      </c>
      <c r="C152" s="2" t="s">
        <v>789</v>
      </c>
      <c r="D152" s="2" t="s">
        <v>92</v>
      </c>
      <c r="E152" s="2" t="s">
        <v>544</v>
      </c>
      <c r="F152" s="2" t="s">
        <v>542</v>
      </c>
      <c r="G152" s="2" t="s">
        <v>74</v>
      </c>
      <c r="H152" s="2" t="s">
        <v>72</v>
      </c>
      <c r="I152" s="2" t="s">
        <v>1101</v>
      </c>
      <c r="J152" s="2" t="s">
        <v>73</v>
      </c>
      <c r="K152" s="2" t="s">
        <v>1101</v>
      </c>
      <c r="L152" s="2" t="s">
        <v>95</v>
      </c>
      <c r="M152" s="2" t="s">
        <v>870</v>
      </c>
      <c r="N152" s="2" t="s">
        <v>791</v>
      </c>
      <c r="O152" s="2" t="s">
        <v>152</v>
      </c>
      <c r="P152" s="2" t="s">
        <v>1091</v>
      </c>
      <c r="Q152" s="2" t="s">
        <v>74</v>
      </c>
      <c r="R152" s="2" t="s">
        <v>74</v>
      </c>
      <c r="S152" s="2" t="s">
        <v>74</v>
      </c>
      <c r="T152" s="2" t="s">
        <v>753</v>
      </c>
      <c r="U152" s="3"/>
      <c r="V152" s="3"/>
      <c r="W152" s="2" t="s">
        <v>82</v>
      </c>
      <c r="X152" s="2" t="s">
        <v>83</v>
      </c>
      <c r="Y152" s="2" t="s">
        <v>84</v>
      </c>
      <c r="Z152" s="2" t="s">
        <v>85</v>
      </c>
      <c r="AA152" s="2" t="s">
        <v>86</v>
      </c>
      <c r="AB152" s="2" t="s">
        <v>87</v>
      </c>
      <c r="AC152" s="2" t="s">
        <v>101</v>
      </c>
      <c r="AD152" s="2" t="s">
        <v>88</v>
      </c>
      <c r="AE152" s="2" t="s">
        <v>1088</v>
      </c>
      <c r="AF152" s="4" t="b">
        <f>FALSE()</f>
        <v>0</v>
      </c>
    </row>
    <row r="153" spans="1:32" x14ac:dyDescent="0.3">
      <c r="A153" s="2" t="s">
        <v>1103</v>
      </c>
      <c r="B153" s="2" t="s">
        <v>1104</v>
      </c>
      <c r="C153" s="2" t="s">
        <v>963</v>
      </c>
      <c r="D153" s="2" t="s">
        <v>92</v>
      </c>
      <c r="E153" s="2" t="s">
        <v>964</v>
      </c>
      <c r="F153" s="2" t="s">
        <v>965</v>
      </c>
      <c r="G153" s="2" t="s">
        <v>74</v>
      </c>
      <c r="H153" s="2" t="s">
        <v>72</v>
      </c>
      <c r="I153" s="2" t="s">
        <v>1103</v>
      </c>
      <c r="J153" s="2" t="s">
        <v>73</v>
      </c>
      <c r="K153" s="2" t="s">
        <v>1103</v>
      </c>
      <c r="L153" s="2" t="s">
        <v>95</v>
      </c>
      <c r="M153" s="2" t="s">
        <v>179</v>
      </c>
      <c r="N153" s="2" t="s">
        <v>1105</v>
      </c>
      <c r="O153" s="2" t="s">
        <v>1106</v>
      </c>
      <c r="P153" s="2" t="s">
        <v>1107</v>
      </c>
      <c r="Q153" s="2" t="s">
        <v>74</v>
      </c>
      <c r="R153" s="2" t="s">
        <v>74</v>
      </c>
      <c r="S153" s="2" t="s">
        <v>1108</v>
      </c>
      <c r="T153" s="2" t="s">
        <v>1109</v>
      </c>
      <c r="U153" s="3"/>
      <c r="V153" s="3"/>
      <c r="W153" s="2" t="s">
        <v>82</v>
      </c>
      <c r="X153" s="2" t="s">
        <v>83</v>
      </c>
      <c r="Y153" s="2" t="s">
        <v>84</v>
      </c>
      <c r="Z153" s="2" t="s">
        <v>85</v>
      </c>
      <c r="AA153" s="2" t="s">
        <v>86</v>
      </c>
      <c r="AB153" s="2" t="s">
        <v>87</v>
      </c>
      <c r="AC153" s="2" t="s">
        <v>101</v>
      </c>
      <c r="AD153" s="2" t="s">
        <v>74</v>
      </c>
      <c r="AE153" s="2" t="s">
        <v>1088</v>
      </c>
      <c r="AF153" s="4" t="b">
        <f>FALSE()</f>
        <v>0</v>
      </c>
    </row>
    <row r="154" spans="1:32" x14ac:dyDescent="0.3">
      <c r="A154" s="2" t="s">
        <v>1110</v>
      </c>
      <c r="B154" s="2" t="s">
        <v>1111</v>
      </c>
      <c r="C154" s="2" t="s">
        <v>963</v>
      </c>
      <c r="D154" s="2" t="s">
        <v>92</v>
      </c>
      <c r="E154" s="2" t="s">
        <v>964</v>
      </c>
      <c r="F154" s="2" t="s">
        <v>965</v>
      </c>
      <c r="G154" s="2" t="s">
        <v>74</v>
      </c>
      <c r="H154" s="2" t="s">
        <v>72</v>
      </c>
      <c r="I154" s="2" t="s">
        <v>1110</v>
      </c>
      <c r="J154" s="2" t="s">
        <v>73</v>
      </c>
      <c r="K154" s="2" t="s">
        <v>1110</v>
      </c>
      <c r="L154" s="2" t="s">
        <v>95</v>
      </c>
      <c r="M154" s="2" t="s">
        <v>179</v>
      </c>
      <c r="N154" s="2" t="s">
        <v>1105</v>
      </c>
      <c r="O154" s="2" t="s">
        <v>74</v>
      </c>
      <c r="P154" s="2" t="s">
        <v>1112</v>
      </c>
      <c r="Q154" s="2" t="s">
        <v>74</v>
      </c>
      <c r="R154" s="2" t="s">
        <v>74</v>
      </c>
      <c r="S154" s="2" t="s">
        <v>1113</v>
      </c>
      <c r="T154" s="2" t="s">
        <v>762</v>
      </c>
      <c r="U154" s="3"/>
      <c r="V154" s="3"/>
      <c r="W154" s="2" t="s">
        <v>82</v>
      </c>
      <c r="X154" s="2" t="s">
        <v>83</v>
      </c>
      <c r="Y154" s="2" t="s">
        <v>84</v>
      </c>
      <c r="Z154" s="2" t="s">
        <v>85</v>
      </c>
      <c r="AA154" s="2" t="s">
        <v>86</v>
      </c>
      <c r="AB154" s="2" t="s">
        <v>87</v>
      </c>
      <c r="AC154" s="2" t="s">
        <v>101</v>
      </c>
      <c r="AD154" s="2" t="s">
        <v>88</v>
      </c>
      <c r="AE154" s="2" t="s">
        <v>1088</v>
      </c>
      <c r="AF154" s="4" t="b">
        <f>FALSE()</f>
        <v>0</v>
      </c>
    </row>
    <row r="155" spans="1:32" x14ac:dyDescent="0.3">
      <c r="A155" s="2" t="s">
        <v>1114</v>
      </c>
      <c r="B155" s="2" t="s">
        <v>1115</v>
      </c>
      <c r="C155" s="2" t="s">
        <v>794</v>
      </c>
      <c r="D155" s="2" t="s">
        <v>92</v>
      </c>
      <c r="E155" s="2" t="s">
        <v>455</v>
      </c>
      <c r="F155" s="2" t="s">
        <v>454</v>
      </c>
      <c r="G155" s="2" t="s">
        <v>74</v>
      </c>
      <c r="H155" s="2" t="s">
        <v>72</v>
      </c>
      <c r="I155" s="2" t="s">
        <v>1114</v>
      </c>
      <c r="J155" s="2" t="s">
        <v>73</v>
      </c>
      <c r="K155" s="2" t="s">
        <v>1114</v>
      </c>
      <c r="L155" s="2" t="s">
        <v>95</v>
      </c>
      <c r="M155" s="2" t="s">
        <v>1116</v>
      </c>
      <c r="N155" s="2" t="s">
        <v>74</v>
      </c>
      <c r="O155" s="2" t="s">
        <v>74</v>
      </c>
      <c r="P155" s="2" t="s">
        <v>1117</v>
      </c>
      <c r="Q155" s="2" t="s">
        <v>74</v>
      </c>
      <c r="R155" s="2" t="s">
        <v>74</v>
      </c>
      <c r="S155" s="2" t="s">
        <v>1118</v>
      </c>
      <c r="T155" s="2" t="s">
        <v>1119</v>
      </c>
      <c r="U155" s="3"/>
      <c r="V155" s="3"/>
      <c r="W155" s="2" t="s">
        <v>82</v>
      </c>
      <c r="X155" s="2" t="s">
        <v>83</v>
      </c>
      <c r="Y155" s="2" t="s">
        <v>84</v>
      </c>
      <c r="Z155" s="2" t="s">
        <v>85</v>
      </c>
      <c r="AA155" s="2" t="s">
        <v>86</v>
      </c>
      <c r="AB155" s="2" t="s">
        <v>87</v>
      </c>
      <c r="AC155" s="2" t="s">
        <v>101</v>
      </c>
      <c r="AD155" s="2" t="s">
        <v>88</v>
      </c>
      <c r="AE155" s="2" t="s">
        <v>1088</v>
      </c>
      <c r="AF155" s="4" t="b">
        <f>FALSE()</f>
        <v>0</v>
      </c>
    </row>
    <row r="156" spans="1:32" x14ac:dyDescent="0.3">
      <c r="A156" s="2" t="s">
        <v>1120</v>
      </c>
      <c r="B156" s="2" t="s">
        <v>1121</v>
      </c>
      <c r="C156" s="2" t="s">
        <v>794</v>
      </c>
      <c r="D156" s="2" t="s">
        <v>92</v>
      </c>
      <c r="E156" s="2" t="s">
        <v>455</v>
      </c>
      <c r="F156" s="2" t="s">
        <v>454</v>
      </c>
      <c r="G156" s="2" t="s">
        <v>74</v>
      </c>
      <c r="H156" s="2" t="s">
        <v>72</v>
      </c>
      <c r="I156" s="2" t="s">
        <v>1120</v>
      </c>
      <c r="J156" s="2" t="s">
        <v>73</v>
      </c>
      <c r="K156" s="2" t="s">
        <v>1120</v>
      </c>
      <c r="L156" s="2" t="s">
        <v>95</v>
      </c>
      <c r="M156" s="2" t="s">
        <v>1116</v>
      </c>
      <c r="N156" s="2" t="s">
        <v>74</v>
      </c>
      <c r="O156" s="2" t="s">
        <v>74</v>
      </c>
      <c r="P156" s="2" t="s">
        <v>1122</v>
      </c>
      <c r="Q156" s="2" t="s">
        <v>74</v>
      </c>
      <c r="R156" s="2" t="s">
        <v>74</v>
      </c>
      <c r="S156" s="2" t="s">
        <v>1123</v>
      </c>
      <c r="T156" s="2" t="s">
        <v>1119</v>
      </c>
      <c r="U156" s="3"/>
      <c r="V156" s="3"/>
      <c r="W156" s="2" t="s">
        <v>82</v>
      </c>
      <c r="X156" s="2" t="s">
        <v>83</v>
      </c>
      <c r="Y156" s="2" t="s">
        <v>84</v>
      </c>
      <c r="Z156" s="2" t="s">
        <v>85</v>
      </c>
      <c r="AA156" s="2" t="s">
        <v>86</v>
      </c>
      <c r="AB156" s="2" t="s">
        <v>87</v>
      </c>
      <c r="AC156" s="2" t="s">
        <v>101</v>
      </c>
      <c r="AD156" s="2" t="s">
        <v>74</v>
      </c>
      <c r="AE156" s="2" t="s">
        <v>1088</v>
      </c>
      <c r="AF156" s="4" t="b">
        <f>FALSE()</f>
        <v>0</v>
      </c>
    </row>
    <row r="157" spans="1:32" x14ac:dyDescent="0.3">
      <c r="A157" s="2" t="s">
        <v>1124</v>
      </c>
      <c r="B157" s="2" t="s">
        <v>1125</v>
      </c>
      <c r="C157" s="2" t="s">
        <v>794</v>
      </c>
      <c r="D157" s="2" t="s">
        <v>92</v>
      </c>
      <c r="E157" s="2" t="s">
        <v>455</v>
      </c>
      <c r="F157" s="2" t="s">
        <v>454</v>
      </c>
      <c r="G157" s="2" t="s">
        <v>74</v>
      </c>
      <c r="H157" s="2" t="s">
        <v>72</v>
      </c>
      <c r="I157" s="2" t="s">
        <v>1124</v>
      </c>
      <c r="J157" s="2" t="s">
        <v>73</v>
      </c>
      <c r="K157" s="2" t="s">
        <v>1124</v>
      </c>
      <c r="L157" s="2" t="s">
        <v>95</v>
      </c>
      <c r="M157" s="2" t="s">
        <v>1116</v>
      </c>
      <c r="N157" s="2" t="s">
        <v>74</v>
      </c>
      <c r="O157" s="2" t="s">
        <v>74</v>
      </c>
      <c r="P157" s="2" t="s">
        <v>1117</v>
      </c>
      <c r="Q157" s="2" t="s">
        <v>74</v>
      </c>
      <c r="R157" s="2" t="s">
        <v>74</v>
      </c>
      <c r="S157" s="2" t="s">
        <v>1126</v>
      </c>
      <c r="T157" s="2" t="s">
        <v>1119</v>
      </c>
      <c r="U157" s="3"/>
      <c r="V157" s="3"/>
      <c r="W157" s="2" t="s">
        <v>82</v>
      </c>
      <c r="X157" s="2" t="s">
        <v>83</v>
      </c>
      <c r="Y157" s="2" t="s">
        <v>84</v>
      </c>
      <c r="Z157" s="2" t="s">
        <v>85</v>
      </c>
      <c r="AA157" s="2" t="s">
        <v>86</v>
      </c>
      <c r="AB157" s="2" t="s">
        <v>87</v>
      </c>
      <c r="AC157" s="2" t="s">
        <v>101</v>
      </c>
      <c r="AD157" s="2" t="s">
        <v>74</v>
      </c>
      <c r="AE157" s="2" t="s">
        <v>1088</v>
      </c>
      <c r="AF157" s="4" t="b">
        <f>FALSE()</f>
        <v>0</v>
      </c>
    </row>
    <row r="158" spans="1:32" x14ac:dyDescent="0.3">
      <c r="A158" s="2" t="s">
        <v>1127</v>
      </c>
      <c r="B158" s="2" t="s">
        <v>1128</v>
      </c>
      <c r="C158" s="2" t="s">
        <v>1129</v>
      </c>
      <c r="D158" s="2" t="s">
        <v>92</v>
      </c>
      <c r="E158" s="2" t="s">
        <v>253</v>
      </c>
      <c r="F158" s="2" t="s">
        <v>252</v>
      </c>
      <c r="G158" s="2" t="s">
        <v>74</v>
      </c>
      <c r="H158" s="2" t="s">
        <v>72</v>
      </c>
      <c r="I158" s="2" t="s">
        <v>1127</v>
      </c>
      <c r="J158" s="2" t="s">
        <v>73</v>
      </c>
      <c r="K158" s="2" t="s">
        <v>1127</v>
      </c>
      <c r="L158" s="2" t="s">
        <v>95</v>
      </c>
      <c r="M158" s="2" t="s">
        <v>497</v>
      </c>
      <c r="N158" s="2" t="s">
        <v>74</v>
      </c>
      <c r="O158" s="2" t="s">
        <v>74</v>
      </c>
      <c r="P158" s="2" t="s">
        <v>1130</v>
      </c>
      <c r="Q158" s="2" t="s">
        <v>74</v>
      </c>
      <c r="R158" s="2" t="s">
        <v>1131</v>
      </c>
      <c r="S158" s="2" t="s">
        <v>1132</v>
      </c>
      <c r="T158" s="2" t="s">
        <v>688</v>
      </c>
      <c r="U158" s="3">
        <v>41275</v>
      </c>
      <c r="V158" s="3"/>
      <c r="W158" s="2" t="s">
        <v>82</v>
      </c>
      <c r="X158" s="2" t="s">
        <v>83</v>
      </c>
      <c r="Y158" s="2" t="s">
        <v>84</v>
      </c>
      <c r="Z158" s="2" t="s">
        <v>85</v>
      </c>
      <c r="AA158" s="2" t="s">
        <v>86</v>
      </c>
      <c r="AB158" s="2" t="s">
        <v>87</v>
      </c>
      <c r="AC158" s="2" t="s">
        <v>101</v>
      </c>
      <c r="AD158" s="2" t="s">
        <v>88</v>
      </c>
      <c r="AE158" s="2" t="s">
        <v>1088</v>
      </c>
      <c r="AF158" s="4" t="b">
        <f>FALSE()</f>
        <v>0</v>
      </c>
    </row>
    <row r="159" spans="1:32" x14ac:dyDescent="0.3">
      <c r="A159" s="2" t="s">
        <v>1133</v>
      </c>
      <c r="B159" s="2" t="s">
        <v>1134</v>
      </c>
      <c r="C159" s="2" t="s">
        <v>800</v>
      </c>
      <c r="D159" s="2" t="s">
        <v>92</v>
      </c>
      <c r="E159" s="2" t="s">
        <v>561</v>
      </c>
      <c r="F159" s="2" t="s">
        <v>562</v>
      </c>
      <c r="G159" s="2" t="s">
        <v>74</v>
      </c>
      <c r="H159" s="2" t="s">
        <v>72</v>
      </c>
      <c r="I159" s="2" t="s">
        <v>1133</v>
      </c>
      <c r="J159" s="2" t="s">
        <v>73</v>
      </c>
      <c r="K159" s="2" t="s">
        <v>1133</v>
      </c>
      <c r="L159" s="2" t="s">
        <v>123</v>
      </c>
      <c r="M159" s="2" t="s">
        <v>74</v>
      </c>
      <c r="N159" s="2" t="s">
        <v>74</v>
      </c>
      <c r="O159" s="2" t="s">
        <v>74</v>
      </c>
      <c r="P159" s="2" t="s">
        <v>1135</v>
      </c>
      <c r="Q159" s="2" t="s">
        <v>74</v>
      </c>
      <c r="R159" s="2" t="s">
        <v>74</v>
      </c>
      <c r="S159" s="2" t="s">
        <v>1136</v>
      </c>
      <c r="T159" s="2" t="s">
        <v>1137</v>
      </c>
      <c r="U159" s="3"/>
      <c r="V159" s="3"/>
      <c r="W159" s="2" t="s">
        <v>82</v>
      </c>
      <c r="X159" s="2" t="s">
        <v>83</v>
      </c>
      <c r="Y159" s="2" t="s">
        <v>84</v>
      </c>
      <c r="Z159" s="2" t="s">
        <v>85</v>
      </c>
      <c r="AA159" s="2" t="s">
        <v>86</v>
      </c>
      <c r="AB159" s="2" t="s">
        <v>87</v>
      </c>
      <c r="AC159" s="2" t="s">
        <v>101</v>
      </c>
      <c r="AD159" s="2" t="s">
        <v>74</v>
      </c>
      <c r="AE159" s="2" t="s">
        <v>1088</v>
      </c>
      <c r="AF159" s="4" t="b">
        <f>FALSE()</f>
        <v>0</v>
      </c>
    </row>
    <row r="160" spans="1:32" x14ac:dyDescent="0.3">
      <c r="A160" s="2" t="s">
        <v>1138</v>
      </c>
      <c r="B160" s="2" t="s">
        <v>1139</v>
      </c>
      <c r="C160" s="2" t="s">
        <v>1140</v>
      </c>
      <c r="D160" s="2" t="s">
        <v>92</v>
      </c>
      <c r="E160" s="2" t="s">
        <v>473</v>
      </c>
      <c r="F160" s="2" t="s">
        <v>471</v>
      </c>
      <c r="G160" s="2" t="s">
        <v>74</v>
      </c>
      <c r="H160" s="2" t="s">
        <v>72</v>
      </c>
      <c r="I160" s="2" t="s">
        <v>1138</v>
      </c>
      <c r="J160" s="2" t="s">
        <v>73</v>
      </c>
      <c r="K160" s="2" t="s">
        <v>1138</v>
      </c>
      <c r="L160" s="2" t="s">
        <v>95</v>
      </c>
      <c r="M160" s="2" t="s">
        <v>1116</v>
      </c>
      <c r="N160" s="2" t="s">
        <v>74</v>
      </c>
      <c r="O160" s="2" t="s">
        <v>74</v>
      </c>
      <c r="P160" s="2" t="s">
        <v>1141</v>
      </c>
      <c r="Q160" s="2" t="s">
        <v>74</v>
      </c>
      <c r="R160" s="2" t="s">
        <v>74</v>
      </c>
      <c r="S160" s="2" t="s">
        <v>1142</v>
      </c>
      <c r="T160" s="2" t="s">
        <v>753</v>
      </c>
      <c r="U160" s="3"/>
      <c r="V160" s="3"/>
      <c r="W160" s="2" t="s">
        <v>82</v>
      </c>
      <c r="X160" s="2" t="s">
        <v>83</v>
      </c>
      <c r="Y160" s="2" t="s">
        <v>84</v>
      </c>
      <c r="Z160" s="2" t="s">
        <v>85</v>
      </c>
      <c r="AA160" s="2" t="s">
        <v>86</v>
      </c>
      <c r="AB160" s="2" t="s">
        <v>87</v>
      </c>
      <c r="AC160" s="2" t="s">
        <v>101</v>
      </c>
      <c r="AD160" s="2" t="s">
        <v>88</v>
      </c>
      <c r="AE160" s="2" t="s">
        <v>1088</v>
      </c>
      <c r="AF160" s="4" t="b">
        <f>FALSE()</f>
        <v>0</v>
      </c>
    </row>
    <row r="161" spans="1:32" x14ac:dyDescent="0.3">
      <c r="A161" s="2" t="s">
        <v>1143</v>
      </c>
      <c r="B161" s="2" t="s">
        <v>1144</v>
      </c>
      <c r="C161" s="2" t="s">
        <v>1140</v>
      </c>
      <c r="D161" s="2" t="s">
        <v>92</v>
      </c>
      <c r="E161" s="2" t="s">
        <v>473</v>
      </c>
      <c r="F161" s="2" t="s">
        <v>471</v>
      </c>
      <c r="G161" s="2" t="s">
        <v>74</v>
      </c>
      <c r="H161" s="2" t="s">
        <v>72</v>
      </c>
      <c r="I161" s="2" t="s">
        <v>1143</v>
      </c>
      <c r="J161" s="2" t="s">
        <v>73</v>
      </c>
      <c r="K161" s="2" t="s">
        <v>1143</v>
      </c>
      <c r="L161" s="2" t="s">
        <v>95</v>
      </c>
      <c r="M161" s="2" t="s">
        <v>1116</v>
      </c>
      <c r="N161" s="2" t="s">
        <v>74</v>
      </c>
      <c r="O161" s="2" t="s">
        <v>74</v>
      </c>
      <c r="P161" s="2" t="s">
        <v>1145</v>
      </c>
      <c r="Q161" s="2" t="s">
        <v>74</v>
      </c>
      <c r="R161" s="2" t="s">
        <v>74</v>
      </c>
      <c r="S161" s="2" t="s">
        <v>1146</v>
      </c>
      <c r="T161" s="2" t="s">
        <v>753</v>
      </c>
      <c r="U161" s="3"/>
      <c r="V161" s="3"/>
      <c r="W161" s="2" t="s">
        <v>82</v>
      </c>
      <c r="X161" s="2" t="s">
        <v>83</v>
      </c>
      <c r="Y161" s="2" t="s">
        <v>84</v>
      </c>
      <c r="Z161" s="2" t="s">
        <v>85</v>
      </c>
      <c r="AA161" s="2" t="s">
        <v>86</v>
      </c>
      <c r="AB161" s="2" t="s">
        <v>87</v>
      </c>
      <c r="AC161" s="2" t="s">
        <v>101</v>
      </c>
      <c r="AD161" s="2" t="s">
        <v>88</v>
      </c>
      <c r="AE161" s="2" t="s">
        <v>1088</v>
      </c>
      <c r="AF161" s="4" t="b">
        <f>FALSE()</f>
        <v>0</v>
      </c>
    </row>
    <row r="162" spans="1:32" x14ac:dyDescent="0.3">
      <c r="A162" s="2" t="s">
        <v>1147</v>
      </c>
      <c r="B162" s="2" t="s">
        <v>1148</v>
      </c>
      <c r="C162" s="2" t="s">
        <v>1140</v>
      </c>
      <c r="D162" s="2" t="s">
        <v>92</v>
      </c>
      <c r="E162" s="2" t="s">
        <v>473</v>
      </c>
      <c r="F162" s="2" t="s">
        <v>471</v>
      </c>
      <c r="G162" s="2" t="s">
        <v>74</v>
      </c>
      <c r="H162" s="2" t="s">
        <v>72</v>
      </c>
      <c r="I162" s="2" t="s">
        <v>1147</v>
      </c>
      <c r="J162" s="2" t="s">
        <v>73</v>
      </c>
      <c r="K162" s="2" t="s">
        <v>1147</v>
      </c>
      <c r="L162" s="2" t="s">
        <v>95</v>
      </c>
      <c r="M162" s="2" t="s">
        <v>1116</v>
      </c>
      <c r="N162" s="2" t="s">
        <v>74</v>
      </c>
      <c r="O162" s="2" t="s">
        <v>74</v>
      </c>
      <c r="P162" s="2" t="s">
        <v>1141</v>
      </c>
      <c r="Q162" s="2" t="s">
        <v>74</v>
      </c>
      <c r="R162" s="2" t="s">
        <v>74</v>
      </c>
      <c r="S162" s="2" t="s">
        <v>1149</v>
      </c>
      <c r="T162" s="2" t="s">
        <v>753</v>
      </c>
      <c r="U162" s="3"/>
      <c r="V162" s="3"/>
      <c r="W162" s="2" t="s">
        <v>82</v>
      </c>
      <c r="X162" s="2" t="s">
        <v>83</v>
      </c>
      <c r="Y162" s="2" t="s">
        <v>84</v>
      </c>
      <c r="Z162" s="2" t="s">
        <v>85</v>
      </c>
      <c r="AA162" s="2" t="s">
        <v>86</v>
      </c>
      <c r="AB162" s="2" t="s">
        <v>87</v>
      </c>
      <c r="AC162" s="2" t="s">
        <v>101</v>
      </c>
      <c r="AD162" s="2" t="s">
        <v>88</v>
      </c>
      <c r="AE162" s="2" t="s">
        <v>1088</v>
      </c>
      <c r="AF162" s="4" t="b">
        <f>FALSE()</f>
        <v>0</v>
      </c>
    </row>
    <row r="163" spans="1:32" x14ac:dyDescent="0.3">
      <c r="A163" s="2" t="s">
        <v>1150</v>
      </c>
      <c r="B163" s="2" t="s">
        <v>1151</v>
      </c>
      <c r="C163" s="2" t="s">
        <v>1140</v>
      </c>
      <c r="D163" s="2" t="s">
        <v>92</v>
      </c>
      <c r="E163" s="2" t="s">
        <v>473</v>
      </c>
      <c r="F163" s="2" t="s">
        <v>471</v>
      </c>
      <c r="G163" s="2" t="s">
        <v>74</v>
      </c>
      <c r="H163" s="2" t="s">
        <v>72</v>
      </c>
      <c r="I163" s="2" t="s">
        <v>1150</v>
      </c>
      <c r="J163" s="2" t="s">
        <v>73</v>
      </c>
      <c r="K163" s="2" t="s">
        <v>1150</v>
      </c>
      <c r="L163" s="2" t="s">
        <v>95</v>
      </c>
      <c r="M163" s="2" t="s">
        <v>1116</v>
      </c>
      <c r="N163" s="2" t="s">
        <v>74</v>
      </c>
      <c r="O163" s="2" t="s">
        <v>74</v>
      </c>
      <c r="P163" s="2" t="s">
        <v>1141</v>
      </c>
      <c r="Q163" s="2" t="s">
        <v>74</v>
      </c>
      <c r="R163" s="2" t="s">
        <v>74</v>
      </c>
      <c r="S163" s="2" t="s">
        <v>1152</v>
      </c>
      <c r="T163" s="2" t="s">
        <v>753</v>
      </c>
      <c r="U163" s="3"/>
      <c r="V163" s="3"/>
      <c r="W163" s="2" t="s">
        <v>82</v>
      </c>
      <c r="X163" s="2" t="s">
        <v>83</v>
      </c>
      <c r="Y163" s="2" t="s">
        <v>84</v>
      </c>
      <c r="Z163" s="2" t="s">
        <v>85</v>
      </c>
      <c r="AA163" s="2" t="s">
        <v>86</v>
      </c>
      <c r="AB163" s="2" t="s">
        <v>87</v>
      </c>
      <c r="AC163" s="2" t="s">
        <v>101</v>
      </c>
      <c r="AD163" s="2" t="s">
        <v>88</v>
      </c>
      <c r="AE163" s="2" t="s">
        <v>1088</v>
      </c>
      <c r="AF163" s="4" t="b">
        <f>FALSE()</f>
        <v>0</v>
      </c>
    </row>
    <row r="164" spans="1:32" x14ac:dyDescent="0.3">
      <c r="A164" s="2" t="s">
        <v>1153</v>
      </c>
      <c r="B164" s="2" t="s">
        <v>1154</v>
      </c>
      <c r="C164" s="2" t="s">
        <v>1140</v>
      </c>
      <c r="D164" s="2" t="s">
        <v>92</v>
      </c>
      <c r="E164" s="2" t="s">
        <v>473</v>
      </c>
      <c r="F164" s="2" t="s">
        <v>471</v>
      </c>
      <c r="G164" s="2" t="s">
        <v>74</v>
      </c>
      <c r="H164" s="2" t="s">
        <v>72</v>
      </c>
      <c r="I164" s="2" t="s">
        <v>1153</v>
      </c>
      <c r="J164" s="2" t="s">
        <v>73</v>
      </c>
      <c r="K164" s="2" t="s">
        <v>1153</v>
      </c>
      <c r="L164" s="2" t="s">
        <v>95</v>
      </c>
      <c r="M164" s="2" t="s">
        <v>1116</v>
      </c>
      <c r="N164" s="2" t="s">
        <v>74</v>
      </c>
      <c r="O164" s="2" t="s">
        <v>74</v>
      </c>
      <c r="P164" s="2" t="s">
        <v>1141</v>
      </c>
      <c r="Q164" s="2" t="s">
        <v>74</v>
      </c>
      <c r="R164" s="2" t="s">
        <v>74</v>
      </c>
      <c r="S164" s="2" t="s">
        <v>1155</v>
      </c>
      <c r="T164" s="2" t="s">
        <v>753</v>
      </c>
      <c r="U164" s="3"/>
      <c r="V164" s="3"/>
      <c r="W164" s="2" t="s">
        <v>82</v>
      </c>
      <c r="X164" s="2" t="s">
        <v>83</v>
      </c>
      <c r="Y164" s="2" t="s">
        <v>84</v>
      </c>
      <c r="Z164" s="2" t="s">
        <v>85</v>
      </c>
      <c r="AA164" s="2" t="s">
        <v>86</v>
      </c>
      <c r="AB164" s="2" t="s">
        <v>87</v>
      </c>
      <c r="AC164" s="2" t="s">
        <v>101</v>
      </c>
      <c r="AD164" s="2" t="s">
        <v>88</v>
      </c>
      <c r="AE164" s="2" t="s">
        <v>1088</v>
      </c>
      <c r="AF164" s="4" t="b">
        <f>FALSE()</f>
        <v>0</v>
      </c>
    </row>
    <row r="165" spans="1:32" x14ac:dyDescent="0.3">
      <c r="A165" s="2" t="s">
        <v>1156</v>
      </c>
      <c r="B165" s="2" t="s">
        <v>1157</v>
      </c>
      <c r="C165" s="2" t="s">
        <v>1140</v>
      </c>
      <c r="D165" s="2" t="s">
        <v>92</v>
      </c>
      <c r="E165" s="2" t="s">
        <v>473</v>
      </c>
      <c r="F165" s="2" t="s">
        <v>471</v>
      </c>
      <c r="G165" s="2" t="s">
        <v>74</v>
      </c>
      <c r="H165" s="2" t="s">
        <v>72</v>
      </c>
      <c r="I165" s="2" t="s">
        <v>1156</v>
      </c>
      <c r="J165" s="2" t="s">
        <v>73</v>
      </c>
      <c r="K165" s="2" t="s">
        <v>1156</v>
      </c>
      <c r="L165" s="2" t="s">
        <v>95</v>
      </c>
      <c r="M165" s="2" t="s">
        <v>1116</v>
      </c>
      <c r="N165" s="2" t="s">
        <v>74</v>
      </c>
      <c r="O165" s="2" t="s">
        <v>74</v>
      </c>
      <c r="P165" s="2" t="s">
        <v>1141</v>
      </c>
      <c r="Q165" s="2" t="s">
        <v>74</v>
      </c>
      <c r="R165" s="2" t="s">
        <v>74</v>
      </c>
      <c r="S165" s="2" t="s">
        <v>1158</v>
      </c>
      <c r="T165" s="2" t="s">
        <v>753</v>
      </c>
      <c r="U165" s="3"/>
      <c r="V165" s="3"/>
      <c r="W165" s="2" t="s">
        <v>82</v>
      </c>
      <c r="X165" s="2" t="s">
        <v>83</v>
      </c>
      <c r="Y165" s="2" t="s">
        <v>84</v>
      </c>
      <c r="Z165" s="2" t="s">
        <v>85</v>
      </c>
      <c r="AA165" s="2" t="s">
        <v>86</v>
      </c>
      <c r="AB165" s="2" t="s">
        <v>87</v>
      </c>
      <c r="AC165" s="2" t="s">
        <v>101</v>
      </c>
      <c r="AD165" s="2" t="s">
        <v>88</v>
      </c>
      <c r="AE165" s="2" t="s">
        <v>1088</v>
      </c>
      <c r="AF165" s="4" t="b">
        <f>FALSE()</f>
        <v>0</v>
      </c>
    </row>
    <row r="166" spans="1:32" x14ac:dyDescent="0.3">
      <c r="A166" s="2" t="s">
        <v>1159</v>
      </c>
      <c r="B166" s="2" t="s">
        <v>1160</v>
      </c>
      <c r="C166" s="2" t="s">
        <v>1140</v>
      </c>
      <c r="D166" s="2" t="s">
        <v>92</v>
      </c>
      <c r="E166" s="2" t="s">
        <v>473</v>
      </c>
      <c r="F166" s="2" t="s">
        <v>471</v>
      </c>
      <c r="G166" s="2" t="s">
        <v>74</v>
      </c>
      <c r="H166" s="2" t="s">
        <v>72</v>
      </c>
      <c r="I166" s="2" t="s">
        <v>1159</v>
      </c>
      <c r="J166" s="2" t="s">
        <v>73</v>
      </c>
      <c r="K166" s="2" t="s">
        <v>1159</v>
      </c>
      <c r="L166" s="2" t="s">
        <v>95</v>
      </c>
      <c r="M166" s="2" t="s">
        <v>1116</v>
      </c>
      <c r="N166" s="2" t="s">
        <v>74</v>
      </c>
      <c r="O166" s="2" t="s">
        <v>74</v>
      </c>
      <c r="P166" s="2" t="s">
        <v>1161</v>
      </c>
      <c r="Q166" s="2" t="s">
        <v>74</v>
      </c>
      <c r="R166" s="2" t="s">
        <v>74</v>
      </c>
      <c r="S166" s="2" t="s">
        <v>1162</v>
      </c>
      <c r="T166" s="2" t="s">
        <v>753</v>
      </c>
      <c r="U166" s="3"/>
      <c r="V166" s="3"/>
      <c r="W166" s="2" t="s">
        <v>82</v>
      </c>
      <c r="X166" s="2" t="s">
        <v>83</v>
      </c>
      <c r="Y166" s="2" t="s">
        <v>84</v>
      </c>
      <c r="Z166" s="2" t="s">
        <v>85</v>
      </c>
      <c r="AA166" s="2" t="s">
        <v>86</v>
      </c>
      <c r="AB166" s="2" t="s">
        <v>87</v>
      </c>
      <c r="AC166" s="2" t="s">
        <v>101</v>
      </c>
      <c r="AD166" s="2" t="s">
        <v>88</v>
      </c>
      <c r="AE166" s="2" t="s">
        <v>1088</v>
      </c>
      <c r="AF166" s="4" t="b">
        <f>FALSE()</f>
        <v>0</v>
      </c>
    </row>
    <row r="167" spans="1:32" x14ac:dyDescent="0.3">
      <c r="A167" s="2" t="s">
        <v>1163</v>
      </c>
      <c r="B167" s="2" t="s">
        <v>1164</v>
      </c>
      <c r="C167" s="2" t="s">
        <v>783</v>
      </c>
      <c r="D167" s="2" t="s">
        <v>92</v>
      </c>
      <c r="E167" s="2" t="s">
        <v>253</v>
      </c>
      <c r="F167" s="2" t="s">
        <v>252</v>
      </c>
      <c r="G167" s="2" t="s">
        <v>74</v>
      </c>
      <c r="H167" s="2" t="s">
        <v>72</v>
      </c>
      <c r="I167" s="2" t="s">
        <v>1163</v>
      </c>
      <c r="J167" s="2" t="s">
        <v>73</v>
      </c>
      <c r="K167" s="2" t="s">
        <v>1163</v>
      </c>
      <c r="L167" s="2" t="s">
        <v>95</v>
      </c>
      <c r="M167" s="2" t="s">
        <v>362</v>
      </c>
      <c r="N167" s="2" t="s">
        <v>363</v>
      </c>
      <c r="O167" s="2" t="s">
        <v>1165</v>
      </c>
      <c r="P167" s="2" t="s">
        <v>1166</v>
      </c>
      <c r="Q167" s="2" t="s">
        <v>74</v>
      </c>
      <c r="R167" s="2" t="s">
        <v>357</v>
      </c>
      <c r="S167" s="2" t="s">
        <v>1167</v>
      </c>
      <c r="T167" s="2" t="s">
        <v>1168</v>
      </c>
      <c r="U167" s="3">
        <v>41275</v>
      </c>
      <c r="V167" s="3"/>
      <c r="W167" s="2" t="s">
        <v>82</v>
      </c>
      <c r="X167" s="2" t="s">
        <v>83</v>
      </c>
      <c r="Y167" s="2" t="s">
        <v>84</v>
      </c>
      <c r="Z167" s="2" t="s">
        <v>85</v>
      </c>
      <c r="AA167" s="2" t="s">
        <v>86</v>
      </c>
      <c r="AB167" s="2" t="s">
        <v>87</v>
      </c>
      <c r="AC167" s="2" t="s">
        <v>101</v>
      </c>
      <c r="AD167" s="2" t="s">
        <v>74</v>
      </c>
      <c r="AE167" s="2" t="s">
        <v>1088</v>
      </c>
      <c r="AF167" s="4" t="b">
        <f>FALSE()</f>
        <v>0</v>
      </c>
    </row>
    <row r="168" spans="1:32" x14ac:dyDescent="0.3">
      <c r="A168" s="2" t="s">
        <v>1169</v>
      </c>
      <c r="B168" s="2" t="s">
        <v>1170</v>
      </c>
      <c r="C168" s="2" t="s">
        <v>1171</v>
      </c>
      <c r="D168" s="2" t="s">
        <v>472</v>
      </c>
      <c r="E168" s="2" t="s">
        <v>1172</v>
      </c>
      <c r="F168" s="2" t="s">
        <v>1173</v>
      </c>
      <c r="G168" s="2" t="s">
        <v>74</v>
      </c>
      <c r="H168" s="2" t="s">
        <v>72</v>
      </c>
      <c r="I168" s="2" t="s">
        <v>1169</v>
      </c>
      <c r="J168" s="2" t="s">
        <v>73</v>
      </c>
      <c r="K168" s="2" t="s">
        <v>1169</v>
      </c>
      <c r="L168" s="2" t="s">
        <v>95</v>
      </c>
      <c r="M168" s="2" t="s">
        <v>1174</v>
      </c>
      <c r="N168" s="2" t="s">
        <v>74</v>
      </c>
      <c r="O168" s="2" t="s">
        <v>74</v>
      </c>
      <c r="P168" s="2" t="s">
        <v>1175</v>
      </c>
      <c r="Q168" s="2" t="s">
        <v>74</v>
      </c>
      <c r="R168" s="2" t="s">
        <v>74</v>
      </c>
      <c r="S168" s="2" t="s">
        <v>1176</v>
      </c>
      <c r="T168" s="2" t="s">
        <v>1177</v>
      </c>
      <c r="U168" s="3"/>
      <c r="V168" s="3"/>
      <c r="W168" s="2" t="s">
        <v>82</v>
      </c>
      <c r="X168" s="2" t="s">
        <v>83</v>
      </c>
      <c r="Y168" s="2" t="s">
        <v>84</v>
      </c>
      <c r="Z168" s="2" t="s">
        <v>85</v>
      </c>
      <c r="AA168" s="2" t="s">
        <v>86</v>
      </c>
      <c r="AB168" s="2" t="s">
        <v>87</v>
      </c>
      <c r="AC168" s="2" t="s">
        <v>1178</v>
      </c>
      <c r="AD168" s="2" t="s">
        <v>88</v>
      </c>
      <c r="AE168" s="2" t="s">
        <v>1088</v>
      </c>
      <c r="AF168" s="4" t="b">
        <f>FALSE()</f>
        <v>0</v>
      </c>
    </row>
    <row r="169" spans="1:32" x14ac:dyDescent="0.3">
      <c r="A169" s="2" t="s">
        <v>1179</v>
      </c>
      <c r="B169" s="2" t="s">
        <v>1180</v>
      </c>
      <c r="C169" s="2" t="s">
        <v>1181</v>
      </c>
      <c r="D169" s="2" t="s">
        <v>472</v>
      </c>
      <c r="E169" s="2" t="s">
        <v>473</v>
      </c>
      <c r="F169" s="2" t="s">
        <v>471</v>
      </c>
      <c r="G169" s="2" t="s">
        <v>74</v>
      </c>
      <c r="H169" s="2" t="s">
        <v>72</v>
      </c>
      <c r="I169" s="2" t="s">
        <v>1179</v>
      </c>
      <c r="J169" s="2" t="s">
        <v>73</v>
      </c>
      <c r="K169" s="2" t="s">
        <v>1179</v>
      </c>
      <c r="L169" s="2" t="s">
        <v>95</v>
      </c>
      <c r="M169" s="2" t="s">
        <v>179</v>
      </c>
      <c r="N169" s="2" t="s">
        <v>74</v>
      </c>
      <c r="O169" s="2" t="s">
        <v>74</v>
      </c>
      <c r="P169" s="2" t="s">
        <v>1182</v>
      </c>
      <c r="Q169" s="2" t="s">
        <v>74</v>
      </c>
      <c r="R169" s="2" t="s">
        <v>74</v>
      </c>
      <c r="S169" s="2" t="s">
        <v>1183</v>
      </c>
      <c r="T169" s="2" t="s">
        <v>1184</v>
      </c>
      <c r="U169" s="3"/>
      <c r="V169" s="3"/>
      <c r="W169" s="2" t="s">
        <v>82</v>
      </c>
      <c r="X169" s="2" t="s">
        <v>83</v>
      </c>
      <c r="Y169" s="2" t="s">
        <v>84</v>
      </c>
      <c r="Z169" s="2" t="s">
        <v>85</v>
      </c>
      <c r="AA169" s="2" t="s">
        <v>86</v>
      </c>
      <c r="AB169" s="2" t="s">
        <v>87</v>
      </c>
      <c r="AC169" s="2" t="s">
        <v>101</v>
      </c>
      <c r="AD169" s="2" t="s">
        <v>88</v>
      </c>
      <c r="AE169" s="2" t="s">
        <v>1088</v>
      </c>
      <c r="AF169" s="4" t="b">
        <f>FALSE()</f>
        <v>0</v>
      </c>
    </row>
    <row r="170" spans="1:32" x14ac:dyDescent="0.3">
      <c r="A170" s="2" t="s">
        <v>1185</v>
      </c>
      <c r="B170" s="2" t="s">
        <v>1186</v>
      </c>
      <c r="C170" s="2" t="s">
        <v>939</v>
      </c>
      <c r="D170" s="2" t="s">
        <v>472</v>
      </c>
      <c r="E170" s="2" t="s">
        <v>940</v>
      </c>
      <c r="F170" s="2" t="s">
        <v>941</v>
      </c>
      <c r="G170" s="2" t="s">
        <v>74</v>
      </c>
      <c r="H170" s="2" t="s">
        <v>72</v>
      </c>
      <c r="I170" s="2" t="s">
        <v>1185</v>
      </c>
      <c r="J170" s="2" t="s">
        <v>73</v>
      </c>
      <c r="K170" s="2" t="s">
        <v>1185</v>
      </c>
      <c r="L170" s="2" t="s">
        <v>95</v>
      </c>
      <c r="M170" s="2" t="s">
        <v>1116</v>
      </c>
      <c r="N170" s="2" t="s">
        <v>74</v>
      </c>
      <c r="O170" s="2" t="s">
        <v>74</v>
      </c>
      <c r="P170" s="2" t="s">
        <v>1187</v>
      </c>
      <c r="Q170" s="2" t="s">
        <v>74</v>
      </c>
      <c r="R170" s="2" t="s">
        <v>74</v>
      </c>
      <c r="S170" s="2" t="s">
        <v>1188</v>
      </c>
      <c r="T170" s="2" t="s">
        <v>1119</v>
      </c>
      <c r="U170" s="3"/>
      <c r="V170" s="3"/>
      <c r="W170" s="2" t="s">
        <v>82</v>
      </c>
      <c r="X170" s="2" t="s">
        <v>83</v>
      </c>
      <c r="Y170" s="2" t="s">
        <v>84</v>
      </c>
      <c r="Z170" s="2" t="s">
        <v>85</v>
      </c>
      <c r="AA170" s="2" t="s">
        <v>86</v>
      </c>
      <c r="AB170" s="2" t="s">
        <v>87</v>
      </c>
      <c r="AC170" s="2" t="s">
        <v>101</v>
      </c>
      <c r="AD170" s="2" t="s">
        <v>88</v>
      </c>
      <c r="AE170" s="2" t="s">
        <v>1088</v>
      </c>
      <c r="AF170" s="4" t="b">
        <f>FALSE()</f>
        <v>0</v>
      </c>
    </row>
    <row r="171" spans="1:32" x14ac:dyDescent="0.3">
      <c r="A171" s="2" t="s">
        <v>1189</v>
      </c>
      <c r="B171" s="2" t="s">
        <v>1190</v>
      </c>
      <c r="C171" s="2" t="s">
        <v>939</v>
      </c>
      <c r="D171" s="2" t="s">
        <v>472</v>
      </c>
      <c r="E171" s="2" t="s">
        <v>940</v>
      </c>
      <c r="F171" s="2" t="s">
        <v>941</v>
      </c>
      <c r="G171" s="2" t="s">
        <v>74</v>
      </c>
      <c r="H171" s="2" t="s">
        <v>72</v>
      </c>
      <c r="I171" s="2" t="s">
        <v>1189</v>
      </c>
      <c r="J171" s="2" t="s">
        <v>73</v>
      </c>
      <c r="K171" s="2" t="s">
        <v>1189</v>
      </c>
      <c r="L171" s="2" t="s">
        <v>95</v>
      </c>
      <c r="M171" s="2" t="s">
        <v>1116</v>
      </c>
      <c r="N171" s="2" t="s">
        <v>74</v>
      </c>
      <c r="O171" s="2" t="s">
        <v>74</v>
      </c>
      <c r="P171" s="2" t="s">
        <v>1187</v>
      </c>
      <c r="Q171" s="2" t="s">
        <v>74</v>
      </c>
      <c r="R171" s="2" t="s">
        <v>74</v>
      </c>
      <c r="S171" s="2" t="s">
        <v>1191</v>
      </c>
      <c r="T171" s="2" t="s">
        <v>762</v>
      </c>
      <c r="U171" s="3"/>
      <c r="V171" s="3"/>
      <c r="W171" s="2" t="s">
        <v>82</v>
      </c>
      <c r="X171" s="2" t="s">
        <v>83</v>
      </c>
      <c r="Y171" s="2" t="s">
        <v>84</v>
      </c>
      <c r="Z171" s="2" t="s">
        <v>85</v>
      </c>
      <c r="AA171" s="2" t="s">
        <v>86</v>
      </c>
      <c r="AB171" s="2" t="s">
        <v>87</v>
      </c>
      <c r="AC171" s="2" t="s">
        <v>101</v>
      </c>
      <c r="AD171" s="2" t="s">
        <v>88</v>
      </c>
      <c r="AE171" s="2" t="s">
        <v>1088</v>
      </c>
      <c r="AF171" s="4" t="b">
        <f>FALSE()</f>
        <v>0</v>
      </c>
    </row>
    <row r="172" spans="1:32" x14ac:dyDescent="0.3">
      <c r="A172" s="2" t="s">
        <v>1192</v>
      </c>
      <c r="B172" s="2" t="s">
        <v>1193</v>
      </c>
      <c r="C172" s="2" t="s">
        <v>1194</v>
      </c>
      <c r="D172" s="2" t="s">
        <v>472</v>
      </c>
      <c r="E172" s="2" t="s">
        <v>1195</v>
      </c>
      <c r="F172" s="2" t="s">
        <v>1196</v>
      </c>
      <c r="G172" s="2" t="s">
        <v>74</v>
      </c>
      <c r="H172" s="2" t="s">
        <v>72</v>
      </c>
      <c r="I172" s="2" t="s">
        <v>1192</v>
      </c>
      <c r="J172" s="2" t="s">
        <v>73</v>
      </c>
      <c r="K172" s="2" t="s">
        <v>1192</v>
      </c>
      <c r="L172" s="2" t="s">
        <v>123</v>
      </c>
      <c r="M172" s="2" t="s">
        <v>1197</v>
      </c>
      <c r="N172" s="2" t="s">
        <v>1198</v>
      </c>
      <c r="O172" s="2" t="s">
        <v>1199</v>
      </c>
      <c r="P172" s="2" t="s">
        <v>1200</v>
      </c>
      <c r="Q172" s="2" t="s">
        <v>74</v>
      </c>
      <c r="R172" s="2" t="s">
        <v>74</v>
      </c>
      <c r="S172" s="2" t="s">
        <v>1201</v>
      </c>
      <c r="T172" s="2" t="s">
        <v>1109</v>
      </c>
      <c r="U172" s="3">
        <v>41104</v>
      </c>
      <c r="V172" s="3"/>
      <c r="W172" s="2" t="s">
        <v>82</v>
      </c>
      <c r="X172" s="2" t="s">
        <v>83</v>
      </c>
      <c r="Y172" s="2" t="s">
        <v>84</v>
      </c>
      <c r="Z172" s="2" t="s">
        <v>85</v>
      </c>
      <c r="AA172" s="2" t="s">
        <v>86</v>
      </c>
      <c r="AB172" s="2" t="s">
        <v>87</v>
      </c>
      <c r="AC172" s="2" t="s">
        <v>101</v>
      </c>
      <c r="AD172" s="2" t="s">
        <v>74</v>
      </c>
      <c r="AE172" s="2" t="s">
        <v>1088</v>
      </c>
      <c r="AF172" s="4" t="b">
        <f>FALSE()</f>
        <v>0</v>
      </c>
    </row>
    <row r="173" spans="1:32" x14ac:dyDescent="0.3">
      <c r="A173" s="2" t="s">
        <v>1202</v>
      </c>
      <c r="B173" s="2" t="s">
        <v>1203</v>
      </c>
      <c r="C173" s="2" t="s">
        <v>827</v>
      </c>
      <c r="D173" s="2" t="s">
        <v>472</v>
      </c>
      <c r="E173" s="2" t="s">
        <v>650</v>
      </c>
      <c r="F173" s="2" t="s">
        <v>649</v>
      </c>
      <c r="G173" s="2" t="s">
        <v>74</v>
      </c>
      <c r="H173" s="2" t="s">
        <v>72</v>
      </c>
      <c r="I173" s="2" t="s">
        <v>1202</v>
      </c>
      <c r="J173" s="2" t="s">
        <v>73</v>
      </c>
      <c r="K173" s="2" t="s">
        <v>1202</v>
      </c>
      <c r="L173" s="2" t="s">
        <v>123</v>
      </c>
      <c r="M173" s="2" t="s">
        <v>402</v>
      </c>
      <c r="N173" s="2" t="s">
        <v>74</v>
      </c>
      <c r="O173" s="2" t="s">
        <v>74</v>
      </c>
      <c r="P173" s="2" t="s">
        <v>1204</v>
      </c>
      <c r="Q173" s="2" t="s">
        <v>74</v>
      </c>
      <c r="R173" s="2" t="s">
        <v>74</v>
      </c>
      <c r="S173" s="2" t="s">
        <v>74</v>
      </c>
      <c r="T173" s="2" t="s">
        <v>947</v>
      </c>
      <c r="U173" s="3"/>
      <c r="V173" s="3"/>
      <c r="W173" s="2" t="s">
        <v>82</v>
      </c>
      <c r="X173" s="2" t="s">
        <v>83</v>
      </c>
      <c r="Y173" s="2" t="s">
        <v>84</v>
      </c>
      <c r="Z173" s="2" t="s">
        <v>85</v>
      </c>
      <c r="AA173" s="2" t="s">
        <v>86</v>
      </c>
      <c r="AB173" s="2" t="s">
        <v>87</v>
      </c>
      <c r="AC173" s="2" t="s">
        <v>101</v>
      </c>
      <c r="AD173" s="2" t="s">
        <v>74</v>
      </c>
      <c r="AE173" s="2" t="s">
        <v>1088</v>
      </c>
      <c r="AF173" s="4" t="b">
        <f>FALSE()</f>
        <v>0</v>
      </c>
    </row>
    <row r="174" spans="1:32" x14ac:dyDescent="0.3">
      <c r="A174" s="2" t="s">
        <v>1205</v>
      </c>
      <c r="B174" s="2" t="s">
        <v>1206</v>
      </c>
      <c r="C174" s="2" t="s">
        <v>827</v>
      </c>
      <c r="D174" s="2" t="s">
        <v>472</v>
      </c>
      <c r="E174" s="2" t="s">
        <v>650</v>
      </c>
      <c r="F174" s="2" t="s">
        <v>649</v>
      </c>
      <c r="G174" s="2" t="s">
        <v>74</v>
      </c>
      <c r="H174" s="2" t="s">
        <v>72</v>
      </c>
      <c r="I174" s="2" t="s">
        <v>1205</v>
      </c>
      <c r="J174" s="2" t="s">
        <v>73</v>
      </c>
      <c r="K174" s="2" t="s">
        <v>1205</v>
      </c>
      <c r="L174" s="2" t="s">
        <v>123</v>
      </c>
      <c r="M174" s="2" t="s">
        <v>402</v>
      </c>
      <c r="N174" s="2" t="s">
        <v>74</v>
      </c>
      <c r="O174" s="2" t="s">
        <v>74</v>
      </c>
      <c r="P174" s="2" t="s">
        <v>1204</v>
      </c>
      <c r="Q174" s="2" t="s">
        <v>74</v>
      </c>
      <c r="R174" s="2" t="s">
        <v>74</v>
      </c>
      <c r="S174" s="2" t="s">
        <v>74</v>
      </c>
      <c r="T174" s="2" t="s">
        <v>947</v>
      </c>
      <c r="U174" s="3"/>
      <c r="V174" s="3"/>
      <c r="W174" s="2" t="s">
        <v>82</v>
      </c>
      <c r="X174" s="2" t="s">
        <v>83</v>
      </c>
      <c r="Y174" s="2" t="s">
        <v>84</v>
      </c>
      <c r="Z174" s="2" t="s">
        <v>85</v>
      </c>
      <c r="AA174" s="2" t="s">
        <v>86</v>
      </c>
      <c r="AB174" s="2" t="s">
        <v>87</v>
      </c>
      <c r="AC174" s="2" t="s">
        <v>101</v>
      </c>
      <c r="AD174" s="2" t="s">
        <v>74</v>
      </c>
      <c r="AE174" s="2" t="s">
        <v>1088</v>
      </c>
      <c r="AF174" s="4" t="b">
        <f>FALSE()</f>
        <v>0</v>
      </c>
    </row>
    <row r="175" spans="1:32" x14ac:dyDescent="0.3">
      <c r="A175" s="2" t="s">
        <v>1207</v>
      </c>
      <c r="B175" s="2" t="s">
        <v>1208</v>
      </c>
      <c r="C175" s="2" t="s">
        <v>827</v>
      </c>
      <c r="D175" s="2" t="s">
        <v>472</v>
      </c>
      <c r="E175" s="2" t="s">
        <v>650</v>
      </c>
      <c r="F175" s="2" t="s">
        <v>649</v>
      </c>
      <c r="G175" s="2" t="s">
        <v>74</v>
      </c>
      <c r="H175" s="2" t="s">
        <v>72</v>
      </c>
      <c r="I175" s="2" t="s">
        <v>1207</v>
      </c>
      <c r="J175" s="2" t="s">
        <v>73</v>
      </c>
      <c r="K175" s="2" t="s">
        <v>1207</v>
      </c>
      <c r="L175" s="2" t="s">
        <v>95</v>
      </c>
      <c r="M175" s="2" t="s">
        <v>402</v>
      </c>
      <c r="N175" s="2" t="s">
        <v>74</v>
      </c>
      <c r="O175" s="2" t="s">
        <v>74</v>
      </c>
      <c r="P175" s="2" t="s">
        <v>1204</v>
      </c>
      <c r="Q175" s="2" t="s">
        <v>74</v>
      </c>
      <c r="R175" s="2" t="s">
        <v>74</v>
      </c>
      <c r="S175" s="2" t="s">
        <v>74</v>
      </c>
      <c r="T175" s="2" t="s">
        <v>947</v>
      </c>
      <c r="U175" s="3"/>
      <c r="V175" s="3"/>
      <c r="W175" s="2" t="s">
        <v>82</v>
      </c>
      <c r="X175" s="2" t="s">
        <v>83</v>
      </c>
      <c r="Y175" s="2" t="s">
        <v>84</v>
      </c>
      <c r="Z175" s="2" t="s">
        <v>85</v>
      </c>
      <c r="AA175" s="2" t="s">
        <v>86</v>
      </c>
      <c r="AB175" s="2" t="s">
        <v>87</v>
      </c>
      <c r="AC175" s="2" t="s">
        <v>101</v>
      </c>
      <c r="AD175" s="2" t="s">
        <v>88</v>
      </c>
      <c r="AE175" s="2" t="s">
        <v>1088</v>
      </c>
      <c r="AF175" s="4" t="b">
        <f>FALSE()</f>
        <v>0</v>
      </c>
    </row>
    <row r="176" spans="1:32" x14ac:dyDescent="0.3">
      <c r="A176" s="2" t="s">
        <v>1209</v>
      </c>
      <c r="B176" s="2" t="s">
        <v>1210</v>
      </c>
      <c r="C176" s="2" t="s">
        <v>1211</v>
      </c>
      <c r="D176" s="2" t="s">
        <v>472</v>
      </c>
      <c r="E176" s="2" t="s">
        <v>483</v>
      </c>
      <c r="F176" s="2" t="s">
        <v>482</v>
      </c>
      <c r="G176" s="2" t="s">
        <v>74</v>
      </c>
      <c r="H176" s="2" t="s">
        <v>72</v>
      </c>
      <c r="I176" s="2" t="s">
        <v>1209</v>
      </c>
      <c r="J176" s="2" t="s">
        <v>73</v>
      </c>
      <c r="K176" s="2" t="s">
        <v>1209</v>
      </c>
      <c r="L176" s="2" t="s">
        <v>95</v>
      </c>
      <c r="M176" s="2" t="s">
        <v>179</v>
      </c>
      <c r="N176" s="2" t="s">
        <v>1212</v>
      </c>
      <c r="O176" s="2" t="s">
        <v>74</v>
      </c>
      <c r="P176" s="2" t="s">
        <v>1213</v>
      </c>
      <c r="Q176" s="2" t="s">
        <v>74</v>
      </c>
      <c r="R176" s="2" t="s">
        <v>74</v>
      </c>
      <c r="S176" s="2" t="s">
        <v>74</v>
      </c>
      <c r="T176" s="2" t="s">
        <v>753</v>
      </c>
      <c r="U176" s="3"/>
      <c r="V176" s="3"/>
      <c r="W176" s="2" t="s">
        <v>82</v>
      </c>
      <c r="X176" s="2" t="s">
        <v>83</v>
      </c>
      <c r="Y176" s="2" t="s">
        <v>84</v>
      </c>
      <c r="Z176" s="2" t="s">
        <v>85</v>
      </c>
      <c r="AA176" s="2" t="s">
        <v>86</v>
      </c>
      <c r="AB176" s="2" t="s">
        <v>87</v>
      </c>
      <c r="AC176" s="2" t="s">
        <v>101</v>
      </c>
      <c r="AD176" s="2" t="s">
        <v>88</v>
      </c>
      <c r="AE176" s="2" t="s">
        <v>1088</v>
      </c>
      <c r="AF176" s="4" t="b">
        <f>FALSE()</f>
        <v>0</v>
      </c>
    </row>
    <row r="177" spans="1:32" x14ac:dyDescent="0.3">
      <c r="A177" s="2" t="s">
        <v>1214</v>
      </c>
      <c r="B177" s="2" t="s">
        <v>1215</v>
      </c>
      <c r="C177" s="2" t="s">
        <v>807</v>
      </c>
      <c r="D177" s="2" t="s">
        <v>92</v>
      </c>
      <c r="E177" s="2" t="s">
        <v>429</v>
      </c>
      <c r="F177" s="2" t="s">
        <v>430</v>
      </c>
      <c r="G177" s="2" t="s">
        <v>74</v>
      </c>
      <c r="H177" s="2" t="s">
        <v>72</v>
      </c>
      <c r="I177" s="2" t="s">
        <v>1214</v>
      </c>
      <c r="J177" s="2" t="s">
        <v>73</v>
      </c>
      <c r="K177" s="2" t="s">
        <v>1214</v>
      </c>
      <c r="L177" s="2" t="s">
        <v>123</v>
      </c>
      <c r="M177" s="2" t="s">
        <v>883</v>
      </c>
      <c r="N177" s="2" t="s">
        <v>432</v>
      </c>
      <c r="O177" s="2" t="s">
        <v>884</v>
      </c>
      <c r="P177" s="2" t="s">
        <v>884</v>
      </c>
      <c r="Q177" s="2" t="s">
        <v>74</v>
      </c>
      <c r="R177" s="2" t="s">
        <v>74</v>
      </c>
      <c r="S177" s="2" t="s">
        <v>1216</v>
      </c>
      <c r="T177" s="2" t="s">
        <v>1217</v>
      </c>
      <c r="U177" s="3"/>
      <c r="V177" s="3"/>
      <c r="W177" s="2" t="s">
        <v>82</v>
      </c>
      <c r="X177" s="2" t="s">
        <v>83</v>
      </c>
      <c r="Y177" s="2" t="s">
        <v>84</v>
      </c>
      <c r="Z177" s="2" t="s">
        <v>85</v>
      </c>
      <c r="AA177" s="2" t="s">
        <v>86</v>
      </c>
      <c r="AB177" s="2" t="s">
        <v>87</v>
      </c>
      <c r="AC177" s="2" t="s">
        <v>646</v>
      </c>
      <c r="AD177" s="2" t="s">
        <v>556</v>
      </c>
      <c r="AE177" s="2" t="s">
        <v>1218</v>
      </c>
      <c r="AF177" s="4" t="b">
        <f>FALSE()</f>
        <v>0</v>
      </c>
    </row>
    <row r="178" spans="1:32" x14ac:dyDescent="0.3">
      <c r="A178" s="2" t="s">
        <v>1219</v>
      </c>
      <c r="B178" s="2" t="s">
        <v>1220</v>
      </c>
      <c r="C178" s="2" t="s">
        <v>1221</v>
      </c>
      <c r="D178" s="2" t="s">
        <v>472</v>
      </c>
      <c r="E178" s="2" t="s">
        <v>442</v>
      </c>
      <c r="F178" s="2" t="s">
        <v>441</v>
      </c>
      <c r="G178" s="2" t="s">
        <v>74</v>
      </c>
      <c r="H178" s="2" t="s">
        <v>72</v>
      </c>
      <c r="I178" s="2" t="s">
        <v>1219</v>
      </c>
      <c r="J178" s="2" t="s">
        <v>73</v>
      </c>
      <c r="K178" s="2" t="s">
        <v>1219</v>
      </c>
      <c r="L178" s="2" t="s">
        <v>107</v>
      </c>
      <c r="M178" s="2" t="s">
        <v>883</v>
      </c>
      <c r="N178" s="2" t="s">
        <v>1222</v>
      </c>
      <c r="O178" s="2" t="s">
        <v>1223</v>
      </c>
      <c r="P178" s="2" t="s">
        <v>1224</v>
      </c>
      <c r="Q178" s="2" t="s">
        <v>74</v>
      </c>
      <c r="R178" s="2" t="s">
        <v>74</v>
      </c>
      <c r="S178" s="2" t="s">
        <v>1225</v>
      </c>
      <c r="T178" s="2" t="s">
        <v>1217</v>
      </c>
      <c r="U178" s="3"/>
      <c r="V178" s="3"/>
      <c r="W178" s="2" t="s">
        <v>82</v>
      </c>
      <c r="X178" s="2" t="s">
        <v>83</v>
      </c>
      <c r="Y178" s="2" t="s">
        <v>84</v>
      </c>
      <c r="Z178" s="2" t="s">
        <v>85</v>
      </c>
      <c r="AA178" s="2" t="s">
        <v>86</v>
      </c>
      <c r="AB178" s="2" t="s">
        <v>87</v>
      </c>
      <c r="AC178" s="2" t="s">
        <v>975</v>
      </c>
      <c r="AD178" s="2" t="s">
        <v>556</v>
      </c>
      <c r="AE178" s="2" t="s">
        <v>1218</v>
      </c>
      <c r="AF178" s="4" t="b">
        <f>FALSE()</f>
        <v>0</v>
      </c>
    </row>
    <row r="179" spans="1:32" x14ac:dyDescent="0.3">
      <c r="A179" s="2" t="s">
        <v>1226</v>
      </c>
      <c r="B179" s="2" t="s">
        <v>1227</v>
      </c>
      <c r="C179" s="2" t="s">
        <v>794</v>
      </c>
      <c r="D179" s="2" t="s">
        <v>92</v>
      </c>
      <c r="E179" s="2" t="s">
        <v>455</v>
      </c>
      <c r="F179" s="2" t="s">
        <v>454</v>
      </c>
      <c r="G179" s="2" t="s">
        <v>74</v>
      </c>
      <c r="H179" s="2" t="s">
        <v>72</v>
      </c>
      <c r="I179" s="2" t="s">
        <v>1226</v>
      </c>
      <c r="J179" s="2" t="s">
        <v>73</v>
      </c>
      <c r="K179" s="2" t="s">
        <v>1226</v>
      </c>
      <c r="L179" s="2" t="s">
        <v>107</v>
      </c>
      <c r="M179" s="2" t="s">
        <v>1228</v>
      </c>
      <c r="N179" s="2" t="s">
        <v>1229</v>
      </c>
      <c r="O179" s="2" t="s">
        <v>74</v>
      </c>
      <c r="P179" s="2" t="s">
        <v>1230</v>
      </c>
      <c r="Q179" s="2" t="s">
        <v>74</v>
      </c>
      <c r="R179" s="2" t="s">
        <v>74</v>
      </c>
      <c r="S179" s="2" t="s">
        <v>1231</v>
      </c>
      <c r="T179" s="2" t="s">
        <v>762</v>
      </c>
      <c r="U179" s="3"/>
      <c r="V179" s="3"/>
      <c r="W179" s="2" t="s">
        <v>82</v>
      </c>
      <c r="X179" s="2" t="s">
        <v>83</v>
      </c>
      <c r="Y179" s="2" t="s">
        <v>84</v>
      </c>
      <c r="Z179" s="2" t="s">
        <v>85</v>
      </c>
      <c r="AA179" s="2" t="s">
        <v>86</v>
      </c>
      <c r="AB179" s="2" t="s">
        <v>87</v>
      </c>
      <c r="AC179" s="2" t="s">
        <v>646</v>
      </c>
      <c r="AD179" s="2" t="s">
        <v>556</v>
      </c>
      <c r="AE179" s="2" t="s">
        <v>1232</v>
      </c>
      <c r="AF179" s="4" t="b">
        <f>FALSE()</f>
        <v>0</v>
      </c>
    </row>
    <row r="180" spans="1:32" x14ac:dyDescent="0.3">
      <c r="A180" s="2" t="s">
        <v>1233</v>
      </c>
      <c r="B180" s="2" t="s">
        <v>1234</v>
      </c>
      <c r="C180" s="2" t="s">
        <v>794</v>
      </c>
      <c r="D180" s="2" t="s">
        <v>92</v>
      </c>
      <c r="E180" s="2" t="s">
        <v>455</v>
      </c>
      <c r="F180" s="2" t="s">
        <v>454</v>
      </c>
      <c r="G180" s="2" t="s">
        <v>74</v>
      </c>
      <c r="H180" s="2" t="s">
        <v>72</v>
      </c>
      <c r="I180" s="2" t="s">
        <v>1233</v>
      </c>
      <c r="J180" s="2" t="s">
        <v>73</v>
      </c>
      <c r="K180" s="2" t="s">
        <v>1233</v>
      </c>
      <c r="L180" s="2" t="s">
        <v>107</v>
      </c>
      <c r="M180" s="2" t="s">
        <v>1228</v>
      </c>
      <c r="N180" s="2" t="s">
        <v>1229</v>
      </c>
      <c r="O180" s="2" t="s">
        <v>74</v>
      </c>
      <c r="P180" s="2" t="s">
        <v>1230</v>
      </c>
      <c r="Q180" s="2" t="s">
        <v>74</v>
      </c>
      <c r="R180" s="2" t="s">
        <v>74</v>
      </c>
      <c r="S180" s="2" t="s">
        <v>1235</v>
      </c>
      <c r="T180" s="2" t="s">
        <v>762</v>
      </c>
      <c r="U180" s="3"/>
      <c r="V180" s="3"/>
      <c r="W180" s="2" t="s">
        <v>82</v>
      </c>
      <c r="X180" s="2" t="s">
        <v>83</v>
      </c>
      <c r="Y180" s="2" t="s">
        <v>84</v>
      </c>
      <c r="Z180" s="2" t="s">
        <v>85</v>
      </c>
      <c r="AA180" s="2" t="s">
        <v>86</v>
      </c>
      <c r="AB180" s="2" t="s">
        <v>87</v>
      </c>
      <c r="AC180" s="2" t="s">
        <v>646</v>
      </c>
      <c r="AD180" s="2" t="s">
        <v>556</v>
      </c>
      <c r="AE180" s="2" t="s">
        <v>1232</v>
      </c>
      <c r="AF180" s="4" t="b">
        <f>FALSE()</f>
        <v>0</v>
      </c>
    </row>
    <row r="181" spans="1:32" x14ac:dyDescent="0.3">
      <c r="A181" s="2" t="s">
        <v>1236</v>
      </c>
      <c r="B181" s="2" t="s">
        <v>1237</v>
      </c>
      <c r="C181" s="2" t="s">
        <v>794</v>
      </c>
      <c r="D181" s="2" t="s">
        <v>92</v>
      </c>
      <c r="E181" s="2" t="s">
        <v>455</v>
      </c>
      <c r="F181" s="2" t="s">
        <v>454</v>
      </c>
      <c r="G181" s="2" t="s">
        <v>74</v>
      </c>
      <c r="H181" s="2" t="s">
        <v>72</v>
      </c>
      <c r="I181" s="2" t="s">
        <v>1236</v>
      </c>
      <c r="J181" s="2" t="s">
        <v>73</v>
      </c>
      <c r="K181" s="2" t="s">
        <v>1236</v>
      </c>
      <c r="L181" s="2" t="s">
        <v>107</v>
      </c>
      <c r="M181" s="2" t="s">
        <v>1228</v>
      </c>
      <c r="N181" s="2" t="s">
        <v>1229</v>
      </c>
      <c r="O181" s="2" t="s">
        <v>74</v>
      </c>
      <c r="P181" s="2" t="s">
        <v>1230</v>
      </c>
      <c r="Q181" s="2" t="s">
        <v>74</v>
      </c>
      <c r="R181" s="2" t="s">
        <v>74</v>
      </c>
      <c r="S181" s="2" t="s">
        <v>1238</v>
      </c>
      <c r="T181" s="2" t="s">
        <v>762</v>
      </c>
      <c r="U181" s="3"/>
      <c r="V181" s="3"/>
      <c r="W181" s="2" t="s">
        <v>82</v>
      </c>
      <c r="X181" s="2" t="s">
        <v>83</v>
      </c>
      <c r="Y181" s="2" t="s">
        <v>84</v>
      </c>
      <c r="Z181" s="2" t="s">
        <v>85</v>
      </c>
      <c r="AA181" s="2" t="s">
        <v>86</v>
      </c>
      <c r="AB181" s="2" t="s">
        <v>87</v>
      </c>
      <c r="AC181" s="2" t="s">
        <v>646</v>
      </c>
      <c r="AD181" s="2" t="s">
        <v>556</v>
      </c>
      <c r="AE181" s="2" t="s">
        <v>1232</v>
      </c>
      <c r="AF181" s="4" t="b">
        <f>FALSE()</f>
        <v>0</v>
      </c>
    </row>
    <row r="182" spans="1:32" x14ac:dyDescent="0.3">
      <c r="A182" s="2" t="s">
        <v>1239</v>
      </c>
      <c r="B182" s="2" t="s">
        <v>1240</v>
      </c>
      <c r="C182" s="2" t="s">
        <v>794</v>
      </c>
      <c r="D182" s="2" t="s">
        <v>92</v>
      </c>
      <c r="E182" s="2" t="s">
        <v>455</v>
      </c>
      <c r="F182" s="2" t="s">
        <v>454</v>
      </c>
      <c r="G182" s="2" t="s">
        <v>74</v>
      </c>
      <c r="H182" s="2" t="s">
        <v>72</v>
      </c>
      <c r="I182" s="2" t="s">
        <v>1239</v>
      </c>
      <c r="J182" s="2" t="s">
        <v>73</v>
      </c>
      <c r="K182" s="2" t="s">
        <v>1239</v>
      </c>
      <c r="L182" s="2" t="s">
        <v>107</v>
      </c>
      <c r="M182" s="2" t="s">
        <v>1228</v>
      </c>
      <c r="N182" s="2" t="s">
        <v>1229</v>
      </c>
      <c r="O182" s="2" t="s">
        <v>74</v>
      </c>
      <c r="P182" s="2" t="s">
        <v>1230</v>
      </c>
      <c r="Q182" s="2" t="s">
        <v>74</v>
      </c>
      <c r="R182" s="2" t="s">
        <v>74</v>
      </c>
      <c r="S182" s="2" t="s">
        <v>1241</v>
      </c>
      <c r="T182" s="2" t="s">
        <v>762</v>
      </c>
      <c r="U182" s="3"/>
      <c r="V182" s="3"/>
      <c r="W182" s="2" t="s">
        <v>82</v>
      </c>
      <c r="X182" s="2" t="s">
        <v>83</v>
      </c>
      <c r="Y182" s="2" t="s">
        <v>84</v>
      </c>
      <c r="Z182" s="2" t="s">
        <v>85</v>
      </c>
      <c r="AA182" s="2" t="s">
        <v>86</v>
      </c>
      <c r="AB182" s="2" t="s">
        <v>87</v>
      </c>
      <c r="AC182" s="2" t="s">
        <v>1242</v>
      </c>
      <c r="AD182" s="2" t="s">
        <v>556</v>
      </c>
      <c r="AE182" s="2" t="s">
        <v>1232</v>
      </c>
      <c r="AF182" s="4" t="b">
        <f>FALSE()</f>
        <v>0</v>
      </c>
    </row>
    <row r="183" spans="1:32" x14ac:dyDescent="0.3">
      <c r="A183" s="2" t="s">
        <v>1243</v>
      </c>
      <c r="B183" s="2" t="s">
        <v>1244</v>
      </c>
      <c r="C183" s="2" t="s">
        <v>794</v>
      </c>
      <c r="D183" s="2" t="s">
        <v>92</v>
      </c>
      <c r="E183" s="2" t="s">
        <v>455</v>
      </c>
      <c r="F183" s="2" t="s">
        <v>454</v>
      </c>
      <c r="G183" s="2" t="s">
        <v>74</v>
      </c>
      <c r="H183" s="2" t="s">
        <v>72</v>
      </c>
      <c r="I183" s="2" t="s">
        <v>1243</v>
      </c>
      <c r="J183" s="2" t="s">
        <v>73</v>
      </c>
      <c r="K183" s="2" t="s">
        <v>1243</v>
      </c>
      <c r="L183" s="2" t="s">
        <v>107</v>
      </c>
      <c r="M183" s="2" t="s">
        <v>1228</v>
      </c>
      <c r="N183" s="2" t="s">
        <v>1229</v>
      </c>
      <c r="O183" s="2" t="s">
        <v>74</v>
      </c>
      <c r="P183" s="2" t="s">
        <v>1230</v>
      </c>
      <c r="Q183" s="2" t="s">
        <v>74</v>
      </c>
      <c r="R183" s="2" t="s">
        <v>74</v>
      </c>
      <c r="S183" s="2" t="s">
        <v>1245</v>
      </c>
      <c r="T183" s="2" t="s">
        <v>762</v>
      </c>
      <c r="U183" s="3"/>
      <c r="V183" s="3"/>
      <c r="W183" s="2" t="s">
        <v>82</v>
      </c>
      <c r="X183" s="2" t="s">
        <v>83</v>
      </c>
      <c r="Y183" s="2" t="s">
        <v>84</v>
      </c>
      <c r="Z183" s="2" t="s">
        <v>85</v>
      </c>
      <c r="AA183" s="2" t="s">
        <v>86</v>
      </c>
      <c r="AB183" s="2" t="s">
        <v>87</v>
      </c>
      <c r="AC183" s="2" t="s">
        <v>646</v>
      </c>
      <c r="AD183" s="2" t="s">
        <v>556</v>
      </c>
      <c r="AE183" s="2" t="s">
        <v>1232</v>
      </c>
      <c r="AF183" s="4" t="b">
        <f>FALSE()</f>
        <v>0</v>
      </c>
    </row>
    <row r="184" spans="1:32" x14ac:dyDescent="0.3">
      <c r="A184" s="2" t="s">
        <v>1246</v>
      </c>
      <c r="B184" s="2" t="s">
        <v>1247</v>
      </c>
      <c r="C184" s="2" t="s">
        <v>800</v>
      </c>
      <c r="D184" s="2" t="s">
        <v>92</v>
      </c>
      <c r="E184" s="2" t="s">
        <v>561</v>
      </c>
      <c r="F184" s="2" t="s">
        <v>562</v>
      </c>
      <c r="G184" s="2" t="s">
        <v>74</v>
      </c>
      <c r="H184" s="2" t="s">
        <v>72</v>
      </c>
      <c r="I184" s="2" t="s">
        <v>1246</v>
      </c>
      <c r="J184" s="2" t="s">
        <v>73</v>
      </c>
      <c r="K184" s="2" t="s">
        <v>1246</v>
      </c>
      <c r="L184" s="2" t="s">
        <v>123</v>
      </c>
      <c r="M184" s="2" t="s">
        <v>1248</v>
      </c>
      <c r="N184" s="2" t="s">
        <v>74</v>
      </c>
      <c r="O184" s="2" t="s">
        <v>74</v>
      </c>
      <c r="P184" s="2" t="s">
        <v>378</v>
      </c>
      <c r="Q184" s="2" t="s">
        <v>74</v>
      </c>
      <c r="R184" s="2" t="s">
        <v>74</v>
      </c>
      <c r="S184" s="2" t="s">
        <v>1249</v>
      </c>
      <c r="T184" s="2" t="s">
        <v>1250</v>
      </c>
      <c r="U184" s="3"/>
      <c r="V184" s="3"/>
      <c r="W184" s="2" t="s">
        <v>82</v>
      </c>
      <c r="X184" s="2" t="s">
        <v>83</v>
      </c>
      <c r="Y184" s="2" t="s">
        <v>84</v>
      </c>
      <c r="Z184" s="2" t="s">
        <v>85</v>
      </c>
      <c r="AA184" s="2" t="s">
        <v>86</v>
      </c>
      <c r="AB184" s="2" t="s">
        <v>87</v>
      </c>
      <c r="AC184" s="2" t="s">
        <v>646</v>
      </c>
      <c r="AD184" s="2" t="s">
        <v>556</v>
      </c>
      <c r="AE184" s="2" t="s">
        <v>1232</v>
      </c>
      <c r="AF184" s="4" t="b">
        <f>FALSE()</f>
        <v>0</v>
      </c>
    </row>
    <row r="185" spans="1:32" x14ac:dyDescent="0.3">
      <c r="A185" s="2" t="s">
        <v>1251</v>
      </c>
      <c r="B185" s="2" t="s">
        <v>1252</v>
      </c>
      <c r="C185" s="2" t="s">
        <v>783</v>
      </c>
      <c r="D185" s="2" t="s">
        <v>92</v>
      </c>
      <c r="E185" s="2" t="s">
        <v>253</v>
      </c>
      <c r="F185" s="2" t="s">
        <v>252</v>
      </c>
      <c r="G185" s="2" t="s">
        <v>74</v>
      </c>
      <c r="H185" s="2" t="s">
        <v>72</v>
      </c>
      <c r="I185" s="2" t="s">
        <v>1251</v>
      </c>
      <c r="J185" s="2" t="s">
        <v>73</v>
      </c>
      <c r="K185" s="2" t="s">
        <v>1251</v>
      </c>
      <c r="L185" s="2" t="s">
        <v>107</v>
      </c>
      <c r="M185" s="2" t="s">
        <v>497</v>
      </c>
      <c r="N185" s="2" t="s">
        <v>256</v>
      </c>
      <c r="O185" s="2" t="s">
        <v>74</v>
      </c>
      <c r="P185" s="2" t="s">
        <v>256</v>
      </c>
      <c r="Q185" s="2" t="s">
        <v>74</v>
      </c>
      <c r="R185" s="2" t="s">
        <v>1131</v>
      </c>
      <c r="S185" s="2" t="s">
        <v>1253</v>
      </c>
      <c r="T185" s="2" t="s">
        <v>688</v>
      </c>
      <c r="U185" s="3">
        <v>41275</v>
      </c>
      <c r="V185" s="3"/>
      <c r="W185" s="2" t="s">
        <v>82</v>
      </c>
      <c r="X185" s="2" t="s">
        <v>83</v>
      </c>
      <c r="Y185" s="2" t="s">
        <v>84</v>
      </c>
      <c r="Z185" s="2" t="s">
        <v>85</v>
      </c>
      <c r="AA185" s="2" t="s">
        <v>86</v>
      </c>
      <c r="AB185" s="2" t="s">
        <v>87</v>
      </c>
      <c r="AC185" s="2" t="s">
        <v>646</v>
      </c>
      <c r="AD185" s="2" t="s">
        <v>556</v>
      </c>
      <c r="AE185" s="2" t="s">
        <v>1232</v>
      </c>
      <c r="AF185" s="4" t="b">
        <f>FALSE()</f>
        <v>0</v>
      </c>
    </row>
    <row r="186" spans="1:32" x14ac:dyDescent="0.3">
      <c r="A186" s="2" t="s">
        <v>1254</v>
      </c>
      <c r="B186" s="2" t="s">
        <v>1255</v>
      </c>
      <c r="C186" s="2" t="s">
        <v>1256</v>
      </c>
      <c r="D186" s="2" t="s">
        <v>472</v>
      </c>
      <c r="E186" s="2" t="s">
        <v>1257</v>
      </c>
      <c r="F186" s="2" t="s">
        <v>1258</v>
      </c>
      <c r="G186" s="2" t="s">
        <v>74</v>
      </c>
      <c r="H186" s="2" t="s">
        <v>72</v>
      </c>
      <c r="I186" s="2" t="s">
        <v>1254</v>
      </c>
      <c r="J186" s="2" t="s">
        <v>73</v>
      </c>
      <c r="K186" s="2" t="s">
        <v>1254</v>
      </c>
      <c r="L186" s="2" t="s">
        <v>107</v>
      </c>
      <c r="M186" s="2" t="s">
        <v>1228</v>
      </c>
      <c r="N186" s="2" t="s">
        <v>992</v>
      </c>
      <c r="O186" s="2" t="s">
        <v>74</v>
      </c>
      <c r="P186" s="2" t="s">
        <v>1259</v>
      </c>
      <c r="Q186" s="2" t="s">
        <v>74</v>
      </c>
      <c r="R186" s="2" t="s">
        <v>74</v>
      </c>
      <c r="S186" s="2" t="s">
        <v>1260</v>
      </c>
      <c r="T186" s="2" t="s">
        <v>1261</v>
      </c>
      <c r="U186" s="3"/>
      <c r="V186" s="3"/>
      <c r="W186" s="2" t="s">
        <v>82</v>
      </c>
      <c r="X186" s="2" t="s">
        <v>83</v>
      </c>
      <c r="Y186" s="2" t="s">
        <v>84</v>
      </c>
      <c r="Z186" s="2" t="s">
        <v>85</v>
      </c>
      <c r="AA186" s="2" t="s">
        <v>86</v>
      </c>
      <c r="AB186" s="2" t="s">
        <v>87</v>
      </c>
      <c r="AC186" s="2" t="s">
        <v>646</v>
      </c>
      <c r="AD186" s="2" t="s">
        <v>556</v>
      </c>
      <c r="AE186" s="2" t="s">
        <v>1232</v>
      </c>
      <c r="AF186" s="4" t="b">
        <f>FALSE()</f>
        <v>0</v>
      </c>
    </row>
    <row r="187" spans="1:32" x14ac:dyDescent="0.3">
      <c r="A187" s="2" t="s">
        <v>1262</v>
      </c>
      <c r="B187" s="2" t="s">
        <v>1263</v>
      </c>
      <c r="C187" s="2" t="s">
        <v>1256</v>
      </c>
      <c r="D187" s="2" t="s">
        <v>472</v>
      </c>
      <c r="E187" s="2" t="s">
        <v>1257</v>
      </c>
      <c r="F187" s="2" t="s">
        <v>1258</v>
      </c>
      <c r="G187" s="2" t="s">
        <v>74</v>
      </c>
      <c r="H187" s="2" t="s">
        <v>72</v>
      </c>
      <c r="I187" s="2" t="s">
        <v>1262</v>
      </c>
      <c r="J187" s="2" t="s">
        <v>73</v>
      </c>
      <c r="K187" s="2" t="s">
        <v>1262</v>
      </c>
      <c r="L187" s="2" t="s">
        <v>107</v>
      </c>
      <c r="M187" s="2" t="s">
        <v>1228</v>
      </c>
      <c r="N187" s="2" t="s">
        <v>992</v>
      </c>
      <c r="O187" s="2" t="s">
        <v>74</v>
      </c>
      <c r="P187" s="2" t="s">
        <v>1259</v>
      </c>
      <c r="Q187" s="2" t="s">
        <v>74</v>
      </c>
      <c r="R187" s="2" t="s">
        <v>74</v>
      </c>
      <c r="S187" s="2" t="s">
        <v>1264</v>
      </c>
      <c r="T187" s="2" t="s">
        <v>1109</v>
      </c>
      <c r="U187" s="3"/>
      <c r="V187" s="3"/>
      <c r="W187" s="2" t="s">
        <v>82</v>
      </c>
      <c r="X187" s="2" t="s">
        <v>83</v>
      </c>
      <c r="Y187" s="2" t="s">
        <v>84</v>
      </c>
      <c r="Z187" s="2" t="s">
        <v>85</v>
      </c>
      <c r="AA187" s="2" t="s">
        <v>86</v>
      </c>
      <c r="AB187" s="2" t="s">
        <v>87</v>
      </c>
      <c r="AC187" s="2" t="s">
        <v>646</v>
      </c>
      <c r="AD187" s="2" t="s">
        <v>556</v>
      </c>
      <c r="AE187" s="2" t="s">
        <v>1232</v>
      </c>
      <c r="AF187" s="4" t="b">
        <f>FALSE()</f>
        <v>0</v>
      </c>
    </row>
    <row r="188" spans="1:32" x14ac:dyDescent="0.3">
      <c r="A188" s="2" t="s">
        <v>1265</v>
      </c>
      <c r="B188" s="2" t="s">
        <v>1266</v>
      </c>
      <c r="C188" s="2" t="s">
        <v>1256</v>
      </c>
      <c r="D188" s="2" t="s">
        <v>472</v>
      </c>
      <c r="E188" s="2" t="s">
        <v>1257</v>
      </c>
      <c r="F188" s="2" t="s">
        <v>1258</v>
      </c>
      <c r="G188" s="2" t="s">
        <v>74</v>
      </c>
      <c r="H188" s="2" t="s">
        <v>72</v>
      </c>
      <c r="I188" s="2" t="s">
        <v>1265</v>
      </c>
      <c r="J188" s="2" t="s">
        <v>73</v>
      </c>
      <c r="K188" s="2" t="s">
        <v>1265</v>
      </c>
      <c r="L188" s="2" t="s">
        <v>107</v>
      </c>
      <c r="M188" s="2" t="s">
        <v>1228</v>
      </c>
      <c r="N188" s="2" t="s">
        <v>992</v>
      </c>
      <c r="O188" s="2" t="s">
        <v>74</v>
      </c>
      <c r="P188" s="2" t="s">
        <v>1259</v>
      </c>
      <c r="Q188" s="2" t="s">
        <v>74</v>
      </c>
      <c r="R188" s="2" t="s">
        <v>74</v>
      </c>
      <c r="S188" s="2" t="s">
        <v>1267</v>
      </c>
      <c r="T188" s="2" t="s">
        <v>1119</v>
      </c>
      <c r="U188" s="3"/>
      <c r="V188" s="3"/>
      <c r="W188" s="2" t="s">
        <v>82</v>
      </c>
      <c r="X188" s="2" t="s">
        <v>83</v>
      </c>
      <c r="Y188" s="2" t="s">
        <v>84</v>
      </c>
      <c r="Z188" s="2" t="s">
        <v>85</v>
      </c>
      <c r="AA188" s="2" t="s">
        <v>86</v>
      </c>
      <c r="AB188" s="2" t="s">
        <v>87</v>
      </c>
      <c r="AC188" s="2" t="s">
        <v>646</v>
      </c>
      <c r="AD188" s="2" t="s">
        <v>556</v>
      </c>
      <c r="AE188" s="2" t="s">
        <v>1232</v>
      </c>
      <c r="AF188" s="4" t="b">
        <f>FALSE()</f>
        <v>0</v>
      </c>
    </row>
    <row r="189" spans="1:32" x14ac:dyDescent="0.3">
      <c r="A189" s="2" t="s">
        <v>1268</v>
      </c>
      <c r="B189" s="2" t="s">
        <v>1269</v>
      </c>
      <c r="C189" s="2" t="s">
        <v>1256</v>
      </c>
      <c r="D189" s="2" t="s">
        <v>472</v>
      </c>
      <c r="E189" s="2" t="s">
        <v>1257</v>
      </c>
      <c r="F189" s="2" t="s">
        <v>1258</v>
      </c>
      <c r="G189" s="2" t="s">
        <v>74</v>
      </c>
      <c r="H189" s="2" t="s">
        <v>72</v>
      </c>
      <c r="I189" s="2" t="s">
        <v>1268</v>
      </c>
      <c r="J189" s="2" t="s">
        <v>73</v>
      </c>
      <c r="K189" s="2" t="s">
        <v>1268</v>
      </c>
      <c r="L189" s="2" t="s">
        <v>107</v>
      </c>
      <c r="M189" s="2" t="s">
        <v>1228</v>
      </c>
      <c r="N189" s="2" t="s">
        <v>992</v>
      </c>
      <c r="O189" s="2" t="s">
        <v>74</v>
      </c>
      <c r="P189" s="2" t="s">
        <v>1259</v>
      </c>
      <c r="Q189" s="2" t="s">
        <v>74</v>
      </c>
      <c r="R189" s="2" t="s">
        <v>74</v>
      </c>
      <c r="S189" s="2" t="s">
        <v>1270</v>
      </c>
      <c r="T189" s="2" t="s">
        <v>1119</v>
      </c>
      <c r="U189" s="3"/>
      <c r="V189" s="3"/>
      <c r="W189" s="2" t="s">
        <v>82</v>
      </c>
      <c r="X189" s="2" t="s">
        <v>83</v>
      </c>
      <c r="Y189" s="2" t="s">
        <v>84</v>
      </c>
      <c r="Z189" s="2" t="s">
        <v>85</v>
      </c>
      <c r="AA189" s="2" t="s">
        <v>86</v>
      </c>
      <c r="AB189" s="2" t="s">
        <v>87</v>
      </c>
      <c r="AC189" s="2" t="s">
        <v>646</v>
      </c>
      <c r="AD189" s="2" t="s">
        <v>556</v>
      </c>
      <c r="AE189" s="2" t="s">
        <v>1232</v>
      </c>
      <c r="AF189" s="4" t="b">
        <f>FALSE()</f>
        <v>0</v>
      </c>
    </row>
    <row r="190" spans="1:32" x14ac:dyDescent="0.3">
      <c r="A190" s="2" t="s">
        <v>1271</v>
      </c>
      <c r="B190" s="2" t="s">
        <v>1272</v>
      </c>
      <c r="C190" s="2" t="s">
        <v>1256</v>
      </c>
      <c r="D190" s="2" t="s">
        <v>472</v>
      </c>
      <c r="E190" s="2" t="s">
        <v>1257</v>
      </c>
      <c r="F190" s="2" t="s">
        <v>1258</v>
      </c>
      <c r="G190" s="2" t="s">
        <v>74</v>
      </c>
      <c r="H190" s="2" t="s">
        <v>72</v>
      </c>
      <c r="I190" s="2" t="s">
        <v>1271</v>
      </c>
      <c r="J190" s="2" t="s">
        <v>73</v>
      </c>
      <c r="K190" s="2" t="s">
        <v>1271</v>
      </c>
      <c r="L190" s="2" t="s">
        <v>107</v>
      </c>
      <c r="M190" s="2" t="s">
        <v>1228</v>
      </c>
      <c r="N190" s="2" t="s">
        <v>992</v>
      </c>
      <c r="O190" s="2" t="s">
        <v>74</v>
      </c>
      <c r="P190" s="2" t="s">
        <v>1259</v>
      </c>
      <c r="Q190" s="2" t="s">
        <v>74</v>
      </c>
      <c r="R190" s="2" t="s">
        <v>74</v>
      </c>
      <c r="S190" s="2" t="s">
        <v>1273</v>
      </c>
      <c r="T190" s="2" t="s">
        <v>762</v>
      </c>
      <c r="U190" s="3"/>
      <c r="V190" s="3"/>
      <c r="W190" s="2" t="s">
        <v>82</v>
      </c>
      <c r="X190" s="2" t="s">
        <v>83</v>
      </c>
      <c r="Y190" s="2" t="s">
        <v>84</v>
      </c>
      <c r="Z190" s="2" t="s">
        <v>85</v>
      </c>
      <c r="AA190" s="2" t="s">
        <v>86</v>
      </c>
      <c r="AB190" s="2" t="s">
        <v>87</v>
      </c>
      <c r="AC190" s="2" t="s">
        <v>646</v>
      </c>
      <c r="AD190" s="2" t="s">
        <v>556</v>
      </c>
      <c r="AE190" s="2" t="s">
        <v>1232</v>
      </c>
      <c r="AF190" s="4" t="b">
        <f>FALSE()</f>
        <v>0</v>
      </c>
    </row>
    <row r="191" spans="1:32" x14ac:dyDescent="0.3">
      <c r="A191" s="2" t="s">
        <v>1274</v>
      </c>
      <c r="B191" s="2" t="s">
        <v>1275</v>
      </c>
      <c r="C191" s="2" t="s">
        <v>1256</v>
      </c>
      <c r="D191" s="2" t="s">
        <v>472</v>
      </c>
      <c r="E191" s="2" t="s">
        <v>1257</v>
      </c>
      <c r="F191" s="2" t="s">
        <v>1258</v>
      </c>
      <c r="G191" s="2" t="s">
        <v>74</v>
      </c>
      <c r="H191" s="2" t="s">
        <v>72</v>
      </c>
      <c r="I191" s="2" t="s">
        <v>1274</v>
      </c>
      <c r="J191" s="2" t="s">
        <v>73</v>
      </c>
      <c r="K191" s="2" t="s">
        <v>1274</v>
      </c>
      <c r="L191" s="2" t="s">
        <v>107</v>
      </c>
      <c r="M191" s="2" t="s">
        <v>1228</v>
      </c>
      <c r="N191" s="2" t="s">
        <v>992</v>
      </c>
      <c r="O191" s="2" t="s">
        <v>74</v>
      </c>
      <c r="P191" s="2" t="s">
        <v>1259</v>
      </c>
      <c r="Q191" s="2" t="s">
        <v>74</v>
      </c>
      <c r="R191" s="2" t="s">
        <v>74</v>
      </c>
      <c r="S191" s="2" t="s">
        <v>1276</v>
      </c>
      <c r="T191" s="2" t="s">
        <v>762</v>
      </c>
      <c r="U191" s="3"/>
      <c r="V191" s="3"/>
      <c r="W191" s="2" t="s">
        <v>82</v>
      </c>
      <c r="X191" s="2" t="s">
        <v>83</v>
      </c>
      <c r="Y191" s="2" t="s">
        <v>84</v>
      </c>
      <c r="Z191" s="2" t="s">
        <v>85</v>
      </c>
      <c r="AA191" s="2" t="s">
        <v>86</v>
      </c>
      <c r="AB191" s="2" t="s">
        <v>87</v>
      </c>
      <c r="AC191" s="2" t="s">
        <v>646</v>
      </c>
      <c r="AD191" s="2" t="s">
        <v>556</v>
      </c>
      <c r="AE191" s="2" t="s">
        <v>1232</v>
      </c>
      <c r="AF191" s="4" t="b">
        <f>FALSE()</f>
        <v>0</v>
      </c>
    </row>
    <row r="192" spans="1:32" x14ac:dyDescent="0.3">
      <c r="A192" s="2" t="s">
        <v>1277</v>
      </c>
      <c r="B192" s="2" t="s">
        <v>1278</v>
      </c>
      <c r="C192" s="2" t="s">
        <v>1256</v>
      </c>
      <c r="D192" s="2" t="s">
        <v>472</v>
      </c>
      <c r="E192" s="2" t="s">
        <v>1257</v>
      </c>
      <c r="F192" s="2" t="s">
        <v>1258</v>
      </c>
      <c r="G192" s="2" t="s">
        <v>74</v>
      </c>
      <c r="H192" s="2" t="s">
        <v>72</v>
      </c>
      <c r="I192" s="2" t="s">
        <v>1277</v>
      </c>
      <c r="J192" s="2" t="s">
        <v>73</v>
      </c>
      <c r="K192" s="2" t="s">
        <v>1277</v>
      </c>
      <c r="L192" s="2" t="s">
        <v>107</v>
      </c>
      <c r="M192" s="2" t="s">
        <v>1228</v>
      </c>
      <c r="N192" s="2" t="s">
        <v>992</v>
      </c>
      <c r="O192" s="2" t="s">
        <v>74</v>
      </c>
      <c r="P192" s="2" t="s">
        <v>1259</v>
      </c>
      <c r="Q192" s="2" t="s">
        <v>74</v>
      </c>
      <c r="R192" s="2" t="s">
        <v>74</v>
      </c>
      <c r="S192" s="2" t="s">
        <v>1279</v>
      </c>
      <c r="T192" s="2" t="s">
        <v>175</v>
      </c>
      <c r="U192" s="3"/>
      <c r="V192" s="3"/>
      <c r="W192" s="2" t="s">
        <v>82</v>
      </c>
      <c r="X192" s="2" t="s">
        <v>83</v>
      </c>
      <c r="Y192" s="2" t="s">
        <v>84</v>
      </c>
      <c r="Z192" s="2" t="s">
        <v>85</v>
      </c>
      <c r="AA192" s="2" t="s">
        <v>86</v>
      </c>
      <c r="AB192" s="2" t="s">
        <v>87</v>
      </c>
      <c r="AC192" s="2" t="s">
        <v>646</v>
      </c>
      <c r="AD192" s="2" t="s">
        <v>556</v>
      </c>
      <c r="AE192" s="2" t="s">
        <v>1232</v>
      </c>
      <c r="AF192" s="4" t="b">
        <f>FALSE()</f>
        <v>0</v>
      </c>
    </row>
    <row r="193" spans="1:32" x14ac:dyDescent="0.3">
      <c r="A193" s="2" t="s">
        <v>1280</v>
      </c>
      <c r="B193" s="2" t="s">
        <v>1281</v>
      </c>
      <c r="C193" s="2" t="s">
        <v>1256</v>
      </c>
      <c r="D193" s="2" t="s">
        <v>472</v>
      </c>
      <c r="E193" s="2" t="s">
        <v>1257</v>
      </c>
      <c r="F193" s="2" t="s">
        <v>1258</v>
      </c>
      <c r="G193" s="2" t="s">
        <v>74</v>
      </c>
      <c r="H193" s="2" t="s">
        <v>72</v>
      </c>
      <c r="I193" s="2" t="s">
        <v>1280</v>
      </c>
      <c r="J193" s="2" t="s">
        <v>73</v>
      </c>
      <c r="K193" s="2" t="s">
        <v>1280</v>
      </c>
      <c r="L193" s="2" t="s">
        <v>107</v>
      </c>
      <c r="M193" s="2" t="s">
        <v>1228</v>
      </c>
      <c r="N193" s="2" t="s">
        <v>992</v>
      </c>
      <c r="O193" s="2" t="s">
        <v>74</v>
      </c>
      <c r="P193" s="2" t="s">
        <v>1259</v>
      </c>
      <c r="Q193" s="2" t="s">
        <v>74</v>
      </c>
      <c r="R193" s="2" t="s">
        <v>74</v>
      </c>
      <c r="S193" s="2" t="s">
        <v>1282</v>
      </c>
      <c r="T193" s="2" t="s">
        <v>762</v>
      </c>
      <c r="U193" s="3"/>
      <c r="V193" s="3"/>
      <c r="W193" s="2" t="s">
        <v>82</v>
      </c>
      <c r="X193" s="2" t="s">
        <v>83</v>
      </c>
      <c r="Y193" s="2" t="s">
        <v>84</v>
      </c>
      <c r="Z193" s="2" t="s">
        <v>85</v>
      </c>
      <c r="AA193" s="2" t="s">
        <v>86</v>
      </c>
      <c r="AB193" s="2" t="s">
        <v>87</v>
      </c>
      <c r="AC193" s="2" t="s">
        <v>646</v>
      </c>
      <c r="AD193" s="2" t="s">
        <v>556</v>
      </c>
      <c r="AE193" s="2" t="s">
        <v>1232</v>
      </c>
      <c r="AF193" s="4" t="b">
        <f>FALSE()</f>
        <v>0</v>
      </c>
    </row>
    <row r="194" spans="1:32" x14ac:dyDescent="0.3">
      <c r="A194" s="2" t="s">
        <v>1283</v>
      </c>
      <c r="B194" s="2" t="s">
        <v>1284</v>
      </c>
      <c r="C194" s="2" t="s">
        <v>1256</v>
      </c>
      <c r="D194" s="2" t="s">
        <v>472</v>
      </c>
      <c r="E194" s="2" t="s">
        <v>1257</v>
      </c>
      <c r="F194" s="2" t="s">
        <v>1258</v>
      </c>
      <c r="G194" s="2" t="s">
        <v>74</v>
      </c>
      <c r="H194" s="2" t="s">
        <v>72</v>
      </c>
      <c r="I194" s="2" t="s">
        <v>1283</v>
      </c>
      <c r="J194" s="2" t="s">
        <v>73</v>
      </c>
      <c r="K194" s="2" t="s">
        <v>1283</v>
      </c>
      <c r="L194" s="2" t="s">
        <v>107</v>
      </c>
      <c r="M194" s="2" t="s">
        <v>1228</v>
      </c>
      <c r="N194" s="2" t="s">
        <v>992</v>
      </c>
      <c r="O194" s="2" t="s">
        <v>74</v>
      </c>
      <c r="P194" s="2" t="s">
        <v>1285</v>
      </c>
      <c r="Q194" s="2" t="s">
        <v>74</v>
      </c>
      <c r="R194" s="2" t="s">
        <v>74</v>
      </c>
      <c r="S194" s="2" t="s">
        <v>1286</v>
      </c>
      <c r="T194" s="2" t="s">
        <v>1119</v>
      </c>
      <c r="U194" s="3"/>
      <c r="V194" s="3"/>
      <c r="W194" s="2" t="s">
        <v>82</v>
      </c>
      <c r="X194" s="2" t="s">
        <v>83</v>
      </c>
      <c r="Y194" s="2" t="s">
        <v>84</v>
      </c>
      <c r="Z194" s="2" t="s">
        <v>85</v>
      </c>
      <c r="AA194" s="2" t="s">
        <v>86</v>
      </c>
      <c r="AB194" s="2" t="s">
        <v>87</v>
      </c>
      <c r="AC194" s="2" t="s">
        <v>646</v>
      </c>
      <c r="AD194" s="2" t="s">
        <v>556</v>
      </c>
      <c r="AE194" s="2" t="s">
        <v>1232</v>
      </c>
      <c r="AF194" s="4" t="b">
        <f>FALSE()</f>
        <v>0</v>
      </c>
    </row>
    <row r="195" spans="1:32" x14ac:dyDescent="0.3">
      <c r="A195" s="2" t="s">
        <v>1287</v>
      </c>
      <c r="B195" s="2" t="s">
        <v>1288</v>
      </c>
      <c r="C195" s="2" t="s">
        <v>1256</v>
      </c>
      <c r="D195" s="2" t="s">
        <v>472</v>
      </c>
      <c r="E195" s="2" t="s">
        <v>1257</v>
      </c>
      <c r="F195" s="2" t="s">
        <v>1258</v>
      </c>
      <c r="G195" s="2" t="s">
        <v>74</v>
      </c>
      <c r="H195" s="2" t="s">
        <v>72</v>
      </c>
      <c r="I195" s="2" t="s">
        <v>1287</v>
      </c>
      <c r="J195" s="2" t="s">
        <v>73</v>
      </c>
      <c r="K195" s="2" t="s">
        <v>1287</v>
      </c>
      <c r="L195" s="2" t="s">
        <v>107</v>
      </c>
      <c r="M195" s="2" t="s">
        <v>1228</v>
      </c>
      <c r="N195" s="2" t="s">
        <v>992</v>
      </c>
      <c r="O195" s="2" t="s">
        <v>74</v>
      </c>
      <c r="P195" s="2" t="s">
        <v>1285</v>
      </c>
      <c r="Q195" s="2" t="s">
        <v>74</v>
      </c>
      <c r="R195" s="2" t="s">
        <v>74</v>
      </c>
      <c r="S195" s="2" t="s">
        <v>1289</v>
      </c>
      <c r="T195" s="2" t="s">
        <v>1109</v>
      </c>
      <c r="U195" s="3"/>
      <c r="V195" s="3"/>
      <c r="W195" s="2" t="s">
        <v>82</v>
      </c>
      <c r="X195" s="2" t="s">
        <v>83</v>
      </c>
      <c r="Y195" s="2" t="s">
        <v>84</v>
      </c>
      <c r="Z195" s="2" t="s">
        <v>85</v>
      </c>
      <c r="AA195" s="2" t="s">
        <v>86</v>
      </c>
      <c r="AB195" s="2" t="s">
        <v>87</v>
      </c>
      <c r="AC195" s="2" t="s">
        <v>646</v>
      </c>
      <c r="AD195" s="2" t="s">
        <v>74</v>
      </c>
      <c r="AE195" s="2" t="s">
        <v>1232</v>
      </c>
      <c r="AF195" s="4" t="b">
        <f>FALSE()</f>
        <v>0</v>
      </c>
    </row>
    <row r="196" spans="1:32" x14ac:dyDescent="0.3">
      <c r="A196" s="2" t="s">
        <v>1290</v>
      </c>
      <c r="B196" s="2" t="s">
        <v>1291</v>
      </c>
      <c r="C196" s="2" t="s">
        <v>1256</v>
      </c>
      <c r="D196" s="2" t="s">
        <v>472</v>
      </c>
      <c r="E196" s="2" t="s">
        <v>1257</v>
      </c>
      <c r="F196" s="2" t="s">
        <v>1258</v>
      </c>
      <c r="G196" s="2" t="s">
        <v>74</v>
      </c>
      <c r="H196" s="2" t="s">
        <v>72</v>
      </c>
      <c r="I196" s="2" t="s">
        <v>1290</v>
      </c>
      <c r="J196" s="2" t="s">
        <v>73</v>
      </c>
      <c r="K196" s="2" t="s">
        <v>1290</v>
      </c>
      <c r="L196" s="2" t="s">
        <v>107</v>
      </c>
      <c r="M196" s="2" t="s">
        <v>1228</v>
      </c>
      <c r="N196" s="2" t="s">
        <v>992</v>
      </c>
      <c r="O196" s="2" t="s">
        <v>74</v>
      </c>
      <c r="P196" s="2" t="s">
        <v>1285</v>
      </c>
      <c r="Q196" s="2" t="s">
        <v>74</v>
      </c>
      <c r="R196" s="2" t="s">
        <v>74</v>
      </c>
      <c r="S196" s="2" t="s">
        <v>1292</v>
      </c>
      <c r="T196" s="2" t="s">
        <v>1119</v>
      </c>
      <c r="U196" s="3"/>
      <c r="V196" s="3"/>
      <c r="W196" s="2" t="s">
        <v>82</v>
      </c>
      <c r="X196" s="2" t="s">
        <v>83</v>
      </c>
      <c r="Y196" s="2" t="s">
        <v>84</v>
      </c>
      <c r="Z196" s="2" t="s">
        <v>85</v>
      </c>
      <c r="AA196" s="2" t="s">
        <v>86</v>
      </c>
      <c r="AB196" s="2" t="s">
        <v>87</v>
      </c>
      <c r="AC196" s="2" t="s">
        <v>646</v>
      </c>
      <c r="AD196" s="2" t="s">
        <v>556</v>
      </c>
      <c r="AE196" s="2" t="s">
        <v>1232</v>
      </c>
      <c r="AF196" s="4" t="b">
        <f>FALSE()</f>
        <v>0</v>
      </c>
    </row>
    <row r="197" spans="1:32" x14ac:dyDescent="0.3">
      <c r="A197" s="2" t="s">
        <v>1293</v>
      </c>
      <c r="B197" s="2" t="s">
        <v>1294</v>
      </c>
      <c r="C197" s="2" t="s">
        <v>1256</v>
      </c>
      <c r="D197" s="2" t="s">
        <v>472</v>
      </c>
      <c r="E197" s="2" t="s">
        <v>1257</v>
      </c>
      <c r="F197" s="2" t="s">
        <v>1258</v>
      </c>
      <c r="G197" s="2" t="s">
        <v>74</v>
      </c>
      <c r="H197" s="2" t="s">
        <v>72</v>
      </c>
      <c r="I197" s="2" t="s">
        <v>1293</v>
      </c>
      <c r="J197" s="2" t="s">
        <v>73</v>
      </c>
      <c r="K197" s="2" t="s">
        <v>1293</v>
      </c>
      <c r="L197" s="2" t="s">
        <v>107</v>
      </c>
      <c r="M197" s="2" t="s">
        <v>1228</v>
      </c>
      <c r="N197" s="2" t="s">
        <v>992</v>
      </c>
      <c r="O197" s="2" t="s">
        <v>74</v>
      </c>
      <c r="P197" s="2" t="s">
        <v>1285</v>
      </c>
      <c r="Q197" s="2" t="s">
        <v>74</v>
      </c>
      <c r="R197" s="2" t="s">
        <v>74</v>
      </c>
      <c r="S197" s="2" t="s">
        <v>1295</v>
      </c>
      <c r="T197" s="2" t="s">
        <v>1119</v>
      </c>
      <c r="U197" s="3"/>
      <c r="V197" s="3"/>
      <c r="W197" s="2" t="s">
        <v>82</v>
      </c>
      <c r="X197" s="2" t="s">
        <v>83</v>
      </c>
      <c r="Y197" s="2" t="s">
        <v>84</v>
      </c>
      <c r="Z197" s="2" t="s">
        <v>85</v>
      </c>
      <c r="AA197" s="2" t="s">
        <v>86</v>
      </c>
      <c r="AB197" s="2" t="s">
        <v>87</v>
      </c>
      <c r="AC197" s="2" t="s">
        <v>646</v>
      </c>
      <c r="AD197" s="2" t="s">
        <v>556</v>
      </c>
      <c r="AE197" s="2" t="s">
        <v>1232</v>
      </c>
      <c r="AF197" s="4" t="b">
        <f>FALSE()</f>
        <v>0</v>
      </c>
    </row>
    <row r="198" spans="1:32" x14ac:dyDescent="0.3">
      <c r="A198" s="2" t="s">
        <v>1296</v>
      </c>
      <c r="B198" s="2" t="s">
        <v>1297</v>
      </c>
      <c r="C198" s="2" t="s">
        <v>939</v>
      </c>
      <c r="D198" s="2" t="s">
        <v>472</v>
      </c>
      <c r="E198" s="2" t="s">
        <v>940</v>
      </c>
      <c r="F198" s="2" t="s">
        <v>941</v>
      </c>
      <c r="G198" s="2" t="s">
        <v>74</v>
      </c>
      <c r="H198" s="2" t="s">
        <v>72</v>
      </c>
      <c r="I198" s="2" t="s">
        <v>1296</v>
      </c>
      <c r="J198" s="2" t="s">
        <v>73</v>
      </c>
      <c r="K198" s="2" t="s">
        <v>1296</v>
      </c>
      <c r="L198" s="2" t="s">
        <v>107</v>
      </c>
      <c r="M198" s="2" t="s">
        <v>1298</v>
      </c>
      <c r="N198" s="2" t="s">
        <v>943</v>
      </c>
      <c r="O198" s="2" t="s">
        <v>74</v>
      </c>
      <c r="P198" s="2" t="s">
        <v>1299</v>
      </c>
      <c r="Q198" s="2" t="s">
        <v>74</v>
      </c>
      <c r="R198" s="2" t="s">
        <v>74</v>
      </c>
      <c r="S198" s="2" t="s">
        <v>1300</v>
      </c>
      <c r="T198" s="2" t="s">
        <v>1301</v>
      </c>
      <c r="U198" s="3"/>
      <c r="V198" s="3"/>
      <c r="W198" s="2" t="s">
        <v>82</v>
      </c>
      <c r="X198" s="2" t="s">
        <v>83</v>
      </c>
      <c r="Y198" s="2" t="s">
        <v>84</v>
      </c>
      <c r="Z198" s="2" t="s">
        <v>85</v>
      </c>
      <c r="AA198" s="2" t="s">
        <v>86</v>
      </c>
      <c r="AB198" s="2" t="s">
        <v>87</v>
      </c>
      <c r="AC198" s="2" t="s">
        <v>646</v>
      </c>
      <c r="AD198" s="2" t="s">
        <v>556</v>
      </c>
      <c r="AE198" s="2" t="s">
        <v>1232</v>
      </c>
      <c r="AF198" s="4" t="b">
        <f>FALSE()</f>
        <v>0</v>
      </c>
    </row>
    <row r="199" spans="1:32" x14ac:dyDescent="0.3">
      <c r="A199" s="2" t="s">
        <v>1302</v>
      </c>
      <c r="B199" s="2" t="s">
        <v>1303</v>
      </c>
      <c r="C199" s="2" t="s">
        <v>1304</v>
      </c>
      <c r="D199" s="2" t="s">
        <v>472</v>
      </c>
      <c r="E199" s="2" t="s">
        <v>1305</v>
      </c>
      <c r="F199" s="2" t="s">
        <v>1306</v>
      </c>
      <c r="G199" s="2" t="s">
        <v>74</v>
      </c>
      <c r="H199" s="2" t="s">
        <v>72</v>
      </c>
      <c r="I199" s="2" t="s">
        <v>1302</v>
      </c>
      <c r="J199" s="2" t="s">
        <v>73</v>
      </c>
      <c r="K199" s="2" t="s">
        <v>1302</v>
      </c>
      <c r="L199" s="2" t="s">
        <v>95</v>
      </c>
      <c r="M199" s="2" t="s">
        <v>1307</v>
      </c>
      <c r="N199" s="2" t="s">
        <v>1308</v>
      </c>
      <c r="O199" s="2" t="s">
        <v>1309</v>
      </c>
      <c r="P199" s="2" t="s">
        <v>1310</v>
      </c>
      <c r="Q199" s="2" t="s">
        <v>74</v>
      </c>
      <c r="R199" s="2" t="s">
        <v>74</v>
      </c>
      <c r="S199" s="2" t="s">
        <v>1311</v>
      </c>
      <c r="T199" s="2" t="s">
        <v>329</v>
      </c>
      <c r="U199" s="3"/>
      <c r="V199" s="3"/>
      <c r="W199" s="2" t="s">
        <v>82</v>
      </c>
      <c r="X199" s="2" t="s">
        <v>83</v>
      </c>
      <c r="Y199" s="2" t="s">
        <v>84</v>
      </c>
      <c r="Z199" s="2" t="s">
        <v>85</v>
      </c>
      <c r="AA199" s="2" t="s">
        <v>86</v>
      </c>
      <c r="AB199" s="2" t="s">
        <v>87</v>
      </c>
      <c r="AC199" s="2" t="s">
        <v>101</v>
      </c>
      <c r="AD199" s="2" t="s">
        <v>556</v>
      </c>
      <c r="AE199" s="2" t="s">
        <v>1232</v>
      </c>
      <c r="AF199" s="4" t="b">
        <f>FALSE()</f>
        <v>0</v>
      </c>
    </row>
    <row r="200" spans="1:32" x14ac:dyDescent="0.3">
      <c r="A200" s="2" t="s">
        <v>1312</v>
      </c>
      <c r="B200" s="2" t="s">
        <v>1313</v>
      </c>
      <c r="C200" s="2" t="s">
        <v>1314</v>
      </c>
      <c r="D200" s="2" t="s">
        <v>92</v>
      </c>
      <c r="E200" s="2" t="s">
        <v>561</v>
      </c>
      <c r="F200" s="2" t="s">
        <v>562</v>
      </c>
      <c r="G200" s="2" t="s">
        <v>74</v>
      </c>
      <c r="H200" s="2" t="s">
        <v>72</v>
      </c>
      <c r="I200" s="2" t="s">
        <v>1312</v>
      </c>
      <c r="J200" s="2" t="s">
        <v>282</v>
      </c>
      <c r="K200" s="2" t="s">
        <v>1312</v>
      </c>
      <c r="L200" s="2" t="s">
        <v>107</v>
      </c>
      <c r="M200" s="2" t="s">
        <v>1315</v>
      </c>
      <c r="N200" s="2" t="s">
        <v>899</v>
      </c>
      <c r="O200" s="2" t="s">
        <v>74</v>
      </c>
      <c r="P200" s="2" t="s">
        <v>1316</v>
      </c>
      <c r="Q200" s="2" t="s">
        <v>74</v>
      </c>
      <c r="R200" s="2" t="s">
        <v>74</v>
      </c>
      <c r="S200" s="2" t="s">
        <v>1317</v>
      </c>
      <c r="T200" s="2" t="s">
        <v>762</v>
      </c>
      <c r="U200" s="3"/>
      <c r="V200" s="3"/>
      <c r="W200" s="2" t="s">
        <v>288</v>
      </c>
      <c r="X200" s="2" t="s">
        <v>83</v>
      </c>
      <c r="Y200" s="2" t="s">
        <v>289</v>
      </c>
      <c r="Z200" s="2" t="s">
        <v>85</v>
      </c>
      <c r="AA200" s="2" t="s">
        <v>290</v>
      </c>
      <c r="AB200" s="2" t="s">
        <v>87</v>
      </c>
      <c r="AC200" s="2" t="s">
        <v>909</v>
      </c>
      <c r="AD200" s="2" t="s">
        <v>387</v>
      </c>
      <c r="AE200" s="2" t="s">
        <v>1318</v>
      </c>
      <c r="AF200" s="4" t="b">
        <f>FALSE()</f>
        <v>0</v>
      </c>
    </row>
    <row r="201" spans="1:32" x14ac:dyDescent="0.3">
      <c r="A201" s="2" t="s">
        <v>1319</v>
      </c>
      <c r="B201" s="2" t="s">
        <v>1320</v>
      </c>
      <c r="C201" s="2" t="s">
        <v>1321</v>
      </c>
      <c r="D201" s="2" t="s">
        <v>92</v>
      </c>
      <c r="E201" s="2" t="s">
        <v>544</v>
      </c>
      <c r="F201" s="2" t="s">
        <v>542</v>
      </c>
      <c r="G201" s="2" t="s">
        <v>74</v>
      </c>
      <c r="H201" s="2" t="s">
        <v>72</v>
      </c>
      <c r="I201" s="2" t="s">
        <v>1319</v>
      </c>
      <c r="J201" s="2" t="s">
        <v>282</v>
      </c>
      <c r="K201" s="2" t="s">
        <v>1319</v>
      </c>
      <c r="L201" s="2" t="s">
        <v>95</v>
      </c>
      <c r="M201" s="2" t="s">
        <v>790</v>
      </c>
      <c r="N201" s="2" t="s">
        <v>74</v>
      </c>
      <c r="O201" s="2" t="s">
        <v>74</v>
      </c>
      <c r="P201" s="2" t="s">
        <v>791</v>
      </c>
      <c r="Q201" s="2" t="s">
        <v>74</v>
      </c>
      <c r="R201" s="2" t="s">
        <v>74</v>
      </c>
      <c r="S201" s="2" t="s">
        <v>74</v>
      </c>
      <c r="T201" s="2" t="s">
        <v>74</v>
      </c>
      <c r="U201" s="3"/>
      <c r="V201" s="3"/>
      <c r="W201" s="2" t="s">
        <v>288</v>
      </c>
      <c r="X201" s="2" t="s">
        <v>83</v>
      </c>
      <c r="Y201" s="2" t="s">
        <v>289</v>
      </c>
      <c r="Z201" s="2" t="s">
        <v>85</v>
      </c>
      <c r="AA201" s="2" t="s">
        <v>290</v>
      </c>
      <c r="AB201" s="2" t="s">
        <v>87</v>
      </c>
      <c r="AC201" s="2" t="s">
        <v>367</v>
      </c>
      <c r="AD201" s="2" t="s">
        <v>1322</v>
      </c>
      <c r="AE201" s="2" t="s">
        <v>1323</v>
      </c>
      <c r="AF201" s="4" t="b">
        <f>FALSE()</f>
        <v>0</v>
      </c>
    </row>
    <row r="202" spans="1:32" x14ac:dyDescent="0.3">
      <c r="A202" s="2" t="s">
        <v>1324</v>
      </c>
      <c r="B202" s="2" t="s">
        <v>1325</v>
      </c>
      <c r="C202" s="2" t="s">
        <v>1326</v>
      </c>
      <c r="D202" s="2" t="s">
        <v>92</v>
      </c>
      <c r="E202" s="2" t="s">
        <v>964</v>
      </c>
      <c r="F202" s="2" t="s">
        <v>965</v>
      </c>
      <c r="G202" s="2" t="s">
        <v>74</v>
      </c>
      <c r="H202" s="2" t="s">
        <v>72</v>
      </c>
      <c r="I202" s="2" t="s">
        <v>1324</v>
      </c>
      <c r="J202" s="2" t="s">
        <v>282</v>
      </c>
      <c r="K202" s="2" t="s">
        <v>1324</v>
      </c>
      <c r="L202" s="2" t="s">
        <v>123</v>
      </c>
      <c r="M202" s="2" t="s">
        <v>966</v>
      </c>
      <c r="N202" s="2" t="s">
        <v>967</v>
      </c>
      <c r="O202" s="2" t="s">
        <v>1327</v>
      </c>
      <c r="P202" s="2" t="s">
        <v>1328</v>
      </c>
      <c r="Q202" s="2" t="s">
        <v>74</v>
      </c>
      <c r="R202" s="2" t="s">
        <v>74</v>
      </c>
      <c r="S202" s="2" t="s">
        <v>1329</v>
      </c>
      <c r="T202" s="2" t="s">
        <v>1330</v>
      </c>
      <c r="U202" s="3"/>
      <c r="V202" s="3"/>
      <c r="W202" s="2" t="s">
        <v>288</v>
      </c>
      <c r="X202" s="2" t="s">
        <v>83</v>
      </c>
      <c r="Y202" s="2" t="s">
        <v>289</v>
      </c>
      <c r="Z202" s="2" t="s">
        <v>85</v>
      </c>
      <c r="AA202" s="2" t="s">
        <v>290</v>
      </c>
      <c r="AB202" s="2" t="s">
        <v>87</v>
      </c>
      <c r="AC202" s="2" t="s">
        <v>1331</v>
      </c>
      <c r="AD202" s="2" t="s">
        <v>226</v>
      </c>
      <c r="AE202" s="2" t="s">
        <v>662</v>
      </c>
      <c r="AF202" s="4" t="b">
        <f>FALSE()</f>
        <v>0</v>
      </c>
    </row>
    <row r="203" spans="1:32" x14ac:dyDescent="0.3">
      <c r="A203" s="2" t="s">
        <v>1332</v>
      </c>
      <c r="B203" s="2" t="s">
        <v>1333</v>
      </c>
      <c r="C203" s="2" t="s">
        <v>1334</v>
      </c>
      <c r="D203" s="2" t="s">
        <v>92</v>
      </c>
      <c r="E203" s="2" t="s">
        <v>561</v>
      </c>
      <c r="F203" s="2" t="s">
        <v>562</v>
      </c>
      <c r="G203" s="2" t="s">
        <v>74</v>
      </c>
      <c r="H203" s="2" t="s">
        <v>72</v>
      </c>
      <c r="I203" s="2" t="s">
        <v>1332</v>
      </c>
      <c r="J203" s="2" t="s">
        <v>282</v>
      </c>
      <c r="K203" s="2" t="s">
        <v>1332</v>
      </c>
      <c r="L203" s="2" t="s">
        <v>123</v>
      </c>
      <c r="M203" s="2" t="s">
        <v>362</v>
      </c>
      <c r="N203" s="2" t="s">
        <v>899</v>
      </c>
      <c r="O203" s="2" t="s">
        <v>1335</v>
      </c>
      <c r="P203" s="2" t="s">
        <v>1336</v>
      </c>
      <c r="Q203" s="2" t="s">
        <v>74</v>
      </c>
      <c r="R203" s="2" t="s">
        <v>74</v>
      </c>
      <c r="S203" s="2" t="s">
        <v>1337</v>
      </c>
      <c r="T203" s="2" t="s">
        <v>1338</v>
      </c>
      <c r="U203" s="3"/>
      <c r="V203" s="3"/>
      <c r="W203" s="2" t="s">
        <v>288</v>
      </c>
      <c r="X203" s="2" t="s">
        <v>83</v>
      </c>
      <c r="Y203" s="2" t="s">
        <v>289</v>
      </c>
      <c r="Z203" s="2" t="s">
        <v>85</v>
      </c>
      <c r="AA203" s="2" t="s">
        <v>290</v>
      </c>
      <c r="AB203" s="2" t="s">
        <v>87</v>
      </c>
      <c r="AC203" s="2" t="s">
        <v>1331</v>
      </c>
      <c r="AD203" s="2" t="s">
        <v>387</v>
      </c>
      <c r="AE203" s="2" t="s">
        <v>662</v>
      </c>
      <c r="AF203" s="4" t="b">
        <f>FALSE()</f>
        <v>0</v>
      </c>
    </row>
    <row r="204" spans="1:32" x14ac:dyDescent="0.3">
      <c r="A204" s="2" t="s">
        <v>1339</v>
      </c>
      <c r="B204" s="2" t="s">
        <v>1340</v>
      </c>
      <c r="C204" s="2" t="s">
        <v>1341</v>
      </c>
      <c r="D204" s="2" t="s">
        <v>92</v>
      </c>
      <c r="E204" s="2" t="s">
        <v>473</v>
      </c>
      <c r="F204" s="2" t="s">
        <v>471</v>
      </c>
      <c r="G204" s="2" t="s">
        <v>74</v>
      </c>
      <c r="H204" s="2" t="s">
        <v>72</v>
      </c>
      <c r="I204" s="2" t="s">
        <v>1339</v>
      </c>
      <c r="J204" s="2" t="s">
        <v>282</v>
      </c>
      <c r="K204" s="2" t="s">
        <v>1339</v>
      </c>
      <c r="L204" s="2" t="s">
        <v>123</v>
      </c>
      <c r="M204" s="2" t="s">
        <v>1342</v>
      </c>
      <c r="N204" s="2" t="s">
        <v>475</v>
      </c>
      <c r="O204" s="2" t="s">
        <v>1343</v>
      </c>
      <c r="P204" s="2" t="s">
        <v>1344</v>
      </c>
      <c r="Q204" s="2" t="s">
        <v>74</v>
      </c>
      <c r="R204" s="2" t="s">
        <v>74</v>
      </c>
      <c r="S204" s="2" t="s">
        <v>1345</v>
      </c>
      <c r="T204" s="2" t="s">
        <v>1338</v>
      </c>
      <c r="U204" s="3"/>
      <c r="V204" s="3"/>
      <c r="W204" s="2" t="s">
        <v>288</v>
      </c>
      <c r="X204" s="2" t="s">
        <v>83</v>
      </c>
      <c r="Y204" s="2" t="s">
        <v>289</v>
      </c>
      <c r="Z204" s="2" t="s">
        <v>85</v>
      </c>
      <c r="AA204" s="2" t="s">
        <v>290</v>
      </c>
      <c r="AB204" s="2" t="s">
        <v>87</v>
      </c>
      <c r="AC204" s="2" t="s">
        <v>1331</v>
      </c>
      <c r="AD204" s="2" t="s">
        <v>226</v>
      </c>
      <c r="AE204" s="2" t="s">
        <v>662</v>
      </c>
      <c r="AF204" s="4" t="b">
        <f>FALSE()</f>
        <v>0</v>
      </c>
    </row>
    <row r="205" spans="1:32" x14ac:dyDescent="0.3">
      <c r="A205" s="2" t="s">
        <v>1346</v>
      </c>
      <c r="B205" s="2" t="s">
        <v>1347</v>
      </c>
      <c r="C205" s="2" t="s">
        <v>1348</v>
      </c>
      <c r="D205" s="2" t="s">
        <v>92</v>
      </c>
      <c r="E205" s="2" t="s">
        <v>918</v>
      </c>
      <c r="F205" s="2" t="s">
        <v>919</v>
      </c>
      <c r="G205" s="2" t="s">
        <v>74</v>
      </c>
      <c r="H205" s="2" t="s">
        <v>72</v>
      </c>
      <c r="I205" s="2" t="s">
        <v>1346</v>
      </c>
      <c r="J205" s="2" t="s">
        <v>282</v>
      </c>
      <c r="K205" s="2" t="s">
        <v>1346</v>
      </c>
      <c r="L205" s="2" t="s">
        <v>123</v>
      </c>
      <c r="M205" s="2" t="s">
        <v>883</v>
      </c>
      <c r="N205" s="2" t="s">
        <v>551</v>
      </c>
      <c r="O205" s="2" t="s">
        <v>1349</v>
      </c>
      <c r="P205" s="2" t="s">
        <v>1350</v>
      </c>
      <c r="Q205" s="2" t="s">
        <v>74</v>
      </c>
      <c r="R205" s="2" t="s">
        <v>74</v>
      </c>
      <c r="S205" s="2" t="s">
        <v>1351</v>
      </c>
      <c r="T205" s="2" t="s">
        <v>1338</v>
      </c>
      <c r="U205" s="3"/>
      <c r="V205" s="3"/>
      <c r="W205" s="2" t="s">
        <v>288</v>
      </c>
      <c r="X205" s="2" t="s">
        <v>83</v>
      </c>
      <c r="Y205" s="2" t="s">
        <v>289</v>
      </c>
      <c r="Z205" s="2" t="s">
        <v>85</v>
      </c>
      <c r="AA205" s="2" t="s">
        <v>290</v>
      </c>
      <c r="AB205" s="2" t="s">
        <v>87</v>
      </c>
      <c r="AC205" s="2" t="s">
        <v>909</v>
      </c>
      <c r="AD205" s="2" t="s">
        <v>387</v>
      </c>
      <c r="AE205" s="2" t="s">
        <v>662</v>
      </c>
      <c r="AF205" s="4" t="b">
        <f>FALSE()</f>
        <v>0</v>
      </c>
    </row>
    <row r="206" spans="1:32" x14ac:dyDescent="0.3">
      <c r="A206" s="2" t="s">
        <v>1352</v>
      </c>
      <c r="B206" s="2" t="s">
        <v>1353</v>
      </c>
      <c r="C206" s="2" t="s">
        <v>1354</v>
      </c>
      <c r="D206" s="2" t="s">
        <v>92</v>
      </c>
      <c r="E206" s="2" t="s">
        <v>253</v>
      </c>
      <c r="F206" s="2" t="s">
        <v>252</v>
      </c>
      <c r="G206" s="2" t="s">
        <v>74</v>
      </c>
      <c r="H206" s="2" t="s">
        <v>72</v>
      </c>
      <c r="I206" s="2" t="s">
        <v>1352</v>
      </c>
      <c r="J206" s="2" t="s">
        <v>282</v>
      </c>
      <c r="K206" s="2" t="s">
        <v>1352</v>
      </c>
      <c r="L206" s="2" t="s">
        <v>123</v>
      </c>
      <c r="M206" s="2" t="s">
        <v>362</v>
      </c>
      <c r="N206" s="2" t="s">
        <v>363</v>
      </c>
      <c r="O206" s="2" t="s">
        <v>1355</v>
      </c>
      <c r="P206" s="2" t="s">
        <v>1356</v>
      </c>
      <c r="Q206" s="2" t="s">
        <v>74</v>
      </c>
      <c r="R206" s="2" t="s">
        <v>74</v>
      </c>
      <c r="S206" s="2" t="s">
        <v>1357</v>
      </c>
      <c r="T206" s="2" t="s">
        <v>1358</v>
      </c>
      <c r="U206" s="3"/>
      <c r="V206" s="3"/>
      <c r="W206" s="2" t="s">
        <v>288</v>
      </c>
      <c r="X206" s="2" t="s">
        <v>83</v>
      </c>
      <c r="Y206" s="2" t="s">
        <v>289</v>
      </c>
      <c r="Z206" s="2" t="s">
        <v>85</v>
      </c>
      <c r="AA206" s="2" t="s">
        <v>290</v>
      </c>
      <c r="AB206" s="2" t="s">
        <v>87</v>
      </c>
      <c r="AC206" s="2" t="s">
        <v>909</v>
      </c>
      <c r="AD206" s="2" t="s">
        <v>387</v>
      </c>
      <c r="AE206" s="2" t="s">
        <v>662</v>
      </c>
      <c r="AF206" s="4" t="b">
        <f>FALSE()</f>
        <v>0</v>
      </c>
    </row>
    <row r="207" spans="1:32" x14ac:dyDescent="0.3">
      <c r="A207" s="2" t="s">
        <v>1359</v>
      </c>
      <c r="B207" s="2" t="s">
        <v>1360</v>
      </c>
      <c r="C207" s="2" t="s">
        <v>1361</v>
      </c>
      <c r="D207" s="2" t="s">
        <v>472</v>
      </c>
      <c r="E207" s="2" t="s">
        <v>620</v>
      </c>
      <c r="F207" s="2" t="s">
        <v>619</v>
      </c>
      <c r="G207" s="2" t="s">
        <v>74</v>
      </c>
      <c r="H207" s="2" t="s">
        <v>72</v>
      </c>
      <c r="I207" s="2" t="s">
        <v>1359</v>
      </c>
      <c r="J207" s="2" t="s">
        <v>282</v>
      </c>
      <c r="K207" s="2" t="s">
        <v>1359</v>
      </c>
      <c r="L207" s="2" t="s">
        <v>123</v>
      </c>
      <c r="M207" s="2" t="s">
        <v>1342</v>
      </c>
      <c r="N207" s="2" t="s">
        <v>998</v>
      </c>
      <c r="O207" s="2" t="s">
        <v>1362</v>
      </c>
      <c r="P207" s="2" t="s">
        <v>1363</v>
      </c>
      <c r="Q207" s="2" t="s">
        <v>74</v>
      </c>
      <c r="R207" s="2" t="s">
        <v>74</v>
      </c>
      <c r="S207" s="2" t="s">
        <v>1364</v>
      </c>
      <c r="T207" s="2" t="s">
        <v>1338</v>
      </c>
      <c r="U207" s="3"/>
      <c r="V207" s="3"/>
      <c r="W207" s="2" t="s">
        <v>288</v>
      </c>
      <c r="X207" s="2" t="s">
        <v>83</v>
      </c>
      <c r="Y207" s="2" t="s">
        <v>289</v>
      </c>
      <c r="Z207" s="2" t="s">
        <v>85</v>
      </c>
      <c r="AA207" s="2" t="s">
        <v>290</v>
      </c>
      <c r="AB207" s="2" t="s">
        <v>87</v>
      </c>
      <c r="AC207" s="2" t="s">
        <v>1331</v>
      </c>
      <c r="AD207" s="2" t="s">
        <v>387</v>
      </c>
      <c r="AE207" s="2" t="s">
        <v>662</v>
      </c>
      <c r="AF207" s="4" t="b">
        <f>FALSE()</f>
        <v>0</v>
      </c>
    </row>
    <row r="208" spans="1:32" x14ac:dyDescent="0.3">
      <c r="A208" s="2" t="s">
        <v>1365</v>
      </c>
      <c r="B208" s="2" t="s">
        <v>1366</v>
      </c>
      <c r="C208" s="2" t="s">
        <v>1367</v>
      </c>
      <c r="D208" s="2" t="s">
        <v>1368</v>
      </c>
      <c r="E208" s="2" t="s">
        <v>1369</v>
      </c>
      <c r="F208" s="2" t="s">
        <v>1370</v>
      </c>
      <c r="G208" s="2" t="s">
        <v>74</v>
      </c>
      <c r="H208" s="2" t="s">
        <v>269</v>
      </c>
      <c r="I208" s="2" t="s">
        <v>1365</v>
      </c>
      <c r="J208" s="2" t="s">
        <v>74</v>
      </c>
      <c r="K208" s="2" t="s">
        <v>1365</v>
      </c>
      <c r="L208" s="2" t="s">
        <v>95</v>
      </c>
      <c r="M208" s="2" t="s">
        <v>790</v>
      </c>
      <c r="N208" s="2" t="s">
        <v>74</v>
      </c>
      <c r="O208" s="2" t="s">
        <v>74</v>
      </c>
      <c r="P208" s="2" t="s">
        <v>1371</v>
      </c>
      <c r="Q208" s="2" t="s">
        <v>74</v>
      </c>
      <c r="R208" s="2" t="s">
        <v>74</v>
      </c>
      <c r="S208" s="2" t="s">
        <v>74</v>
      </c>
      <c r="T208" s="2" t="s">
        <v>1338</v>
      </c>
      <c r="U208" s="3"/>
      <c r="V208" s="3"/>
      <c r="W208" s="2" t="s">
        <v>288</v>
      </c>
      <c r="X208" s="2" t="s">
        <v>83</v>
      </c>
      <c r="Y208" s="2" t="s">
        <v>289</v>
      </c>
      <c r="Z208" s="2" t="s">
        <v>85</v>
      </c>
      <c r="AA208" s="2" t="s">
        <v>290</v>
      </c>
      <c r="AB208" s="2" t="s">
        <v>87</v>
      </c>
      <c r="AC208" s="2" t="s">
        <v>909</v>
      </c>
      <c r="AD208" s="2" t="s">
        <v>74</v>
      </c>
      <c r="AE208" s="2" t="s">
        <v>662</v>
      </c>
      <c r="AF208" s="4" t="b">
        <f>TRUE()</f>
        <v>1</v>
      </c>
    </row>
    <row r="209" spans="1:32" x14ac:dyDescent="0.3">
      <c r="A209" s="2" t="s">
        <v>1372</v>
      </c>
      <c r="B209" s="2" t="s">
        <v>1373</v>
      </c>
      <c r="C209" s="2" t="s">
        <v>1374</v>
      </c>
      <c r="D209" s="2" t="s">
        <v>472</v>
      </c>
      <c r="E209" s="2" t="s">
        <v>627</v>
      </c>
      <c r="F209" s="2" t="s">
        <v>625</v>
      </c>
      <c r="G209" s="2" t="s">
        <v>74</v>
      </c>
      <c r="H209" s="2" t="s">
        <v>72</v>
      </c>
      <c r="I209" s="2" t="s">
        <v>1372</v>
      </c>
      <c r="J209" s="2" t="s">
        <v>282</v>
      </c>
      <c r="K209" s="2" t="s">
        <v>1372</v>
      </c>
      <c r="L209" s="2" t="s">
        <v>123</v>
      </c>
      <c r="M209" s="2" t="s">
        <v>362</v>
      </c>
      <c r="N209" s="2" t="s">
        <v>628</v>
      </c>
      <c r="O209" s="2" t="s">
        <v>629</v>
      </c>
      <c r="P209" s="2" t="s">
        <v>1375</v>
      </c>
      <c r="Q209" s="2" t="s">
        <v>74</v>
      </c>
      <c r="R209" s="2" t="s">
        <v>74</v>
      </c>
      <c r="S209" s="2" t="s">
        <v>1376</v>
      </c>
      <c r="T209" s="2" t="s">
        <v>1377</v>
      </c>
      <c r="U209" s="3"/>
      <c r="V209" s="3"/>
      <c r="W209" s="2" t="s">
        <v>288</v>
      </c>
      <c r="X209" s="2" t="s">
        <v>83</v>
      </c>
      <c r="Y209" s="2" t="s">
        <v>289</v>
      </c>
      <c r="Z209" s="2" t="s">
        <v>85</v>
      </c>
      <c r="AA209" s="2" t="s">
        <v>290</v>
      </c>
      <c r="AB209" s="2" t="s">
        <v>87</v>
      </c>
      <c r="AC209" s="2" t="s">
        <v>1331</v>
      </c>
      <c r="AD209" s="2" t="s">
        <v>226</v>
      </c>
      <c r="AE209" s="2" t="s">
        <v>662</v>
      </c>
      <c r="AF209" s="4" t="b">
        <f>FALSE()</f>
        <v>0</v>
      </c>
    </row>
    <row r="210" spans="1:32" x14ac:dyDescent="0.3">
      <c r="A210" s="2" t="s">
        <v>1378</v>
      </c>
      <c r="B210" s="2" t="s">
        <v>1379</v>
      </c>
      <c r="C210" s="2" t="s">
        <v>1321</v>
      </c>
      <c r="D210" s="2" t="s">
        <v>92</v>
      </c>
      <c r="E210" s="2" t="s">
        <v>544</v>
      </c>
      <c r="F210" s="2" t="s">
        <v>542</v>
      </c>
      <c r="G210" s="2" t="s">
        <v>74</v>
      </c>
      <c r="H210" s="2" t="s">
        <v>72</v>
      </c>
      <c r="I210" s="2" t="s">
        <v>1378</v>
      </c>
      <c r="J210" s="2" t="s">
        <v>282</v>
      </c>
      <c r="K210" s="2" t="s">
        <v>1378</v>
      </c>
      <c r="L210" s="2" t="s">
        <v>95</v>
      </c>
      <c r="M210" s="2" t="s">
        <v>790</v>
      </c>
      <c r="N210" s="2" t="s">
        <v>74</v>
      </c>
      <c r="O210" s="2" t="s">
        <v>74</v>
      </c>
      <c r="P210" s="2" t="s">
        <v>791</v>
      </c>
      <c r="Q210" s="2" t="s">
        <v>74</v>
      </c>
      <c r="R210" s="2" t="s">
        <v>74</v>
      </c>
      <c r="S210" s="2" t="s">
        <v>581</v>
      </c>
      <c r="T210" s="2" t="s">
        <v>1380</v>
      </c>
      <c r="U210" s="3"/>
      <c r="V210" s="3"/>
      <c r="W210" s="2" t="s">
        <v>288</v>
      </c>
      <c r="X210" s="2" t="s">
        <v>83</v>
      </c>
      <c r="Y210" s="2" t="s">
        <v>289</v>
      </c>
      <c r="Z210" s="2" t="s">
        <v>85</v>
      </c>
      <c r="AA210" s="2" t="s">
        <v>290</v>
      </c>
      <c r="AB210" s="2" t="s">
        <v>87</v>
      </c>
      <c r="AC210" s="2" t="s">
        <v>367</v>
      </c>
      <c r="AD210" s="2" t="s">
        <v>305</v>
      </c>
      <c r="AE210" s="2" t="s">
        <v>265</v>
      </c>
      <c r="AF210" s="4" t="b">
        <f>FALSE()</f>
        <v>0</v>
      </c>
    </row>
    <row r="211" spans="1:32" x14ac:dyDescent="0.3">
      <c r="A211" s="2" t="s">
        <v>1381</v>
      </c>
      <c r="B211" s="2" t="s">
        <v>1382</v>
      </c>
      <c r="C211" s="2" t="s">
        <v>1321</v>
      </c>
      <c r="D211" s="2" t="s">
        <v>92</v>
      </c>
      <c r="E211" s="2" t="s">
        <v>544</v>
      </c>
      <c r="F211" s="2" t="s">
        <v>542</v>
      </c>
      <c r="G211" s="2" t="s">
        <v>74</v>
      </c>
      <c r="H211" s="2" t="s">
        <v>72</v>
      </c>
      <c r="I211" s="2" t="s">
        <v>1381</v>
      </c>
      <c r="J211" s="2" t="s">
        <v>282</v>
      </c>
      <c r="K211" s="2" t="s">
        <v>1381</v>
      </c>
      <c r="L211" s="2" t="s">
        <v>95</v>
      </c>
      <c r="M211" s="2" t="s">
        <v>790</v>
      </c>
      <c r="N211" s="2" t="s">
        <v>74</v>
      </c>
      <c r="O211" s="2" t="s">
        <v>74</v>
      </c>
      <c r="P211" s="2" t="s">
        <v>791</v>
      </c>
      <c r="Q211" s="2" t="s">
        <v>74</v>
      </c>
      <c r="R211" s="2" t="s">
        <v>74</v>
      </c>
      <c r="S211" s="2" t="s">
        <v>581</v>
      </c>
      <c r="T211" s="2" t="s">
        <v>1338</v>
      </c>
      <c r="U211" s="3"/>
      <c r="V211" s="3"/>
      <c r="W211" s="2" t="s">
        <v>288</v>
      </c>
      <c r="X211" s="2" t="s">
        <v>83</v>
      </c>
      <c r="Y211" s="2" t="s">
        <v>289</v>
      </c>
      <c r="Z211" s="2" t="s">
        <v>85</v>
      </c>
      <c r="AA211" s="2" t="s">
        <v>290</v>
      </c>
      <c r="AB211" s="2" t="s">
        <v>87</v>
      </c>
      <c r="AC211" s="2" t="s">
        <v>367</v>
      </c>
      <c r="AD211" s="2" t="s">
        <v>305</v>
      </c>
      <c r="AE211" s="2" t="s">
        <v>129</v>
      </c>
      <c r="AF211" s="4" t="b">
        <f>FALSE()</f>
        <v>0</v>
      </c>
    </row>
    <row r="212" spans="1:32" x14ac:dyDescent="0.3">
      <c r="A212" s="2" t="s">
        <v>279</v>
      </c>
      <c r="B212" s="2" t="s">
        <v>1383</v>
      </c>
      <c r="C212" s="2" t="s">
        <v>1384</v>
      </c>
      <c r="D212" s="2" t="s">
        <v>92</v>
      </c>
      <c r="E212" s="2" t="s">
        <v>159</v>
      </c>
      <c r="F212" s="2" t="s">
        <v>160</v>
      </c>
      <c r="G212" s="2" t="s">
        <v>71</v>
      </c>
      <c r="H212" s="2" t="s">
        <v>72</v>
      </c>
      <c r="I212" s="2" t="s">
        <v>279</v>
      </c>
      <c r="J212" s="2" t="s">
        <v>74</v>
      </c>
      <c r="K212" s="2" t="s">
        <v>279</v>
      </c>
      <c r="L212" s="2" t="s">
        <v>123</v>
      </c>
      <c r="M212" s="2" t="s">
        <v>149</v>
      </c>
      <c r="N212" s="2" t="s">
        <v>74</v>
      </c>
      <c r="O212" s="2" t="s">
        <v>74</v>
      </c>
      <c r="P212" s="2" t="s">
        <v>1385</v>
      </c>
      <c r="Q212" s="2" t="s">
        <v>109</v>
      </c>
      <c r="R212" s="2" t="s">
        <v>321</v>
      </c>
      <c r="S212" s="2" t="s">
        <v>286</v>
      </c>
      <c r="T212" s="2" t="s">
        <v>1386</v>
      </c>
      <c r="U212" s="3">
        <v>41684</v>
      </c>
      <c r="V212" s="3"/>
      <c r="W212" s="2" t="s">
        <v>288</v>
      </c>
      <c r="X212" s="2" t="s">
        <v>83</v>
      </c>
      <c r="Y212" s="2" t="s">
        <v>289</v>
      </c>
      <c r="Z212" s="2" t="s">
        <v>85</v>
      </c>
      <c r="AA212" s="2" t="s">
        <v>290</v>
      </c>
      <c r="AB212" s="2" t="s">
        <v>87</v>
      </c>
      <c r="AC212" s="2" t="s">
        <v>129</v>
      </c>
      <c r="AD212" s="2" t="s">
        <v>74</v>
      </c>
      <c r="AE212" s="2" t="s">
        <v>770</v>
      </c>
      <c r="AF212" s="4" t="b">
        <f>TRUE()</f>
        <v>1</v>
      </c>
    </row>
    <row r="213" spans="1:32" x14ac:dyDescent="0.3">
      <c r="A213" s="2" t="s">
        <v>1387</v>
      </c>
      <c r="B213" s="2" t="s">
        <v>1388</v>
      </c>
      <c r="C213" s="2" t="s">
        <v>1326</v>
      </c>
      <c r="D213" s="2" t="s">
        <v>92</v>
      </c>
      <c r="E213" s="2" t="s">
        <v>964</v>
      </c>
      <c r="F213" s="2" t="s">
        <v>965</v>
      </c>
      <c r="G213" s="2" t="s">
        <v>74</v>
      </c>
      <c r="H213" s="2" t="s">
        <v>72</v>
      </c>
      <c r="I213" s="2" t="s">
        <v>1387</v>
      </c>
      <c r="J213" s="2" t="s">
        <v>282</v>
      </c>
      <c r="K213" s="2" t="s">
        <v>1387</v>
      </c>
      <c r="L213" s="2" t="s">
        <v>123</v>
      </c>
      <c r="M213" s="2" t="s">
        <v>966</v>
      </c>
      <c r="N213" s="2" t="s">
        <v>967</v>
      </c>
      <c r="O213" s="2" t="s">
        <v>1327</v>
      </c>
      <c r="P213" s="2" t="s">
        <v>1389</v>
      </c>
      <c r="Q213" s="2" t="s">
        <v>74</v>
      </c>
      <c r="R213" s="2" t="s">
        <v>74</v>
      </c>
      <c r="S213" s="2" t="s">
        <v>1390</v>
      </c>
      <c r="T213" s="2" t="s">
        <v>1377</v>
      </c>
      <c r="U213" s="3"/>
      <c r="V213" s="3"/>
      <c r="W213" s="2" t="s">
        <v>288</v>
      </c>
      <c r="X213" s="2" t="s">
        <v>83</v>
      </c>
      <c r="Y213" s="2" t="s">
        <v>289</v>
      </c>
      <c r="Z213" s="2" t="s">
        <v>85</v>
      </c>
      <c r="AA213" s="2" t="s">
        <v>290</v>
      </c>
      <c r="AB213" s="2" t="s">
        <v>87</v>
      </c>
      <c r="AC213" s="2" t="s">
        <v>367</v>
      </c>
      <c r="AD213" s="2" t="s">
        <v>305</v>
      </c>
      <c r="AE213" s="2" t="s">
        <v>129</v>
      </c>
      <c r="AF213" s="4" t="b">
        <f>FALSE()</f>
        <v>0</v>
      </c>
    </row>
    <row r="214" spans="1:32" x14ac:dyDescent="0.3">
      <c r="A214" s="2" t="s">
        <v>1391</v>
      </c>
      <c r="B214" s="2" t="s">
        <v>1392</v>
      </c>
      <c r="C214" s="2" t="s">
        <v>1326</v>
      </c>
      <c r="D214" s="2" t="s">
        <v>92</v>
      </c>
      <c r="E214" s="2" t="s">
        <v>964</v>
      </c>
      <c r="F214" s="2" t="s">
        <v>965</v>
      </c>
      <c r="G214" s="2" t="s">
        <v>74</v>
      </c>
      <c r="H214" s="2" t="s">
        <v>72</v>
      </c>
      <c r="I214" s="2" t="s">
        <v>1391</v>
      </c>
      <c r="J214" s="2" t="s">
        <v>282</v>
      </c>
      <c r="K214" s="2" t="s">
        <v>1391</v>
      </c>
      <c r="L214" s="2" t="s">
        <v>123</v>
      </c>
      <c r="M214" s="2" t="s">
        <v>966</v>
      </c>
      <c r="N214" s="2" t="s">
        <v>967</v>
      </c>
      <c r="O214" s="2" t="s">
        <v>74</v>
      </c>
      <c r="P214" s="2" t="s">
        <v>1393</v>
      </c>
      <c r="Q214" s="2" t="s">
        <v>74</v>
      </c>
      <c r="R214" s="2" t="s">
        <v>74</v>
      </c>
      <c r="S214" s="2" t="s">
        <v>1394</v>
      </c>
      <c r="T214" s="2" t="s">
        <v>688</v>
      </c>
      <c r="U214" s="3"/>
      <c r="V214" s="3"/>
      <c r="W214" s="2" t="s">
        <v>288</v>
      </c>
      <c r="X214" s="2" t="s">
        <v>83</v>
      </c>
      <c r="Y214" s="2" t="s">
        <v>289</v>
      </c>
      <c r="Z214" s="2" t="s">
        <v>85</v>
      </c>
      <c r="AA214" s="2" t="s">
        <v>290</v>
      </c>
      <c r="AB214" s="2" t="s">
        <v>87</v>
      </c>
      <c r="AC214" s="2" t="s">
        <v>367</v>
      </c>
      <c r="AD214" s="2" t="s">
        <v>305</v>
      </c>
      <c r="AE214" s="2" t="s">
        <v>265</v>
      </c>
      <c r="AF214" s="4" t="b">
        <f>FALSE()</f>
        <v>0</v>
      </c>
    </row>
    <row r="215" spans="1:32" x14ac:dyDescent="0.3">
      <c r="A215" s="2" t="s">
        <v>1395</v>
      </c>
      <c r="B215" s="2" t="s">
        <v>1396</v>
      </c>
      <c r="C215" s="2" t="s">
        <v>1397</v>
      </c>
      <c r="D215" s="2" t="s">
        <v>1398</v>
      </c>
      <c r="E215" s="2" t="s">
        <v>1399</v>
      </c>
      <c r="F215" s="2" t="s">
        <v>1398</v>
      </c>
      <c r="G215" s="2" t="s">
        <v>71</v>
      </c>
      <c r="H215" s="2" t="s">
        <v>72</v>
      </c>
      <c r="I215" s="2" t="s">
        <v>1395</v>
      </c>
      <c r="J215" s="2" t="s">
        <v>282</v>
      </c>
      <c r="K215" s="2" t="s">
        <v>1395</v>
      </c>
      <c r="L215" s="2" t="s">
        <v>123</v>
      </c>
      <c r="M215" s="2" t="s">
        <v>149</v>
      </c>
      <c r="N215" s="2" t="s">
        <v>97</v>
      </c>
      <c r="O215" s="2" t="s">
        <v>74</v>
      </c>
      <c r="P215" s="2" t="s">
        <v>97</v>
      </c>
      <c r="Q215" s="2" t="s">
        <v>109</v>
      </c>
      <c r="R215" s="2" t="s">
        <v>1400</v>
      </c>
      <c r="S215" s="2" t="s">
        <v>1401</v>
      </c>
      <c r="T215" s="2" t="s">
        <v>287</v>
      </c>
      <c r="U215" s="3">
        <v>41319</v>
      </c>
      <c r="V215" s="3"/>
      <c r="W215" s="2" t="s">
        <v>288</v>
      </c>
      <c r="X215" s="2" t="s">
        <v>83</v>
      </c>
      <c r="Y215" s="2" t="s">
        <v>289</v>
      </c>
      <c r="Z215" s="2" t="s">
        <v>85</v>
      </c>
      <c r="AA215" s="2" t="s">
        <v>290</v>
      </c>
      <c r="AB215" s="2" t="s">
        <v>87</v>
      </c>
      <c r="AC215" s="2" t="s">
        <v>129</v>
      </c>
      <c r="AD215" s="2" t="s">
        <v>305</v>
      </c>
      <c r="AE215" s="2" t="s">
        <v>770</v>
      </c>
      <c r="AF215" s="4" t="b">
        <f>FALSE()</f>
        <v>0</v>
      </c>
    </row>
    <row r="216" spans="1:32" x14ac:dyDescent="0.3">
      <c r="A216" s="2" t="s">
        <v>1402</v>
      </c>
      <c r="B216" s="2" t="s">
        <v>1403</v>
      </c>
      <c r="C216" s="2" t="s">
        <v>1341</v>
      </c>
      <c r="D216" s="2" t="s">
        <v>92</v>
      </c>
      <c r="E216" s="2" t="s">
        <v>473</v>
      </c>
      <c r="F216" s="2" t="s">
        <v>471</v>
      </c>
      <c r="G216" s="2" t="s">
        <v>74</v>
      </c>
      <c r="H216" s="2" t="s">
        <v>72</v>
      </c>
      <c r="I216" s="2" t="s">
        <v>1402</v>
      </c>
      <c r="J216" s="2" t="s">
        <v>282</v>
      </c>
      <c r="K216" s="2" t="s">
        <v>1402</v>
      </c>
      <c r="L216" s="2" t="s">
        <v>123</v>
      </c>
      <c r="M216" s="2" t="s">
        <v>609</v>
      </c>
      <c r="N216" s="2" t="s">
        <v>475</v>
      </c>
      <c r="O216" s="2" t="s">
        <v>74</v>
      </c>
      <c r="P216" s="2" t="s">
        <v>1404</v>
      </c>
      <c r="Q216" s="2" t="s">
        <v>74</v>
      </c>
      <c r="R216" s="2" t="s">
        <v>74</v>
      </c>
      <c r="S216" s="2" t="s">
        <v>1405</v>
      </c>
      <c r="T216" s="2" t="s">
        <v>1406</v>
      </c>
      <c r="U216" s="3"/>
      <c r="V216" s="3"/>
      <c r="W216" s="2" t="s">
        <v>288</v>
      </c>
      <c r="X216" s="2" t="s">
        <v>83</v>
      </c>
      <c r="Y216" s="2" t="s">
        <v>289</v>
      </c>
      <c r="Z216" s="2" t="s">
        <v>85</v>
      </c>
      <c r="AA216" s="2" t="s">
        <v>290</v>
      </c>
      <c r="AB216" s="2" t="s">
        <v>87</v>
      </c>
      <c r="AC216" s="2" t="s">
        <v>367</v>
      </c>
      <c r="AD216" s="2" t="s">
        <v>305</v>
      </c>
      <c r="AE216" s="2" t="s">
        <v>265</v>
      </c>
      <c r="AF216" s="4" t="b">
        <f>FALSE()</f>
        <v>0</v>
      </c>
    </row>
    <row r="217" spans="1:32" x14ac:dyDescent="0.3">
      <c r="A217" s="2" t="s">
        <v>1407</v>
      </c>
      <c r="B217" s="2" t="s">
        <v>1408</v>
      </c>
      <c r="C217" s="2" t="s">
        <v>766</v>
      </c>
      <c r="D217" s="2" t="s">
        <v>92</v>
      </c>
      <c r="E217" s="2" t="s">
        <v>147</v>
      </c>
      <c r="F217" s="2" t="s">
        <v>148</v>
      </c>
      <c r="G217" s="2" t="s">
        <v>71</v>
      </c>
      <c r="H217" s="2" t="s">
        <v>72</v>
      </c>
      <c r="I217" s="2" t="s">
        <v>1407</v>
      </c>
      <c r="J217" s="2" t="s">
        <v>282</v>
      </c>
      <c r="K217" s="2" t="s">
        <v>1407</v>
      </c>
      <c r="L217" s="2" t="s">
        <v>95</v>
      </c>
      <c r="M217" s="2" t="s">
        <v>179</v>
      </c>
      <c r="N217" s="2" t="s">
        <v>74</v>
      </c>
      <c r="O217" s="2" t="s">
        <v>74</v>
      </c>
      <c r="P217" s="2" t="s">
        <v>767</v>
      </c>
      <c r="Q217" s="2" t="s">
        <v>109</v>
      </c>
      <c r="R217" s="2" t="s">
        <v>181</v>
      </c>
      <c r="S217" s="2" t="s">
        <v>1409</v>
      </c>
      <c r="T217" s="2" t="s">
        <v>183</v>
      </c>
      <c r="U217" s="3">
        <v>41319</v>
      </c>
      <c r="V217" s="3"/>
      <c r="W217" s="2" t="s">
        <v>288</v>
      </c>
      <c r="X217" s="2" t="s">
        <v>83</v>
      </c>
      <c r="Y217" s="2" t="s">
        <v>289</v>
      </c>
      <c r="Z217" s="2" t="s">
        <v>85</v>
      </c>
      <c r="AA217" s="2" t="s">
        <v>290</v>
      </c>
      <c r="AB217" s="2" t="s">
        <v>87</v>
      </c>
      <c r="AC217" s="2" t="s">
        <v>129</v>
      </c>
      <c r="AD217" s="2" t="s">
        <v>305</v>
      </c>
      <c r="AE217" s="2" t="s">
        <v>770</v>
      </c>
      <c r="AF217" s="4" t="b">
        <f>FALSE()</f>
        <v>0</v>
      </c>
    </row>
    <row r="218" spans="1:32" x14ac:dyDescent="0.3">
      <c r="A218" s="2" t="s">
        <v>1410</v>
      </c>
      <c r="B218" s="2" t="s">
        <v>1411</v>
      </c>
      <c r="C218" s="2" t="s">
        <v>766</v>
      </c>
      <c r="D218" s="2" t="s">
        <v>92</v>
      </c>
      <c r="E218" s="2" t="s">
        <v>147</v>
      </c>
      <c r="F218" s="2" t="s">
        <v>148</v>
      </c>
      <c r="G218" s="2" t="s">
        <v>71</v>
      </c>
      <c r="H218" s="2" t="s">
        <v>72</v>
      </c>
      <c r="I218" s="2" t="s">
        <v>1410</v>
      </c>
      <c r="J218" s="2" t="s">
        <v>282</v>
      </c>
      <c r="K218" s="2" t="s">
        <v>1410</v>
      </c>
      <c r="L218" s="2" t="s">
        <v>95</v>
      </c>
      <c r="M218" s="2" t="s">
        <v>179</v>
      </c>
      <c r="N218" s="2" t="s">
        <v>74</v>
      </c>
      <c r="O218" s="2" t="s">
        <v>74</v>
      </c>
      <c r="P218" s="2" t="s">
        <v>767</v>
      </c>
      <c r="Q218" s="2" t="s">
        <v>109</v>
      </c>
      <c r="R218" s="2" t="s">
        <v>1412</v>
      </c>
      <c r="S218" s="2" t="s">
        <v>1413</v>
      </c>
      <c r="T218" s="2" t="s">
        <v>688</v>
      </c>
      <c r="U218" s="3">
        <v>41319</v>
      </c>
      <c r="V218" s="3"/>
      <c r="W218" s="2" t="s">
        <v>288</v>
      </c>
      <c r="X218" s="2" t="s">
        <v>83</v>
      </c>
      <c r="Y218" s="2" t="s">
        <v>289</v>
      </c>
      <c r="Z218" s="2" t="s">
        <v>85</v>
      </c>
      <c r="AA218" s="2" t="s">
        <v>290</v>
      </c>
      <c r="AB218" s="2" t="s">
        <v>87</v>
      </c>
      <c r="AC218" s="2" t="s">
        <v>129</v>
      </c>
      <c r="AD218" s="2" t="s">
        <v>305</v>
      </c>
      <c r="AE218" s="2" t="s">
        <v>770</v>
      </c>
      <c r="AF218" s="4" t="b">
        <f>FALSE()</f>
        <v>0</v>
      </c>
    </row>
    <row r="219" spans="1:32" x14ac:dyDescent="0.3">
      <c r="A219" s="2" t="s">
        <v>1414</v>
      </c>
      <c r="B219" s="2" t="s">
        <v>1415</v>
      </c>
      <c r="C219" s="2" t="s">
        <v>766</v>
      </c>
      <c r="D219" s="2" t="s">
        <v>92</v>
      </c>
      <c r="E219" s="2" t="s">
        <v>147</v>
      </c>
      <c r="F219" s="2" t="s">
        <v>148</v>
      </c>
      <c r="G219" s="2" t="s">
        <v>71</v>
      </c>
      <c r="H219" s="2" t="s">
        <v>72</v>
      </c>
      <c r="I219" s="2" t="s">
        <v>1414</v>
      </c>
      <c r="J219" s="2" t="s">
        <v>282</v>
      </c>
      <c r="K219" s="2" t="s">
        <v>1414</v>
      </c>
      <c r="L219" s="2" t="s">
        <v>95</v>
      </c>
      <c r="M219" s="2" t="s">
        <v>179</v>
      </c>
      <c r="N219" s="2" t="s">
        <v>74</v>
      </c>
      <c r="O219" s="2" t="s">
        <v>74</v>
      </c>
      <c r="P219" s="2" t="s">
        <v>767</v>
      </c>
      <c r="Q219" s="2" t="s">
        <v>109</v>
      </c>
      <c r="R219" s="2" t="s">
        <v>1416</v>
      </c>
      <c r="S219" s="2" t="s">
        <v>1417</v>
      </c>
      <c r="T219" s="2" t="s">
        <v>1418</v>
      </c>
      <c r="U219" s="3">
        <v>41275</v>
      </c>
      <c r="V219" s="3"/>
      <c r="W219" s="2" t="s">
        <v>288</v>
      </c>
      <c r="X219" s="2" t="s">
        <v>83</v>
      </c>
      <c r="Y219" s="2" t="s">
        <v>289</v>
      </c>
      <c r="Z219" s="2" t="s">
        <v>85</v>
      </c>
      <c r="AA219" s="2" t="s">
        <v>290</v>
      </c>
      <c r="AB219" s="2" t="s">
        <v>87</v>
      </c>
      <c r="AC219" s="2" t="s">
        <v>129</v>
      </c>
      <c r="AD219" s="2" t="s">
        <v>305</v>
      </c>
      <c r="AE219" s="2" t="s">
        <v>770</v>
      </c>
      <c r="AF219" s="4" t="b">
        <f>FALSE()</f>
        <v>0</v>
      </c>
    </row>
    <row r="220" spans="1:32" x14ac:dyDescent="0.3">
      <c r="A220" s="2" t="s">
        <v>1419</v>
      </c>
      <c r="B220" s="2" t="s">
        <v>1420</v>
      </c>
      <c r="C220" s="2" t="s">
        <v>1421</v>
      </c>
      <c r="D220" s="2" t="s">
        <v>472</v>
      </c>
      <c r="E220" s="2" t="s">
        <v>746</v>
      </c>
      <c r="F220" s="2" t="s">
        <v>747</v>
      </c>
      <c r="G220" s="2" t="s">
        <v>74</v>
      </c>
      <c r="H220" s="2" t="s">
        <v>72</v>
      </c>
      <c r="I220" s="2" t="s">
        <v>1419</v>
      </c>
      <c r="J220" s="2" t="s">
        <v>282</v>
      </c>
      <c r="K220" s="2" t="s">
        <v>1419</v>
      </c>
      <c r="L220" s="2" t="s">
        <v>123</v>
      </c>
      <c r="M220" s="2" t="s">
        <v>474</v>
      </c>
      <c r="N220" s="2" t="s">
        <v>1422</v>
      </c>
      <c r="O220" s="2" t="s">
        <v>1423</v>
      </c>
      <c r="P220" s="2" t="s">
        <v>1423</v>
      </c>
      <c r="Q220" s="2" t="s">
        <v>74</v>
      </c>
      <c r="R220" s="2" t="s">
        <v>74</v>
      </c>
      <c r="S220" s="2" t="s">
        <v>1424</v>
      </c>
      <c r="T220" s="2" t="s">
        <v>1425</v>
      </c>
      <c r="U220" s="3"/>
      <c r="V220" s="3"/>
      <c r="W220" s="2" t="s">
        <v>288</v>
      </c>
      <c r="X220" s="2" t="s">
        <v>83</v>
      </c>
      <c r="Y220" s="2" t="s">
        <v>289</v>
      </c>
      <c r="Z220" s="2" t="s">
        <v>85</v>
      </c>
      <c r="AA220" s="2" t="s">
        <v>290</v>
      </c>
      <c r="AB220" s="2" t="s">
        <v>87</v>
      </c>
      <c r="AC220" s="2" t="s">
        <v>367</v>
      </c>
      <c r="AD220" s="2" t="s">
        <v>305</v>
      </c>
      <c r="AE220" s="2" t="s">
        <v>265</v>
      </c>
      <c r="AF220" s="4" t="b">
        <f>FALSE()</f>
        <v>0</v>
      </c>
    </row>
    <row r="221" spans="1:32" x14ac:dyDescent="0.3">
      <c r="A221" s="2" t="s">
        <v>1426</v>
      </c>
      <c r="B221" s="2" t="s">
        <v>1427</v>
      </c>
      <c r="C221" s="2" t="s">
        <v>1428</v>
      </c>
      <c r="D221" s="2" t="s">
        <v>472</v>
      </c>
      <c r="E221" s="2" t="s">
        <v>473</v>
      </c>
      <c r="F221" s="2" t="s">
        <v>471</v>
      </c>
      <c r="G221" s="2" t="s">
        <v>74</v>
      </c>
      <c r="H221" s="2" t="s">
        <v>72</v>
      </c>
      <c r="I221" s="2" t="s">
        <v>1426</v>
      </c>
      <c r="J221" s="2" t="s">
        <v>282</v>
      </c>
      <c r="K221" s="2" t="s">
        <v>1426</v>
      </c>
      <c r="L221" s="2" t="s">
        <v>123</v>
      </c>
      <c r="M221" s="2" t="s">
        <v>474</v>
      </c>
      <c r="N221" s="2" t="s">
        <v>475</v>
      </c>
      <c r="O221" s="2" t="s">
        <v>476</v>
      </c>
      <c r="P221" s="2" t="s">
        <v>476</v>
      </c>
      <c r="Q221" s="2" t="s">
        <v>74</v>
      </c>
      <c r="R221" s="2" t="s">
        <v>74</v>
      </c>
      <c r="S221" s="2" t="s">
        <v>1429</v>
      </c>
      <c r="T221" s="2" t="s">
        <v>1338</v>
      </c>
      <c r="U221" s="3"/>
      <c r="V221" s="3"/>
      <c r="W221" s="2" t="s">
        <v>288</v>
      </c>
      <c r="X221" s="2" t="s">
        <v>83</v>
      </c>
      <c r="Y221" s="2" t="s">
        <v>289</v>
      </c>
      <c r="Z221" s="2" t="s">
        <v>85</v>
      </c>
      <c r="AA221" s="2" t="s">
        <v>290</v>
      </c>
      <c r="AB221" s="2" t="s">
        <v>87</v>
      </c>
      <c r="AC221" s="2" t="s">
        <v>367</v>
      </c>
      <c r="AD221" s="2" t="s">
        <v>305</v>
      </c>
      <c r="AE221" s="2" t="s">
        <v>616</v>
      </c>
      <c r="AF221" s="4" t="b">
        <f>FALSE()</f>
        <v>0</v>
      </c>
    </row>
    <row r="222" spans="1:32" x14ac:dyDescent="0.3">
      <c r="A222" s="2" t="s">
        <v>1430</v>
      </c>
      <c r="B222" s="2" t="s">
        <v>1431</v>
      </c>
      <c r="C222" s="2" t="s">
        <v>1432</v>
      </c>
      <c r="D222" s="2" t="s">
        <v>472</v>
      </c>
      <c r="E222" s="2" t="s">
        <v>1433</v>
      </c>
      <c r="F222" s="2" t="s">
        <v>1434</v>
      </c>
      <c r="G222" s="2" t="s">
        <v>71</v>
      </c>
      <c r="H222" s="2" t="s">
        <v>72</v>
      </c>
      <c r="I222" s="2" t="s">
        <v>1430</v>
      </c>
      <c r="J222" s="2" t="s">
        <v>282</v>
      </c>
      <c r="K222" s="2" t="s">
        <v>1430</v>
      </c>
      <c r="L222" s="2" t="s">
        <v>95</v>
      </c>
      <c r="M222" s="2" t="s">
        <v>362</v>
      </c>
      <c r="N222" s="2" t="s">
        <v>628</v>
      </c>
      <c r="O222" s="2" t="s">
        <v>629</v>
      </c>
      <c r="P222" s="2" t="s">
        <v>1435</v>
      </c>
      <c r="Q222" s="2" t="s">
        <v>109</v>
      </c>
      <c r="R222" s="2" t="s">
        <v>357</v>
      </c>
      <c r="S222" s="2" t="s">
        <v>1436</v>
      </c>
      <c r="T222" s="2" t="s">
        <v>1437</v>
      </c>
      <c r="U222" s="3">
        <v>41760</v>
      </c>
      <c r="V222" s="3"/>
      <c r="W222" s="2" t="s">
        <v>288</v>
      </c>
      <c r="X222" s="2" t="s">
        <v>83</v>
      </c>
      <c r="Y222" s="2" t="s">
        <v>289</v>
      </c>
      <c r="Z222" s="2" t="s">
        <v>85</v>
      </c>
      <c r="AA222" s="2" t="s">
        <v>290</v>
      </c>
      <c r="AB222" s="2" t="s">
        <v>87</v>
      </c>
      <c r="AC222" s="2" t="s">
        <v>129</v>
      </c>
      <c r="AD222" s="2" t="s">
        <v>305</v>
      </c>
      <c r="AE222" s="2" t="s">
        <v>770</v>
      </c>
      <c r="AF222" s="4" t="b">
        <f>FALSE()</f>
        <v>0</v>
      </c>
    </row>
    <row r="223" spans="1:32" x14ac:dyDescent="0.3">
      <c r="A223" s="2" t="s">
        <v>1438</v>
      </c>
      <c r="B223" s="2" t="s">
        <v>1439</v>
      </c>
      <c r="C223" s="2" t="s">
        <v>1432</v>
      </c>
      <c r="D223" s="2" t="s">
        <v>472</v>
      </c>
      <c r="E223" s="2" t="s">
        <v>1433</v>
      </c>
      <c r="F223" s="2" t="s">
        <v>1434</v>
      </c>
      <c r="G223" s="2" t="s">
        <v>71</v>
      </c>
      <c r="H223" s="2" t="s">
        <v>72</v>
      </c>
      <c r="I223" s="2" t="s">
        <v>1438</v>
      </c>
      <c r="J223" s="2" t="s">
        <v>282</v>
      </c>
      <c r="K223" s="2" t="s">
        <v>1438</v>
      </c>
      <c r="L223" s="2" t="s">
        <v>95</v>
      </c>
      <c r="M223" s="2" t="s">
        <v>362</v>
      </c>
      <c r="N223" s="2" t="s">
        <v>628</v>
      </c>
      <c r="O223" s="2" t="s">
        <v>1440</v>
      </c>
      <c r="P223" s="2" t="s">
        <v>1435</v>
      </c>
      <c r="Q223" s="2" t="s">
        <v>109</v>
      </c>
      <c r="R223" s="2" t="s">
        <v>357</v>
      </c>
      <c r="S223" s="2" t="s">
        <v>1441</v>
      </c>
      <c r="T223" s="2" t="s">
        <v>1442</v>
      </c>
      <c r="U223" s="3">
        <v>41761</v>
      </c>
      <c r="V223" s="3"/>
      <c r="W223" s="2" t="s">
        <v>288</v>
      </c>
      <c r="X223" s="2" t="s">
        <v>83</v>
      </c>
      <c r="Y223" s="2" t="s">
        <v>289</v>
      </c>
      <c r="Z223" s="2" t="s">
        <v>85</v>
      </c>
      <c r="AA223" s="2" t="s">
        <v>290</v>
      </c>
      <c r="AB223" s="2" t="s">
        <v>87</v>
      </c>
      <c r="AC223" s="2" t="s">
        <v>129</v>
      </c>
      <c r="AD223" s="2" t="s">
        <v>305</v>
      </c>
      <c r="AE223" s="2" t="s">
        <v>770</v>
      </c>
      <c r="AF223" s="4" t="b">
        <f>FALSE()</f>
        <v>0</v>
      </c>
    </row>
    <row r="224" spans="1:32" x14ac:dyDescent="0.3">
      <c r="A224" s="2" t="s">
        <v>1443</v>
      </c>
      <c r="B224" s="2" t="s">
        <v>1444</v>
      </c>
      <c r="C224" s="2" t="s">
        <v>1432</v>
      </c>
      <c r="D224" s="2" t="s">
        <v>472</v>
      </c>
      <c r="E224" s="2" t="s">
        <v>1433</v>
      </c>
      <c r="F224" s="2" t="s">
        <v>1434</v>
      </c>
      <c r="G224" s="2" t="s">
        <v>71</v>
      </c>
      <c r="H224" s="2" t="s">
        <v>72</v>
      </c>
      <c r="I224" s="2" t="s">
        <v>1443</v>
      </c>
      <c r="J224" s="2" t="s">
        <v>282</v>
      </c>
      <c r="K224" s="2" t="s">
        <v>1430</v>
      </c>
      <c r="L224" s="2" t="s">
        <v>95</v>
      </c>
      <c r="M224" s="2" t="s">
        <v>362</v>
      </c>
      <c r="N224" s="2" t="s">
        <v>628</v>
      </c>
      <c r="O224" s="2" t="s">
        <v>1445</v>
      </c>
      <c r="P224" s="2" t="s">
        <v>1446</v>
      </c>
      <c r="Q224" s="2" t="s">
        <v>109</v>
      </c>
      <c r="R224" s="2" t="s">
        <v>357</v>
      </c>
      <c r="S224" s="2" t="s">
        <v>1447</v>
      </c>
      <c r="T224" s="2" t="s">
        <v>1448</v>
      </c>
      <c r="U224" s="3">
        <v>41760</v>
      </c>
      <c r="V224" s="3"/>
      <c r="W224" s="2" t="s">
        <v>288</v>
      </c>
      <c r="X224" s="2" t="s">
        <v>83</v>
      </c>
      <c r="Y224" s="2" t="s">
        <v>289</v>
      </c>
      <c r="Z224" s="2" t="s">
        <v>85</v>
      </c>
      <c r="AA224" s="2" t="s">
        <v>290</v>
      </c>
      <c r="AB224" s="2" t="s">
        <v>87</v>
      </c>
      <c r="AC224" s="2" t="s">
        <v>129</v>
      </c>
      <c r="AD224" s="2" t="s">
        <v>305</v>
      </c>
      <c r="AE224" s="2" t="s">
        <v>770</v>
      </c>
      <c r="AF224" s="4" t="b">
        <f>FALSE()</f>
        <v>0</v>
      </c>
    </row>
    <row r="225" spans="1:32" x14ac:dyDescent="0.3">
      <c r="A225" s="2" t="s">
        <v>1449</v>
      </c>
      <c r="B225" s="2" t="s">
        <v>1450</v>
      </c>
      <c r="C225" s="2" t="s">
        <v>1451</v>
      </c>
      <c r="D225" s="2" t="s">
        <v>472</v>
      </c>
      <c r="E225" s="2" t="s">
        <v>1452</v>
      </c>
      <c r="F225" s="2" t="s">
        <v>1453</v>
      </c>
      <c r="G225" s="2" t="s">
        <v>74</v>
      </c>
      <c r="H225" s="2" t="s">
        <v>72</v>
      </c>
      <c r="I225" s="2" t="s">
        <v>1449</v>
      </c>
      <c r="J225" s="2" t="s">
        <v>282</v>
      </c>
      <c r="K225" s="2" t="s">
        <v>1449</v>
      </c>
      <c r="L225" s="2" t="s">
        <v>95</v>
      </c>
      <c r="M225" s="2" t="s">
        <v>402</v>
      </c>
      <c r="N225" s="2" t="s">
        <v>403</v>
      </c>
      <c r="O225" s="2" t="s">
        <v>404</v>
      </c>
      <c r="P225" s="2" t="s">
        <v>404</v>
      </c>
      <c r="Q225" s="2" t="s">
        <v>74</v>
      </c>
      <c r="R225" s="2" t="s">
        <v>74</v>
      </c>
      <c r="S225" s="2" t="s">
        <v>1454</v>
      </c>
      <c r="T225" s="2" t="s">
        <v>1455</v>
      </c>
      <c r="U225" s="3"/>
      <c r="V225" s="3"/>
      <c r="W225" s="2" t="s">
        <v>288</v>
      </c>
      <c r="X225" s="2" t="s">
        <v>83</v>
      </c>
      <c r="Y225" s="2" t="s">
        <v>289</v>
      </c>
      <c r="Z225" s="2" t="s">
        <v>85</v>
      </c>
      <c r="AA225" s="2" t="s">
        <v>290</v>
      </c>
      <c r="AB225" s="2" t="s">
        <v>87</v>
      </c>
      <c r="AC225" s="2" t="s">
        <v>367</v>
      </c>
      <c r="AD225" s="2" t="s">
        <v>305</v>
      </c>
      <c r="AE225" s="2" t="s">
        <v>1456</v>
      </c>
      <c r="AF225" s="4" t="b">
        <f>FALSE()</f>
        <v>0</v>
      </c>
    </row>
    <row r="226" spans="1:32" x14ac:dyDescent="0.3">
      <c r="A226" s="2" t="s">
        <v>1457</v>
      </c>
      <c r="B226" s="2" t="s">
        <v>1458</v>
      </c>
      <c r="C226" s="2" t="s">
        <v>1459</v>
      </c>
      <c r="D226" s="2" t="s">
        <v>472</v>
      </c>
      <c r="E226" s="2" t="s">
        <v>483</v>
      </c>
      <c r="F226" s="2" t="s">
        <v>482</v>
      </c>
      <c r="G226" s="2" t="s">
        <v>74</v>
      </c>
      <c r="H226" s="2" t="s">
        <v>72</v>
      </c>
      <c r="I226" s="2" t="s">
        <v>1457</v>
      </c>
      <c r="J226" s="2" t="s">
        <v>282</v>
      </c>
      <c r="K226" s="2" t="s">
        <v>1457</v>
      </c>
      <c r="L226" s="2" t="s">
        <v>123</v>
      </c>
      <c r="M226" s="2" t="s">
        <v>869</v>
      </c>
      <c r="N226" s="2" t="s">
        <v>74</v>
      </c>
      <c r="O226" s="2" t="s">
        <v>74</v>
      </c>
      <c r="P226" s="2" t="s">
        <v>1213</v>
      </c>
      <c r="Q226" s="2" t="s">
        <v>74</v>
      </c>
      <c r="R226" s="2" t="s">
        <v>74</v>
      </c>
      <c r="S226" s="2" t="s">
        <v>1460</v>
      </c>
      <c r="T226" s="2" t="s">
        <v>1418</v>
      </c>
      <c r="U226" s="3"/>
      <c r="V226" s="3"/>
      <c r="W226" s="2" t="s">
        <v>288</v>
      </c>
      <c r="X226" s="2" t="s">
        <v>83</v>
      </c>
      <c r="Y226" s="2" t="s">
        <v>289</v>
      </c>
      <c r="Z226" s="2" t="s">
        <v>85</v>
      </c>
      <c r="AA226" s="2" t="s">
        <v>290</v>
      </c>
      <c r="AB226" s="2" t="s">
        <v>87</v>
      </c>
      <c r="AC226" s="2" t="s">
        <v>367</v>
      </c>
      <c r="AD226" s="2" t="s">
        <v>305</v>
      </c>
      <c r="AE226" s="2" t="s">
        <v>265</v>
      </c>
      <c r="AF226" s="4" t="b">
        <f>FALSE()</f>
        <v>0</v>
      </c>
    </row>
    <row r="227" spans="1:32" x14ac:dyDescent="0.3">
      <c r="A227" s="2" t="s">
        <v>1461</v>
      </c>
      <c r="B227" s="2" t="s">
        <v>1462</v>
      </c>
      <c r="C227" s="2" t="s">
        <v>1459</v>
      </c>
      <c r="D227" s="2" t="s">
        <v>472</v>
      </c>
      <c r="E227" s="2" t="s">
        <v>483</v>
      </c>
      <c r="F227" s="2" t="s">
        <v>482</v>
      </c>
      <c r="G227" s="2" t="s">
        <v>74</v>
      </c>
      <c r="H227" s="2" t="s">
        <v>72</v>
      </c>
      <c r="I227" s="2" t="s">
        <v>1461</v>
      </c>
      <c r="J227" s="2" t="s">
        <v>282</v>
      </c>
      <c r="K227" s="2" t="s">
        <v>1461</v>
      </c>
      <c r="L227" s="2" t="s">
        <v>123</v>
      </c>
      <c r="M227" s="2" t="s">
        <v>869</v>
      </c>
      <c r="N227" s="2" t="s">
        <v>74</v>
      </c>
      <c r="O227" s="2" t="s">
        <v>74</v>
      </c>
      <c r="P227" s="2" t="s">
        <v>1213</v>
      </c>
      <c r="Q227" s="2" t="s">
        <v>74</v>
      </c>
      <c r="R227" s="2" t="s">
        <v>74</v>
      </c>
      <c r="S227" s="2" t="s">
        <v>1460</v>
      </c>
      <c r="T227" s="2" t="s">
        <v>1338</v>
      </c>
      <c r="U227" s="3"/>
      <c r="V227" s="3"/>
      <c r="W227" s="2" t="s">
        <v>288</v>
      </c>
      <c r="X227" s="2" t="s">
        <v>83</v>
      </c>
      <c r="Y227" s="2" t="s">
        <v>289</v>
      </c>
      <c r="Z227" s="2" t="s">
        <v>85</v>
      </c>
      <c r="AA227" s="2" t="s">
        <v>290</v>
      </c>
      <c r="AB227" s="2" t="s">
        <v>87</v>
      </c>
      <c r="AC227" s="2" t="s">
        <v>367</v>
      </c>
      <c r="AD227" s="2" t="s">
        <v>305</v>
      </c>
      <c r="AE227" s="2" t="s">
        <v>265</v>
      </c>
      <c r="AF227" s="4" t="b">
        <f>FALSE()</f>
        <v>0</v>
      </c>
    </row>
    <row r="228" spans="1:32" x14ac:dyDescent="0.3">
      <c r="A228" s="2" t="s">
        <v>1463</v>
      </c>
      <c r="B228" s="2" t="s">
        <v>1464</v>
      </c>
      <c r="C228" s="2" t="s">
        <v>1348</v>
      </c>
      <c r="D228" s="2" t="s">
        <v>92</v>
      </c>
      <c r="E228" s="2" t="s">
        <v>429</v>
      </c>
      <c r="F228" s="2" t="s">
        <v>430</v>
      </c>
      <c r="G228" s="2" t="s">
        <v>74</v>
      </c>
      <c r="H228" s="2" t="s">
        <v>72</v>
      </c>
      <c r="I228" s="2" t="s">
        <v>1463</v>
      </c>
      <c r="J228" s="2" t="s">
        <v>282</v>
      </c>
      <c r="K228" s="2" t="s">
        <v>1463</v>
      </c>
      <c r="L228" s="2" t="s">
        <v>123</v>
      </c>
      <c r="M228" s="2" t="s">
        <v>883</v>
      </c>
      <c r="N228" s="2" t="s">
        <v>432</v>
      </c>
      <c r="O228" s="2" t="s">
        <v>884</v>
      </c>
      <c r="P228" s="2" t="s">
        <v>1465</v>
      </c>
      <c r="Q228" s="2" t="s">
        <v>74</v>
      </c>
      <c r="R228" s="2" t="s">
        <v>74</v>
      </c>
      <c r="S228" s="2" t="s">
        <v>1466</v>
      </c>
      <c r="T228" s="2" t="s">
        <v>1467</v>
      </c>
      <c r="U228" s="3"/>
      <c r="V228" s="3"/>
      <c r="W228" s="2" t="s">
        <v>288</v>
      </c>
      <c r="X228" s="2" t="s">
        <v>83</v>
      </c>
      <c r="Y228" s="2" t="s">
        <v>289</v>
      </c>
      <c r="Z228" s="2" t="s">
        <v>85</v>
      </c>
      <c r="AA228" s="2" t="s">
        <v>290</v>
      </c>
      <c r="AB228" s="2" t="s">
        <v>87</v>
      </c>
      <c r="AC228" s="2" t="s">
        <v>367</v>
      </c>
      <c r="AD228" s="2" t="s">
        <v>305</v>
      </c>
      <c r="AE228" s="2" t="s">
        <v>1468</v>
      </c>
      <c r="AF228" s="4" t="b">
        <f>FALSE()</f>
        <v>0</v>
      </c>
    </row>
    <row r="229" spans="1:32" x14ac:dyDescent="0.3">
      <c r="A229" s="2" t="s">
        <v>1469</v>
      </c>
      <c r="B229" s="2" t="s">
        <v>1470</v>
      </c>
      <c r="C229" s="2" t="s">
        <v>1367</v>
      </c>
      <c r="D229" s="2" t="s">
        <v>1368</v>
      </c>
      <c r="E229" s="2" t="s">
        <v>1369</v>
      </c>
      <c r="F229" s="2" t="s">
        <v>1370</v>
      </c>
      <c r="G229" s="2" t="s">
        <v>74</v>
      </c>
      <c r="H229" s="2" t="s">
        <v>269</v>
      </c>
      <c r="I229" s="2" t="s">
        <v>1469</v>
      </c>
      <c r="J229" s="2" t="s">
        <v>74</v>
      </c>
      <c r="K229" s="2" t="s">
        <v>1469</v>
      </c>
      <c r="L229" s="2" t="s">
        <v>95</v>
      </c>
      <c r="M229" s="2" t="s">
        <v>790</v>
      </c>
      <c r="N229" s="2" t="s">
        <v>74</v>
      </c>
      <c r="O229" s="2" t="s">
        <v>74</v>
      </c>
      <c r="P229" s="2" t="s">
        <v>1371</v>
      </c>
      <c r="Q229" s="2" t="s">
        <v>74</v>
      </c>
      <c r="R229" s="2" t="s">
        <v>74</v>
      </c>
      <c r="S229" s="2" t="s">
        <v>74</v>
      </c>
      <c r="T229" s="2" t="s">
        <v>1377</v>
      </c>
      <c r="U229" s="3"/>
      <c r="V229" s="3"/>
      <c r="W229" s="2" t="s">
        <v>288</v>
      </c>
      <c r="X229" s="2" t="s">
        <v>83</v>
      </c>
      <c r="Y229" s="2" t="s">
        <v>289</v>
      </c>
      <c r="Z229" s="2" t="s">
        <v>85</v>
      </c>
      <c r="AA229" s="2" t="s">
        <v>290</v>
      </c>
      <c r="AB229" s="2" t="s">
        <v>87</v>
      </c>
      <c r="AC229" s="2" t="s">
        <v>129</v>
      </c>
      <c r="AD229" s="2" t="s">
        <v>74</v>
      </c>
      <c r="AE229" s="2" t="s">
        <v>1471</v>
      </c>
      <c r="AF229" s="4" t="b">
        <f>TRUE()</f>
        <v>1</v>
      </c>
    </row>
    <row r="230" spans="1:32" x14ac:dyDescent="0.3">
      <c r="A230" s="2" t="s">
        <v>1472</v>
      </c>
      <c r="B230" s="2" t="s">
        <v>1473</v>
      </c>
      <c r="C230" s="2" t="s">
        <v>1474</v>
      </c>
      <c r="D230" s="2" t="s">
        <v>472</v>
      </c>
      <c r="E230" s="2" t="s">
        <v>442</v>
      </c>
      <c r="F230" s="2" t="s">
        <v>441</v>
      </c>
      <c r="G230" s="2" t="s">
        <v>74</v>
      </c>
      <c r="H230" s="2" t="s">
        <v>72</v>
      </c>
      <c r="I230" s="2" t="s">
        <v>1472</v>
      </c>
      <c r="J230" s="2" t="s">
        <v>282</v>
      </c>
      <c r="K230" s="2" t="s">
        <v>1472</v>
      </c>
      <c r="L230" s="2" t="s">
        <v>123</v>
      </c>
      <c r="M230" s="2" t="s">
        <v>883</v>
      </c>
      <c r="N230" s="2" t="s">
        <v>1222</v>
      </c>
      <c r="O230" s="2" t="s">
        <v>1223</v>
      </c>
      <c r="P230" s="2" t="s">
        <v>1223</v>
      </c>
      <c r="Q230" s="2" t="s">
        <v>74</v>
      </c>
      <c r="R230" s="2" t="s">
        <v>74</v>
      </c>
      <c r="S230" s="2" t="s">
        <v>1475</v>
      </c>
      <c r="T230" s="2" t="s">
        <v>1338</v>
      </c>
      <c r="U230" s="3"/>
      <c r="V230" s="3"/>
      <c r="W230" s="2" t="s">
        <v>288</v>
      </c>
      <c r="X230" s="2" t="s">
        <v>83</v>
      </c>
      <c r="Y230" s="2" t="s">
        <v>289</v>
      </c>
      <c r="Z230" s="2" t="s">
        <v>85</v>
      </c>
      <c r="AA230" s="2" t="s">
        <v>290</v>
      </c>
      <c r="AB230" s="2" t="s">
        <v>87</v>
      </c>
      <c r="AC230" s="2" t="s">
        <v>367</v>
      </c>
      <c r="AD230" s="2" t="s">
        <v>305</v>
      </c>
      <c r="AE230" s="2" t="s">
        <v>1476</v>
      </c>
      <c r="AF230" s="4" t="b">
        <f>FALSE()</f>
        <v>0</v>
      </c>
    </row>
    <row r="231" spans="1:32" x14ac:dyDescent="0.3">
      <c r="A231" s="2" t="s">
        <v>1477</v>
      </c>
      <c r="B231" s="2" t="s">
        <v>1478</v>
      </c>
      <c r="C231" s="2" t="s">
        <v>1367</v>
      </c>
      <c r="D231" s="2" t="s">
        <v>1368</v>
      </c>
      <c r="E231" s="2" t="s">
        <v>1369</v>
      </c>
      <c r="F231" s="2" t="s">
        <v>1370</v>
      </c>
      <c r="G231" s="2" t="s">
        <v>74</v>
      </c>
      <c r="H231" s="2" t="s">
        <v>269</v>
      </c>
      <c r="I231" s="2" t="s">
        <v>1477</v>
      </c>
      <c r="J231" s="2" t="s">
        <v>74</v>
      </c>
      <c r="K231" s="2" t="s">
        <v>1477</v>
      </c>
      <c r="L231" s="2" t="s">
        <v>95</v>
      </c>
      <c r="M231" s="2" t="s">
        <v>790</v>
      </c>
      <c r="N231" s="2" t="s">
        <v>74</v>
      </c>
      <c r="O231" s="2" t="s">
        <v>74</v>
      </c>
      <c r="P231" s="2" t="s">
        <v>1371</v>
      </c>
      <c r="Q231" s="2" t="s">
        <v>74</v>
      </c>
      <c r="R231" s="2" t="s">
        <v>74</v>
      </c>
      <c r="S231" s="2" t="s">
        <v>74</v>
      </c>
      <c r="T231" s="2" t="s">
        <v>1377</v>
      </c>
      <c r="U231" s="3"/>
      <c r="V231" s="3"/>
      <c r="W231" s="2" t="s">
        <v>288</v>
      </c>
      <c r="X231" s="2" t="s">
        <v>83</v>
      </c>
      <c r="Y231" s="2" t="s">
        <v>289</v>
      </c>
      <c r="Z231" s="2" t="s">
        <v>85</v>
      </c>
      <c r="AA231" s="2" t="s">
        <v>290</v>
      </c>
      <c r="AB231" s="2" t="s">
        <v>87</v>
      </c>
      <c r="AC231" s="2" t="s">
        <v>909</v>
      </c>
      <c r="AD231" s="2" t="s">
        <v>74</v>
      </c>
      <c r="AE231" s="2" t="s">
        <v>1479</v>
      </c>
      <c r="AF231" s="4" t="b">
        <f>TRUE()</f>
        <v>1</v>
      </c>
    </row>
    <row r="232" spans="1:32" x14ac:dyDescent="0.3">
      <c r="A232" s="2" t="s">
        <v>1480</v>
      </c>
      <c r="B232" s="2" t="s">
        <v>1481</v>
      </c>
      <c r="C232" s="2" t="s">
        <v>1482</v>
      </c>
      <c r="D232" s="2" t="s">
        <v>472</v>
      </c>
      <c r="E232" s="2" t="s">
        <v>533</v>
      </c>
      <c r="F232" s="2" t="s">
        <v>534</v>
      </c>
      <c r="G232" s="2" t="s">
        <v>74</v>
      </c>
      <c r="H232" s="2" t="s">
        <v>72</v>
      </c>
      <c r="I232" s="2" t="s">
        <v>1480</v>
      </c>
      <c r="J232" s="2" t="s">
        <v>282</v>
      </c>
      <c r="K232" s="2" t="s">
        <v>1480</v>
      </c>
      <c r="L232" s="2" t="s">
        <v>95</v>
      </c>
      <c r="M232" s="2" t="s">
        <v>1067</v>
      </c>
      <c r="N232" s="2" t="s">
        <v>74</v>
      </c>
      <c r="O232" s="2" t="s">
        <v>74</v>
      </c>
      <c r="P232" s="2" t="s">
        <v>1483</v>
      </c>
      <c r="Q232" s="2" t="s">
        <v>74</v>
      </c>
      <c r="R232" s="2" t="s">
        <v>74</v>
      </c>
      <c r="S232" s="2" t="s">
        <v>1484</v>
      </c>
      <c r="T232" s="2" t="s">
        <v>1338</v>
      </c>
      <c r="U232" s="3"/>
      <c r="V232" s="3"/>
      <c r="W232" s="2" t="s">
        <v>288</v>
      </c>
      <c r="X232" s="2" t="s">
        <v>83</v>
      </c>
      <c r="Y232" s="2" t="s">
        <v>289</v>
      </c>
      <c r="Z232" s="2" t="s">
        <v>85</v>
      </c>
      <c r="AA232" s="2" t="s">
        <v>290</v>
      </c>
      <c r="AB232" s="2" t="s">
        <v>87</v>
      </c>
      <c r="AC232" s="2" t="s">
        <v>367</v>
      </c>
      <c r="AD232" s="2" t="s">
        <v>1485</v>
      </c>
      <c r="AE232" s="2" t="s">
        <v>1486</v>
      </c>
      <c r="AF232" s="4" t="b">
        <f>FALSE()</f>
        <v>0</v>
      </c>
    </row>
    <row r="233" spans="1:32" x14ac:dyDescent="0.3">
      <c r="A233" s="2" t="s">
        <v>1487</v>
      </c>
      <c r="B233" s="2" t="s">
        <v>1488</v>
      </c>
      <c r="C233" s="2" t="s">
        <v>1489</v>
      </c>
      <c r="D233" s="2" t="s">
        <v>92</v>
      </c>
      <c r="E233" s="2" t="s">
        <v>1490</v>
      </c>
      <c r="F233" s="2" t="s">
        <v>1491</v>
      </c>
      <c r="G233" s="2" t="s">
        <v>71</v>
      </c>
      <c r="H233" s="2" t="s">
        <v>269</v>
      </c>
      <c r="I233" s="2" t="s">
        <v>1487</v>
      </c>
      <c r="J233" s="2" t="s">
        <v>74</v>
      </c>
      <c r="K233" s="2" t="s">
        <v>1487</v>
      </c>
      <c r="L233" s="2" t="s">
        <v>95</v>
      </c>
      <c r="M233" s="2" t="s">
        <v>96</v>
      </c>
      <c r="N233" s="2" t="s">
        <v>74</v>
      </c>
      <c r="O233" s="2" t="s">
        <v>74</v>
      </c>
      <c r="P233" s="2" t="s">
        <v>1492</v>
      </c>
      <c r="Q233" s="2" t="s">
        <v>74</v>
      </c>
      <c r="R233" s="2" t="s">
        <v>74</v>
      </c>
      <c r="S233" s="2" t="s">
        <v>1493</v>
      </c>
      <c r="T233" s="2" t="s">
        <v>1070</v>
      </c>
      <c r="U233" s="3"/>
      <c r="V233" s="3"/>
      <c r="W233" s="2" t="s">
        <v>301</v>
      </c>
      <c r="X233" s="2" t="s">
        <v>83</v>
      </c>
      <c r="Y233" s="2" t="s">
        <v>302</v>
      </c>
      <c r="Z233" s="2" t="s">
        <v>303</v>
      </c>
      <c r="AA233" s="2" t="s">
        <v>304</v>
      </c>
      <c r="AB233" s="2" t="s">
        <v>87</v>
      </c>
      <c r="AC233" s="2" t="s">
        <v>909</v>
      </c>
      <c r="AD233" s="2" t="s">
        <v>74</v>
      </c>
      <c r="AE233" s="2" t="s">
        <v>1494</v>
      </c>
      <c r="AF233" s="4" t="b">
        <f>TRUE()</f>
        <v>1</v>
      </c>
    </row>
    <row r="234" spans="1:32" x14ac:dyDescent="0.3">
      <c r="A234" s="2" t="s">
        <v>1495</v>
      </c>
      <c r="B234" s="2" t="s">
        <v>1496</v>
      </c>
      <c r="C234" s="2" t="s">
        <v>1497</v>
      </c>
      <c r="D234" s="2" t="s">
        <v>472</v>
      </c>
      <c r="E234" s="2" t="s">
        <v>561</v>
      </c>
      <c r="F234" s="2" t="s">
        <v>562</v>
      </c>
      <c r="G234" s="2" t="s">
        <v>74</v>
      </c>
      <c r="H234" s="2" t="s">
        <v>72</v>
      </c>
      <c r="I234" s="2" t="s">
        <v>1495</v>
      </c>
      <c r="J234" s="2" t="s">
        <v>297</v>
      </c>
      <c r="K234" s="2" t="s">
        <v>1495</v>
      </c>
      <c r="L234" s="2" t="s">
        <v>123</v>
      </c>
      <c r="M234" s="2" t="s">
        <v>96</v>
      </c>
      <c r="N234" s="2" t="s">
        <v>891</v>
      </c>
      <c r="O234" s="2" t="s">
        <v>1498</v>
      </c>
      <c r="P234" s="2" t="s">
        <v>1492</v>
      </c>
      <c r="Q234" s="2" t="s">
        <v>74</v>
      </c>
      <c r="R234" s="2" t="s">
        <v>74</v>
      </c>
      <c r="S234" s="2" t="s">
        <v>1499</v>
      </c>
      <c r="T234" s="2" t="s">
        <v>1500</v>
      </c>
      <c r="U234" s="3"/>
      <c r="V234" s="3"/>
      <c r="W234" s="2" t="s">
        <v>301</v>
      </c>
      <c r="X234" s="2" t="s">
        <v>83</v>
      </c>
      <c r="Y234" s="2" t="s">
        <v>302</v>
      </c>
      <c r="Z234" s="2" t="s">
        <v>303</v>
      </c>
      <c r="AA234" s="2" t="s">
        <v>304</v>
      </c>
      <c r="AB234" s="2" t="s">
        <v>87</v>
      </c>
      <c r="AC234" s="2" t="s">
        <v>1501</v>
      </c>
      <c r="AD234" s="2" t="s">
        <v>226</v>
      </c>
      <c r="AE234" s="2" t="s">
        <v>1502</v>
      </c>
      <c r="AF234" s="4" t="b">
        <f>FALSE()</f>
        <v>0</v>
      </c>
    </row>
    <row r="235" spans="1:32" x14ac:dyDescent="0.3">
      <c r="A235" s="2" t="s">
        <v>1503</v>
      </c>
      <c r="B235" s="2" t="s">
        <v>1504</v>
      </c>
      <c r="C235" s="2" t="s">
        <v>1505</v>
      </c>
      <c r="D235" s="2" t="s">
        <v>472</v>
      </c>
      <c r="E235" s="2" t="s">
        <v>533</v>
      </c>
      <c r="F235" s="2" t="s">
        <v>534</v>
      </c>
      <c r="G235" s="2" t="s">
        <v>74</v>
      </c>
      <c r="H235" s="2" t="s">
        <v>72</v>
      </c>
      <c r="I235" s="2" t="s">
        <v>1503</v>
      </c>
      <c r="J235" s="2" t="s">
        <v>297</v>
      </c>
      <c r="K235" s="2" t="s">
        <v>1503</v>
      </c>
      <c r="L235" s="2" t="s">
        <v>123</v>
      </c>
      <c r="M235" s="2" t="s">
        <v>775</v>
      </c>
      <c r="N235" s="2" t="s">
        <v>1506</v>
      </c>
      <c r="O235" s="2" t="s">
        <v>74</v>
      </c>
      <c r="P235" s="2" t="s">
        <v>1507</v>
      </c>
      <c r="Q235" s="2" t="s">
        <v>74</v>
      </c>
      <c r="R235" s="2" t="s">
        <v>74</v>
      </c>
      <c r="S235" s="2" t="s">
        <v>1508</v>
      </c>
      <c r="T235" s="2" t="s">
        <v>1509</v>
      </c>
      <c r="U235" s="3"/>
      <c r="V235" s="3"/>
      <c r="W235" s="2" t="s">
        <v>301</v>
      </c>
      <c r="X235" s="2" t="s">
        <v>83</v>
      </c>
      <c r="Y235" s="2" t="s">
        <v>302</v>
      </c>
      <c r="Z235" s="2" t="s">
        <v>303</v>
      </c>
      <c r="AA235" s="2" t="s">
        <v>304</v>
      </c>
      <c r="AB235" s="2" t="s">
        <v>87</v>
      </c>
      <c r="AC235" s="2" t="s">
        <v>1510</v>
      </c>
      <c r="AD235" s="2" t="s">
        <v>1511</v>
      </c>
      <c r="AE235" s="2" t="s">
        <v>1512</v>
      </c>
      <c r="AF235" s="4" t="b">
        <f>FALSE()</f>
        <v>0</v>
      </c>
    </row>
    <row r="236" spans="1:32" x14ac:dyDescent="0.3">
      <c r="A236" s="2" t="s">
        <v>583</v>
      </c>
      <c r="B236" s="2" t="s">
        <v>1513</v>
      </c>
      <c r="C236" s="2" t="s">
        <v>1514</v>
      </c>
      <c r="D236" s="2" t="s">
        <v>92</v>
      </c>
      <c r="E236" s="2" t="s">
        <v>159</v>
      </c>
      <c r="F236" s="2" t="s">
        <v>160</v>
      </c>
      <c r="G236" s="2" t="s">
        <v>71</v>
      </c>
      <c r="H236" s="2" t="s">
        <v>72</v>
      </c>
      <c r="I236" s="2" t="s">
        <v>583</v>
      </c>
      <c r="J236" s="2" t="s">
        <v>74</v>
      </c>
      <c r="K236" s="2" t="s">
        <v>294</v>
      </c>
      <c r="L236" s="2" t="s">
        <v>361</v>
      </c>
      <c r="M236" s="2" t="s">
        <v>163</v>
      </c>
      <c r="N236" s="2" t="s">
        <v>74</v>
      </c>
      <c r="O236" s="2" t="s">
        <v>74</v>
      </c>
      <c r="P236" s="2" t="s">
        <v>1515</v>
      </c>
      <c r="Q236" s="2" t="s">
        <v>79</v>
      </c>
      <c r="R236" s="2" t="s">
        <v>321</v>
      </c>
      <c r="S236" s="2" t="s">
        <v>1516</v>
      </c>
      <c r="T236" s="2" t="s">
        <v>1517</v>
      </c>
      <c r="U236" s="3">
        <v>44757</v>
      </c>
      <c r="V236" s="3"/>
      <c r="W236" s="2" t="s">
        <v>301</v>
      </c>
      <c r="X236" s="2" t="s">
        <v>83</v>
      </c>
      <c r="Y236" s="2" t="s">
        <v>302</v>
      </c>
      <c r="Z236" s="2" t="s">
        <v>303</v>
      </c>
      <c r="AA236" s="2" t="s">
        <v>304</v>
      </c>
      <c r="AB236" s="2" t="s">
        <v>87</v>
      </c>
      <c r="AC236" s="2" t="s">
        <v>1518</v>
      </c>
      <c r="AD236" s="2" t="s">
        <v>74</v>
      </c>
      <c r="AE236" s="2" t="s">
        <v>1519</v>
      </c>
      <c r="AF236" s="4" t="b">
        <f>TRUE()</f>
        <v>1</v>
      </c>
    </row>
    <row r="237" spans="1:32" x14ac:dyDescent="0.3">
      <c r="A237" s="2" t="s">
        <v>1520</v>
      </c>
      <c r="B237" s="2" t="s">
        <v>1521</v>
      </c>
      <c r="C237" s="2" t="s">
        <v>789</v>
      </c>
      <c r="D237" s="2" t="s">
        <v>92</v>
      </c>
      <c r="E237" s="2" t="s">
        <v>544</v>
      </c>
      <c r="F237" s="2" t="s">
        <v>542</v>
      </c>
      <c r="G237" s="2" t="s">
        <v>74</v>
      </c>
      <c r="H237" s="2" t="s">
        <v>72</v>
      </c>
      <c r="I237" s="2" t="s">
        <v>1520</v>
      </c>
      <c r="J237" s="2" t="s">
        <v>297</v>
      </c>
      <c r="K237" s="2" t="s">
        <v>1520</v>
      </c>
      <c r="L237" s="2" t="s">
        <v>95</v>
      </c>
      <c r="M237" s="2" t="s">
        <v>74</v>
      </c>
      <c r="N237" s="2" t="s">
        <v>74</v>
      </c>
      <c r="O237" s="2" t="s">
        <v>74</v>
      </c>
      <c r="P237" s="2" t="s">
        <v>791</v>
      </c>
      <c r="Q237" s="2" t="s">
        <v>74</v>
      </c>
      <c r="R237" s="2" t="s">
        <v>74</v>
      </c>
      <c r="S237" s="2" t="s">
        <v>1499</v>
      </c>
      <c r="T237" s="2" t="s">
        <v>1500</v>
      </c>
      <c r="U237" s="3"/>
      <c r="V237" s="3"/>
      <c r="W237" s="2" t="s">
        <v>301</v>
      </c>
      <c r="X237" s="2" t="s">
        <v>83</v>
      </c>
      <c r="Y237" s="2" t="s">
        <v>302</v>
      </c>
      <c r="Z237" s="2" t="s">
        <v>303</v>
      </c>
      <c r="AA237" s="2" t="s">
        <v>304</v>
      </c>
      <c r="AB237" s="2" t="s">
        <v>87</v>
      </c>
      <c r="AC237" s="2" t="s">
        <v>1510</v>
      </c>
      <c r="AD237" s="2" t="s">
        <v>226</v>
      </c>
      <c r="AE237" s="2" t="s">
        <v>1522</v>
      </c>
      <c r="AF237" s="4" t="b">
        <f>FALSE()</f>
        <v>0</v>
      </c>
    </row>
    <row r="238" spans="1:32" x14ac:dyDescent="0.3">
      <c r="A238" s="2" t="s">
        <v>1523</v>
      </c>
      <c r="B238" s="2" t="s">
        <v>1524</v>
      </c>
      <c r="C238" s="2" t="s">
        <v>963</v>
      </c>
      <c r="D238" s="2" t="s">
        <v>92</v>
      </c>
      <c r="E238" s="2" t="s">
        <v>964</v>
      </c>
      <c r="F238" s="2" t="s">
        <v>965</v>
      </c>
      <c r="G238" s="2" t="s">
        <v>74</v>
      </c>
      <c r="H238" s="2" t="s">
        <v>72</v>
      </c>
      <c r="I238" s="2" t="s">
        <v>1523</v>
      </c>
      <c r="J238" s="2" t="s">
        <v>297</v>
      </c>
      <c r="K238" s="2" t="s">
        <v>1523</v>
      </c>
      <c r="L238" s="2" t="s">
        <v>123</v>
      </c>
      <c r="M238" s="2" t="s">
        <v>966</v>
      </c>
      <c r="N238" s="2" t="s">
        <v>967</v>
      </c>
      <c r="O238" s="2" t="s">
        <v>1327</v>
      </c>
      <c r="P238" s="2" t="s">
        <v>1327</v>
      </c>
      <c r="Q238" s="2" t="s">
        <v>74</v>
      </c>
      <c r="R238" s="2" t="s">
        <v>74</v>
      </c>
      <c r="S238" s="2" t="s">
        <v>1499</v>
      </c>
      <c r="T238" s="2" t="s">
        <v>1500</v>
      </c>
      <c r="U238" s="3"/>
      <c r="V238" s="3"/>
      <c r="W238" s="2" t="s">
        <v>301</v>
      </c>
      <c r="X238" s="2" t="s">
        <v>83</v>
      </c>
      <c r="Y238" s="2" t="s">
        <v>302</v>
      </c>
      <c r="Z238" s="2" t="s">
        <v>303</v>
      </c>
      <c r="AA238" s="2" t="s">
        <v>304</v>
      </c>
      <c r="AB238" s="2" t="s">
        <v>87</v>
      </c>
      <c r="AC238" s="2" t="s">
        <v>1510</v>
      </c>
      <c r="AD238" s="2" t="s">
        <v>226</v>
      </c>
      <c r="AE238" s="2" t="s">
        <v>1522</v>
      </c>
      <c r="AF238" s="4" t="b">
        <f>FALSE()</f>
        <v>0</v>
      </c>
    </row>
    <row r="239" spans="1:32" x14ac:dyDescent="0.3">
      <c r="A239" s="2" t="s">
        <v>1525</v>
      </c>
      <c r="B239" s="2" t="s">
        <v>1526</v>
      </c>
      <c r="C239" s="2" t="s">
        <v>800</v>
      </c>
      <c r="D239" s="2" t="s">
        <v>92</v>
      </c>
      <c r="E239" s="2" t="s">
        <v>561</v>
      </c>
      <c r="F239" s="2" t="s">
        <v>562</v>
      </c>
      <c r="G239" s="2" t="s">
        <v>74</v>
      </c>
      <c r="H239" s="2" t="s">
        <v>72</v>
      </c>
      <c r="I239" s="2" t="s">
        <v>1525</v>
      </c>
      <c r="J239" s="2" t="s">
        <v>297</v>
      </c>
      <c r="K239" s="2" t="s">
        <v>1525</v>
      </c>
      <c r="L239" s="2" t="s">
        <v>123</v>
      </c>
      <c r="M239" s="2" t="s">
        <v>362</v>
      </c>
      <c r="N239" s="2" t="s">
        <v>899</v>
      </c>
      <c r="O239" s="2" t="s">
        <v>1335</v>
      </c>
      <c r="P239" s="2" t="s">
        <v>1527</v>
      </c>
      <c r="Q239" s="2" t="s">
        <v>74</v>
      </c>
      <c r="R239" s="2" t="s">
        <v>74</v>
      </c>
      <c r="S239" s="2" t="s">
        <v>1528</v>
      </c>
      <c r="T239" s="2" t="s">
        <v>1500</v>
      </c>
      <c r="U239" s="3"/>
      <c r="V239" s="3"/>
      <c r="W239" s="2" t="s">
        <v>301</v>
      </c>
      <c r="X239" s="2" t="s">
        <v>83</v>
      </c>
      <c r="Y239" s="2" t="s">
        <v>302</v>
      </c>
      <c r="Z239" s="2" t="s">
        <v>303</v>
      </c>
      <c r="AA239" s="2" t="s">
        <v>304</v>
      </c>
      <c r="AB239" s="2" t="s">
        <v>87</v>
      </c>
      <c r="AC239" s="2" t="s">
        <v>1510</v>
      </c>
      <c r="AD239" s="2" t="s">
        <v>226</v>
      </c>
      <c r="AE239" s="2" t="s">
        <v>1522</v>
      </c>
      <c r="AF239" s="4" t="b">
        <f>FALSE()</f>
        <v>0</v>
      </c>
    </row>
    <row r="240" spans="1:32" x14ac:dyDescent="0.3">
      <c r="A240" s="2" t="s">
        <v>1529</v>
      </c>
      <c r="B240" s="2" t="s">
        <v>1530</v>
      </c>
      <c r="C240" s="2" t="s">
        <v>807</v>
      </c>
      <c r="D240" s="2" t="s">
        <v>92</v>
      </c>
      <c r="E240" s="2" t="s">
        <v>918</v>
      </c>
      <c r="F240" s="2" t="s">
        <v>919</v>
      </c>
      <c r="G240" s="2" t="s">
        <v>74</v>
      </c>
      <c r="H240" s="2" t="s">
        <v>72</v>
      </c>
      <c r="I240" s="2" t="s">
        <v>1529</v>
      </c>
      <c r="J240" s="2" t="s">
        <v>297</v>
      </c>
      <c r="K240" s="2" t="s">
        <v>1529</v>
      </c>
      <c r="L240" s="2" t="s">
        <v>343</v>
      </c>
      <c r="M240" s="2" t="s">
        <v>883</v>
      </c>
      <c r="N240" s="2" t="s">
        <v>551</v>
      </c>
      <c r="O240" s="2" t="s">
        <v>920</v>
      </c>
      <c r="P240" s="2" t="s">
        <v>921</v>
      </c>
      <c r="Q240" s="2" t="s">
        <v>74</v>
      </c>
      <c r="R240" s="2" t="s">
        <v>74</v>
      </c>
      <c r="S240" s="2" t="s">
        <v>1531</v>
      </c>
      <c r="T240" s="2" t="s">
        <v>1532</v>
      </c>
      <c r="U240" s="3"/>
      <c r="V240" s="3"/>
      <c r="W240" s="2" t="s">
        <v>301</v>
      </c>
      <c r="X240" s="2" t="s">
        <v>83</v>
      </c>
      <c r="Y240" s="2" t="s">
        <v>302</v>
      </c>
      <c r="Z240" s="2" t="s">
        <v>303</v>
      </c>
      <c r="AA240" s="2" t="s">
        <v>304</v>
      </c>
      <c r="AB240" s="2" t="s">
        <v>87</v>
      </c>
      <c r="AC240" s="2" t="s">
        <v>1510</v>
      </c>
      <c r="AD240" s="2" t="s">
        <v>226</v>
      </c>
      <c r="AE240" s="2" t="s">
        <v>1522</v>
      </c>
      <c r="AF240" s="4" t="b">
        <f>FALSE()</f>
        <v>0</v>
      </c>
    </row>
    <row r="241" spans="1:32" x14ac:dyDescent="0.3">
      <c r="A241" s="2" t="s">
        <v>1533</v>
      </c>
      <c r="B241" s="2" t="s">
        <v>1534</v>
      </c>
      <c r="C241" s="2" t="s">
        <v>783</v>
      </c>
      <c r="D241" s="2" t="s">
        <v>92</v>
      </c>
      <c r="E241" s="2" t="s">
        <v>253</v>
      </c>
      <c r="F241" s="2" t="s">
        <v>252</v>
      </c>
      <c r="G241" s="2" t="s">
        <v>74</v>
      </c>
      <c r="H241" s="2" t="s">
        <v>72</v>
      </c>
      <c r="I241" s="2" t="s">
        <v>1533</v>
      </c>
      <c r="J241" s="2" t="s">
        <v>297</v>
      </c>
      <c r="K241" s="2" t="s">
        <v>1533</v>
      </c>
      <c r="L241" s="2" t="s">
        <v>123</v>
      </c>
      <c r="M241" s="2" t="s">
        <v>362</v>
      </c>
      <c r="N241" s="2" t="s">
        <v>363</v>
      </c>
      <c r="O241" s="2" t="s">
        <v>1355</v>
      </c>
      <c r="P241" s="2" t="s">
        <v>1535</v>
      </c>
      <c r="Q241" s="2" t="s">
        <v>74</v>
      </c>
      <c r="R241" s="2" t="s">
        <v>74</v>
      </c>
      <c r="S241" s="2" t="s">
        <v>1536</v>
      </c>
      <c r="T241" s="2" t="s">
        <v>970</v>
      </c>
      <c r="U241" s="3"/>
      <c r="V241" s="3"/>
      <c r="W241" s="2" t="s">
        <v>301</v>
      </c>
      <c r="X241" s="2" t="s">
        <v>83</v>
      </c>
      <c r="Y241" s="2" t="s">
        <v>302</v>
      </c>
      <c r="Z241" s="2" t="s">
        <v>303</v>
      </c>
      <c r="AA241" s="2" t="s">
        <v>304</v>
      </c>
      <c r="AB241" s="2" t="s">
        <v>87</v>
      </c>
      <c r="AC241" s="2" t="s">
        <v>1510</v>
      </c>
      <c r="AD241" s="2" t="s">
        <v>226</v>
      </c>
      <c r="AE241" s="2" t="s">
        <v>1522</v>
      </c>
      <c r="AF241" s="4" t="b">
        <f>FALSE()</f>
        <v>0</v>
      </c>
    </row>
    <row r="242" spans="1:32" x14ac:dyDescent="0.3">
      <c r="A242" s="2" t="s">
        <v>1537</v>
      </c>
      <c r="B242" s="2" t="s">
        <v>1538</v>
      </c>
      <c r="C242" s="2" t="s">
        <v>815</v>
      </c>
      <c r="D242" s="2" t="s">
        <v>845</v>
      </c>
      <c r="E242" s="2" t="s">
        <v>627</v>
      </c>
      <c r="F242" s="2" t="s">
        <v>625</v>
      </c>
      <c r="G242" s="2" t="s">
        <v>74</v>
      </c>
      <c r="H242" s="2" t="s">
        <v>72</v>
      </c>
      <c r="I242" s="2" t="s">
        <v>1537</v>
      </c>
      <c r="J242" s="2" t="s">
        <v>297</v>
      </c>
      <c r="K242" s="2" t="s">
        <v>1537</v>
      </c>
      <c r="L242" s="2" t="s">
        <v>123</v>
      </c>
      <c r="M242" s="2" t="s">
        <v>362</v>
      </c>
      <c r="N242" s="2" t="s">
        <v>628</v>
      </c>
      <c r="O242" s="2" t="s">
        <v>1440</v>
      </c>
      <c r="P242" s="2" t="s">
        <v>1539</v>
      </c>
      <c r="Q242" s="2" t="s">
        <v>74</v>
      </c>
      <c r="R242" s="2" t="s">
        <v>74</v>
      </c>
      <c r="S242" s="2" t="s">
        <v>1540</v>
      </c>
      <c r="T242" s="2" t="s">
        <v>1500</v>
      </c>
      <c r="U242" s="3"/>
      <c r="V242" s="3"/>
      <c r="W242" s="2" t="s">
        <v>301</v>
      </c>
      <c r="X242" s="2" t="s">
        <v>83</v>
      </c>
      <c r="Y242" s="2" t="s">
        <v>302</v>
      </c>
      <c r="Z242" s="2" t="s">
        <v>303</v>
      </c>
      <c r="AA242" s="2" t="s">
        <v>304</v>
      </c>
      <c r="AB242" s="2" t="s">
        <v>87</v>
      </c>
      <c r="AC242" s="2" t="s">
        <v>1510</v>
      </c>
      <c r="AD242" s="2" t="s">
        <v>226</v>
      </c>
      <c r="AE242" s="2" t="s">
        <v>1522</v>
      </c>
      <c r="AF242" s="4" t="b">
        <f>FALSE()</f>
        <v>0</v>
      </c>
    </row>
    <row r="243" spans="1:32" x14ac:dyDescent="0.3">
      <c r="A243" s="2" t="s">
        <v>1541</v>
      </c>
      <c r="B243" s="2" t="s">
        <v>1542</v>
      </c>
      <c r="C243" s="2" t="s">
        <v>789</v>
      </c>
      <c r="D243" s="2" t="s">
        <v>92</v>
      </c>
      <c r="E243" s="2" t="s">
        <v>544</v>
      </c>
      <c r="F243" s="2" t="s">
        <v>542</v>
      </c>
      <c r="G243" s="2" t="s">
        <v>74</v>
      </c>
      <c r="H243" s="2" t="s">
        <v>72</v>
      </c>
      <c r="I243" s="2" t="s">
        <v>1541</v>
      </c>
      <c r="J243" s="2" t="s">
        <v>297</v>
      </c>
      <c r="K243" s="2" t="s">
        <v>1541</v>
      </c>
      <c r="L243" s="2" t="s">
        <v>95</v>
      </c>
      <c r="M243" s="2" t="s">
        <v>1543</v>
      </c>
      <c r="N243" s="2" t="s">
        <v>74</v>
      </c>
      <c r="O243" s="2" t="s">
        <v>74</v>
      </c>
      <c r="P243" s="2" t="s">
        <v>791</v>
      </c>
      <c r="Q243" s="2" t="s">
        <v>74</v>
      </c>
      <c r="R243" s="2" t="s">
        <v>74</v>
      </c>
      <c r="S243" s="2" t="s">
        <v>74</v>
      </c>
      <c r="T243" s="2" t="s">
        <v>74</v>
      </c>
      <c r="U243" s="3"/>
      <c r="V243" s="3"/>
      <c r="W243" s="2" t="s">
        <v>301</v>
      </c>
      <c r="X243" s="2" t="s">
        <v>83</v>
      </c>
      <c r="Y243" s="2" t="s">
        <v>302</v>
      </c>
      <c r="Z243" s="2" t="s">
        <v>303</v>
      </c>
      <c r="AA243" s="2" t="s">
        <v>304</v>
      </c>
      <c r="AB243" s="2" t="s">
        <v>87</v>
      </c>
      <c r="AC243" s="2" t="s">
        <v>1510</v>
      </c>
      <c r="AD243" s="2" t="s">
        <v>387</v>
      </c>
      <c r="AE243" s="2" t="s">
        <v>1544</v>
      </c>
      <c r="AF243" s="4" t="b">
        <f>FALSE()</f>
        <v>0</v>
      </c>
    </row>
    <row r="244" spans="1:32" x14ac:dyDescent="0.3">
      <c r="A244" s="2" t="s">
        <v>1545</v>
      </c>
      <c r="B244" s="2" t="s">
        <v>1546</v>
      </c>
      <c r="C244" s="2" t="s">
        <v>789</v>
      </c>
      <c r="D244" s="2" t="s">
        <v>92</v>
      </c>
      <c r="E244" s="2" t="s">
        <v>544</v>
      </c>
      <c r="F244" s="2" t="s">
        <v>542</v>
      </c>
      <c r="G244" s="2" t="s">
        <v>74</v>
      </c>
      <c r="H244" s="2" t="s">
        <v>72</v>
      </c>
      <c r="I244" s="2" t="s">
        <v>1545</v>
      </c>
      <c r="J244" s="2" t="s">
        <v>297</v>
      </c>
      <c r="K244" s="2" t="s">
        <v>1545</v>
      </c>
      <c r="L244" s="2" t="s">
        <v>95</v>
      </c>
      <c r="M244" s="2" t="s">
        <v>1543</v>
      </c>
      <c r="N244" s="2" t="s">
        <v>74</v>
      </c>
      <c r="O244" s="2" t="s">
        <v>74</v>
      </c>
      <c r="P244" s="2" t="s">
        <v>791</v>
      </c>
      <c r="Q244" s="2" t="s">
        <v>74</v>
      </c>
      <c r="R244" s="2" t="s">
        <v>74</v>
      </c>
      <c r="S244" s="2" t="s">
        <v>74</v>
      </c>
      <c r="T244" s="2" t="s">
        <v>74</v>
      </c>
      <c r="U244" s="3"/>
      <c r="V244" s="3"/>
      <c r="W244" s="2" t="s">
        <v>301</v>
      </c>
      <c r="X244" s="2" t="s">
        <v>83</v>
      </c>
      <c r="Y244" s="2" t="s">
        <v>302</v>
      </c>
      <c r="Z244" s="2" t="s">
        <v>303</v>
      </c>
      <c r="AA244" s="2" t="s">
        <v>304</v>
      </c>
      <c r="AB244" s="2" t="s">
        <v>87</v>
      </c>
      <c r="AC244" s="2" t="s">
        <v>1510</v>
      </c>
      <c r="AD244" s="2" t="s">
        <v>226</v>
      </c>
      <c r="AE244" s="2" t="s">
        <v>1544</v>
      </c>
      <c r="AF244" s="4" t="b">
        <f>FALSE()</f>
        <v>0</v>
      </c>
    </row>
    <row r="245" spans="1:32" x14ac:dyDescent="0.3">
      <c r="A245" s="2" t="s">
        <v>1547</v>
      </c>
      <c r="B245" s="2" t="s">
        <v>1548</v>
      </c>
      <c r="C245" s="2" t="s">
        <v>963</v>
      </c>
      <c r="D245" s="2" t="s">
        <v>92</v>
      </c>
      <c r="E245" s="2" t="s">
        <v>964</v>
      </c>
      <c r="F245" s="2" t="s">
        <v>965</v>
      </c>
      <c r="G245" s="2" t="s">
        <v>74</v>
      </c>
      <c r="H245" s="2" t="s">
        <v>72</v>
      </c>
      <c r="I245" s="2" t="s">
        <v>1547</v>
      </c>
      <c r="J245" s="2" t="s">
        <v>297</v>
      </c>
      <c r="K245" s="2" t="s">
        <v>1547</v>
      </c>
      <c r="L245" s="2" t="s">
        <v>123</v>
      </c>
      <c r="M245" s="2" t="s">
        <v>1549</v>
      </c>
      <c r="N245" s="2" t="s">
        <v>967</v>
      </c>
      <c r="O245" s="2" t="s">
        <v>1106</v>
      </c>
      <c r="P245" s="2" t="s">
        <v>1550</v>
      </c>
      <c r="Q245" s="2" t="s">
        <v>74</v>
      </c>
      <c r="R245" s="2" t="s">
        <v>74</v>
      </c>
      <c r="S245" s="2" t="s">
        <v>1551</v>
      </c>
      <c r="T245" s="2" t="s">
        <v>1532</v>
      </c>
      <c r="U245" s="3"/>
      <c r="V245" s="3"/>
      <c r="W245" s="2" t="s">
        <v>301</v>
      </c>
      <c r="X245" s="2" t="s">
        <v>83</v>
      </c>
      <c r="Y245" s="2" t="s">
        <v>302</v>
      </c>
      <c r="Z245" s="2" t="s">
        <v>303</v>
      </c>
      <c r="AA245" s="2" t="s">
        <v>304</v>
      </c>
      <c r="AB245" s="2" t="s">
        <v>87</v>
      </c>
      <c r="AC245" s="2" t="s">
        <v>1501</v>
      </c>
      <c r="AD245" s="2" t="s">
        <v>226</v>
      </c>
      <c r="AE245" s="2" t="s">
        <v>1544</v>
      </c>
      <c r="AF245" s="4" t="b">
        <f>FALSE()</f>
        <v>0</v>
      </c>
    </row>
    <row r="246" spans="1:32" x14ac:dyDescent="0.3">
      <c r="A246" s="2" t="s">
        <v>1552</v>
      </c>
      <c r="B246" s="2" t="s">
        <v>1553</v>
      </c>
      <c r="C246" s="2" t="s">
        <v>963</v>
      </c>
      <c r="D246" s="2" t="s">
        <v>92</v>
      </c>
      <c r="E246" s="2" t="s">
        <v>964</v>
      </c>
      <c r="F246" s="2" t="s">
        <v>965</v>
      </c>
      <c r="G246" s="2" t="s">
        <v>74</v>
      </c>
      <c r="H246" s="2" t="s">
        <v>72</v>
      </c>
      <c r="I246" s="2" t="s">
        <v>1552</v>
      </c>
      <c r="J246" s="2" t="s">
        <v>297</v>
      </c>
      <c r="K246" s="2" t="s">
        <v>1552</v>
      </c>
      <c r="L246" s="2" t="s">
        <v>123</v>
      </c>
      <c r="M246" s="2" t="s">
        <v>1549</v>
      </c>
      <c r="N246" s="2" t="s">
        <v>967</v>
      </c>
      <c r="O246" s="2" t="s">
        <v>1106</v>
      </c>
      <c r="P246" s="2" t="s">
        <v>1554</v>
      </c>
      <c r="Q246" s="2" t="s">
        <v>74</v>
      </c>
      <c r="R246" s="2" t="s">
        <v>74</v>
      </c>
      <c r="S246" s="2" t="s">
        <v>1555</v>
      </c>
      <c r="T246" s="2" t="s">
        <v>1500</v>
      </c>
      <c r="U246" s="3"/>
      <c r="V246" s="3"/>
      <c r="W246" s="2" t="s">
        <v>301</v>
      </c>
      <c r="X246" s="2" t="s">
        <v>83</v>
      </c>
      <c r="Y246" s="2" t="s">
        <v>302</v>
      </c>
      <c r="Z246" s="2" t="s">
        <v>303</v>
      </c>
      <c r="AA246" s="2" t="s">
        <v>304</v>
      </c>
      <c r="AB246" s="2" t="s">
        <v>87</v>
      </c>
      <c r="AC246" s="2" t="s">
        <v>129</v>
      </c>
      <c r="AD246" s="2" t="s">
        <v>387</v>
      </c>
      <c r="AE246" s="2" t="s">
        <v>1556</v>
      </c>
      <c r="AF246" s="4" t="b">
        <f>FALSE()</f>
        <v>0</v>
      </c>
    </row>
    <row r="247" spans="1:32" x14ac:dyDescent="0.3">
      <c r="A247" s="2" t="s">
        <v>1557</v>
      </c>
      <c r="B247" s="2" t="s">
        <v>1558</v>
      </c>
      <c r="C247" s="2" t="s">
        <v>1559</v>
      </c>
      <c r="D247" s="2" t="s">
        <v>1560</v>
      </c>
      <c r="E247" s="2" t="s">
        <v>503</v>
      </c>
      <c r="F247" s="2" t="s">
        <v>502</v>
      </c>
      <c r="G247" s="2" t="s">
        <v>74</v>
      </c>
      <c r="H247" s="2" t="s">
        <v>269</v>
      </c>
      <c r="I247" s="2" t="s">
        <v>1557</v>
      </c>
      <c r="J247" s="2" t="s">
        <v>74</v>
      </c>
      <c r="K247" s="2" t="s">
        <v>1557</v>
      </c>
      <c r="L247" s="2" t="s">
        <v>343</v>
      </c>
      <c r="M247" s="2" t="s">
        <v>1342</v>
      </c>
      <c r="N247" s="2" t="s">
        <v>505</v>
      </c>
      <c r="O247" s="2" t="s">
        <v>1561</v>
      </c>
      <c r="P247" s="2" t="s">
        <v>1562</v>
      </c>
      <c r="Q247" s="2" t="s">
        <v>74</v>
      </c>
      <c r="R247" s="2" t="s">
        <v>74</v>
      </c>
      <c r="S247" s="2" t="s">
        <v>1563</v>
      </c>
      <c r="T247" s="2" t="s">
        <v>300</v>
      </c>
      <c r="U247" s="3"/>
      <c r="V247" s="3"/>
      <c r="W247" s="2" t="s">
        <v>301</v>
      </c>
      <c r="X247" s="2" t="s">
        <v>83</v>
      </c>
      <c r="Y247" s="2" t="s">
        <v>302</v>
      </c>
      <c r="Z247" s="2" t="s">
        <v>303</v>
      </c>
      <c r="AA247" s="2" t="s">
        <v>304</v>
      </c>
      <c r="AB247" s="2" t="s">
        <v>87</v>
      </c>
      <c r="AC247" s="2" t="s">
        <v>129</v>
      </c>
      <c r="AD247" s="2" t="s">
        <v>74</v>
      </c>
      <c r="AE247" s="2" t="s">
        <v>1556</v>
      </c>
      <c r="AF247" s="4" t="b">
        <f>TRUE()</f>
        <v>1</v>
      </c>
    </row>
    <row r="248" spans="1:32" x14ac:dyDescent="0.3">
      <c r="A248" s="2" t="s">
        <v>1564</v>
      </c>
      <c r="B248" s="2" t="s">
        <v>1565</v>
      </c>
      <c r="C248" s="2" t="s">
        <v>978</v>
      </c>
      <c r="D248" s="2" t="s">
        <v>92</v>
      </c>
      <c r="E248" s="2" t="s">
        <v>503</v>
      </c>
      <c r="F248" s="2" t="s">
        <v>502</v>
      </c>
      <c r="G248" s="2" t="s">
        <v>74</v>
      </c>
      <c r="H248" s="2" t="s">
        <v>72</v>
      </c>
      <c r="I248" s="2" t="s">
        <v>1564</v>
      </c>
      <c r="J248" s="2" t="s">
        <v>297</v>
      </c>
      <c r="K248" s="2" t="s">
        <v>1564</v>
      </c>
      <c r="L248" s="2" t="s">
        <v>107</v>
      </c>
      <c r="M248" s="2" t="s">
        <v>1342</v>
      </c>
      <c r="N248" s="2" t="s">
        <v>505</v>
      </c>
      <c r="O248" s="2" t="s">
        <v>1561</v>
      </c>
      <c r="P248" s="2" t="s">
        <v>1562</v>
      </c>
      <c r="Q248" s="2" t="s">
        <v>74</v>
      </c>
      <c r="R248" s="2" t="s">
        <v>74</v>
      </c>
      <c r="S248" s="2" t="s">
        <v>1566</v>
      </c>
      <c r="T248" s="2" t="s">
        <v>300</v>
      </c>
      <c r="U248" s="3"/>
      <c r="V248" s="3"/>
      <c r="W248" s="2" t="s">
        <v>301</v>
      </c>
      <c r="X248" s="2" t="s">
        <v>83</v>
      </c>
      <c r="Y248" s="2" t="s">
        <v>302</v>
      </c>
      <c r="Z248" s="2" t="s">
        <v>303</v>
      </c>
      <c r="AA248" s="2" t="s">
        <v>304</v>
      </c>
      <c r="AB248" s="2" t="s">
        <v>87</v>
      </c>
      <c r="AC248" s="2" t="s">
        <v>129</v>
      </c>
      <c r="AD248" s="2" t="s">
        <v>387</v>
      </c>
      <c r="AE248" s="2" t="s">
        <v>1556</v>
      </c>
      <c r="AF248" s="4" t="b">
        <f>FALSE()</f>
        <v>0</v>
      </c>
    </row>
    <row r="249" spans="1:32" x14ac:dyDescent="0.3">
      <c r="A249" s="2" t="s">
        <v>1567</v>
      </c>
      <c r="B249" s="2" t="s">
        <v>1568</v>
      </c>
      <c r="C249" s="2" t="s">
        <v>146</v>
      </c>
      <c r="D249" s="2" t="s">
        <v>92</v>
      </c>
      <c r="E249" s="2" t="s">
        <v>147</v>
      </c>
      <c r="F249" s="2" t="s">
        <v>148</v>
      </c>
      <c r="G249" s="2" t="s">
        <v>71</v>
      </c>
      <c r="H249" s="2" t="s">
        <v>72</v>
      </c>
      <c r="I249" s="2" t="s">
        <v>1567</v>
      </c>
      <c r="J249" s="2" t="s">
        <v>297</v>
      </c>
      <c r="K249" s="2" t="s">
        <v>1567</v>
      </c>
      <c r="L249" s="2" t="s">
        <v>95</v>
      </c>
      <c r="M249" s="2" t="s">
        <v>1569</v>
      </c>
      <c r="N249" s="2" t="s">
        <v>1570</v>
      </c>
      <c r="O249" s="2" t="s">
        <v>74</v>
      </c>
      <c r="P249" s="2" t="s">
        <v>150</v>
      </c>
      <c r="Q249" s="2" t="s">
        <v>1571</v>
      </c>
      <c r="R249" s="2" t="s">
        <v>1572</v>
      </c>
      <c r="S249" s="2" t="s">
        <v>1573</v>
      </c>
      <c r="T249" s="2" t="s">
        <v>688</v>
      </c>
      <c r="U249" s="3">
        <v>41275</v>
      </c>
      <c r="V249" s="3"/>
      <c r="W249" s="2" t="s">
        <v>301</v>
      </c>
      <c r="X249" s="2" t="s">
        <v>83</v>
      </c>
      <c r="Y249" s="2" t="s">
        <v>302</v>
      </c>
      <c r="Z249" s="2" t="s">
        <v>303</v>
      </c>
      <c r="AA249" s="2" t="s">
        <v>304</v>
      </c>
      <c r="AB249" s="2" t="s">
        <v>87</v>
      </c>
      <c r="AC249" s="2" t="s">
        <v>129</v>
      </c>
      <c r="AD249" s="2" t="s">
        <v>74</v>
      </c>
      <c r="AE249" s="2" t="s">
        <v>1556</v>
      </c>
      <c r="AF249" s="4" t="b">
        <f>FALSE()</f>
        <v>0</v>
      </c>
    </row>
    <row r="250" spans="1:32" x14ac:dyDescent="0.3">
      <c r="A250" s="2" t="s">
        <v>1574</v>
      </c>
      <c r="B250" s="2" t="s">
        <v>1575</v>
      </c>
      <c r="C250" s="2" t="s">
        <v>146</v>
      </c>
      <c r="D250" s="2" t="s">
        <v>92</v>
      </c>
      <c r="E250" s="2" t="s">
        <v>147</v>
      </c>
      <c r="F250" s="2" t="s">
        <v>148</v>
      </c>
      <c r="G250" s="2" t="s">
        <v>71</v>
      </c>
      <c r="H250" s="2" t="s">
        <v>72</v>
      </c>
      <c r="I250" s="2" t="s">
        <v>1574</v>
      </c>
      <c r="J250" s="2" t="s">
        <v>297</v>
      </c>
      <c r="K250" s="2" t="s">
        <v>1574</v>
      </c>
      <c r="L250" s="2" t="s">
        <v>123</v>
      </c>
      <c r="M250" s="2" t="s">
        <v>1569</v>
      </c>
      <c r="N250" s="2" t="s">
        <v>760</v>
      </c>
      <c r="O250" s="2" t="s">
        <v>74</v>
      </c>
      <c r="P250" s="2" t="s">
        <v>150</v>
      </c>
      <c r="Q250" s="2" t="s">
        <v>74</v>
      </c>
      <c r="R250" s="2" t="s">
        <v>1572</v>
      </c>
      <c r="S250" s="2" t="s">
        <v>1576</v>
      </c>
      <c r="T250" s="2" t="s">
        <v>688</v>
      </c>
      <c r="U250" s="3">
        <v>41275</v>
      </c>
      <c r="V250" s="3"/>
      <c r="W250" s="2" t="s">
        <v>301</v>
      </c>
      <c r="X250" s="2" t="s">
        <v>83</v>
      </c>
      <c r="Y250" s="2" t="s">
        <v>302</v>
      </c>
      <c r="Z250" s="2" t="s">
        <v>303</v>
      </c>
      <c r="AA250" s="2" t="s">
        <v>304</v>
      </c>
      <c r="AB250" s="2" t="s">
        <v>87</v>
      </c>
      <c r="AC250" s="2" t="s">
        <v>129</v>
      </c>
      <c r="AD250" s="2" t="s">
        <v>74</v>
      </c>
      <c r="AE250" s="2" t="s">
        <v>1556</v>
      </c>
      <c r="AF250" s="4" t="b">
        <f>FALSE()</f>
        <v>0</v>
      </c>
    </row>
    <row r="251" spans="1:32" x14ac:dyDescent="0.3">
      <c r="A251" s="2" t="s">
        <v>1577</v>
      </c>
      <c r="B251" s="2" t="s">
        <v>1578</v>
      </c>
      <c r="C251" s="2" t="s">
        <v>146</v>
      </c>
      <c r="D251" s="2" t="s">
        <v>92</v>
      </c>
      <c r="E251" s="2" t="s">
        <v>147</v>
      </c>
      <c r="F251" s="2" t="s">
        <v>148</v>
      </c>
      <c r="G251" s="2" t="s">
        <v>71</v>
      </c>
      <c r="H251" s="2" t="s">
        <v>72</v>
      </c>
      <c r="I251" s="2" t="s">
        <v>1577</v>
      </c>
      <c r="J251" s="2" t="s">
        <v>297</v>
      </c>
      <c r="K251" s="2" t="s">
        <v>1577</v>
      </c>
      <c r="L251" s="2" t="s">
        <v>95</v>
      </c>
      <c r="M251" s="2" t="s">
        <v>1569</v>
      </c>
      <c r="N251" s="2" t="s">
        <v>1570</v>
      </c>
      <c r="O251" s="2" t="s">
        <v>74</v>
      </c>
      <c r="P251" s="2" t="s">
        <v>150</v>
      </c>
      <c r="Q251" s="2" t="s">
        <v>74</v>
      </c>
      <c r="R251" s="2" t="s">
        <v>1572</v>
      </c>
      <c r="S251" s="2" t="s">
        <v>1579</v>
      </c>
      <c r="T251" s="2" t="s">
        <v>688</v>
      </c>
      <c r="U251" s="3">
        <v>41275</v>
      </c>
      <c r="V251" s="3"/>
      <c r="W251" s="2" t="s">
        <v>301</v>
      </c>
      <c r="X251" s="2" t="s">
        <v>83</v>
      </c>
      <c r="Y251" s="2" t="s">
        <v>302</v>
      </c>
      <c r="Z251" s="2" t="s">
        <v>303</v>
      </c>
      <c r="AA251" s="2" t="s">
        <v>304</v>
      </c>
      <c r="AB251" s="2" t="s">
        <v>87</v>
      </c>
      <c r="AC251" s="2" t="s">
        <v>129</v>
      </c>
      <c r="AD251" s="2" t="s">
        <v>74</v>
      </c>
      <c r="AE251" s="2" t="s">
        <v>1556</v>
      </c>
      <c r="AF251" s="4" t="b">
        <f>FALSE()</f>
        <v>0</v>
      </c>
    </row>
    <row r="252" spans="1:32" x14ac:dyDescent="0.3">
      <c r="A252" s="2" t="s">
        <v>1580</v>
      </c>
      <c r="B252" s="2" t="s">
        <v>1581</v>
      </c>
      <c r="C252" s="2" t="s">
        <v>146</v>
      </c>
      <c r="D252" s="2" t="s">
        <v>92</v>
      </c>
      <c r="E252" s="2" t="s">
        <v>147</v>
      </c>
      <c r="F252" s="2" t="s">
        <v>148</v>
      </c>
      <c r="G252" s="2" t="s">
        <v>71</v>
      </c>
      <c r="H252" s="2" t="s">
        <v>72</v>
      </c>
      <c r="I252" s="2" t="s">
        <v>1580</v>
      </c>
      <c r="J252" s="2" t="s">
        <v>297</v>
      </c>
      <c r="K252" s="2" t="s">
        <v>1580</v>
      </c>
      <c r="L252" s="2" t="s">
        <v>123</v>
      </c>
      <c r="M252" s="2" t="s">
        <v>1569</v>
      </c>
      <c r="N252" s="2" t="s">
        <v>1570</v>
      </c>
      <c r="O252" s="2" t="s">
        <v>74</v>
      </c>
      <c r="P252" s="2" t="s">
        <v>150</v>
      </c>
      <c r="Q252" s="2" t="s">
        <v>74</v>
      </c>
      <c r="R252" s="2" t="s">
        <v>1572</v>
      </c>
      <c r="S252" s="2" t="s">
        <v>1582</v>
      </c>
      <c r="T252" s="2" t="s">
        <v>688</v>
      </c>
      <c r="U252" s="3">
        <v>41275</v>
      </c>
      <c r="V252" s="3"/>
      <c r="W252" s="2" t="s">
        <v>301</v>
      </c>
      <c r="X252" s="2" t="s">
        <v>83</v>
      </c>
      <c r="Y252" s="2" t="s">
        <v>302</v>
      </c>
      <c r="Z252" s="2" t="s">
        <v>303</v>
      </c>
      <c r="AA252" s="2" t="s">
        <v>304</v>
      </c>
      <c r="AB252" s="2" t="s">
        <v>87</v>
      </c>
      <c r="AC252" s="2" t="s">
        <v>129</v>
      </c>
      <c r="AD252" s="2" t="s">
        <v>74</v>
      </c>
      <c r="AE252" s="2" t="s">
        <v>1556</v>
      </c>
      <c r="AF252" s="4" t="b">
        <f>FALSE()</f>
        <v>0</v>
      </c>
    </row>
    <row r="253" spans="1:32" x14ac:dyDescent="0.3">
      <c r="A253" s="2" t="s">
        <v>1583</v>
      </c>
      <c r="B253" s="2" t="s">
        <v>1584</v>
      </c>
      <c r="C253" s="2" t="s">
        <v>844</v>
      </c>
      <c r="D253" s="2" t="s">
        <v>472</v>
      </c>
      <c r="E253" s="2" t="s">
        <v>746</v>
      </c>
      <c r="F253" s="2" t="s">
        <v>747</v>
      </c>
      <c r="G253" s="2" t="s">
        <v>74</v>
      </c>
      <c r="H253" s="2" t="s">
        <v>269</v>
      </c>
      <c r="I253" s="2" t="s">
        <v>1583</v>
      </c>
      <c r="J253" s="2" t="s">
        <v>377</v>
      </c>
      <c r="K253" s="2" t="s">
        <v>1583</v>
      </c>
      <c r="L253" s="2" t="s">
        <v>95</v>
      </c>
      <c r="M253" s="2" t="s">
        <v>474</v>
      </c>
      <c r="N253" s="2" t="s">
        <v>74</v>
      </c>
      <c r="O253" s="2" t="s">
        <v>74</v>
      </c>
      <c r="P253" s="2" t="s">
        <v>1585</v>
      </c>
      <c r="Q253" s="2" t="s">
        <v>74</v>
      </c>
      <c r="R253" s="2" t="s">
        <v>74</v>
      </c>
      <c r="S253" s="2" t="s">
        <v>74</v>
      </c>
      <c r="T253" s="2" t="s">
        <v>74</v>
      </c>
      <c r="U253" s="3"/>
      <c r="V253" s="3"/>
      <c r="W253" s="2" t="s">
        <v>383</v>
      </c>
      <c r="X253" s="2" t="s">
        <v>83</v>
      </c>
      <c r="Y253" s="2" t="s">
        <v>384</v>
      </c>
      <c r="Z253" s="2" t="s">
        <v>115</v>
      </c>
      <c r="AA253" s="2" t="s">
        <v>385</v>
      </c>
      <c r="AB253" s="2" t="s">
        <v>117</v>
      </c>
      <c r="AC253" s="2" t="s">
        <v>129</v>
      </c>
      <c r="AD253" s="2" t="s">
        <v>74</v>
      </c>
      <c r="AE253" s="2" t="s">
        <v>700</v>
      </c>
      <c r="AF253" s="4" t="b">
        <f>FALSE()</f>
        <v>0</v>
      </c>
    </row>
    <row r="254" spans="1:32" x14ac:dyDescent="0.3">
      <c r="A254" s="2" t="s">
        <v>1586</v>
      </c>
      <c r="B254" s="2" t="s">
        <v>1587</v>
      </c>
      <c r="C254" s="2" t="s">
        <v>844</v>
      </c>
      <c r="D254" s="2" t="s">
        <v>472</v>
      </c>
      <c r="E254" s="2" t="s">
        <v>620</v>
      </c>
      <c r="F254" s="2" t="s">
        <v>619</v>
      </c>
      <c r="G254" s="2" t="s">
        <v>74</v>
      </c>
      <c r="H254" s="2" t="s">
        <v>72</v>
      </c>
      <c r="I254" s="2" t="s">
        <v>1586</v>
      </c>
      <c r="J254" s="2" t="s">
        <v>297</v>
      </c>
      <c r="K254" s="2" t="s">
        <v>1586</v>
      </c>
      <c r="L254" s="2" t="s">
        <v>123</v>
      </c>
      <c r="M254" s="2" t="s">
        <v>474</v>
      </c>
      <c r="N254" s="2" t="s">
        <v>1422</v>
      </c>
      <c r="O254" s="2" t="s">
        <v>1423</v>
      </c>
      <c r="P254" s="2" t="s">
        <v>1423</v>
      </c>
      <c r="Q254" s="2" t="s">
        <v>74</v>
      </c>
      <c r="R254" s="2" t="s">
        <v>74</v>
      </c>
      <c r="S254" s="2" t="s">
        <v>1588</v>
      </c>
      <c r="T254" s="2" t="s">
        <v>300</v>
      </c>
      <c r="U254" s="3"/>
      <c r="V254" s="3"/>
      <c r="W254" s="2" t="s">
        <v>301</v>
      </c>
      <c r="X254" s="2" t="s">
        <v>83</v>
      </c>
      <c r="Y254" s="2" t="s">
        <v>302</v>
      </c>
      <c r="Z254" s="2" t="s">
        <v>303</v>
      </c>
      <c r="AA254" s="2" t="s">
        <v>304</v>
      </c>
      <c r="AB254" s="2" t="s">
        <v>87</v>
      </c>
      <c r="AC254" s="2" t="s">
        <v>129</v>
      </c>
      <c r="AD254" s="2" t="s">
        <v>387</v>
      </c>
      <c r="AE254" s="2" t="s">
        <v>1556</v>
      </c>
      <c r="AF254" s="4" t="b">
        <f>FALSE()</f>
        <v>0</v>
      </c>
    </row>
    <row r="255" spans="1:32" x14ac:dyDescent="0.3">
      <c r="A255" s="2" t="s">
        <v>1589</v>
      </c>
      <c r="B255" s="2" t="s">
        <v>1590</v>
      </c>
      <c r="C255" s="2" t="s">
        <v>815</v>
      </c>
      <c r="D255" s="2" t="s">
        <v>472</v>
      </c>
      <c r="E255" s="2" t="s">
        <v>1433</v>
      </c>
      <c r="F255" s="2" t="s">
        <v>1434</v>
      </c>
      <c r="G255" s="2" t="s">
        <v>71</v>
      </c>
      <c r="H255" s="2" t="s">
        <v>72</v>
      </c>
      <c r="I255" s="2" t="s">
        <v>1589</v>
      </c>
      <c r="J255" s="2" t="s">
        <v>297</v>
      </c>
      <c r="K255" s="2" t="s">
        <v>1589</v>
      </c>
      <c r="L255" s="2" t="s">
        <v>95</v>
      </c>
      <c r="M255" s="2" t="s">
        <v>362</v>
      </c>
      <c r="N255" s="2" t="s">
        <v>628</v>
      </c>
      <c r="O255" s="2" t="s">
        <v>1445</v>
      </c>
      <c r="P255" s="2" t="s">
        <v>1012</v>
      </c>
      <c r="Q255" s="2" t="s">
        <v>74</v>
      </c>
      <c r="R255" s="2" t="s">
        <v>357</v>
      </c>
      <c r="S255" s="2" t="s">
        <v>1591</v>
      </c>
      <c r="T255" s="2" t="s">
        <v>688</v>
      </c>
      <c r="U255" s="3">
        <v>41275</v>
      </c>
      <c r="V255" s="3"/>
      <c r="W255" s="2" t="s">
        <v>301</v>
      </c>
      <c r="X255" s="2" t="s">
        <v>83</v>
      </c>
      <c r="Y255" s="2" t="s">
        <v>302</v>
      </c>
      <c r="Z255" s="2" t="s">
        <v>303</v>
      </c>
      <c r="AA255" s="2" t="s">
        <v>304</v>
      </c>
      <c r="AB255" s="2" t="s">
        <v>87</v>
      </c>
      <c r="AC255" s="2" t="s">
        <v>129</v>
      </c>
      <c r="AD255" s="2" t="s">
        <v>74</v>
      </c>
      <c r="AE255" s="2" t="s">
        <v>1556</v>
      </c>
      <c r="AF255" s="4" t="b">
        <f>FALSE()</f>
        <v>0</v>
      </c>
    </row>
    <row r="256" spans="1:32" x14ac:dyDescent="0.3">
      <c r="A256" s="2" t="s">
        <v>1592</v>
      </c>
      <c r="B256" s="2" t="s">
        <v>1593</v>
      </c>
      <c r="C256" s="2" t="s">
        <v>815</v>
      </c>
      <c r="D256" s="2" t="s">
        <v>472</v>
      </c>
      <c r="E256" s="2" t="s">
        <v>1433</v>
      </c>
      <c r="F256" s="2" t="s">
        <v>1434</v>
      </c>
      <c r="G256" s="2" t="s">
        <v>71</v>
      </c>
      <c r="H256" s="2" t="s">
        <v>72</v>
      </c>
      <c r="I256" s="2" t="s">
        <v>1592</v>
      </c>
      <c r="J256" s="2" t="s">
        <v>297</v>
      </c>
      <c r="K256" s="2" t="s">
        <v>1592</v>
      </c>
      <c r="L256" s="2" t="s">
        <v>123</v>
      </c>
      <c r="M256" s="2" t="s">
        <v>362</v>
      </c>
      <c r="N256" s="2" t="s">
        <v>628</v>
      </c>
      <c r="O256" s="2" t="s">
        <v>1445</v>
      </c>
      <c r="P256" s="2" t="s">
        <v>1012</v>
      </c>
      <c r="Q256" s="2" t="s">
        <v>74</v>
      </c>
      <c r="R256" s="2" t="s">
        <v>357</v>
      </c>
      <c r="S256" s="2" t="s">
        <v>1594</v>
      </c>
      <c r="T256" s="2" t="s">
        <v>688</v>
      </c>
      <c r="U256" s="3">
        <v>41275</v>
      </c>
      <c r="V256" s="3"/>
      <c r="W256" s="2" t="s">
        <v>301</v>
      </c>
      <c r="X256" s="2" t="s">
        <v>83</v>
      </c>
      <c r="Y256" s="2" t="s">
        <v>302</v>
      </c>
      <c r="Z256" s="2" t="s">
        <v>303</v>
      </c>
      <c r="AA256" s="2" t="s">
        <v>304</v>
      </c>
      <c r="AB256" s="2" t="s">
        <v>87</v>
      </c>
      <c r="AC256" s="2" t="s">
        <v>129</v>
      </c>
      <c r="AD256" s="2" t="s">
        <v>74</v>
      </c>
      <c r="AE256" s="2" t="s">
        <v>1556</v>
      </c>
      <c r="AF256" s="4" t="b">
        <f>FALSE()</f>
        <v>0</v>
      </c>
    </row>
    <row r="257" spans="1:32" x14ac:dyDescent="0.3">
      <c r="A257" s="2" t="s">
        <v>1595</v>
      </c>
      <c r="B257" s="2" t="s">
        <v>1596</v>
      </c>
      <c r="C257" s="2" t="s">
        <v>815</v>
      </c>
      <c r="D257" s="2" t="s">
        <v>472</v>
      </c>
      <c r="E257" s="2" t="s">
        <v>1433</v>
      </c>
      <c r="F257" s="2" t="s">
        <v>1434</v>
      </c>
      <c r="G257" s="2" t="s">
        <v>71</v>
      </c>
      <c r="H257" s="2" t="s">
        <v>72</v>
      </c>
      <c r="I257" s="2" t="s">
        <v>1595</v>
      </c>
      <c r="J257" s="2" t="s">
        <v>297</v>
      </c>
      <c r="K257" s="2" t="s">
        <v>1595</v>
      </c>
      <c r="L257" s="2" t="s">
        <v>95</v>
      </c>
      <c r="M257" s="2" t="s">
        <v>362</v>
      </c>
      <c r="N257" s="2" t="s">
        <v>628</v>
      </c>
      <c r="O257" s="2" t="s">
        <v>629</v>
      </c>
      <c r="P257" s="2" t="s">
        <v>1012</v>
      </c>
      <c r="Q257" s="2" t="s">
        <v>74</v>
      </c>
      <c r="R257" s="2" t="s">
        <v>357</v>
      </c>
      <c r="S257" s="2" t="s">
        <v>1597</v>
      </c>
      <c r="T257" s="2" t="s">
        <v>688</v>
      </c>
      <c r="U257" s="3">
        <v>41275</v>
      </c>
      <c r="V257" s="3"/>
      <c r="W257" s="2" t="s">
        <v>301</v>
      </c>
      <c r="X257" s="2" t="s">
        <v>83</v>
      </c>
      <c r="Y257" s="2" t="s">
        <v>302</v>
      </c>
      <c r="Z257" s="2" t="s">
        <v>303</v>
      </c>
      <c r="AA257" s="2" t="s">
        <v>304</v>
      </c>
      <c r="AB257" s="2" t="s">
        <v>87</v>
      </c>
      <c r="AC257" s="2" t="s">
        <v>129</v>
      </c>
      <c r="AD257" s="2" t="s">
        <v>74</v>
      </c>
      <c r="AE257" s="2" t="s">
        <v>1556</v>
      </c>
      <c r="AF257" s="4" t="b">
        <f>FALSE()</f>
        <v>0</v>
      </c>
    </row>
    <row r="258" spans="1:32" x14ac:dyDescent="0.3">
      <c r="A258" s="2" t="s">
        <v>1598</v>
      </c>
      <c r="B258" s="2" t="s">
        <v>1599</v>
      </c>
      <c r="C258" s="2" t="s">
        <v>815</v>
      </c>
      <c r="D258" s="2" t="s">
        <v>472</v>
      </c>
      <c r="E258" s="2" t="s">
        <v>1433</v>
      </c>
      <c r="F258" s="2" t="s">
        <v>1434</v>
      </c>
      <c r="G258" s="2" t="s">
        <v>71</v>
      </c>
      <c r="H258" s="2" t="s">
        <v>72</v>
      </c>
      <c r="I258" s="2" t="s">
        <v>1598</v>
      </c>
      <c r="J258" s="2" t="s">
        <v>297</v>
      </c>
      <c r="K258" s="2" t="s">
        <v>1598</v>
      </c>
      <c r="L258" s="2" t="s">
        <v>95</v>
      </c>
      <c r="M258" s="2" t="s">
        <v>362</v>
      </c>
      <c r="N258" s="2" t="s">
        <v>628</v>
      </c>
      <c r="O258" s="2" t="s">
        <v>1440</v>
      </c>
      <c r="P258" s="2" t="s">
        <v>1012</v>
      </c>
      <c r="Q258" s="2" t="s">
        <v>74</v>
      </c>
      <c r="R258" s="2" t="s">
        <v>357</v>
      </c>
      <c r="S258" s="2" t="s">
        <v>1600</v>
      </c>
      <c r="T258" s="2" t="s">
        <v>688</v>
      </c>
      <c r="U258" s="3">
        <v>41275</v>
      </c>
      <c r="V258" s="3"/>
      <c r="W258" s="2" t="s">
        <v>301</v>
      </c>
      <c r="X258" s="2" t="s">
        <v>83</v>
      </c>
      <c r="Y258" s="2" t="s">
        <v>302</v>
      </c>
      <c r="Z258" s="2" t="s">
        <v>303</v>
      </c>
      <c r="AA258" s="2" t="s">
        <v>304</v>
      </c>
      <c r="AB258" s="2" t="s">
        <v>87</v>
      </c>
      <c r="AC258" s="2" t="s">
        <v>129</v>
      </c>
      <c r="AD258" s="2" t="s">
        <v>74</v>
      </c>
      <c r="AE258" s="2" t="s">
        <v>1556</v>
      </c>
      <c r="AF258" s="4" t="b">
        <f>FALSE()</f>
        <v>0</v>
      </c>
    </row>
    <row r="259" spans="1:32" x14ac:dyDescent="0.3">
      <c r="A259" s="2" t="s">
        <v>1601</v>
      </c>
      <c r="B259" s="2" t="s">
        <v>1602</v>
      </c>
      <c r="C259" s="2" t="s">
        <v>1603</v>
      </c>
      <c r="D259" s="2" t="s">
        <v>472</v>
      </c>
      <c r="E259" s="2" t="s">
        <v>660</v>
      </c>
      <c r="F259" s="2" t="s">
        <v>661</v>
      </c>
      <c r="G259" s="2" t="s">
        <v>74</v>
      </c>
      <c r="H259" s="2" t="s">
        <v>72</v>
      </c>
      <c r="I259" s="2" t="s">
        <v>1601</v>
      </c>
      <c r="J259" s="2" t="s">
        <v>297</v>
      </c>
      <c r="K259" s="2" t="s">
        <v>1601</v>
      </c>
      <c r="L259" s="2" t="s">
        <v>107</v>
      </c>
      <c r="M259" s="2" t="s">
        <v>1604</v>
      </c>
      <c r="N259" s="2" t="s">
        <v>1605</v>
      </c>
      <c r="O259" s="2" t="s">
        <v>74</v>
      </c>
      <c r="P259" s="2" t="s">
        <v>1606</v>
      </c>
      <c r="Q259" s="2" t="s">
        <v>74</v>
      </c>
      <c r="R259" s="2" t="s">
        <v>74</v>
      </c>
      <c r="S259" s="2" t="s">
        <v>1607</v>
      </c>
      <c r="T259" s="2" t="s">
        <v>1608</v>
      </c>
      <c r="U259" s="3"/>
      <c r="V259" s="3"/>
      <c r="W259" s="2" t="s">
        <v>301</v>
      </c>
      <c r="X259" s="2" t="s">
        <v>83</v>
      </c>
      <c r="Y259" s="2" t="s">
        <v>302</v>
      </c>
      <c r="Z259" s="2" t="s">
        <v>303</v>
      </c>
      <c r="AA259" s="2" t="s">
        <v>304</v>
      </c>
      <c r="AB259" s="2" t="s">
        <v>87</v>
      </c>
      <c r="AC259" s="2" t="s">
        <v>129</v>
      </c>
      <c r="AD259" s="2" t="s">
        <v>226</v>
      </c>
      <c r="AE259" s="2" t="s">
        <v>1556</v>
      </c>
      <c r="AF259" s="4" t="b">
        <f>FALSE()</f>
        <v>0</v>
      </c>
    </row>
    <row r="260" spans="1:32" x14ac:dyDescent="0.3">
      <c r="A260" s="2" t="s">
        <v>1609</v>
      </c>
      <c r="B260" s="2" t="s">
        <v>1610</v>
      </c>
      <c r="C260" s="2" t="s">
        <v>1611</v>
      </c>
      <c r="D260" s="2" t="s">
        <v>472</v>
      </c>
      <c r="E260" s="2" t="s">
        <v>483</v>
      </c>
      <c r="F260" s="2" t="s">
        <v>482</v>
      </c>
      <c r="G260" s="2" t="s">
        <v>74</v>
      </c>
      <c r="H260" s="2" t="s">
        <v>269</v>
      </c>
      <c r="I260" s="2" t="s">
        <v>1609</v>
      </c>
      <c r="J260" s="2" t="s">
        <v>74</v>
      </c>
      <c r="K260" s="2" t="s">
        <v>1609</v>
      </c>
      <c r="L260" s="2" t="s">
        <v>95</v>
      </c>
      <c r="M260" s="2" t="s">
        <v>1569</v>
      </c>
      <c r="N260" s="2" t="s">
        <v>74</v>
      </c>
      <c r="O260" s="2" t="s">
        <v>74</v>
      </c>
      <c r="P260" s="2" t="s">
        <v>1213</v>
      </c>
      <c r="Q260" s="2" t="s">
        <v>74</v>
      </c>
      <c r="R260" s="2" t="s">
        <v>74</v>
      </c>
      <c r="S260" s="2" t="s">
        <v>1612</v>
      </c>
      <c r="T260" s="2" t="s">
        <v>300</v>
      </c>
      <c r="U260" s="3"/>
      <c r="V260" s="3"/>
      <c r="W260" s="2" t="s">
        <v>301</v>
      </c>
      <c r="X260" s="2" t="s">
        <v>83</v>
      </c>
      <c r="Y260" s="2" t="s">
        <v>302</v>
      </c>
      <c r="Z260" s="2" t="s">
        <v>303</v>
      </c>
      <c r="AA260" s="2" t="s">
        <v>304</v>
      </c>
      <c r="AB260" s="2" t="s">
        <v>87</v>
      </c>
      <c r="AC260" s="2" t="s">
        <v>129</v>
      </c>
      <c r="AD260" s="2" t="s">
        <v>74</v>
      </c>
      <c r="AE260" s="2" t="s">
        <v>1556</v>
      </c>
      <c r="AF260" s="4" t="b">
        <f>TRUE()</f>
        <v>1</v>
      </c>
    </row>
    <row r="261" spans="1:32" x14ac:dyDescent="0.3">
      <c r="A261" s="2" t="s">
        <v>1613</v>
      </c>
      <c r="B261" s="2" t="s">
        <v>1614</v>
      </c>
      <c r="C261" s="2" t="s">
        <v>821</v>
      </c>
      <c r="D261" s="2" t="s">
        <v>472</v>
      </c>
      <c r="E261" s="2" t="s">
        <v>483</v>
      </c>
      <c r="F261" s="2" t="s">
        <v>482</v>
      </c>
      <c r="G261" s="2" t="s">
        <v>74</v>
      </c>
      <c r="H261" s="2" t="s">
        <v>72</v>
      </c>
      <c r="I261" s="2" t="s">
        <v>1613</v>
      </c>
      <c r="J261" s="2" t="s">
        <v>297</v>
      </c>
      <c r="K261" s="2" t="s">
        <v>1613</v>
      </c>
      <c r="L261" s="2" t="s">
        <v>123</v>
      </c>
      <c r="M261" s="2" t="s">
        <v>1569</v>
      </c>
      <c r="N261" s="2" t="s">
        <v>1615</v>
      </c>
      <c r="O261" s="2" t="s">
        <v>1616</v>
      </c>
      <c r="P261" s="2" t="s">
        <v>1616</v>
      </c>
      <c r="Q261" s="2" t="s">
        <v>74</v>
      </c>
      <c r="R261" s="2" t="s">
        <v>74</v>
      </c>
      <c r="S261" s="2" t="s">
        <v>1617</v>
      </c>
      <c r="T261" s="2" t="s">
        <v>1618</v>
      </c>
      <c r="U261" s="3"/>
      <c r="V261" s="3"/>
      <c r="W261" s="2" t="s">
        <v>301</v>
      </c>
      <c r="X261" s="2" t="s">
        <v>83</v>
      </c>
      <c r="Y261" s="2" t="s">
        <v>302</v>
      </c>
      <c r="Z261" s="2" t="s">
        <v>303</v>
      </c>
      <c r="AA261" s="2" t="s">
        <v>304</v>
      </c>
      <c r="AB261" s="2" t="s">
        <v>87</v>
      </c>
      <c r="AC261" s="2" t="s">
        <v>129</v>
      </c>
      <c r="AD261" s="2" t="s">
        <v>387</v>
      </c>
      <c r="AE261" s="2" t="s">
        <v>1556</v>
      </c>
      <c r="AF261" s="4" t="b">
        <f>FALSE()</f>
        <v>0</v>
      </c>
    </row>
    <row r="262" spans="1:32" x14ac:dyDescent="0.3">
      <c r="A262" s="2" t="s">
        <v>1619</v>
      </c>
      <c r="B262" s="2" t="s">
        <v>1620</v>
      </c>
      <c r="C262" s="2" t="s">
        <v>1611</v>
      </c>
      <c r="D262" s="2" t="s">
        <v>472</v>
      </c>
      <c r="E262" s="2" t="s">
        <v>483</v>
      </c>
      <c r="F262" s="2" t="s">
        <v>482</v>
      </c>
      <c r="G262" s="2" t="s">
        <v>74</v>
      </c>
      <c r="H262" s="2" t="s">
        <v>269</v>
      </c>
      <c r="I262" s="2" t="s">
        <v>1619</v>
      </c>
      <c r="J262" s="2" t="s">
        <v>74</v>
      </c>
      <c r="K262" s="2" t="s">
        <v>1619</v>
      </c>
      <c r="L262" s="2" t="s">
        <v>95</v>
      </c>
      <c r="M262" s="2" t="s">
        <v>1569</v>
      </c>
      <c r="N262" s="2" t="s">
        <v>74</v>
      </c>
      <c r="O262" s="2" t="s">
        <v>74</v>
      </c>
      <c r="P262" s="2" t="s">
        <v>1616</v>
      </c>
      <c r="Q262" s="2" t="s">
        <v>74</v>
      </c>
      <c r="R262" s="2" t="s">
        <v>74</v>
      </c>
      <c r="S262" s="2" t="s">
        <v>1621</v>
      </c>
      <c r="T262" s="2" t="s">
        <v>300</v>
      </c>
      <c r="U262" s="3"/>
      <c r="V262" s="3"/>
      <c r="W262" s="2" t="s">
        <v>301</v>
      </c>
      <c r="X262" s="2" t="s">
        <v>83</v>
      </c>
      <c r="Y262" s="2" t="s">
        <v>302</v>
      </c>
      <c r="Z262" s="2" t="s">
        <v>303</v>
      </c>
      <c r="AA262" s="2" t="s">
        <v>304</v>
      </c>
      <c r="AB262" s="2" t="s">
        <v>87</v>
      </c>
      <c r="AC262" s="2" t="s">
        <v>129</v>
      </c>
      <c r="AD262" s="2" t="s">
        <v>74</v>
      </c>
      <c r="AE262" s="2" t="s">
        <v>1556</v>
      </c>
      <c r="AF262" s="4" t="b">
        <f>TRUE()</f>
        <v>1</v>
      </c>
    </row>
    <row r="263" spans="1:32" x14ac:dyDescent="0.3">
      <c r="A263" s="2" t="s">
        <v>1622</v>
      </c>
      <c r="B263" s="2" t="s">
        <v>1623</v>
      </c>
      <c r="C263" s="2" t="s">
        <v>821</v>
      </c>
      <c r="D263" s="2" t="s">
        <v>472</v>
      </c>
      <c r="E263" s="2" t="s">
        <v>483</v>
      </c>
      <c r="F263" s="2" t="s">
        <v>482</v>
      </c>
      <c r="G263" s="2" t="s">
        <v>74</v>
      </c>
      <c r="H263" s="2" t="s">
        <v>72</v>
      </c>
      <c r="I263" s="2" t="s">
        <v>1622</v>
      </c>
      <c r="J263" s="2" t="s">
        <v>297</v>
      </c>
      <c r="K263" s="2" t="s">
        <v>1622</v>
      </c>
      <c r="L263" s="2" t="s">
        <v>123</v>
      </c>
      <c r="M263" s="2" t="s">
        <v>1569</v>
      </c>
      <c r="N263" s="2" t="s">
        <v>1615</v>
      </c>
      <c r="O263" s="2" t="s">
        <v>1616</v>
      </c>
      <c r="P263" s="2" t="s">
        <v>1616</v>
      </c>
      <c r="Q263" s="2" t="s">
        <v>74</v>
      </c>
      <c r="R263" s="2" t="s">
        <v>74</v>
      </c>
      <c r="S263" s="2" t="s">
        <v>1624</v>
      </c>
      <c r="T263" s="2" t="s">
        <v>300</v>
      </c>
      <c r="U263" s="3"/>
      <c r="V263" s="3"/>
      <c r="W263" s="2" t="s">
        <v>301</v>
      </c>
      <c r="X263" s="2" t="s">
        <v>83</v>
      </c>
      <c r="Y263" s="2" t="s">
        <v>302</v>
      </c>
      <c r="Z263" s="2" t="s">
        <v>303</v>
      </c>
      <c r="AA263" s="2" t="s">
        <v>304</v>
      </c>
      <c r="AB263" s="2" t="s">
        <v>87</v>
      </c>
      <c r="AC263" s="2" t="s">
        <v>129</v>
      </c>
      <c r="AD263" s="2" t="s">
        <v>387</v>
      </c>
      <c r="AE263" s="2" t="s">
        <v>1556</v>
      </c>
      <c r="AF263" s="4" t="b">
        <f>FALSE()</f>
        <v>0</v>
      </c>
    </row>
    <row r="264" spans="1:32" x14ac:dyDescent="0.3">
      <c r="A264" s="2" t="s">
        <v>1625</v>
      </c>
      <c r="B264" s="2" t="s">
        <v>1626</v>
      </c>
      <c r="C264" s="2" t="s">
        <v>821</v>
      </c>
      <c r="D264" s="2" t="s">
        <v>472</v>
      </c>
      <c r="E264" s="2" t="s">
        <v>483</v>
      </c>
      <c r="F264" s="2" t="s">
        <v>482</v>
      </c>
      <c r="G264" s="2" t="s">
        <v>74</v>
      </c>
      <c r="H264" s="2" t="s">
        <v>72</v>
      </c>
      <c r="I264" s="2" t="s">
        <v>1625</v>
      </c>
      <c r="J264" s="2" t="s">
        <v>297</v>
      </c>
      <c r="K264" s="2" t="s">
        <v>1625</v>
      </c>
      <c r="L264" s="2" t="s">
        <v>123</v>
      </c>
      <c r="M264" s="2" t="s">
        <v>1569</v>
      </c>
      <c r="N264" s="2" t="s">
        <v>1615</v>
      </c>
      <c r="O264" s="2" t="s">
        <v>1616</v>
      </c>
      <c r="P264" s="2" t="s">
        <v>1616</v>
      </c>
      <c r="Q264" s="2" t="s">
        <v>74</v>
      </c>
      <c r="R264" s="2" t="s">
        <v>74</v>
      </c>
      <c r="S264" s="2" t="s">
        <v>1627</v>
      </c>
      <c r="T264" s="2" t="s">
        <v>300</v>
      </c>
      <c r="U264" s="3"/>
      <c r="V264" s="3"/>
      <c r="W264" s="2" t="s">
        <v>301</v>
      </c>
      <c r="X264" s="2" t="s">
        <v>83</v>
      </c>
      <c r="Y264" s="2" t="s">
        <v>302</v>
      </c>
      <c r="Z264" s="2" t="s">
        <v>303</v>
      </c>
      <c r="AA264" s="2" t="s">
        <v>304</v>
      </c>
      <c r="AB264" s="2" t="s">
        <v>87</v>
      </c>
      <c r="AC264" s="2" t="s">
        <v>129</v>
      </c>
      <c r="AD264" s="2" t="s">
        <v>387</v>
      </c>
      <c r="AE264" s="2" t="s">
        <v>1556</v>
      </c>
      <c r="AF264" s="4" t="b">
        <f>FALSE()</f>
        <v>0</v>
      </c>
    </row>
    <row r="265" spans="1:32" x14ac:dyDescent="0.3">
      <c r="A265" s="2" t="s">
        <v>1628</v>
      </c>
      <c r="B265" s="2" t="s">
        <v>1629</v>
      </c>
      <c r="C265" s="2" t="s">
        <v>821</v>
      </c>
      <c r="D265" s="2" t="s">
        <v>472</v>
      </c>
      <c r="E265" s="2" t="s">
        <v>483</v>
      </c>
      <c r="F265" s="2" t="s">
        <v>482</v>
      </c>
      <c r="G265" s="2" t="s">
        <v>74</v>
      </c>
      <c r="H265" s="2" t="s">
        <v>269</v>
      </c>
      <c r="I265" s="2" t="s">
        <v>1628</v>
      </c>
      <c r="J265" s="2" t="s">
        <v>161</v>
      </c>
      <c r="K265" s="2" t="s">
        <v>1628</v>
      </c>
      <c r="L265" s="2" t="s">
        <v>95</v>
      </c>
      <c r="M265" s="2" t="s">
        <v>1569</v>
      </c>
      <c r="N265" s="2" t="s">
        <v>74</v>
      </c>
      <c r="O265" s="2" t="s">
        <v>74</v>
      </c>
      <c r="P265" s="2" t="s">
        <v>1616</v>
      </c>
      <c r="Q265" s="2" t="s">
        <v>74</v>
      </c>
      <c r="R265" s="2" t="s">
        <v>74</v>
      </c>
      <c r="S265" s="2" t="s">
        <v>1630</v>
      </c>
      <c r="T265" s="2" t="s">
        <v>300</v>
      </c>
      <c r="U265" s="3"/>
      <c r="V265" s="3"/>
      <c r="W265" s="2" t="s">
        <v>82</v>
      </c>
      <c r="X265" s="2" t="s">
        <v>83</v>
      </c>
      <c r="Y265" s="2" t="s">
        <v>84</v>
      </c>
      <c r="Z265" s="2" t="s">
        <v>85</v>
      </c>
      <c r="AA265" s="2" t="s">
        <v>86</v>
      </c>
      <c r="AB265" s="2" t="s">
        <v>87</v>
      </c>
      <c r="AC265" s="2" t="s">
        <v>129</v>
      </c>
      <c r="AD265" s="2" t="s">
        <v>74</v>
      </c>
      <c r="AE265" s="2" t="s">
        <v>1556</v>
      </c>
      <c r="AF265" s="4" t="b">
        <f>FALSE()</f>
        <v>0</v>
      </c>
    </row>
    <row r="266" spans="1:32" x14ac:dyDescent="0.3">
      <c r="A266" s="2" t="s">
        <v>1631</v>
      </c>
      <c r="B266" s="2" t="s">
        <v>1632</v>
      </c>
      <c r="C266" s="2" t="s">
        <v>821</v>
      </c>
      <c r="D266" s="2" t="s">
        <v>472</v>
      </c>
      <c r="E266" s="2" t="s">
        <v>483</v>
      </c>
      <c r="F266" s="2" t="s">
        <v>482</v>
      </c>
      <c r="G266" s="2" t="s">
        <v>74</v>
      </c>
      <c r="H266" s="2" t="s">
        <v>72</v>
      </c>
      <c r="I266" s="2" t="s">
        <v>1631</v>
      </c>
      <c r="J266" s="2" t="s">
        <v>297</v>
      </c>
      <c r="K266" s="2" t="s">
        <v>1631</v>
      </c>
      <c r="L266" s="2" t="s">
        <v>123</v>
      </c>
      <c r="M266" s="2" t="s">
        <v>1569</v>
      </c>
      <c r="N266" s="2" t="s">
        <v>1615</v>
      </c>
      <c r="O266" s="2" t="s">
        <v>1616</v>
      </c>
      <c r="P266" s="2" t="s">
        <v>1616</v>
      </c>
      <c r="Q266" s="2" t="s">
        <v>74</v>
      </c>
      <c r="R266" s="2" t="s">
        <v>74</v>
      </c>
      <c r="S266" s="2" t="s">
        <v>1633</v>
      </c>
      <c r="T266" s="2" t="s">
        <v>300</v>
      </c>
      <c r="U266" s="3"/>
      <c r="V266" s="3"/>
      <c r="W266" s="2" t="s">
        <v>301</v>
      </c>
      <c r="X266" s="2" t="s">
        <v>83</v>
      </c>
      <c r="Y266" s="2" t="s">
        <v>302</v>
      </c>
      <c r="Z266" s="2" t="s">
        <v>303</v>
      </c>
      <c r="AA266" s="2" t="s">
        <v>304</v>
      </c>
      <c r="AB266" s="2" t="s">
        <v>87</v>
      </c>
      <c r="AC266" s="2" t="s">
        <v>129</v>
      </c>
      <c r="AD266" s="2" t="s">
        <v>387</v>
      </c>
      <c r="AE266" s="2" t="s">
        <v>1556</v>
      </c>
      <c r="AF266" s="4" t="b">
        <f>FALSE()</f>
        <v>0</v>
      </c>
    </row>
    <row r="267" spans="1:32" x14ac:dyDescent="0.3">
      <c r="A267" s="2" t="s">
        <v>1634</v>
      </c>
      <c r="B267" s="2" t="s">
        <v>1635</v>
      </c>
      <c r="C267" s="2" t="s">
        <v>1636</v>
      </c>
      <c r="D267" s="2" t="s">
        <v>472</v>
      </c>
      <c r="E267" s="2" t="s">
        <v>533</v>
      </c>
      <c r="F267" s="2" t="s">
        <v>534</v>
      </c>
      <c r="G267" s="2" t="s">
        <v>74</v>
      </c>
      <c r="H267" s="2" t="s">
        <v>269</v>
      </c>
      <c r="I267" s="2" t="s">
        <v>1634</v>
      </c>
      <c r="J267" s="2" t="s">
        <v>297</v>
      </c>
      <c r="K267" s="2" t="s">
        <v>1634</v>
      </c>
      <c r="L267" s="2" t="s">
        <v>107</v>
      </c>
      <c r="M267" s="2" t="s">
        <v>1067</v>
      </c>
      <c r="N267" s="2" t="s">
        <v>74</v>
      </c>
      <c r="O267" s="2" t="s">
        <v>74</v>
      </c>
      <c r="P267" s="2" t="s">
        <v>1483</v>
      </c>
      <c r="Q267" s="2" t="s">
        <v>74</v>
      </c>
      <c r="R267" s="2" t="s">
        <v>74</v>
      </c>
      <c r="S267" s="2" t="s">
        <v>1637</v>
      </c>
      <c r="T267" s="2" t="s">
        <v>913</v>
      </c>
      <c r="U267" s="3"/>
      <c r="V267" s="3"/>
      <c r="W267" s="2" t="s">
        <v>301</v>
      </c>
      <c r="X267" s="2" t="s">
        <v>83</v>
      </c>
      <c r="Y267" s="2" t="s">
        <v>302</v>
      </c>
      <c r="Z267" s="2" t="s">
        <v>303</v>
      </c>
      <c r="AA267" s="2" t="s">
        <v>304</v>
      </c>
      <c r="AB267" s="2" t="s">
        <v>87</v>
      </c>
      <c r="AC267" s="2" t="s">
        <v>129</v>
      </c>
      <c r="AD267" s="2" t="s">
        <v>74</v>
      </c>
      <c r="AE267" s="2" t="s">
        <v>1638</v>
      </c>
      <c r="AF267" s="4" t="b">
        <f>FALSE()</f>
        <v>0</v>
      </c>
    </row>
    <row r="268" spans="1:32" x14ac:dyDescent="0.3">
      <c r="A268" s="2" t="s">
        <v>1639</v>
      </c>
      <c r="B268" s="2" t="s">
        <v>1640</v>
      </c>
      <c r="C268" s="2" t="s">
        <v>789</v>
      </c>
      <c r="D268" s="2" t="s">
        <v>92</v>
      </c>
      <c r="E268" s="2" t="s">
        <v>544</v>
      </c>
      <c r="F268" s="2" t="s">
        <v>542</v>
      </c>
      <c r="G268" s="2" t="s">
        <v>74</v>
      </c>
      <c r="H268" s="2" t="s">
        <v>72</v>
      </c>
      <c r="I268" s="2" t="s">
        <v>1639</v>
      </c>
      <c r="J268" s="2" t="s">
        <v>297</v>
      </c>
      <c r="K268" s="2" t="s">
        <v>1639</v>
      </c>
      <c r="L268" s="2" t="s">
        <v>95</v>
      </c>
      <c r="M268" s="2" t="s">
        <v>1543</v>
      </c>
      <c r="N268" s="2" t="s">
        <v>74</v>
      </c>
      <c r="O268" s="2" t="s">
        <v>74</v>
      </c>
      <c r="P268" s="2" t="s">
        <v>791</v>
      </c>
      <c r="Q268" s="2" t="s">
        <v>74</v>
      </c>
      <c r="R268" s="2" t="s">
        <v>74</v>
      </c>
      <c r="S268" s="2" t="s">
        <v>74</v>
      </c>
      <c r="T268" s="2" t="s">
        <v>74</v>
      </c>
      <c r="U268" s="3"/>
      <c r="V268" s="3"/>
      <c r="W268" s="2" t="s">
        <v>301</v>
      </c>
      <c r="X268" s="2" t="s">
        <v>83</v>
      </c>
      <c r="Y268" s="2" t="s">
        <v>302</v>
      </c>
      <c r="Z268" s="2" t="s">
        <v>303</v>
      </c>
      <c r="AA268" s="2" t="s">
        <v>304</v>
      </c>
      <c r="AB268" s="2" t="s">
        <v>87</v>
      </c>
      <c r="AC268" s="2" t="s">
        <v>1510</v>
      </c>
      <c r="AD268" s="2" t="s">
        <v>226</v>
      </c>
      <c r="AE268" s="2" t="s">
        <v>1641</v>
      </c>
      <c r="AF268" s="4" t="b">
        <f>FALSE()</f>
        <v>0</v>
      </c>
    </row>
    <row r="269" spans="1:32" x14ac:dyDescent="0.3">
      <c r="A269" s="2" t="s">
        <v>1642</v>
      </c>
      <c r="B269" s="2" t="s">
        <v>1643</v>
      </c>
      <c r="C269" s="2" t="s">
        <v>789</v>
      </c>
      <c r="D269" s="2" t="s">
        <v>92</v>
      </c>
      <c r="E269" s="2" t="s">
        <v>544</v>
      </c>
      <c r="F269" s="2" t="s">
        <v>542</v>
      </c>
      <c r="G269" s="2" t="s">
        <v>74</v>
      </c>
      <c r="H269" s="2" t="s">
        <v>72</v>
      </c>
      <c r="I269" s="2" t="s">
        <v>1642</v>
      </c>
      <c r="J269" s="2" t="s">
        <v>297</v>
      </c>
      <c r="K269" s="2" t="s">
        <v>1642</v>
      </c>
      <c r="L269" s="2" t="s">
        <v>95</v>
      </c>
      <c r="M269" s="2" t="s">
        <v>1543</v>
      </c>
      <c r="N269" s="2" t="s">
        <v>74</v>
      </c>
      <c r="O269" s="2" t="s">
        <v>74</v>
      </c>
      <c r="P269" s="2" t="s">
        <v>791</v>
      </c>
      <c r="Q269" s="2" t="s">
        <v>74</v>
      </c>
      <c r="R269" s="2" t="s">
        <v>74</v>
      </c>
      <c r="S269" s="2" t="s">
        <v>74</v>
      </c>
      <c r="T269" s="2" t="s">
        <v>1500</v>
      </c>
      <c r="U269" s="3"/>
      <c r="V269" s="3"/>
      <c r="W269" s="2" t="s">
        <v>301</v>
      </c>
      <c r="X269" s="2" t="s">
        <v>83</v>
      </c>
      <c r="Y269" s="2" t="s">
        <v>302</v>
      </c>
      <c r="Z269" s="2" t="s">
        <v>303</v>
      </c>
      <c r="AA269" s="2" t="s">
        <v>304</v>
      </c>
      <c r="AB269" s="2" t="s">
        <v>87</v>
      </c>
      <c r="AC269" s="2" t="s">
        <v>1510</v>
      </c>
      <c r="AD269" s="2" t="s">
        <v>226</v>
      </c>
      <c r="AE269" s="2" t="s">
        <v>1641</v>
      </c>
      <c r="AF269" s="4" t="b">
        <f>FALSE()</f>
        <v>0</v>
      </c>
    </row>
    <row r="270" spans="1:32" x14ac:dyDescent="0.3">
      <c r="A270" s="2" t="s">
        <v>1644</v>
      </c>
      <c r="B270" s="2" t="s">
        <v>1645</v>
      </c>
      <c r="C270" s="2" t="s">
        <v>1646</v>
      </c>
      <c r="D270" s="2" t="s">
        <v>92</v>
      </c>
      <c r="E270" s="2" t="s">
        <v>466</v>
      </c>
      <c r="F270" s="2" t="s">
        <v>467</v>
      </c>
      <c r="G270" s="2" t="s">
        <v>74</v>
      </c>
      <c r="H270" s="2" t="s">
        <v>72</v>
      </c>
      <c r="I270" s="2" t="s">
        <v>1644</v>
      </c>
      <c r="J270" s="2" t="s">
        <v>297</v>
      </c>
      <c r="K270" s="2" t="s">
        <v>1644</v>
      </c>
      <c r="L270" s="2" t="s">
        <v>123</v>
      </c>
      <c r="M270" s="2" t="s">
        <v>991</v>
      </c>
      <c r="N270" s="2" t="s">
        <v>1647</v>
      </c>
      <c r="O270" s="2" t="s">
        <v>1648</v>
      </c>
      <c r="P270" s="2" t="s">
        <v>1648</v>
      </c>
      <c r="Q270" s="2" t="s">
        <v>74</v>
      </c>
      <c r="R270" s="2" t="s">
        <v>74</v>
      </c>
      <c r="S270" s="2" t="s">
        <v>1649</v>
      </c>
      <c r="T270" s="2" t="s">
        <v>1532</v>
      </c>
      <c r="U270" s="3"/>
      <c r="V270" s="3"/>
      <c r="W270" s="2" t="s">
        <v>301</v>
      </c>
      <c r="X270" s="2" t="s">
        <v>83</v>
      </c>
      <c r="Y270" s="2" t="s">
        <v>302</v>
      </c>
      <c r="Z270" s="2" t="s">
        <v>303</v>
      </c>
      <c r="AA270" s="2" t="s">
        <v>304</v>
      </c>
      <c r="AB270" s="2" t="s">
        <v>87</v>
      </c>
      <c r="AC270" s="2" t="s">
        <v>129</v>
      </c>
      <c r="AD270" s="2" t="s">
        <v>387</v>
      </c>
      <c r="AE270" s="2" t="s">
        <v>1650</v>
      </c>
      <c r="AF270" s="4" t="b">
        <f>FALSE()</f>
        <v>0</v>
      </c>
    </row>
    <row r="271" spans="1:32" x14ac:dyDescent="0.3">
      <c r="A271" s="2" t="s">
        <v>1651</v>
      </c>
      <c r="B271" s="2" t="s">
        <v>1652</v>
      </c>
      <c r="C271" s="2" t="s">
        <v>1653</v>
      </c>
      <c r="D271" s="2" t="s">
        <v>472</v>
      </c>
      <c r="E271" s="2" t="s">
        <v>1654</v>
      </c>
      <c r="F271" s="2" t="s">
        <v>1655</v>
      </c>
      <c r="G271" s="2" t="s">
        <v>74</v>
      </c>
      <c r="H271" s="2" t="s">
        <v>72</v>
      </c>
      <c r="I271" s="2" t="s">
        <v>1651</v>
      </c>
      <c r="J271" s="2" t="s">
        <v>297</v>
      </c>
      <c r="K271" s="2" t="s">
        <v>1651</v>
      </c>
      <c r="L271" s="2" t="s">
        <v>123</v>
      </c>
      <c r="M271" s="2" t="s">
        <v>991</v>
      </c>
      <c r="N271" s="2" t="s">
        <v>1656</v>
      </c>
      <c r="O271" s="2" t="s">
        <v>1657</v>
      </c>
      <c r="P271" s="2" t="s">
        <v>1657</v>
      </c>
      <c r="Q271" s="2" t="s">
        <v>74</v>
      </c>
      <c r="R271" s="2" t="s">
        <v>74</v>
      </c>
      <c r="S271" s="2" t="s">
        <v>1658</v>
      </c>
      <c r="T271" s="2" t="s">
        <v>1532</v>
      </c>
      <c r="U271" s="3"/>
      <c r="V271" s="3"/>
      <c r="W271" s="2" t="s">
        <v>301</v>
      </c>
      <c r="X271" s="2" t="s">
        <v>83</v>
      </c>
      <c r="Y271" s="2" t="s">
        <v>302</v>
      </c>
      <c r="Z271" s="2" t="s">
        <v>303</v>
      </c>
      <c r="AA271" s="2" t="s">
        <v>304</v>
      </c>
      <c r="AB271" s="2" t="s">
        <v>87</v>
      </c>
      <c r="AC271" s="2" t="s">
        <v>129</v>
      </c>
      <c r="AD271" s="2" t="s">
        <v>226</v>
      </c>
      <c r="AE271" s="2" t="s">
        <v>1650</v>
      </c>
      <c r="AF271" s="4" t="b">
        <f>FALSE()</f>
        <v>0</v>
      </c>
    </row>
    <row r="272" spans="1:32" x14ac:dyDescent="0.3">
      <c r="A272" s="2" t="s">
        <v>1659</v>
      </c>
      <c r="B272" s="2" t="s">
        <v>1660</v>
      </c>
      <c r="C272" s="2" t="s">
        <v>815</v>
      </c>
      <c r="D272" s="2" t="s">
        <v>472</v>
      </c>
      <c r="E272" s="2" t="s">
        <v>1433</v>
      </c>
      <c r="F272" s="2" t="s">
        <v>1434</v>
      </c>
      <c r="G272" s="2" t="s">
        <v>71</v>
      </c>
      <c r="H272" s="2" t="s">
        <v>72</v>
      </c>
      <c r="I272" s="2" t="s">
        <v>1659</v>
      </c>
      <c r="J272" s="2" t="s">
        <v>297</v>
      </c>
      <c r="K272" s="2" t="s">
        <v>1659</v>
      </c>
      <c r="L272" s="2" t="s">
        <v>95</v>
      </c>
      <c r="M272" s="2" t="s">
        <v>362</v>
      </c>
      <c r="N272" s="2" t="s">
        <v>628</v>
      </c>
      <c r="O272" s="2" t="s">
        <v>629</v>
      </c>
      <c r="P272" s="2" t="s">
        <v>1012</v>
      </c>
      <c r="Q272" s="2" t="s">
        <v>74</v>
      </c>
      <c r="R272" s="2" t="s">
        <v>357</v>
      </c>
      <c r="S272" s="2" t="s">
        <v>1661</v>
      </c>
      <c r="T272" s="2" t="s">
        <v>688</v>
      </c>
      <c r="U272" s="3">
        <v>41275</v>
      </c>
      <c r="V272" s="3"/>
      <c r="W272" s="2" t="s">
        <v>301</v>
      </c>
      <c r="X272" s="2" t="s">
        <v>83</v>
      </c>
      <c r="Y272" s="2" t="s">
        <v>302</v>
      </c>
      <c r="Z272" s="2" t="s">
        <v>303</v>
      </c>
      <c r="AA272" s="2" t="s">
        <v>304</v>
      </c>
      <c r="AB272" s="2" t="s">
        <v>87</v>
      </c>
      <c r="AC272" s="2" t="s">
        <v>1662</v>
      </c>
      <c r="AD272" s="2" t="s">
        <v>74</v>
      </c>
      <c r="AE272" s="2" t="s">
        <v>1650</v>
      </c>
      <c r="AF272" s="4" t="b">
        <f>FALSE()</f>
        <v>0</v>
      </c>
    </row>
    <row r="273" spans="1:32" x14ac:dyDescent="0.3">
      <c r="A273" s="2" t="s">
        <v>1663</v>
      </c>
      <c r="B273" s="2" t="s">
        <v>1664</v>
      </c>
      <c r="C273" s="2" t="s">
        <v>815</v>
      </c>
      <c r="D273" s="2" t="s">
        <v>472</v>
      </c>
      <c r="E273" s="2" t="s">
        <v>1433</v>
      </c>
      <c r="F273" s="2" t="s">
        <v>1434</v>
      </c>
      <c r="G273" s="2" t="s">
        <v>71</v>
      </c>
      <c r="H273" s="2" t="s">
        <v>72</v>
      </c>
      <c r="I273" s="2" t="s">
        <v>1663</v>
      </c>
      <c r="J273" s="2" t="s">
        <v>297</v>
      </c>
      <c r="K273" s="2" t="s">
        <v>1663</v>
      </c>
      <c r="L273" s="2" t="s">
        <v>95</v>
      </c>
      <c r="M273" s="2" t="s">
        <v>362</v>
      </c>
      <c r="N273" s="2" t="s">
        <v>628</v>
      </c>
      <c r="O273" s="2" t="s">
        <v>1440</v>
      </c>
      <c r="P273" s="2" t="s">
        <v>1665</v>
      </c>
      <c r="Q273" s="2" t="s">
        <v>74</v>
      </c>
      <c r="R273" s="2" t="s">
        <v>357</v>
      </c>
      <c r="S273" s="2" t="s">
        <v>1666</v>
      </c>
      <c r="T273" s="2" t="s">
        <v>688</v>
      </c>
      <c r="U273" s="3">
        <v>41275</v>
      </c>
      <c r="V273" s="3"/>
      <c r="W273" s="2" t="s">
        <v>301</v>
      </c>
      <c r="X273" s="2" t="s">
        <v>83</v>
      </c>
      <c r="Y273" s="2" t="s">
        <v>302</v>
      </c>
      <c r="Z273" s="2" t="s">
        <v>303</v>
      </c>
      <c r="AA273" s="2" t="s">
        <v>304</v>
      </c>
      <c r="AB273" s="2" t="s">
        <v>87</v>
      </c>
      <c r="AC273" s="2" t="s">
        <v>1662</v>
      </c>
      <c r="AD273" s="2" t="s">
        <v>74</v>
      </c>
      <c r="AE273" s="2" t="s">
        <v>1650</v>
      </c>
      <c r="AF273" s="4" t="b">
        <f>FALSE()</f>
        <v>0</v>
      </c>
    </row>
    <row r="274" spans="1:32" x14ac:dyDescent="0.3">
      <c r="A274" s="2" t="s">
        <v>1667</v>
      </c>
      <c r="B274" s="2" t="s">
        <v>1668</v>
      </c>
      <c r="C274" s="2" t="s">
        <v>1669</v>
      </c>
      <c r="D274" s="2" t="s">
        <v>472</v>
      </c>
      <c r="E274" s="2" t="s">
        <v>1670</v>
      </c>
      <c r="F274" s="2" t="s">
        <v>1671</v>
      </c>
      <c r="G274" s="2" t="s">
        <v>74</v>
      </c>
      <c r="H274" s="2" t="s">
        <v>72</v>
      </c>
      <c r="I274" s="2" t="s">
        <v>1667</v>
      </c>
      <c r="J274" s="2" t="s">
        <v>297</v>
      </c>
      <c r="K274" s="2" t="s">
        <v>1667</v>
      </c>
      <c r="L274" s="2" t="s">
        <v>123</v>
      </c>
      <c r="M274" s="2" t="s">
        <v>991</v>
      </c>
      <c r="N274" s="2" t="s">
        <v>1672</v>
      </c>
      <c r="O274" s="2" t="s">
        <v>1673</v>
      </c>
      <c r="P274" s="2" t="s">
        <v>1674</v>
      </c>
      <c r="Q274" s="2" t="s">
        <v>74</v>
      </c>
      <c r="R274" s="2" t="s">
        <v>74</v>
      </c>
      <c r="S274" s="2" t="s">
        <v>1675</v>
      </c>
      <c r="T274" s="2" t="s">
        <v>1500</v>
      </c>
      <c r="U274" s="3"/>
      <c r="V274" s="3"/>
      <c r="W274" s="2" t="s">
        <v>301</v>
      </c>
      <c r="X274" s="2" t="s">
        <v>83</v>
      </c>
      <c r="Y274" s="2" t="s">
        <v>302</v>
      </c>
      <c r="Z274" s="2" t="s">
        <v>303</v>
      </c>
      <c r="AA274" s="2" t="s">
        <v>304</v>
      </c>
      <c r="AB274" s="2" t="s">
        <v>87</v>
      </c>
      <c r="AC274" s="2" t="s">
        <v>129</v>
      </c>
      <c r="AD274" s="2" t="s">
        <v>226</v>
      </c>
      <c r="AE274" s="2" t="s">
        <v>1650</v>
      </c>
      <c r="AF274" s="4" t="b">
        <f>FALSE()</f>
        <v>0</v>
      </c>
    </row>
    <row r="275" spans="1:32" x14ac:dyDescent="0.3">
      <c r="A275" s="2" t="s">
        <v>1676</v>
      </c>
      <c r="B275" s="2" t="s">
        <v>1677</v>
      </c>
      <c r="C275" s="2" t="s">
        <v>1669</v>
      </c>
      <c r="D275" s="2" t="s">
        <v>472</v>
      </c>
      <c r="E275" s="2" t="s">
        <v>1670</v>
      </c>
      <c r="F275" s="2" t="s">
        <v>1671</v>
      </c>
      <c r="G275" s="2" t="s">
        <v>74</v>
      </c>
      <c r="H275" s="2" t="s">
        <v>72</v>
      </c>
      <c r="I275" s="2" t="s">
        <v>1676</v>
      </c>
      <c r="J275" s="2" t="s">
        <v>297</v>
      </c>
      <c r="K275" s="2" t="s">
        <v>1676</v>
      </c>
      <c r="L275" s="2" t="s">
        <v>123</v>
      </c>
      <c r="M275" s="2" t="s">
        <v>991</v>
      </c>
      <c r="N275" s="2" t="s">
        <v>1672</v>
      </c>
      <c r="O275" s="2" t="s">
        <v>1673</v>
      </c>
      <c r="P275" s="2" t="s">
        <v>1674</v>
      </c>
      <c r="Q275" s="2" t="s">
        <v>74</v>
      </c>
      <c r="R275" s="2" t="s">
        <v>74</v>
      </c>
      <c r="S275" s="2" t="s">
        <v>1678</v>
      </c>
      <c r="T275" s="2" t="s">
        <v>1500</v>
      </c>
      <c r="U275" s="3"/>
      <c r="V275" s="3"/>
      <c r="W275" s="2" t="s">
        <v>301</v>
      </c>
      <c r="X275" s="2" t="s">
        <v>83</v>
      </c>
      <c r="Y275" s="2" t="s">
        <v>302</v>
      </c>
      <c r="Z275" s="2" t="s">
        <v>303</v>
      </c>
      <c r="AA275" s="2" t="s">
        <v>304</v>
      </c>
      <c r="AB275" s="2" t="s">
        <v>87</v>
      </c>
      <c r="AC275" s="2" t="s">
        <v>129</v>
      </c>
      <c r="AD275" s="2" t="s">
        <v>226</v>
      </c>
      <c r="AE275" s="2" t="s">
        <v>1650</v>
      </c>
      <c r="AF275" s="4" t="b">
        <f>FALSE()</f>
        <v>0</v>
      </c>
    </row>
    <row r="276" spans="1:32" x14ac:dyDescent="0.3">
      <c r="A276" s="2" t="s">
        <v>1679</v>
      </c>
      <c r="B276" s="2" t="s">
        <v>1680</v>
      </c>
      <c r="C276" s="2" t="s">
        <v>91</v>
      </c>
      <c r="D276" s="2" t="s">
        <v>92</v>
      </c>
      <c r="E276" s="2" t="s">
        <v>93</v>
      </c>
      <c r="F276" s="2" t="s">
        <v>94</v>
      </c>
      <c r="G276" s="2" t="s">
        <v>71</v>
      </c>
      <c r="H276" s="2" t="s">
        <v>72</v>
      </c>
      <c r="I276" s="2" t="s">
        <v>1679</v>
      </c>
      <c r="J276" s="2" t="s">
        <v>297</v>
      </c>
      <c r="K276" s="2" t="s">
        <v>1679</v>
      </c>
      <c r="L276" s="2" t="s">
        <v>95</v>
      </c>
      <c r="M276" s="2" t="s">
        <v>149</v>
      </c>
      <c r="N276" s="2" t="s">
        <v>97</v>
      </c>
      <c r="O276" s="2" t="s">
        <v>74</v>
      </c>
      <c r="P276" s="2" t="s">
        <v>97</v>
      </c>
      <c r="Q276" s="2" t="s">
        <v>109</v>
      </c>
      <c r="R276" s="2" t="s">
        <v>1681</v>
      </c>
      <c r="S276" s="2" t="s">
        <v>1682</v>
      </c>
      <c r="T276" s="2" t="s">
        <v>688</v>
      </c>
      <c r="U276" s="3">
        <v>41275</v>
      </c>
      <c r="V276" s="3"/>
      <c r="W276" s="2" t="s">
        <v>301</v>
      </c>
      <c r="X276" s="2" t="s">
        <v>83</v>
      </c>
      <c r="Y276" s="2" t="s">
        <v>302</v>
      </c>
      <c r="Z276" s="2" t="s">
        <v>303</v>
      </c>
      <c r="AA276" s="2" t="s">
        <v>304</v>
      </c>
      <c r="AB276" s="2" t="s">
        <v>87</v>
      </c>
      <c r="AC276" s="2" t="s">
        <v>129</v>
      </c>
      <c r="AD276" s="2" t="s">
        <v>74</v>
      </c>
      <c r="AE276" s="2" t="s">
        <v>1683</v>
      </c>
      <c r="AF276" s="4" t="b">
        <f>FALSE()</f>
        <v>0</v>
      </c>
    </row>
    <row r="277" spans="1:32" x14ac:dyDescent="0.3">
      <c r="A277" s="2" t="s">
        <v>1684</v>
      </c>
      <c r="B277" s="2" t="s">
        <v>1685</v>
      </c>
      <c r="C277" s="2" t="s">
        <v>1686</v>
      </c>
      <c r="D277" s="2" t="s">
        <v>92</v>
      </c>
      <c r="E277" s="2" t="s">
        <v>121</v>
      </c>
      <c r="F277" s="2" t="s">
        <v>122</v>
      </c>
      <c r="G277" s="2" t="s">
        <v>71</v>
      </c>
      <c r="H277" s="2" t="s">
        <v>72</v>
      </c>
      <c r="I277" s="2" t="s">
        <v>1684</v>
      </c>
      <c r="J277" s="2" t="s">
        <v>297</v>
      </c>
      <c r="K277" s="2" t="s">
        <v>1684</v>
      </c>
      <c r="L277" s="2" t="s">
        <v>123</v>
      </c>
      <c r="M277" s="2" t="s">
        <v>149</v>
      </c>
      <c r="N277" s="2" t="s">
        <v>244</v>
      </c>
      <c r="O277" s="2" t="s">
        <v>74</v>
      </c>
      <c r="P277" s="2" t="s">
        <v>244</v>
      </c>
      <c r="Q277" s="2" t="s">
        <v>74</v>
      </c>
      <c r="R277" s="2" t="s">
        <v>1687</v>
      </c>
      <c r="S277" s="2" t="s">
        <v>152</v>
      </c>
      <c r="T277" s="2" t="s">
        <v>300</v>
      </c>
      <c r="U277" s="3">
        <v>40544</v>
      </c>
      <c r="V277" s="3"/>
      <c r="W277" s="2" t="s">
        <v>301</v>
      </c>
      <c r="X277" s="2" t="s">
        <v>83</v>
      </c>
      <c r="Y277" s="2" t="s">
        <v>302</v>
      </c>
      <c r="Z277" s="2" t="s">
        <v>303</v>
      </c>
      <c r="AA277" s="2" t="s">
        <v>304</v>
      </c>
      <c r="AB277" s="2" t="s">
        <v>87</v>
      </c>
      <c r="AC277" s="2" t="s">
        <v>129</v>
      </c>
      <c r="AD277" s="2" t="s">
        <v>74</v>
      </c>
      <c r="AE277" s="2" t="s">
        <v>1683</v>
      </c>
      <c r="AF277" s="4" t="b">
        <f>FALSE()</f>
        <v>0</v>
      </c>
    </row>
    <row r="278" spans="1:32" x14ac:dyDescent="0.3">
      <c r="A278" s="2" t="s">
        <v>1688</v>
      </c>
      <c r="B278" s="2" t="s">
        <v>1689</v>
      </c>
      <c r="C278" s="2" t="s">
        <v>800</v>
      </c>
      <c r="D278" s="2" t="s">
        <v>92</v>
      </c>
      <c r="E278" s="2" t="s">
        <v>561</v>
      </c>
      <c r="F278" s="2" t="s">
        <v>562</v>
      </c>
      <c r="G278" s="2" t="s">
        <v>74</v>
      </c>
      <c r="H278" s="2" t="s">
        <v>72</v>
      </c>
      <c r="I278" s="2" t="s">
        <v>1688</v>
      </c>
      <c r="J278" s="2" t="s">
        <v>297</v>
      </c>
      <c r="K278" s="2" t="s">
        <v>1688</v>
      </c>
      <c r="L278" s="2" t="s">
        <v>123</v>
      </c>
      <c r="M278" s="2" t="s">
        <v>362</v>
      </c>
      <c r="N278" s="2" t="s">
        <v>899</v>
      </c>
      <c r="O278" s="2" t="s">
        <v>1690</v>
      </c>
      <c r="P278" s="2" t="s">
        <v>1691</v>
      </c>
      <c r="Q278" s="2" t="s">
        <v>74</v>
      </c>
      <c r="R278" s="2" t="s">
        <v>74</v>
      </c>
      <c r="S278" s="2" t="s">
        <v>1692</v>
      </c>
      <c r="T278" s="2" t="s">
        <v>1693</v>
      </c>
      <c r="U278" s="3"/>
      <c r="V278" s="3"/>
      <c r="W278" s="2" t="s">
        <v>301</v>
      </c>
      <c r="X278" s="2" t="s">
        <v>83</v>
      </c>
      <c r="Y278" s="2" t="s">
        <v>302</v>
      </c>
      <c r="Z278" s="2" t="s">
        <v>303</v>
      </c>
      <c r="AA278" s="2" t="s">
        <v>304</v>
      </c>
      <c r="AB278" s="2" t="s">
        <v>87</v>
      </c>
      <c r="AC278" s="2" t="s">
        <v>129</v>
      </c>
      <c r="AD278" s="2" t="s">
        <v>226</v>
      </c>
      <c r="AE278" s="2" t="s">
        <v>1694</v>
      </c>
      <c r="AF278" s="4" t="b">
        <f>FALSE()</f>
        <v>0</v>
      </c>
    </row>
    <row r="279" spans="1:32" x14ac:dyDescent="0.3">
      <c r="A279" s="2" t="s">
        <v>1695</v>
      </c>
      <c r="B279" s="2" t="s">
        <v>1696</v>
      </c>
      <c r="C279" s="2" t="s">
        <v>807</v>
      </c>
      <c r="D279" s="2" t="s">
        <v>92</v>
      </c>
      <c r="E279" s="2" t="s">
        <v>429</v>
      </c>
      <c r="F279" s="2" t="s">
        <v>430</v>
      </c>
      <c r="G279" s="2" t="s">
        <v>74</v>
      </c>
      <c r="H279" s="2" t="s">
        <v>72</v>
      </c>
      <c r="I279" s="2" t="s">
        <v>1695</v>
      </c>
      <c r="J279" s="2" t="s">
        <v>297</v>
      </c>
      <c r="K279" s="2" t="s">
        <v>1695</v>
      </c>
      <c r="L279" s="2" t="s">
        <v>123</v>
      </c>
      <c r="M279" s="2" t="s">
        <v>883</v>
      </c>
      <c r="N279" s="2" t="s">
        <v>432</v>
      </c>
      <c r="O279" s="2" t="s">
        <v>884</v>
      </c>
      <c r="P279" s="2" t="s">
        <v>885</v>
      </c>
      <c r="Q279" s="2" t="s">
        <v>74</v>
      </c>
      <c r="R279" s="2" t="s">
        <v>74</v>
      </c>
      <c r="S279" s="2" t="s">
        <v>1697</v>
      </c>
      <c r="T279" s="2" t="s">
        <v>1532</v>
      </c>
      <c r="U279" s="3"/>
      <c r="V279" s="3"/>
      <c r="W279" s="2" t="s">
        <v>301</v>
      </c>
      <c r="X279" s="2" t="s">
        <v>83</v>
      </c>
      <c r="Y279" s="2" t="s">
        <v>302</v>
      </c>
      <c r="Z279" s="2" t="s">
        <v>303</v>
      </c>
      <c r="AA279" s="2" t="s">
        <v>304</v>
      </c>
      <c r="AB279" s="2" t="s">
        <v>87</v>
      </c>
      <c r="AC279" s="2" t="s">
        <v>1510</v>
      </c>
      <c r="AD279" s="2" t="s">
        <v>226</v>
      </c>
      <c r="AE279" s="2" t="s">
        <v>1698</v>
      </c>
      <c r="AF279" s="4" t="b">
        <f>FALSE()</f>
        <v>0</v>
      </c>
    </row>
    <row r="280" spans="1:32" x14ac:dyDescent="0.3">
      <c r="A280" s="2" t="s">
        <v>1699</v>
      </c>
      <c r="B280" s="2" t="s">
        <v>1700</v>
      </c>
      <c r="C280" s="2" t="s">
        <v>874</v>
      </c>
      <c r="D280" s="2" t="s">
        <v>92</v>
      </c>
      <c r="E280" s="2" t="s">
        <v>737</v>
      </c>
      <c r="F280" s="2" t="s">
        <v>738</v>
      </c>
      <c r="G280" s="2" t="s">
        <v>74</v>
      </c>
      <c r="H280" s="2" t="s">
        <v>72</v>
      </c>
      <c r="I280" s="2" t="s">
        <v>1699</v>
      </c>
      <c r="J280" s="2" t="s">
        <v>444</v>
      </c>
      <c r="K280" s="2" t="s">
        <v>1699</v>
      </c>
      <c r="L280" s="2" t="s">
        <v>107</v>
      </c>
      <c r="M280" s="2" t="s">
        <v>739</v>
      </c>
      <c r="N280" s="2" t="s">
        <v>74</v>
      </c>
      <c r="O280" s="2" t="s">
        <v>74</v>
      </c>
      <c r="P280" s="2" t="s">
        <v>1701</v>
      </c>
      <c r="Q280" s="2" t="s">
        <v>74</v>
      </c>
      <c r="R280" s="2" t="s">
        <v>74</v>
      </c>
      <c r="S280" s="2" t="s">
        <v>1701</v>
      </c>
      <c r="T280" s="2" t="s">
        <v>1702</v>
      </c>
      <c r="U280" s="3"/>
      <c r="V280" s="3"/>
      <c r="W280" s="2" t="s">
        <v>446</v>
      </c>
      <c r="X280" s="2" t="s">
        <v>83</v>
      </c>
      <c r="Y280" s="2" t="s">
        <v>447</v>
      </c>
      <c r="Z280" s="2" t="s">
        <v>303</v>
      </c>
      <c r="AA280" s="2" t="s">
        <v>448</v>
      </c>
      <c r="AB280" s="2" t="s">
        <v>87</v>
      </c>
      <c r="AC280" s="2" t="s">
        <v>129</v>
      </c>
      <c r="AD280" s="2" t="s">
        <v>74</v>
      </c>
      <c r="AE280" s="2" t="s">
        <v>1703</v>
      </c>
      <c r="AF280" s="4" t="b">
        <f>FALSE()</f>
        <v>0</v>
      </c>
    </row>
    <row r="281" spans="1:32" x14ac:dyDescent="0.3">
      <c r="A281" s="2" t="s">
        <v>1704</v>
      </c>
      <c r="B281" s="2" t="s">
        <v>1705</v>
      </c>
      <c r="C281" s="2" t="s">
        <v>794</v>
      </c>
      <c r="D281" s="2" t="s">
        <v>92</v>
      </c>
      <c r="E281" s="2" t="s">
        <v>455</v>
      </c>
      <c r="F281" s="2" t="s">
        <v>454</v>
      </c>
      <c r="G281" s="2" t="s">
        <v>74</v>
      </c>
      <c r="H281" s="2" t="s">
        <v>269</v>
      </c>
      <c r="I281" s="2" t="s">
        <v>1704</v>
      </c>
      <c r="J281" s="2" t="s">
        <v>74</v>
      </c>
      <c r="K281" s="2" t="s">
        <v>1704</v>
      </c>
      <c r="L281" s="2" t="s">
        <v>107</v>
      </c>
      <c r="M281" s="2" t="s">
        <v>837</v>
      </c>
      <c r="N281" s="2" t="s">
        <v>74</v>
      </c>
      <c r="O281" s="2" t="s">
        <v>74</v>
      </c>
      <c r="P281" s="2" t="s">
        <v>1706</v>
      </c>
      <c r="Q281" s="2" t="s">
        <v>74</v>
      </c>
      <c r="R281" s="2" t="s">
        <v>74</v>
      </c>
      <c r="S281" s="2" t="s">
        <v>1707</v>
      </c>
      <c r="T281" s="2" t="s">
        <v>1708</v>
      </c>
      <c r="U281" s="3"/>
      <c r="V281" s="3"/>
      <c r="W281" s="2" t="s">
        <v>446</v>
      </c>
      <c r="X281" s="2" t="s">
        <v>83</v>
      </c>
      <c r="Y281" s="2" t="s">
        <v>447</v>
      </c>
      <c r="Z281" s="2" t="s">
        <v>303</v>
      </c>
      <c r="AA281" s="2" t="s">
        <v>448</v>
      </c>
      <c r="AB281" s="2" t="s">
        <v>87</v>
      </c>
      <c r="AC281" s="2" t="s">
        <v>129</v>
      </c>
      <c r="AD281" s="2" t="s">
        <v>74</v>
      </c>
      <c r="AE281" s="2" t="s">
        <v>1703</v>
      </c>
      <c r="AF281" s="4" t="b">
        <f>TRUE()</f>
        <v>1</v>
      </c>
    </row>
    <row r="282" spans="1:32" x14ac:dyDescent="0.3">
      <c r="A282" s="2" t="s">
        <v>1709</v>
      </c>
      <c r="B282" s="2" t="s">
        <v>1710</v>
      </c>
      <c r="C282" s="2" t="s">
        <v>800</v>
      </c>
      <c r="D282" s="2" t="s">
        <v>92</v>
      </c>
      <c r="E282" s="2" t="s">
        <v>561</v>
      </c>
      <c r="F282" s="2" t="s">
        <v>562</v>
      </c>
      <c r="G282" s="2" t="s">
        <v>74</v>
      </c>
      <c r="H282" s="2" t="s">
        <v>72</v>
      </c>
      <c r="I282" s="2" t="s">
        <v>1709</v>
      </c>
      <c r="J282" s="2" t="s">
        <v>444</v>
      </c>
      <c r="K282" s="2" t="s">
        <v>1709</v>
      </c>
      <c r="L282" s="2" t="s">
        <v>95</v>
      </c>
      <c r="M282" s="2" t="s">
        <v>74</v>
      </c>
      <c r="N282" s="2" t="s">
        <v>74</v>
      </c>
      <c r="O282" s="2" t="s">
        <v>74</v>
      </c>
      <c r="P282" s="2" t="s">
        <v>901</v>
      </c>
      <c r="Q282" s="2" t="s">
        <v>74</v>
      </c>
      <c r="R282" s="2" t="s">
        <v>74</v>
      </c>
      <c r="S282" s="2" t="s">
        <v>1711</v>
      </c>
      <c r="T282" s="2" t="s">
        <v>1712</v>
      </c>
      <c r="U282" s="3"/>
      <c r="V282" s="3"/>
      <c r="W282" s="2" t="s">
        <v>446</v>
      </c>
      <c r="X282" s="2" t="s">
        <v>83</v>
      </c>
      <c r="Y282" s="2" t="s">
        <v>447</v>
      </c>
      <c r="Z282" s="2" t="s">
        <v>303</v>
      </c>
      <c r="AA282" s="2" t="s">
        <v>448</v>
      </c>
      <c r="AB282" s="2" t="s">
        <v>87</v>
      </c>
      <c r="AC282" s="2" t="s">
        <v>129</v>
      </c>
      <c r="AD282" s="2" t="s">
        <v>74</v>
      </c>
      <c r="AE282" s="2" t="s">
        <v>1703</v>
      </c>
      <c r="AF282" s="4" t="b">
        <f>FALSE()</f>
        <v>0</v>
      </c>
    </row>
    <row r="283" spans="1:32" x14ac:dyDescent="0.3">
      <c r="A283" s="2" t="s">
        <v>1713</v>
      </c>
      <c r="B283" s="2" t="s">
        <v>1714</v>
      </c>
      <c r="C283" s="2" t="s">
        <v>1715</v>
      </c>
      <c r="D283" s="2" t="s">
        <v>92</v>
      </c>
      <c r="E283" s="2" t="s">
        <v>918</v>
      </c>
      <c r="F283" s="2" t="s">
        <v>919</v>
      </c>
      <c r="G283" s="2" t="s">
        <v>74</v>
      </c>
      <c r="H283" s="2" t="s">
        <v>72</v>
      </c>
      <c r="I283" s="2" t="s">
        <v>1713</v>
      </c>
      <c r="J283" s="2" t="s">
        <v>74</v>
      </c>
      <c r="K283" s="2" t="s">
        <v>1713</v>
      </c>
      <c r="L283" s="2" t="s">
        <v>343</v>
      </c>
      <c r="M283" s="2" t="s">
        <v>883</v>
      </c>
      <c r="N283" s="2" t="s">
        <v>551</v>
      </c>
      <c r="O283" s="2" t="s">
        <v>920</v>
      </c>
      <c r="P283" s="2" t="s">
        <v>921</v>
      </c>
      <c r="Q283" s="2" t="s">
        <v>74</v>
      </c>
      <c r="R283" s="2" t="s">
        <v>74</v>
      </c>
      <c r="S283" s="2" t="s">
        <v>1716</v>
      </c>
      <c r="T283" s="2" t="s">
        <v>1708</v>
      </c>
      <c r="U283" s="3"/>
      <c r="V283" s="3"/>
      <c r="W283" s="2" t="s">
        <v>446</v>
      </c>
      <c r="X283" s="2" t="s">
        <v>83</v>
      </c>
      <c r="Y283" s="2" t="s">
        <v>447</v>
      </c>
      <c r="Z283" s="2" t="s">
        <v>303</v>
      </c>
      <c r="AA283" s="2" t="s">
        <v>448</v>
      </c>
      <c r="AB283" s="2" t="s">
        <v>87</v>
      </c>
      <c r="AC283" s="2" t="s">
        <v>129</v>
      </c>
      <c r="AD283" s="2" t="s">
        <v>74</v>
      </c>
      <c r="AE283" s="2" t="s">
        <v>1703</v>
      </c>
      <c r="AF283" s="4" t="b">
        <f>TRUE()</f>
        <v>1</v>
      </c>
    </row>
    <row r="284" spans="1:32" x14ac:dyDescent="0.3">
      <c r="A284" s="2" t="s">
        <v>1717</v>
      </c>
      <c r="B284" s="2" t="s">
        <v>1718</v>
      </c>
      <c r="C284" s="2" t="s">
        <v>783</v>
      </c>
      <c r="D284" s="2" t="s">
        <v>92</v>
      </c>
      <c r="E284" s="2" t="s">
        <v>253</v>
      </c>
      <c r="F284" s="2" t="s">
        <v>252</v>
      </c>
      <c r="G284" s="2" t="s">
        <v>74</v>
      </c>
      <c r="H284" s="2" t="s">
        <v>72</v>
      </c>
      <c r="I284" s="2" t="s">
        <v>1717</v>
      </c>
      <c r="J284" s="2" t="s">
        <v>74</v>
      </c>
      <c r="K284" s="2" t="s">
        <v>1717</v>
      </c>
      <c r="L284" s="2" t="s">
        <v>107</v>
      </c>
      <c r="M284" s="2" t="s">
        <v>74</v>
      </c>
      <c r="N284" s="2" t="s">
        <v>74</v>
      </c>
      <c r="O284" s="2" t="s">
        <v>74</v>
      </c>
      <c r="P284" s="2" t="s">
        <v>1719</v>
      </c>
      <c r="Q284" s="2" t="s">
        <v>74</v>
      </c>
      <c r="R284" s="2" t="s">
        <v>74</v>
      </c>
      <c r="S284" s="2" t="s">
        <v>1720</v>
      </c>
      <c r="T284" s="2" t="s">
        <v>112</v>
      </c>
      <c r="U284" s="3"/>
      <c r="V284" s="3"/>
      <c r="W284" s="2" t="s">
        <v>446</v>
      </c>
      <c r="X284" s="2" t="s">
        <v>83</v>
      </c>
      <c r="Y284" s="2" t="s">
        <v>447</v>
      </c>
      <c r="Z284" s="2" t="s">
        <v>303</v>
      </c>
      <c r="AA284" s="2" t="s">
        <v>448</v>
      </c>
      <c r="AB284" s="2" t="s">
        <v>87</v>
      </c>
      <c r="AC284" s="2" t="s">
        <v>129</v>
      </c>
      <c r="AD284" s="2" t="s">
        <v>74</v>
      </c>
      <c r="AE284" s="2" t="s">
        <v>1703</v>
      </c>
      <c r="AF284" s="4" t="b">
        <f>TRUE()</f>
        <v>1</v>
      </c>
    </row>
    <row r="285" spans="1:32" x14ac:dyDescent="0.3">
      <c r="A285" s="2" t="s">
        <v>1721</v>
      </c>
      <c r="B285" s="2" t="s">
        <v>1722</v>
      </c>
      <c r="C285" s="2" t="s">
        <v>1723</v>
      </c>
      <c r="D285" s="2" t="s">
        <v>472</v>
      </c>
      <c r="E285" s="2" t="s">
        <v>1452</v>
      </c>
      <c r="F285" s="2" t="s">
        <v>1453</v>
      </c>
      <c r="G285" s="2" t="s">
        <v>74</v>
      </c>
      <c r="H285" s="2" t="s">
        <v>72</v>
      </c>
      <c r="I285" s="2" t="s">
        <v>1721</v>
      </c>
      <c r="J285" s="2" t="s">
        <v>444</v>
      </c>
      <c r="K285" s="2" t="s">
        <v>1721</v>
      </c>
      <c r="L285" s="2" t="s">
        <v>95</v>
      </c>
      <c r="M285" s="2" t="s">
        <v>402</v>
      </c>
      <c r="N285" s="2" t="s">
        <v>74</v>
      </c>
      <c r="O285" s="2" t="s">
        <v>74</v>
      </c>
      <c r="P285" s="2" t="s">
        <v>1724</v>
      </c>
      <c r="Q285" s="2" t="s">
        <v>74</v>
      </c>
      <c r="R285" s="2" t="s">
        <v>74</v>
      </c>
      <c r="S285" s="2" t="s">
        <v>1725</v>
      </c>
      <c r="T285" s="2" t="s">
        <v>1708</v>
      </c>
      <c r="U285" s="3"/>
      <c r="V285" s="3"/>
      <c r="W285" s="2" t="s">
        <v>446</v>
      </c>
      <c r="X285" s="2" t="s">
        <v>83</v>
      </c>
      <c r="Y285" s="2" t="s">
        <v>447</v>
      </c>
      <c r="Z285" s="2" t="s">
        <v>303</v>
      </c>
      <c r="AA285" s="2" t="s">
        <v>448</v>
      </c>
      <c r="AB285" s="2" t="s">
        <v>87</v>
      </c>
      <c r="AC285" s="2" t="s">
        <v>129</v>
      </c>
      <c r="AD285" s="2" t="s">
        <v>74</v>
      </c>
      <c r="AE285" s="2" t="s">
        <v>1703</v>
      </c>
      <c r="AF285" s="4" t="b">
        <f>FALSE()</f>
        <v>0</v>
      </c>
    </row>
    <row r="286" spans="1:32" x14ac:dyDescent="0.3">
      <c r="A286" s="2" t="s">
        <v>1726</v>
      </c>
      <c r="B286" s="2" t="s">
        <v>1727</v>
      </c>
      <c r="C286" s="2" t="s">
        <v>1728</v>
      </c>
      <c r="D286" s="2" t="s">
        <v>472</v>
      </c>
      <c r="E286" s="2" t="s">
        <v>483</v>
      </c>
      <c r="F286" s="2" t="s">
        <v>482</v>
      </c>
      <c r="G286" s="2" t="s">
        <v>74</v>
      </c>
      <c r="H286" s="2" t="s">
        <v>269</v>
      </c>
      <c r="I286" s="2" t="s">
        <v>1726</v>
      </c>
      <c r="J286" s="2" t="s">
        <v>74</v>
      </c>
      <c r="K286" s="2" t="s">
        <v>1726</v>
      </c>
      <c r="L286" s="2" t="s">
        <v>123</v>
      </c>
      <c r="M286" s="2" t="s">
        <v>179</v>
      </c>
      <c r="N286" s="2" t="s">
        <v>1212</v>
      </c>
      <c r="O286" s="2" t="s">
        <v>822</v>
      </c>
      <c r="P286" s="2" t="s">
        <v>1729</v>
      </c>
      <c r="Q286" s="2" t="s">
        <v>74</v>
      </c>
      <c r="R286" s="2" t="s">
        <v>74</v>
      </c>
      <c r="S286" s="2" t="s">
        <v>1730</v>
      </c>
      <c r="T286" s="2" t="s">
        <v>762</v>
      </c>
      <c r="U286" s="3"/>
      <c r="V286" s="3"/>
      <c r="W286" s="2" t="s">
        <v>301</v>
      </c>
      <c r="X286" s="2" t="s">
        <v>83</v>
      </c>
      <c r="Y286" s="2" t="s">
        <v>302</v>
      </c>
      <c r="Z286" s="2" t="s">
        <v>303</v>
      </c>
      <c r="AA286" s="2" t="s">
        <v>304</v>
      </c>
      <c r="AB286" s="2" t="s">
        <v>87</v>
      </c>
      <c r="AC286" s="2" t="s">
        <v>129</v>
      </c>
      <c r="AD286" s="2" t="s">
        <v>226</v>
      </c>
      <c r="AE286" s="2" t="s">
        <v>1703</v>
      </c>
      <c r="AF286" s="4" t="b">
        <f>TRUE()</f>
        <v>1</v>
      </c>
    </row>
    <row r="287" spans="1:32" x14ac:dyDescent="0.3">
      <c r="A287" s="2" t="s">
        <v>1731</v>
      </c>
      <c r="B287" s="2" t="s">
        <v>1732</v>
      </c>
      <c r="C287" s="2" t="s">
        <v>783</v>
      </c>
      <c r="D287" s="2" t="s">
        <v>92</v>
      </c>
      <c r="E287" s="2" t="s">
        <v>253</v>
      </c>
      <c r="F287" s="2" t="s">
        <v>252</v>
      </c>
      <c r="G287" s="2" t="s">
        <v>74</v>
      </c>
      <c r="H287" s="2" t="s">
        <v>72</v>
      </c>
      <c r="I287" s="2" t="s">
        <v>1731</v>
      </c>
      <c r="J287" s="2" t="s">
        <v>254</v>
      </c>
      <c r="K287" s="2" t="s">
        <v>1731</v>
      </c>
      <c r="L287" s="2" t="s">
        <v>123</v>
      </c>
      <c r="M287" s="2" t="s">
        <v>1248</v>
      </c>
      <c r="N287" s="2" t="s">
        <v>256</v>
      </c>
      <c r="O287" s="2" t="s">
        <v>1733</v>
      </c>
      <c r="P287" s="2" t="s">
        <v>1734</v>
      </c>
      <c r="Q287" s="2" t="s">
        <v>74</v>
      </c>
      <c r="R287" s="2" t="s">
        <v>74</v>
      </c>
      <c r="S287" s="2" t="s">
        <v>1735</v>
      </c>
      <c r="T287" s="2" t="s">
        <v>1736</v>
      </c>
      <c r="U287" s="3"/>
      <c r="V287" s="3"/>
      <c r="W287" s="2" t="s">
        <v>261</v>
      </c>
      <c r="X287" s="2" t="s">
        <v>83</v>
      </c>
      <c r="Y287" s="2" t="s">
        <v>262</v>
      </c>
      <c r="Z287" s="2" t="s">
        <v>263</v>
      </c>
      <c r="AA287" s="2" t="s">
        <v>264</v>
      </c>
      <c r="AB287" s="2" t="s">
        <v>87</v>
      </c>
      <c r="AC287" s="2" t="s">
        <v>616</v>
      </c>
      <c r="AD287" s="2" t="s">
        <v>226</v>
      </c>
      <c r="AE287" s="2" t="s">
        <v>1737</v>
      </c>
      <c r="AF287" s="4" t="b">
        <f>FALSE()</f>
        <v>0</v>
      </c>
    </row>
    <row r="288" spans="1:32" x14ac:dyDescent="0.3">
      <c r="A288" s="2" t="s">
        <v>1738</v>
      </c>
      <c r="B288" s="2" t="s">
        <v>1739</v>
      </c>
      <c r="C288" s="2" t="s">
        <v>789</v>
      </c>
      <c r="D288" s="2" t="s">
        <v>92</v>
      </c>
      <c r="E288" s="2" t="s">
        <v>544</v>
      </c>
      <c r="F288" s="2" t="s">
        <v>542</v>
      </c>
      <c r="G288" s="2" t="s">
        <v>74</v>
      </c>
      <c r="H288" s="2" t="s">
        <v>72</v>
      </c>
      <c r="I288" s="2" t="s">
        <v>1738</v>
      </c>
      <c r="J288" s="2" t="s">
        <v>254</v>
      </c>
      <c r="K288" s="2" t="s">
        <v>1738</v>
      </c>
      <c r="L288" s="2" t="s">
        <v>107</v>
      </c>
      <c r="M288" s="2" t="s">
        <v>1549</v>
      </c>
      <c r="N288" s="2" t="s">
        <v>74</v>
      </c>
      <c r="O288" s="2" t="s">
        <v>74</v>
      </c>
      <c r="P288" s="2" t="s">
        <v>1740</v>
      </c>
      <c r="Q288" s="2" t="s">
        <v>74</v>
      </c>
      <c r="R288" s="2" t="s">
        <v>74</v>
      </c>
      <c r="S288" s="2" t="s">
        <v>1741</v>
      </c>
      <c r="T288" s="2" t="s">
        <v>1014</v>
      </c>
      <c r="U288" s="3"/>
      <c r="V288" s="3"/>
      <c r="W288" s="2" t="s">
        <v>261</v>
      </c>
      <c r="X288" s="2" t="s">
        <v>83</v>
      </c>
      <c r="Y288" s="2" t="s">
        <v>262</v>
      </c>
      <c r="Z288" s="2" t="s">
        <v>263</v>
      </c>
      <c r="AA288" s="2" t="s">
        <v>264</v>
      </c>
      <c r="AB288" s="2" t="s">
        <v>87</v>
      </c>
      <c r="AC288" s="2" t="s">
        <v>129</v>
      </c>
      <c r="AD288" s="2" t="s">
        <v>226</v>
      </c>
      <c r="AE288" s="2" t="s">
        <v>1742</v>
      </c>
      <c r="AF288" s="4" t="b">
        <f>FALSE()</f>
        <v>0</v>
      </c>
    </row>
    <row r="289" spans="1:32" x14ac:dyDescent="0.3">
      <c r="A289" s="2" t="s">
        <v>1743</v>
      </c>
      <c r="B289" s="2" t="s">
        <v>1744</v>
      </c>
      <c r="C289" s="2" t="s">
        <v>789</v>
      </c>
      <c r="D289" s="2" t="s">
        <v>92</v>
      </c>
      <c r="E289" s="2" t="s">
        <v>544</v>
      </c>
      <c r="F289" s="2" t="s">
        <v>542</v>
      </c>
      <c r="G289" s="2" t="s">
        <v>74</v>
      </c>
      <c r="H289" s="2" t="s">
        <v>72</v>
      </c>
      <c r="I289" s="2" t="s">
        <v>1743</v>
      </c>
      <c r="J289" s="2" t="s">
        <v>254</v>
      </c>
      <c r="K289" s="2" t="s">
        <v>1743</v>
      </c>
      <c r="L289" s="2" t="s">
        <v>107</v>
      </c>
      <c r="M289" s="2" t="s">
        <v>74</v>
      </c>
      <c r="N289" s="2" t="s">
        <v>74</v>
      </c>
      <c r="O289" s="2" t="s">
        <v>74</v>
      </c>
      <c r="P289" s="2" t="s">
        <v>791</v>
      </c>
      <c r="Q289" s="2" t="s">
        <v>74</v>
      </c>
      <c r="R289" s="2" t="s">
        <v>74</v>
      </c>
      <c r="S289" s="2" t="s">
        <v>1745</v>
      </c>
      <c r="T289" s="2" t="s">
        <v>1746</v>
      </c>
      <c r="U289" s="3"/>
      <c r="V289" s="3"/>
      <c r="W289" s="2" t="s">
        <v>261</v>
      </c>
      <c r="X289" s="2" t="s">
        <v>83</v>
      </c>
      <c r="Y289" s="2" t="s">
        <v>262</v>
      </c>
      <c r="Z289" s="2" t="s">
        <v>263</v>
      </c>
      <c r="AA289" s="2" t="s">
        <v>264</v>
      </c>
      <c r="AB289" s="2" t="s">
        <v>87</v>
      </c>
      <c r="AC289" s="2" t="s">
        <v>129</v>
      </c>
      <c r="AD289" s="2" t="s">
        <v>226</v>
      </c>
      <c r="AE289" s="2" t="s">
        <v>1742</v>
      </c>
      <c r="AF289" s="4" t="b">
        <f>FALSE()</f>
        <v>0</v>
      </c>
    </row>
    <row r="290" spans="1:32" x14ac:dyDescent="0.3">
      <c r="A290" s="2" t="s">
        <v>1747</v>
      </c>
      <c r="B290" s="2" t="s">
        <v>1748</v>
      </c>
      <c r="C290" s="2" t="s">
        <v>963</v>
      </c>
      <c r="D290" s="2" t="s">
        <v>92</v>
      </c>
      <c r="E290" s="2" t="s">
        <v>964</v>
      </c>
      <c r="F290" s="2" t="s">
        <v>965</v>
      </c>
      <c r="G290" s="2" t="s">
        <v>74</v>
      </c>
      <c r="H290" s="2" t="s">
        <v>72</v>
      </c>
      <c r="I290" s="2" t="s">
        <v>1747</v>
      </c>
      <c r="J290" s="2" t="s">
        <v>254</v>
      </c>
      <c r="K290" s="2" t="s">
        <v>1747</v>
      </c>
      <c r="L290" s="2" t="s">
        <v>107</v>
      </c>
      <c r="M290" s="2" t="s">
        <v>179</v>
      </c>
      <c r="N290" s="2" t="s">
        <v>1105</v>
      </c>
      <c r="O290" s="2" t="s">
        <v>1106</v>
      </c>
      <c r="P290" s="2" t="s">
        <v>1749</v>
      </c>
      <c r="Q290" s="2" t="s">
        <v>74</v>
      </c>
      <c r="R290" s="2" t="s">
        <v>74</v>
      </c>
      <c r="S290" s="2" t="s">
        <v>1750</v>
      </c>
      <c r="T290" s="2" t="s">
        <v>175</v>
      </c>
      <c r="U290" s="3"/>
      <c r="V290" s="3"/>
      <c r="W290" s="2" t="s">
        <v>261</v>
      </c>
      <c r="X290" s="2" t="s">
        <v>83</v>
      </c>
      <c r="Y290" s="2" t="s">
        <v>262</v>
      </c>
      <c r="Z290" s="2" t="s">
        <v>263</v>
      </c>
      <c r="AA290" s="2" t="s">
        <v>264</v>
      </c>
      <c r="AB290" s="2" t="s">
        <v>87</v>
      </c>
      <c r="AC290" s="2" t="s">
        <v>129</v>
      </c>
      <c r="AD290" s="2" t="s">
        <v>226</v>
      </c>
      <c r="AE290" s="2" t="s">
        <v>1742</v>
      </c>
      <c r="AF290" s="4" t="b">
        <f>FALSE()</f>
        <v>0</v>
      </c>
    </row>
    <row r="291" spans="1:32" x14ac:dyDescent="0.3">
      <c r="A291" s="2" t="s">
        <v>1751</v>
      </c>
      <c r="B291" s="2" t="s">
        <v>1752</v>
      </c>
      <c r="C291" s="2" t="s">
        <v>1753</v>
      </c>
      <c r="D291" s="2" t="s">
        <v>92</v>
      </c>
      <c r="E291" s="2" t="s">
        <v>561</v>
      </c>
      <c r="F291" s="2" t="s">
        <v>562</v>
      </c>
      <c r="G291" s="2" t="s">
        <v>74</v>
      </c>
      <c r="H291" s="2" t="s">
        <v>269</v>
      </c>
      <c r="I291" s="2" t="s">
        <v>1751</v>
      </c>
      <c r="J291" s="2" t="s">
        <v>74</v>
      </c>
      <c r="K291" s="2" t="s">
        <v>1751</v>
      </c>
      <c r="L291" s="2" t="s">
        <v>95</v>
      </c>
      <c r="M291" s="2" t="s">
        <v>74</v>
      </c>
      <c r="N291" s="2" t="s">
        <v>74</v>
      </c>
      <c r="O291" s="2" t="s">
        <v>74</v>
      </c>
      <c r="P291" s="2" t="s">
        <v>1754</v>
      </c>
      <c r="Q291" s="2" t="s">
        <v>74</v>
      </c>
      <c r="R291" s="2" t="s">
        <v>181</v>
      </c>
      <c r="S291" s="2" t="s">
        <v>1755</v>
      </c>
      <c r="T291" s="2" t="s">
        <v>1708</v>
      </c>
      <c r="U291" s="3">
        <v>40330</v>
      </c>
      <c r="V291" s="3"/>
      <c r="W291" s="2" t="s">
        <v>261</v>
      </c>
      <c r="X291" s="2" t="s">
        <v>83</v>
      </c>
      <c r="Y291" s="2" t="s">
        <v>262</v>
      </c>
      <c r="Z291" s="2" t="s">
        <v>263</v>
      </c>
      <c r="AA291" s="2" t="s">
        <v>264</v>
      </c>
      <c r="AB291" s="2" t="s">
        <v>87</v>
      </c>
      <c r="AC291" s="2" t="s">
        <v>129</v>
      </c>
      <c r="AD291" s="2" t="s">
        <v>74</v>
      </c>
      <c r="AE291" s="2" t="s">
        <v>1742</v>
      </c>
      <c r="AF291" s="4" t="b">
        <f>TRUE()</f>
        <v>1</v>
      </c>
    </row>
    <row r="292" spans="1:32" x14ac:dyDescent="0.3">
      <c r="A292" s="2" t="s">
        <v>1756</v>
      </c>
      <c r="B292" s="2" t="s">
        <v>1757</v>
      </c>
      <c r="C292" s="2" t="s">
        <v>1646</v>
      </c>
      <c r="D292" s="2" t="s">
        <v>92</v>
      </c>
      <c r="E292" s="2" t="s">
        <v>466</v>
      </c>
      <c r="F292" s="2" t="s">
        <v>467</v>
      </c>
      <c r="G292" s="2" t="s">
        <v>74</v>
      </c>
      <c r="H292" s="2" t="s">
        <v>72</v>
      </c>
      <c r="I292" s="2" t="s">
        <v>1756</v>
      </c>
      <c r="J292" s="2" t="s">
        <v>254</v>
      </c>
      <c r="K292" s="2" t="s">
        <v>1756</v>
      </c>
      <c r="L292" s="2" t="s">
        <v>107</v>
      </c>
      <c r="M292" s="2" t="s">
        <v>1342</v>
      </c>
      <c r="N292" s="2" t="s">
        <v>1758</v>
      </c>
      <c r="O292" s="2" t="s">
        <v>1759</v>
      </c>
      <c r="P292" s="2" t="s">
        <v>1760</v>
      </c>
      <c r="Q292" s="2" t="s">
        <v>74</v>
      </c>
      <c r="R292" s="2" t="s">
        <v>74</v>
      </c>
      <c r="S292" s="2" t="s">
        <v>1761</v>
      </c>
      <c r="T292" s="2" t="s">
        <v>488</v>
      </c>
      <c r="U292" s="3"/>
      <c r="V292" s="3"/>
      <c r="W292" s="2" t="s">
        <v>261</v>
      </c>
      <c r="X292" s="2" t="s">
        <v>83</v>
      </c>
      <c r="Y292" s="2" t="s">
        <v>262</v>
      </c>
      <c r="Z292" s="2" t="s">
        <v>263</v>
      </c>
      <c r="AA292" s="2" t="s">
        <v>264</v>
      </c>
      <c r="AB292" s="2" t="s">
        <v>87</v>
      </c>
      <c r="AC292" s="2" t="s">
        <v>129</v>
      </c>
      <c r="AD292" s="2" t="s">
        <v>387</v>
      </c>
      <c r="AE292" s="2" t="s">
        <v>1742</v>
      </c>
      <c r="AF292" s="4" t="b">
        <f>FALSE()</f>
        <v>0</v>
      </c>
    </row>
    <row r="293" spans="1:32" x14ac:dyDescent="0.3">
      <c r="A293" s="2" t="s">
        <v>1762</v>
      </c>
      <c r="B293" s="2" t="s">
        <v>1763</v>
      </c>
      <c r="C293" s="2" t="s">
        <v>1764</v>
      </c>
      <c r="D293" s="2" t="s">
        <v>92</v>
      </c>
      <c r="E293" s="2" t="s">
        <v>253</v>
      </c>
      <c r="F293" s="2" t="s">
        <v>252</v>
      </c>
      <c r="G293" s="2" t="s">
        <v>74</v>
      </c>
      <c r="H293" s="2" t="s">
        <v>72</v>
      </c>
      <c r="I293" s="2" t="s">
        <v>1762</v>
      </c>
      <c r="J293" s="2" t="s">
        <v>74</v>
      </c>
      <c r="K293" s="2" t="s">
        <v>1762</v>
      </c>
      <c r="L293" s="2" t="s">
        <v>123</v>
      </c>
      <c r="M293" s="2" t="s">
        <v>74</v>
      </c>
      <c r="N293" s="2" t="s">
        <v>74</v>
      </c>
      <c r="O293" s="2" t="s">
        <v>74</v>
      </c>
      <c r="P293" s="2" t="s">
        <v>1765</v>
      </c>
      <c r="Q293" s="2" t="s">
        <v>74</v>
      </c>
      <c r="R293" s="2" t="s">
        <v>74</v>
      </c>
      <c r="S293" s="2" t="s">
        <v>1766</v>
      </c>
      <c r="T293" s="2" t="s">
        <v>1767</v>
      </c>
      <c r="U293" s="3"/>
      <c r="V293" s="3"/>
      <c r="W293" s="2" t="s">
        <v>261</v>
      </c>
      <c r="X293" s="2" t="s">
        <v>83</v>
      </c>
      <c r="Y293" s="2" t="s">
        <v>262</v>
      </c>
      <c r="Z293" s="2" t="s">
        <v>263</v>
      </c>
      <c r="AA293" s="2" t="s">
        <v>264</v>
      </c>
      <c r="AB293" s="2" t="s">
        <v>87</v>
      </c>
      <c r="AC293" s="2" t="s">
        <v>129</v>
      </c>
      <c r="AD293" s="2" t="s">
        <v>387</v>
      </c>
      <c r="AE293" s="2" t="s">
        <v>1742</v>
      </c>
      <c r="AF293" s="4" t="b">
        <f>TRUE()</f>
        <v>1</v>
      </c>
    </row>
    <row r="294" spans="1:32" x14ac:dyDescent="0.3">
      <c r="A294" s="2" t="s">
        <v>1768</v>
      </c>
      <c r="B294" s="2" t="s">
        <v>1769</v>
      </c>
      <c r="C294" s="2" t="s">
        <v>815</v>
      </c>
      <c r="D294" s="2" t="s">
        <v>472</v>
      </c>
      <c r="E294" s="2" t="s">
        <v>627</v>
      </c>
      <c r="F294" s="2" t="s">
        <v>625</v>
      </c>
      <c r="G294" s="2" t="s">
        <v>74</v>
      </c>
      <c r="H294" s="2" t="s">
        <v>72</v>
      </c>
      <c r="I294" s="2" t="s">
        <v>1768</v>
      </c>
      <c r="J294" s="2" t="s">
        <v>254</v>
      </c>
      <c r="K294" s="2" t="s">
        <v>1768</v>
      </c>
      <c r="L294" s="2" t="s">
        <v>123</v>
      </c>
      <c r="M294" s="2" t="s">
        <v>362</v>
      </c>
      <c r="N294" s="2" t="s">
        <v>628</v>
      </c>
      <c r="O294" s="2" t="s">
        <v>629</v>
      </c>
      <c r="P294" s="2" t="s">
        <v>1770</v>
      </c>
      <c r="Q294" s="2" t="s">
        <v>74</v>
      </c>
      <c r="R294" s="2" t="s">
        <v>74</v>
      </c>
      <c r="S294" s="2" t="s">
        <v>1771</v>
      </c>
      <c r="T294" s="2" t="s">
        <v>1708</v>
      </c>
      <c r="U294" s="3"/>
      <c r="V294" s="3"/>
      <c r="W294" s="2" t="s">
        <v>261</v>
      </c>
      <c r="X294" s="2" t="s">
        <v>83</v>
      </c>
      <c r="Y294" s="2" t="s">
        <v>262</v>
      </c>
      <c r="Z294" s="2" t="s">
        <v>263</v>
      </c>
      <c r="AA294" s="2" t="s">
        <v>264</v>
      </c>
      <c r="AB294" s="2" t="s">
        <v>87</v>
      </c>
      <c r="AC294" s="2" t="s">
        <v>129</v>
      </c>
      <c r="AD294" s="2" t="s">
        <v>387</v>
      </c>
      <c r="AE294" s="2" t="s">
        <v>1742</v>
      </c>
      <c r="AF294" s="4" t="b">
        <f>FALSE()</f>
        <v>0</v>
      </c>
    </row>
    <row r="295" spans="1:32" x14ac:dyDescent="0.3">
      <c r="A295" s="2" t="s">
        <v>1772</v>
      </c>
      <c r="B295" s="2" t="s">
        <v>1773</v>
      </c>
      <c r="C295" s="2" t="s">
        <v>821</v>
      </c>
      <c r="D295" s="2" t="s">
        <v>472</v>
      </c>
      <c r="E295" s="2" t="s">
        <v>483</v>
      </c>
      <c r="F295" s="2" t="s">
        <v>482</v>
      </c>
      <c r="G295" s="2" t="s">
        <v>74</v>
      </c>
      <c r="H295" s="2" t="s">
        <v>72</v>
      </c>
      <c r="I295" s="2" t="s">
        <v>1772</v>
      </c>
      <c r="J295" s="2" t="s">
        <v>254</v>
      </c>
      <c r="K295" s="2" t="s">
        <v>1772</v>
      </c>
      <c r="L295" s="2" t="s">
        <v>107</v>
      </c>
      <c r="M295" s="2" t="s">
        <v>484</v>
      </c>
      <c r="N295" s="2" t="s">
        <v>74</v>
      </c>
      <c r="O295" s="2" t="s">
        <v>74</v>
      </c>
      <c r="P295" s="2" t="s">
        <v>1213</v>
      </c>
      <c r="Q295" s="2" t="s">
        <v>74</v>
      </c>
      <c r="R295" s="2" t="s">
        <v>74</v>
      </c>
      <c r="S295" s="2" t="s">
        <v>870</v>
      </c>
      <c r="T295" s="2" t="s">
        <v>1774</v>
      </c>
      <c r="U295" s="3"/>
      <c r="V295" s="3"/>
      <c r="W295" s="2" t="s">
        <v>261</v>
      </c>
      <c r="X295" s="2" t="s">
        <v>83</v>
      </c>
      <c r="Y295" s="2" t="s">
        <v>262</v>
      </c>
      <c r="Z295" s="2" t="s">
        <v>263</v>
      </c>
      <c r="AA295" s="2" t="s">
        <v>264</v>
      </c>
      <c r="AB295" s="2" t="s">
        <v>87</v>
      </c>
      <c r="AC295" s="2" t="s">
        <v>129</v>
      </c>
      <c r="AD295" s="2" t="s">
        <v>226</v>
      </c>
      <c r="AE295" s="2" t="s">
        <v>1742</v>
      </c>
      <c r="AF295" s="4" t="b">
        <f>FALSE()</f>
        <v>0</v>
      </c>
    </row>
    <row r="296" spans="1:32" x14ac:dyDescent="0.3">
      <c r="A296" s="2" t="s">
        <v>1775</v>
      </c>
      <c r="B296" s="2" t="s">
        <v>1776</v>
      </c>
      <c r="C296" s="2" t="s">
        <v>821</v>
      </c>
      <c r="D296" s="2" t="s">
        <v>472</v>
      </c>
      <c r="E296" s="2" t="s">
        <v>483</v>
      </c>
      <c r="F296" s="2" t="s">
        <v>482</v>
      </c>
      <c r="G296" s="2" t="s">
        <v>74</v>
      </c>
      <c r="H296" s="2" t="s">
        <v>269</v>
      </c>
      <c r="I296" s="2" t="s">
        <v>1775</v>
      </c>
      <c r="J296" s="2" t="s">
        <v>74</v>
      </c>
      <c r="K296" s="2" t="s">
        <v>1775</v>
      </c>
      <c r="L296" s="2" t="s">
        <v>95</v>
      </c>
      <c r="M296" s="2" t="s">
        <v>179</v>
      </c>
      <c r="N296" s="2" t="s">
        <v>74</v>
      </c>
      <c r="O296" s="2" t="s">
        <v>74</v>
      </c>
      <c r="P296" s="2" t="s">
        <v>1213</v>
      </c>
      <c r="Q296" s="2" t="s">
        <v>74</v>
      </c>
      <c r="R296" s="2" t="s">
        <v>74</v>
      </c>
      <c r="S296" s="2" t="s">
        <v>1730</v>
      </c>
      <c r="T296" s="2" t="s">
        <v>1774</v>
      </c>
      <c r="U296" s="3"/>
      <c r="V296" s="3"/>
      <c r="W296" s="2" t="s">
        <v>288</v>
      </c>
      <c r="X296" s="2" t="s">
        <v>83</v>
      </c>
      <c r="Y296" s="2" t="s">
        <v>289</v>
      </c>
      <c r="Z296" s="2" t="s">
        <v>85</v>
      </c>
      <c r="AA296" s="2" t="s">
        <v>290</v>
      </c>
      <c r="AB296" s="2" t="s">
        <v>87</v>
      </c>
      <c r="AC296" s="2" t="s">
        <v>129</v>
      </c>
      <c r="AD296" s="2" t="s">
        <v>74</v>
      </c>
      <c r="AE296" s="2" t="s">
        <v>1742</v>
      </c>
      <c r="AF296" s="4" t="b">
        <f>TRUE()</f>
        <v>1</v>
      </c>
    </row>
    <row r="297" spans="1:32" x14ac:dyDescent="0.3">
      <c r="A297" s="2" t="s">
        <v>1777</v>
      </c>
      <c r="B297" s="2" t="s">
        <v>1778</v>
      </c>
      <c r="C297" s="2" t="s">
        <v>146</v>
      </c>
      <c r="D297" s="2" t="s">
        <v>92</v>
      </c>
      <c r="E297" s="2" t="s">
        <v>756</v>
      </c>
      <c r="F297" s="2" t="s">
        <v>757</v>
      </c>
      <c r="G297" s="2" t="s">
        <v>74</v>
      </c>
      <c r="H297" s="2" t="s">
        <v>72</v>
      </c>
      <c r="I297" s="2" t="s">
        <v>1777</v>
      </c>
      <c r="J297" s="2" t="s">
        <v>254</v>
      </c>
      <c r="K297" s="2" t="s">
        <v>1777</v>
      </c>
      <c r="L297" s="2" t="s">
        <v>123</v>
      </c>
      <c r="M297" s="2" t="s">
        <v>695</v>
      </c>
      <c r="N297" s="2" t="s">
        <v>74</v>
      </c>
      <c r="O297" s="2" t="s">
        <v>74</v>
      </c>
      <c r="P297" s="2" t="s">
        <v>150</v>
      </c>
      <c r="Q297" s="2" t="s">
        <v>79</v>
      </c>
      <c r="R297" s="2" t="s">
        <v>1779</v>
      </c>
      <c r="S297" s="2" t="s">
        <v>152</v>
      </c>
      <c r="T297" s="2" t="s">
        <v>1774</v>
      </c>
      <c r="U297" s="3">
        <v>40179</v>
      </c>
      <c r="V297" s="3"/>
      <c r="W297" s="2" t="s">
        <v>261</v>
      </c>
      <c r="X297" s="2" t="s">
        <v>83</v>
      </c>
      <c r="Y297" s="2" t="s">
        <v>262</v>
      </c>
      <c r="Z297" s="2" t="s">
        <v>263</v>
      </c>
      <c r="AA297" s="2" t="s">
        <v>264</v>
      </c>
      <c r="AB297" s="2" t="s">
        <v>87</v>
      </c>
      <c r="AC297" s="2" t="s">
        <v>129</v>
      </c>
      <c r="AD297" s="2" t="s">
        <v>226</v>
      </c>
      <c r="AE297" s="2" t="s">
        <v>763</v>
      </c>
      <c r="AF297" s="4" t="b">
        <f>FALSE()</f>
        <v>0</v>
      </c>
    </row>
    <row r="298" spans="1:32" x14ac:dyDescent="0.3">
      <c r="A298" s="2" t="s">
        <v>1780</v>
      </c>
      <c r="B298" s="2" t="s">
        <v>1781</v>
      </c>
      <c r="C298" s="2" t="s">
        <v>1782</v>
      </c>
      <c r="D298" s="2" t="s">
        <v>472</v>
      </c>
      <c r="E298" s="2" t="s">
        <v>253</v>
      </c>
      <c r="F298" s="2" t="s">
        <v>252</v>
      </c>
      <c r="G298" s="2" t="s">
        <v>74</v>
      </c>
      <c r="H298" s="2" t="s">
        <v>72</v>
      </c>
      <c r="I298" s="2" t="s">
        <v>1780</v>
      </c>
      <c r="J298" s="2" t="s">
        <v>254</v>
      </c>
      <c r="K298" s="2" t="s">
        <v>1780</v>
      </c>
      <c r="L298" s="2" t="s">
        <v>107</v>
      </c>
      <c r="M298" s="2" t="s">
        <v>1783</v>
      </c>
      <c r="N298" s="2" t="s">
        <v>1784</v>
      </c>
      <c r="O298" s="2" t="s">
        <v>74</v>
      </c>
      <c r="P298" s="2" t="s">
        <v>1784</v>
      </c>
      <c r="Q298" s="2" t="s">
        <v>74</v>
      </c>
      <c r="R298" s="2" t="s">
        <v>74</v>
      </c>
      <c r="S298" s="2" t="s">
        <v>870</v>
      </c>
      <c r="T298" s="2" t="s">
        <v>1774</v>
      </c>
      <c r="U298" s="3"/>
      <c r="V298" s="3"/>
      <c r="W298" s="2" t="s">
        <v>261</v>
      </c>
      <c r="X298" s="2" t="s">
        <v>83</v>
      </c>
      <c r="Y298" s="2" t="s">
        <v>262</v>
      </c>
      <c r="Z298" s="2" t="s">
        <v>263</v>
      </c>
      <c r="AA298" s="2" t="s">
        <v>264</v>
      </c>
      <c r="AB298" s="2" t="s">
        <v>87</v>
      </c>
      <c r="AC298" s="2" t="s">
        <v>129</v>
      </c>
      <c r="AD298" s="2" t="s">
        <v>226</v>
      </c>
      <c r="AE298" s="2" t="s">
        <v>763</v>
      </c>
      <c r="AF298" s="4" t="b">
        <f>FALSE()</f>
        <v>0</v>
      </c>
    </row>
    <row r="299" spans="1:32" x14ac:dyDescent="0.3">
      <c r="A299" s="2" t="s">
        <v>1785</v>
      </c>
      <c r="B299" s="2" t="s">
        <v>1786</v>
      </c>
      <c r="C299" s="2" t="s">
        <v>783</v>
      </c>
      <c r="D299" s="2" t="s">
        <v>92</v>
      </c>
      <c r="E299" s="2" t="s">
        <v>253</v>
      </c>
      <c r="F299" s="2" t="s">
        <v>252</v>
      </c>
      <c r="G299" s="2" t="s">
        <v>74</v>
      </c>
      <c r="H299" s="2" t="s">
        <v>72</v>
      </c>
      <c r="I299" s="2" t="s">
        <v>1785</v>
      </c>
      <c r="J299" s="2" t="s">
        <v>106</v>
      </c>
      <c r="K299" s="2" t="s">
        <v>1785</v>
      </c>
      <c r="L299" s="2" t="s">
        <v>123</v>
      </c>
      <c r="M299" s="2" t="s">
        <v>695</v>
      </c>
      <c r="N299" s="2" t="s">
        <v>74</v>
      </c>
      <c r="O299" s="2" t="s">
        <v>74</v>
      </c>
      <c r="P299" s="2" t="s">
        <v>1787</v>
      </c>
      <c r="Q299" s="2" t="s">
        <v>74</v>
      </c>
      <c r="R299" s="2" t="s">
        <v>1788</v>
      </c>
      <c r="S299" s="2" t="s">
        <v>1789</v>
      </c>
      <c r="T299" s="2" t="s">
        <v>1790</v>
      </c>
      <c r="U299" s="3">
        <v>42371</v>
      </c>
      <c r="V299" s="3"/>
      <c r="W299" s="2" t="s">
        <v>113</v>
      </c>
      <c r="X299" s="2" t="s">
        <v>83</v>
      </c>
      <c r="Y299" s="2" t="s">
        <v>114</v>
      </c>
      <c r="Z299" s="2" t="s">
        <v>115</v>
      </c>
      <c r="AA299" s="2" t="s">
        <v>116</v>
      </c>
      <c r="AB299" s="2" t="s">
        <v>117</v>
      </c>
      <c r="AC299" s="2" t="s">
        <v>437</v>
      </c>
      <c r="AD299" s="2" t="s">
        <v>1791</v>
      </c>
      <c r="AE299" s="2" t="s">
        <v>1792</v>
      </c>
      <c r="AF299" s="4" t="b">
        <f>FALSE()</f>
        <v>0</v>
      </c>
    </row>
    <row r="300" spans="1:32" x14ac:dyDescent="0.3">
      <c r="A300" s="2" t="s">
        <v>306</v>
      </c>
      <c r="B300" s="2" t="s">
        <v>1793</v>
      </c>
      <c r="C300" s="2" t="s">
        <v>1794</v>
      </c>
      <c r="D300" s="2" t="s">
        <v>92</v>
      </c>
      <c r="E300" s="2" t="s">
        <v>93</v>
      </c>
      <c r="F300" s="2" t="s">
        <v>94</v>
      </c>
      <c r="G300" s="2" t="s">
        <v>71</v>
      </c>
      <c r="H300" s="2" t="s">
        <v>72</v>
      </c>
      <c r="I300" s="2" t="s">
        <v>306</v>
      </c>
      <c r="J300" s="2" t="s">
        <v>106</v>
      </c>
      <c r="K300" s="2" t="s">
        <v>306</v>
      </c>
      <c r="L300" s="2" t="s">
        <v>107</v>
      </c>
      <c r="M300" s="2" t="s">
        <v>124</v>
      </c>
      <c r="N300" s="2" t="s">
        <v>74</v>
      </c>
      <c r="O300" s="2" t="s">
        <v>74</v>
      </c>
      <c r="P300" s="2" t="s">
        <v>1795</v>
      </c>
      <c r="Q300" s="2" t="s">
        <v>79</v>
      </c>
      <c r="R300" s="2" t="s">
        <v>1796</v>
      </c>
      <c r="S300" s="2" t="s">
        <v>1797</v>
      </c>
      <c r="T300" s="2" t="s">
        <v>128</v>
      </c>
      <c r="U300" s="3">
        <v>37258</v>
      </c>
      <c r="V300" s="3"/>
      <c r="W300" s="2" t="s">
        <v>113</v>
      </c>
      <c r="X300" s="2" t="s">
        <v>83</v>
      </c>
      <c r="Y300" s="2" t="s">
        <v>114</v>
      </c>
      <c r="Z300" s="2" t="s">
        <v>115</v>
      </c>
      <c r="AA300" s="2" t="s">
        <v>116</v>
      </c>
      <c r="AB300" s="2" t="s">
        <v>117</v>
      </c>
      <c r="AC300" s="2" t="s">
        <v>129</v>
      </c>
      <c r="AD300" s="2" t="s">
        <v>74</v>
      </c>
      <c r="AE300" s="2" t="s">
        <v>1798</v>
      </c>
      <c r="AF300" s="4" t="b">
        <f>FALSE()</f>
        <v>0</v>
      </c>
    </row>
    <row r="301" spans="1:32" x14ac:dyDescent="0.3">
      <c r="A301" s="2" t="s">
        <v>1799</v>
      </c>
      <c r="B301" s="2" t="s">
        <v>1800</v>
      </c>
      <c r="C301" s="2" t="s">
        <v>874</v>
      </c>
      <c r="D301" s="2" t="s">
        <v>92</v>
      </c>
      <c r="E301" s="2" t="s">
        <v>737</v>
      </c>
      <c r="F301" s="2" t="s">
        <v>738</v>
      </c>
      <c r="G301" s="2" t="s">
        <v>74</v>
      </c>
      <c r="H301" s="2" t="s">
        <v>72</v>
      </c>
      <c r="I301" s="2" t="s">
        <v>1799</v>
      </c>
      <c r="J301" s="2" t="s">
        <v>106</v>
      </c>
      <c r="K301" s="2" t="s">
        <v>1799</v>
      </c>
      <c r="L301" s="2" t="s">
        <v>123</v>
      </c>
      <c r="M301" s="2" t="s">
        <v>739</v>
      </c>
      <c r="N301" s="2" t="s">
        <v>74</v>
      </c>
      <c r="O301" s="2" t="s">
        <v>74</v>
      </c>
      <c r="P301" s="2" t="s">
        <v>1801</v>
      </c>
      <c r="Q301" s="2" t="s">
        <v>74</v>
      </c>
      <c r="R301" s="2" t="s">
        <v>74</v>
      </c>
      <c r="S301" s="2" t="s">
        <v>1802</v>
      </c>
      <c r="T301" s="2" t="s">
        <v>1803</v>
      </c>
      <c r="U301" s="3"/>
      <c r="V301" s="3"/>
      <c r="W301" s="2" t="s">
        <v>113</v>
      </c>
      <c r="X301" s="2" t="s">
        <v>83</v>
      </c>
      <c r="Y301" s="2" t="s">
        <v>114</v>
      </c>
      <c r="Z301" s="2" t="s">
        <v>115</v>
      </c>
      <c r="AA301" s="2" t="s">
        <v>116</v>
      </c>
      <c r="AB301" s="2" t="s">
        <v>117</v>
      </c>
      <c r="AC301" s="2" t="s">
        <v>437</v>
      </c>
      <c r="AD301" s="2" t="s">
        <v>226</v>
      </c>
      <c r="AE301" s="2" t="s">
        <v>1804</v>
      </c>
      <c r="AF301" s="4" t="b">
        <f>FALSE()</f>
        <v>0</v>
      </c>
    </row>
    <row r="302" spans="1:32" x14ac:dyDescent="0.3">
      <c r="A302" s="2" t="s">
        <v>311</v>
      </c>
      <c r="B302" s="2" t="s">
        <v>1805</v>
      </c>
      <c r="C302" s="2" t="s">
        <v>1806</v>
      </c>
      <c r="D302" s="2" t="s">
        <v>472</v>
      </c>
      <c r="E302" s="2" t="s">
        <v>1433</v>
      </c>
      <c r="F302" s="2" t="s">
        <v>1434</v>
      </c>
      <c r="G302" s="2" t="s">
        <v>71</v>
      </c>
      <c r="H302" s="2" t="s">
        <v>72</v>
      </c>
      <c r="I302" s="2" t="s">
        <v>311</v>
      </c>
      <c r="J302" s="2" t="s">
        <v>106</v>
      </c>
      <c r="K302" s="2" t="s">
        <v>311</v>
      </c>
      <c r="L302" s="2" t="s">
        <v>107</v>
      </c>
      <c r="M302" s="2" t="s">
        <v>1807</v>
      </c>
      <c r="N302" s="2" t="s">
        <v>74</v>
      </c>
      <c r="O302" s="2" t="s">
        <v>74</v>
      </c>
      <c r="P302" s="2" t="s">
        <v>628</v>
      </c>
      <c r="Q302" s="2" t="s">
        <v>79</v>
      </c>
      <c r="R302" s="2" t="s">
        <v>1808</v>
      </c>
      <c r="S302" s="2" t="s">
        <v>152</v>
      </c>
      <c r="T302" s="2" t="s">
        <v>128</v>
      </c>
      <c r="U302" s="3">
        <v>37258</v>
      </c>
      <c r="V302" s="3"/>
      <c r="W302" s="2" t="s">
        <v>113</v>
      </c>
      <c r="X302" s="2" t="s">
        <v>83</v>
      </c>
      <c r="Y302" s="2" t="s">
        <v>114</v>
      </c>
      <c r="Z302" s="2" t="s">
        <v>115</v>
      </c>
      <c r="AA302" s="2" t="s">
        <v>116</v>
      </c>
      <c r="AB302" s="2" t="s">
        <v>117</v>
      </c>
      <c r="AC302" s="2" t="s">
        <v>129</v>
      </c>
      <c r="AD302" s="2" t="s">
        <v>74</v>
      </c>
      <c r="AE302" s="2" t="s">
        <v>1804</v>
      </c>
      <c r="AF302" s="4" t="b">
        <f>FALSE()</f>
        <v>0</v>
      </c>
    </row>
    <row r="303" spans="1:32" x14ac:dyDescent="0.3">
      <c r="A303" s="2" t="s">
        <v>1809</v>
      </c>
      <c r="B303" s="2" t="s">
        <v>1810</v>
      </c>
      <c r="C303" s="2" t="s">
        <v>963</v>
      </c>
      <c r="D303" s="2" t="s">
        <v>92</v>
      </c>
      <c r="E303" s="2" t="s">
        <v>964</v>
      </c>
      <c r="F303" s="2" t="s">
        <v>965</v>
      </c>
      <c r="G303" s="2" t="s">
        <v>74</v>
      </c>
      <c r="H303" s="2" t="s">
        <v>72</v>
      </c>
      <c r="I303" s="2" t="s">
        <v>1809</v>
      </c>
      <c r="J303" s="2" t="s">
        <v>106</v>
      </c>
      <c r="K303" s="2" t="s">
        <v>1809</v>
      </c>
      <c r="L303" s="2" t="s">
        <v>107</v>
      </c>
      <c r="M303" s="2" t="s">
        <v>966</v>
      </c>
      <c r="N303" s="2" t="s">
        <v>967</v>
      </c>
      <c r="O303" s="2" t="s">
        <v>74</v>
      </c>
      <c r="P303" s="2" t="s">
        <v>968</v>
      </c>
      <c r="Q303" s="2" t="s">
        <v>74</v>
      </c>
      <c r="R303" s="2" t="s">
        <v>74</v>
      </c>
      <c r="S303" s="2" t="s">
        <v>1811</v>
      </c>
      <c r="T303" s="2" t="s">
        <v>688</v>
      </c>
      <c r="U303" s="3"/>
      <c r="V303" s="3"/>
      <c r="W303" s="2" t="s">
        <v>113</v>
      </c>
      <c r="X303" s="2" t="s">
        <v>83</v>
      </c>
      <c r="Y303" s="2" t="s">
        <v>114</v>
      </c>
      <c r="Z303" s="2" t="s">
        <v>115</v>
      </c>
      <c r="AA303" s="2" t="s">
        <v>116</v>
      </c>
      <c r="AB303" s="2" t="s">
        <v>117</v>
      </c>
      <c r="AC303" s="2" t="s">
        <v>437</v>
      </c>
      <c r="AD303" s="2" t="s">
        <v>226</v>
      </c>
      <c r="AE303" s="2" t="s">
        <v>672</v>
      </c>
      <c r="AF303" s="4" t="b">
        <f>FALSE()</f>
        <v>0</v>
      </c>
    </row>
    <row r="304" spans="1:32" x14ac:dyDescent="0.3">
      <c r="A304" s="2" t="s">
        <v>1812</v>
      </c>
      <c r="B304" s="2" t="s">
        <v>1813</v>
      </c>
      <c r="C304" s="2" t="s">
        <v>963</v>
      </c>
      <c r="D304" s="2" t="s">
        <v>92</v>
      </c>
      <c r="E304" s="2" t="s">
        <v>964</v>
      </c>
      <c r="F304" s="2" t="s">
        <v>965</v>
      </c>
      <c r="G304" s="2" t="s">
        <v>74</v>
      </c>
      <c r="H304" s="2" t="s">
        <v>72</v>
      </c>
      <c r="I304" s="2" t="s">
        <v>1812</v>
      </c>
      <c r="J304" s="2" t="s">
        <v>106</v>
      </c>
      <c r="K304" s="2" t="s">
        <v>1812</v>
      </c>
      <c r="L304" s="2" t="s">
        <v>107</v>
      </c>
      <c r="M304" s="2" t="s">
        <v>1549</v>
      </c>
      <c r="N304" s="2" t="s">
        <v>967</v>
      </c>
      <c r="O304" s="2" t="s">
        <v>1106</v>
      </c>
      <c r="P304" s="2" t="s">
        <v>1814</v>
      </c>
      <c r="Q304" s="2" t="s">
        <v>74</v>
      </c>
      <c r="R304" s="2" t="s">
        <v>74</v>
      </c>
      <c r="S304" s="2" t="s">
        <v>1815</v>
      </c>
      <c r="T304" s="2" t="s">
        <v>852</v>
      </c>
      <c r="U304" s="3">
        <v>41091</v>
      </c>
      <c r="V304" s="3"/>
      <c r="W304" s="2" t="s">
        <v>113</v>
      </c>
      <c r="X304" s="2" t="s">
        <v>83</v>
      </c>
      <c r="Y304" s="2" t="s">
        <v>114</v>
      </c>
      <c r="Z304" s="2" t="s">
        <v>115</v>
      </c>
      <c r="AA304" s="2" t="s">
        <v>116</v>
      </c>
      <c r="AB304" s="2" t="s">
        <v>117</v>
      </c>
      <c r="AC304" s="2" t="s">
        <v>437</v>
      </c>
      <c r="AD304" s="2" t="s">
        <v>226</v>
      </c>
      <c r="AE304" s="2" t="s">
        <v>672</v>
      </c>
      <c r="AF304" s="4" t="b">
        <f>FALSE()</f>
        <v>0</v>
      </c>
    </row>
    <row r="305" spans="1:32" x14ac:dyDescent="0.3">
      <c r="A305" s="2" t="s">
        <v>1816</v>
      </c>
      <c r="B305" s="2" t="s">
        <v>1817</v>
      </c>
      <c r="C305" s="2" t="s">
        <v>815</v>
      </c>
      <c r="D305" s="2" t="s">
        <v>472</v>
      </c>
      <c r="E305" s="2" t="s">
        <v>627</v>
      </c>
      <c r="F305" s="2" t="s">
        <v>625</v>
      </c>
      <c r="G305" s="2" t="s">
        <v>74</v>
      </c>
      <c r="H305" s="2" t="s">
        <v>72</v>
      </c>
      <c r="I305" s="2" t="s">
        <v>1816</v>
      </c>
      <c r="J305" s="2" t="s">
        <v>106</v>
      </c>
      <c r="K305" s="2" t="s">
        <v>1816</v>
      </c>
      <c r="L305" s="2" t="s">
        <v>107</v>
      </c>
      <c r="M305" s="2" t="s">
        <v>1807</v>
      </c>
      <c r="N305" s="2" t="s">
        <v>1818</v>
      </c>
      <c r="O305" s="2" t="s">
        <v>1819</v>
      </c>
      <c r="P305" s="2" t="s">
        <v>1820</v>
      </c>
      <c r="Q305" s="2" t="s">
        <v>79</v>
      </c>
      <c r="R305" s="2" t="s">
        <v>1821</v>
      </c>
      <c r="S305" s="2" t="s">
        <v>1822</v>
      </c>
      <c r="T305" s="2" t="s">
        <v>1823</v>
      </c>
      <c r="U305" s="3">
        <v>37438</v>
      </c>
      <c r="V305" s="3"/>
      <c r="W305" s="2" t="s">
        <v>113</v>
      </c>
      <c r="X305" s="2" t="s">
        <v>83</v>
      </c>
      <c r="Y305" s="2" t="s">
        <v>114</v>
      </c>
      <c r="Z305" s="2" t="s">
        <v>115</v>
      </c>
      <c r="AA305" s="2" t="s">
        <v>116</v>
      </c>
      <c r="AB305" s="2" t="s">
        <v>117</v>
      </c>
      <c r="AC305" s="2" t="s">
        <v>437</v>
      </c>
      <c r="AD305" s="2" t="s">
        <v>226</v>
      </c>
      <c r="AE305" s="2" t="s">
        <v>672</v>
      </c>
      <c r="AF305" s="4" t="b">
        <f>FALSE()</f>
        <v>0</v>
      </c>
    </row>
    <row r="306" spans="1:32" x14ac:dyDescent="0.3">
      <c r="A306" s="2" t="s">
        <v>1824</v>
      </c>
      <c r="B306" s="2" t="s">
        <v>1825</v>
      </c>
      <c r="C306" s="2" t="s">
        <v>1826</v>
      </c>
      <c r="D306" s="2" t="s">
        <v>472</v>
      </c>
      <c r="E306" s="2" t="s">
        <v>1827</v>
      </c>
      <c r="F306" s="2" t="s">
        <v>1828</v>
      </c>
      <c r="G306" s="2" t="s">
        <v>71</v>
      </c>
      <c r="H306" s="2" t="s">
        <v>72</v>
      </c>
      <c r="I306" s="2" t="s">
        <v>1824</v>
      </c>
      <c r="J306" s="2" t="s">
        <v>106</v>
      </c>
      <c r="K306" s="2" t="s">
        <v>1824</v>
      </c>
      <c r="L306" s="2" t="s">
        <v>343</v>
      </c>
      <c r="M306" s="2" t="s">
        <v>74</v>
      </c>
      <c r="N306" s="2" t="s">
        <v>74</v>
      </c>
      <c r="O306" s="2" t="s">
        <v>74</v>
      </c>
      <c r="P306" s="2" t="s">
        <v>1829</v>
      </c>
      <c r="Q306" s="2" t="s">
        <v>79</v>
      </c>
      <c r="R306" s="2" t="s">
        <v>1830</v>
      </c>
      <c r="S306" s="2" t="s">
        <v>1831</v>
      </c>
      <c r="T306" s="2" t="s">
        <v>1832</v>
      </c>
      <c r="U306" s="3">
        <v>37268</v>
      </c>
      <c r="V306" s="3"/>
      <c r="W306" s="2" t="s">
        <v>113</v>
      </c>
      <c r="X306" s="2" t="s">
        <v>83</v>
      </c>
      <c r="Y306" s="2" t="s">
        <v>114</v>
      </c>
      <c r="Z306" s="2" t="s">
        <v>115</v>
      </c>
      <c r="AA306" s="2" t="s">
        <v>116</v>
      </c>
      <c r="AB306" s="2" t="s">
        <v>117</v>
      </c>
      <c r="AC306" s="2" t="s">
        <v>129</v>
      </c>
      <c r="AD306" s="2" t="s">
        <v>74</v>
      </c>
      <c r="AE306" s="2" t="s">
        <v>672</v>
      </c>
      <c r="AF306" s="4" t="b">
        <f>FALSE()</f>
        <v>0</v>
      </c>
    </row>
    <row r="307" spans="1:32" x14ac:dyDescent="0.3">
      <c r="A307" s="2" t="s">
        <v>1833</v>
      </c>
      <c r="B307" s="2" t="s">
        <v>1834</v>
      </c>
      <c r="C307" s="2" t="s">
        <v>1835</v>
      </c>
      <c r="D307" s="2" t="s">
        <v>472</v>
      </c>
      <c r="E307" s="2" t="s">
        <v>746</v>
      </c>
      <c r="F307" s="2" t="s">
        <v>747</v>
      </c>
      <c r="G307" s="2" t="s">
        <v>74</v>
      </c>
      <c r="H307" s="2" t="s">
        <v>72</v>
      </c>
      <c r="I307" s="2" t="s">
        <v>1833</v>
      </c>
      <c r="J307" s="2" t="s">
        <v>106</v>
      </c>
      <c r="K307" s="2" t="s">
        <v>1833</v>
      </c>
      <c r="L307" s="2" t="s">
        <v>123</v>
      </c>
      <c r="M307" s="2" t="s">
        <v>858</v>
      </c>
      <c r="N307" s="2" t="s">
        <v>74</v>
      </c>
      <c r="O307" s="2" t="s">
        <v>74</v>
      </c>
      <c r="P307" s="2" t="s">
        <v>859</v>
      </c>
      <c r="Q307" s="2" t="s">
        <v>74</v>
      </c>
      <c r="R307" s="2" t="s">
        <v>74</v>
      </c>
      <c r="S307" s="2" t="s">
        <v>74</v>
      </c>
      <c r="T307" s="2" t="s">
        <v>1803</v>
      </c>
      <c r="U307" s="3">
        <v>43581</v>
      </c>
      <c r="V307" s="3"/>
      <c r="W307" s="2" t="s">
        <v>113</v>
      </c>
      <c r="X307" s="2" t="s">
        <v>83</v>
      </c>
      <c r="Y307" s="2" t="s">
        <v>114</v>
      </c>
      <c r="Z307" s="2" t="s">
        <v>115</v>
      </c>
      <c r="AA307" s="2" t="s">
        <v>116</v>
      </c>
      <c r="AB307" s="2" t="s">
        <v>117</v>
      </c>
      <c r="AC307" s="2" t="s">
        <v>437</v>
      </c>
      <c r="AD307" s="2" t="s">
        <v>226</v>
      </c>
      <c r="AE307" s="2" t="s">
        <v>672</v>
      </c>
      <c r="AF307" s="4" t="b">
        <f>FALSE()</f>
        <v>0</v>
      </c>
    </row>
    <row r="308" spans="1:32" x14ac:dyDescent="0.3">
      <c r="A308" s="2" t="s">
        <v>1836</v>
      </c>
      <c r="B308" s="2" t="s">
        <v>1837</v>
      </c>
      <c r="C308" s="2" t="s">
        <v>1838</v>
      </c>
      <c r="D308" s="2" t="s">
        <v>1839</v>
      </c>
      <c r="E308" s="2" t="s">
        <v>429</v>
      </c>
      <c r="F308" s="2" t="s">
        <v>430</v>
      </c>
      <c r="G308" s="2" t="s">
        <v>74</v>
      </c>
      <c r="H308" s="2" t="s">
        <v>269</v>
      </c>
      <c r="I308" s="2" t="s">
        <v>1836</v>
      </c>
      <c r="J308" s="2" t="s">
        <v>74</v>
      </c>
      <c r="K308" s="2" t="s">
        <v>1836</v>
      </c>
      <c r="L308" s="2" t="s">
        <v>107</v>
      </c>
      <c r="M308" s="2" t="s">
        <v>883</v>
      </c>
      <c r="N308" s="2" t="s">
        <v>74</v>
      </c>
      <c r="O308" s="2" t="s">
        <v>74</v>
      </c>
      <c r="P308" s="2" t="s">
        <v>1840</v>
      </c>
      <c r="Q308" s="2" t="s">
        <v>74</v>
      </c>
      <c r="R308" s="2" t="s">
        <v>74</v>
      </c>
      <c r="S308" s="2" t="s">
        <v>1841</v>
      </c>
      <c r="T308" s="2" t="s">
        <v>1842</v>
      </c>
      <c r="U308" s="3"/>
      <c r="V308" s="3"/>
      <c r="W308" s="2" t="s">
        <v>113</v>
      </c>
      <c r="X308" s="2" t="s">
        <v>83</v>
      </c>
      <c r="Y308" s="2" t="s">
        <v>114</v>
      </c>
      <c r="Z308" s="2" t="s">
        <v>115</v>
      </c>
      <c r="AA308" s="2" t="s">
        <v>116</v>
      </c>
      <c r="AB308" s="2" t="s">
        <v>117</v>
      </c>
      <c r="AC308" s="2" t="s">
        <v>129</v>
      </c>
      <c r="AD308" s="2" t="s">
        <v>74</v>
      </c>
      <c r="AE308" s="2" t="s">
        <v>1843</v>
      </c>
      <c r="AF308" s="4" t="b">
        <f>TRUE()</f>
        <v>1</v>
      </c>
    </row>
    <row r="309" spans="1:32" x14ac:dyDescent="0.3">
      <c r="A309" s="2" t="s">
        <v>316</v>
      </c>
      <c r="B309" s="2" t="s">
        <v>1844</v>
      </c>
      <c r="C309" s="2" t="s">
        <v>146</v>
      </c>
      <c r="D309" s="2" t="s">
        <v>92</v>
      </c>
      <c r="E309" s="2" t="s">
        <v>147</v>
      </c>
      <c r="F309" s="2" t="s">
        <v>148</v>
      </c>
      <c r="G309" s="2" t="s">
        <v>71</v>
      </c>
      <c r="H309" s="2" t="s">
        <v>72</v>
      </c>
      <c r="I309" s="2" t="s">
        <v>316</v>
      </c>
      <c r="J309" s="2" t="s">
        <v>106</v>
      </c>
      <c r="K309" s="2" t="s">
        <v>316</v>
      </c>
      <c r="L309" s="2" t="s">
        <v>343</v>
      </c>
      <c r="M309" s="2" t="s">
        <v>675</v>
      </c>
      <c r="N309" s="2" t="s">
        <v>74</v>
      </c>
      <c r="O309" s="2" t="s">
        <v>74</v>
      </c>
      <c r="P309" s="2" t="s">
        <v>1845</v>
      </c>
      <c r="Q309" s="2" t="s">
        <v>109</v>
      </c>
      <c r="R309" s="2" t="s">
        <v>1846</v>
      </c>
      <c r="S309" s="2" t="s">
        <v>1847</v>
      </c>
      <c r="T309" s="2" t="s">
        <v>1848</v>
      </c>
      <c r="U309" s="3">
        <v>41072</v>
      </c>
      <c r="V309" s="3"/>
      <c r="W309" s="2" t="s">
        <v>113</v>
      </c>
      <c r="X309" s="2" t="s">
        <v>83</v>
      </c>
      <c r="Y309" s="2" t="s">
        <v>114</v>
      </c>
      <c r="Z309" s="2" t="s">
        <v>115</v>
      </c>
      <c r="AA309" s="2" t="s">
        <v>116</v>
      </c>
      <c r="AB309" s="2" t="s">
        <v>117</v>
      </c>
      <c r="AC309" s="2" t="s">
        <v>129</v>
      </c>
      <c r="AD309" s="2" t="s">
        <v>74</v>
      </c>
      <c r="AE309" s="2" t="s">
        <v>678</v>
      </c>
      <c r="AF309" s="4" t="b">
        <f>FALSE()</f>
        <v>0</v>
      </c>
    </row>
    <row r="310" spans="1:32" x14ac:dyDescent="0.3">
      <c r="A310" s="2" t="s">
        <v>1849</v>
      </c>
      <c r="B310" s="2" t="s">
        <v>1850</v>
      </c>
      <c r="C310" s="2" t="s">
        <v>146</v>
      </c>
      <c r="D310" s="2" t="s">
        <v>670</v>
      </c>
      <c r="E310" s="2" t="s">
        <v>147</v>
      </c>
      <c r="F310" s="2" t="s">
        <v>148</v>
      </c>
      <c r="G310" s="2" t="s">
        <v>71</v>
      </c>
      <c r="H310" s="2" t="s">
        <v>269</v>
      </c>
      <c r="I310" s="2" t="s">
        <v>1849</v>
      </c>
      <c r="J310" s="2" t="s">
        <v>106</v>
      </c>
      <c r="K310" s="2" t="s">
        <v>1849</v>
      </c>
      <c r="L310" s="2" t="s">
        <v>343</v>
      </c>
      <c r="M310" s="2" t="s">
        <v>675</v>
      </c>
      <c r="N310" s="2" t="s">
        <v>74</v>
      </c>
      <c r="O310" s="2" t="s">
        <v>74</v>
      </c>
      <c r="P310" s="2" t="s">
        <v>1851</v>
      </c>
      <c r="Q310" s="2" t="s">
        <v>109</v>
      </c>
      <c r="R310" s="2" t="s">
        <v>1852</v>
      </c>
      <c r="S310" s="2" t="s">
        <v>1853</v>
      </c>
      <c r="T310" s="2" t="s">
        <v>1854</v>
      </c>
      <c r="U310" s="3">
        <v>41275</v>
      </c>
      <c r="V310" s="3"/>
      <c r="W310" s="2" t="s">
        <v>113</v>
      </c>
      <c r="X310" s="2" t="s">
        <v>83</v>
      </c>
      <c r="Y310" s="2" t="s">
        <v>114</v>
      </c>
      <c r="Z310" s="2" t="s">
        <v>115</v>
      </c>
      <c r="AA310" s="2" t="s">
        <v>116</v>
      </c>
      <c r="AB310" s="2" t="s">
        <v>117</v>
      </c>
      <c r="AC310" s="2" t="s">
        <v>129</v>
      </c>
      <c r="AD310" s="2" t="s">
        <v>74</v>
      </c>
      <c r="AE310" s="2" t="s">
        <v>678</v>
      </c>
      <c r="AF310" s="4" t="b">
        <f>FALSE()</f>
        <v>0</v>
      </c>
    </row>
    <row r="311" spans="1:32" x14ac:dyDescent="0.3">
      <c r="A311" s="2" t="s">
        <v>1855</v>
      </c>
      <c r="B311" s="2" t="s">
        <v>1856</v>
      </c>
      <c r="C311" s="2" t="s">
        <v>789</v>
      </c>
      <c r="D311" s="2" t="s">
        <v>92</v>
      </c>
      <c r="E311" s="2" t="s">
        <v>544</v>
      </c>
      <c r="F311" s="2" t="s">
        <v>542</v>
      </c>
      <c r="G311" s="2" t="s">
        <v>74</v>
      </c>
      <c r="H311" s="2" t="s">
        <v>72</v>
      </c>
      <c r="I311" s="2" t="s">
        <v>1855</v>
      </c>
      <c r="J311" s="2" t="s">
        <v>325</v>
      </c>
      <c r="K311" s="2" t="s">
        <v>1855</v>
      </c>
      <c r="L311" s="2" t="s">
        <v>95</v>
      </c>
      <c r="M311" s="2" t="s">
        <v>790</v>
      </c>
      <c r="N311" s="2" t="s">
        <v>74</v>
      </c>
      <c r="O311" s="2" t="s">
        <v>74</v>
      </c>
      <c r="P311" s="2" t="s">
        <v>581</v>
      </c>
      <c r="Q311" s="2" t="s">
        <v>74</v>
      </c>
      <c r="R311" s="2" t="s">
        <v>74</v>
      </c>
      <c r="S311" s="2" t="s">
        <v>581</v>
      </c>
      <c r="T311" s="2" t="s">
        <v>329</v>
      </c>
      <c r="U311" s="3"/>
      <c r="V311" s="3"/>
      <c r="W311" s="2" t="s">
        <v>330</v>
      </c>
      <c r="X311" s="2" t="s">
        <v>83</v>
      </c>
      <c r="Y311" s="2" t="s">
        <v>331</v>
      </c>
      <c r="Z311" s="2" t="s">
        <v>115</v>
      </c>
      <c r="AA311" s="2" t="s">
        <v>332</v>
      </c>
      <c r="AB311" s="2" t="s">
        <v>117</v>
      </c>
      <c r="AC311" s="2" t="s">
        <v>1857</v>
      </c>
      <c r="AD311" s="2" t="s">
        <v>226</v>
      </c>
      <c r="AE311" s="2" t="s">
        <v>1858</v>
      </c>
      <c r="AF311" s="4" t="b">
        <f>FALSE()</f>
        <v>0</v>
      </c>
    </row>
    <row r="312" spans="1:32" x14ac:dyDescent="0.3">
      <c r="A312" s="2" t="s">
        <v>1859</v>
      </c>
      <c r="B312" s="2" t="s">
        <v>1860</v>
      </c>
      <c r="C312" s="2" t="s">
        <v>789</v>
      </c>
      <c r="D312" s="2" t="s">
        <v>92</v>
      </c>
      <c r="E312" s="2" t="s">
        <v>544</v>
      </c>
      <c r="F312" s="2" t="s">
        <v>542</v>
      </c>
      <c r="G312" s="2" t="s">
        <v>74</v>
      </c>
      <c r="H312" s="2" t="s">
        <v>72</v>
      </c>
      <c r="I312" s="2" t="s">
        <v>1859</v>
      </c>
      <c r="J312" s="2" t="s">
        <v>135</v>
      </c>
      <c r="K312" s="2" t="s">
        <v>1859</v>
      </c>
      <c r="L312" s="2" t="s">
        <v>123</v>
      </c>
      <c r="M312" s="2" t="s">
        <v>74</v>
      </c>
      <c r="N312" s="2" t="s">
        <v>74</v>
      </c>
      <c r="O312" s="2" t="s">
        <v>74</v>
      </c>
      <c r="P312" s="2" t="s">
        <v>791</v>
      </c>
      <c r="Q312" s="2" t="s">
        <v>74</v>
      </c>
      <c r="R312" s="2" t="s">
        <v>74</v>
      </c>
      <c r="S312" s="2" t="s">
        <v>1499</v>
      </c>
      <c r="T312" s="2" t="s">
        <v>1861</v>
      </c>
      <c r="U312" s="3"/>
      <c r="V312" s="3"/>
      <c r="W312" s="2" t="s">
        <v>139</v>
      </c>
      <c r="X312" s="2" t="s">
        <v>83</v>
      </c>
      <c r="Y312" s="2" t="s">
        <v>140</v>
      </c>
      <c r="Z312" s="2" t="s">
        <v>115</v>
      </c>
      <c r="AA312" s="2" t="s">
        <v>141</v>
      </c>
      <c r="AB312" s="2" t="s">
        <v>117</v>
      </c>
      <c r="AC312" s="2" t="s">
        <v>489</v>
      </c>
      <c r="AD312" s="2" t="s">
        <v>424</v>
      </c>
      <c r="AE312" s="2" t="s">
        <v>154</v>
      </c>
      <c r="AF312" s="4" t="b">
        <f>FALSE()</f>
        <v>0</v>
      </c>
    </row>
    <row r="313" spans="1:32" x14ac:dyDescent="0.3">
      <c r="A313" s="2" t="s">
        <v>1862</v>
      </c>
      <c r="B313" s="2" t="s">
        <v>1863</v>
      </c>
      <c r="C313" s="2" t="s">
        <v>963</v>
      </c>
      <c r="D313" s="2" t="s">
        <v>92</v>
      </c>
      <c r="E313" s="2" t="s">
        <v>964</v>
      </c>
      <c r="F313" s="2" t="s">
        <v>965</v>
      </c>
      <c r="G313" s="2" t="s">
        <v>74</v>
      </c>
      <c r="H313" s="2" t="s">
        <v>72</v>
      </c>
      <c r="I313" s="2" t="s">
        <v>1862</v>
      </c>
      <c r="J313" s="2" t="s">
        <v>135</v>
      </c>
      <c r="K313" s="2" t="s">
        <v>1862</v>
      </c>
      <c r="L313" s="2" t="s">
        <v>123</v>
      </c>
      <c r="M313" s="2" t="s">
        <v>1549</v>
      </c>
      <c r="N313" s="2" t="s">
        <v>967</v>
      </c>
      <c r="O313" s="2" t="s">
        <v>1864</v>
      </c>
      <c r="P313" s="2" t="s">
        <v>1865</v>
      </c>
      <c r="Q313" s="2" t="s">
        <v>74</v>
      </c>
      <c r="R313" s="2" t="s">
        <v>74</v>
      </c>
      <c r="S313" s="2" t="s">
        <v>1866</v>
      </c>
      <c r="T313" s="2" t="s">
        <v>1500</v>
      </c>
      <c r="U313" s="3"/>
      <c r="V313" s="3"/>
      <c r="W313" s="2" t="s">
        <v>139</v>
      </c>
      <c r="X313" s="2" t="s">
        <v>83</v>
      </c>
      <c r="Y313" s="2" t="s">
        <v>140</v>
      </c>
      <c r="Z313" s="2" t="s">
        <v>115</v>
      </c>
      <c r="AA313" s="2" t="s">
        <v>141</v>
      </c>
      <c r="AB313" s="2" t="s">
        <v>117</v>
      </c>
      <c r="AC313" s="2" t="s">
        <v>489</v>
      </c>
      <c r="AD313" s="2" t="s">
        <v>424</v>
      </c>
      <c r="AE313" s="2" t="s">
        <v>154</v>
      </c>
      <c r="AF313" s="4" t="b">
        <f>FALSE()</f>
        <v>0</v>
      </c>
    </row>
    <row r="314" spans="1:32" x14ac:dyDescent="0.3">
      <c r="A314" s="2" t="s">
        <v>1867</v>
      </c>
      <c r="B314" s="2" t="s">
        <v>1868</v>
      </c>
      <c r="C314" s="2" t="s">
        <v>874</v>
      </c>
      <c r="D314" s="2" t="s">
        <v>92</v>
      </c>
      <c r="E314" s="2" t="s">
        <v>737</v>
      </c>
      <c r="F314" s="2" t="s">
        <v>738</v>
      </c>
      <c r="G314" s="2" t="s">
        <v>74</v>
      </c>
      <c r="H314" s="2" t="s">
        <v>72</v>
      </c>
      <c r="I314" s="2" t="s">
        <v>1867</v>
      </c>
      <c r="J314" s="2" t="s">
        <v>135</v>
      </c>
      <c r="K314" s="2" t="s">
        <v>1867</v>
      </c>
      <c r="L314" s="2" t="s">
        <v>1571</v>
      </c>
      <c r="M314" s="2" t="s">
        <v>739</v>
      </c>
      <c r="N314" s="2" t="s">
        <v>875</v>
      </c>
      <c r="O314" s="2" t="s">
        <v>1869</v>
      </c>
      <c r="P314" s="2" t="s">
        <v>1870</v>
      </c>
      <c r="Q314" s="2" t="s">
        <v>74</v>
      </c>
      <c r="R314" s="2" t="s">
        <v>74</v>
      </c>
      <c r="S314" s="2" t="s">
        <v>1871</v>
      </c>
      <c r="T314" s="2" t="s">
        <v>1872</v>
      </c>
      <c r="U314" s="3"/>
      <c r="V314" s="3"/>
      <c r="W314" s="2" t="s">
        <v>139</v>
      </c>
      <c r="X314" s="2" t="s">
        <v>83</v>
      </c>
      <c r="Y314" s="2" t="s">
        <v>140</v>
      </c>
      <c r="Z314" s="2" t="s">
        <v>115</v>
      </c>
      <c r="AA314" s="2" t="s">
        <v>141</v>
      </c>
      <c r="AB314" s="2" t="s">
        <v>117</v>
      </c>
      <c r="AC314" s="2" t="s">
        <v>489</v>
      </c>
      <c r="AD314" s="2" t="s">
        <v>424</v>
      </c>
      <c r="AE314" s="2" t="s">
        <v>154</v>
      </c>
      <c r="AF314" s="4" t="b">
        <f>FALSE()</f>
        <v>0</v>
      </c>
    </row>
    <row r="315" spans="1:32" x14ac:dyDescent="0.3">
      <c r="A315" s="2" t="s">
        <v>1873</v>
      </c>
      <c r="B315" s="2" t="s">
        <v>1874</v>
      </c>
      <c r="C315" s="2" t="s">
        <v>978</v>
      </c>
      <c r="D315" s="2" t="s">
        <v>92</v>
      </c>
      <c r="E315" s="2" t="s">
        <v>503</v>
      </c>
      <c r="F315" s="2" t="s">
        <v>502</v>
      </c>
      <c r="G315" s="2" t="s">
        <v>74</v>
      </c>
      <c r="H315" s="2" t="s">
        <v>72</v>
      </c>
      <c r="I315" s="2" t="s">
        <v>1873</v>
      </c>
      <c r="J315" s="2" t="s">
        <v>135</v>
      </c>
      <c r="K315" s="2" t="s">
        <v>1873</v>
      </c>
      <c r="L315" s="2" t="s">
        <v>123</v>
      </c>
      <c r="M315" s="2" t="s">
        <v>1342</v>
      </c>
      <c r="N315" s="2" t="s">
        <v>505</v>
      </c>
      <c r="O315" s="2" t="s">
        <v>1561</v>
      </c>
      <c r="P315" s="2" t="s">
        <v>1562</v>
      </c>
      <c r="Q315" s="2" t="s">
        <v>74</v>
      </c>
      <c r="R315" s="2" t="s">
        <v>74</v>
      </c>
      <c r="S315" s="2" t="s">
        <v>1875</v>
      </c>
      <c r="T315" s="2" t="s">
        <v>1500</v>
      </c>
      <c r="U315" s="3"/>
      <c r="V315" s="3"/>
      <c r="W315" s="2" t="s">
        <v>139</v>
      </c>
      <c r="X315" s="2" t="s">
        <v>83</v>
      </c>
      <c r="Y315" s="2" t="s">
        <v>140</v>
      </c>
      <c r="Z315" s="2" t="s">
        <v>115</v>
      </c>
      <c r="AA315" s="2" t="s">
        <v>141</v>
      </c>
      <c r="AB315" s="2" t="s">
        <v>117</v>
      </c>
      <c r="AC315" s="2" t="s">
        <v>489</v>
      </c>
      <c r="AD315" s="2" t="s">
        <v>424</v>
      </c>
      <c r="AE315" s="2" t="s">
        <v>154</v>
      </c>
      <c r="AF315" s="4" t="b">
        <f>FALSE()</f>
        <v>0</v>
      </c>
    </row>
    <row r="316" spans="1:32" x14ac:dyDescent="0.3">
      <c r="A316" s="2" t="s">
        <v>1876</v>
      </c>
      <c r="B316" s="2" t="s">
        <v>1877</v>
      </c>
      <c r="C316" s="2" t="s">
        <v>1646</v>
      </c>
      <c r="D316" s="2" t="s">
        <v>92</v>
      </c>
      <c r="E316" s="2" t="s">
        <v>466</v>
      </c>
      <c r="F316" s="2" t="s">
        <v>467</v>
      </c>
      <c r="G316" s="2" t="s">
        <v>74</v>
      </c>
      <c r="H316" s="2" t="s">
        <v>72</v>
      </c>
      <c r="I316" s="2" t="s">
        <v>1876</v>
      </c>
      <c r="J316" s="2" t="s">
        <v>135</v>
      </c>
      <c r="K316" s="2" t="s">
        <v>1876</v>
      </c>
      <c r="L316" s="2" t="s">
        <v>123</v>
      </c>
      <c r="M316" s="2" t="s">
        <v>1342</v>
      </c>
      <c r="N316" s="2" t="s">
        <v>1878</v>
      </c>
      <c r="O316" s="2" t="s">
        <v>1879</v>
      </c>
      <c r="P316" s="2" t="s">
        <v>1880</v>
      </c>
      <c r="Q316" s="2" t="s">
        <v>74</v>
      </c>
      <c r="R316" s="2" t="s">
        <v>74</v>
      </c>
      <c r="S316" s="2" t="s">
        <v>1881</v>
      </c>
      <c r="T316" s="2" t="s">
        <v>1500</v>
      </c>
      <c r="U316" s="3"/>
      <c r="V316" s="3"/>
      <c r="W316" s="2" t="s">
        <v>139</v>
      </c>
      <c r="X316" s="2" t="s">
        <v>83</v>
      </c>
      <c r="Y316" s="2" t="s">
        <v>140</v>
      </c>
      <c r="Z316" s="2" t="s">
        <v>115</v>
      </c>
      <c r="AA316" s="2" t="s">
        <v>141</v>
      </c>
      <c r="AB316" s="2" t="s">
        <v>117</v>
      </c>
      <c r="AC316" s="2" t="s">
        <v>489</v>
      </c>
      <c r="AD316" s="2" t="s">
        <v>424</v>
      </c>
      <c r="AE316" s="2" t="s">
        <v>154</v>
      </c>
      <c r="AF316" s="4" t="b">
        <f>FALSE()</f>
        <v>0</v>
      </c>
    </row>
    <row r="317" spans="1:32" x14ac:dyDescent="0.3">
      <c r="A317" s="2" t="s">
        <v>1882</v>
      </c>
      <c r="B317" s="2" t="s">
        <v>1883</v>
      </c>
      <c r="C317" s="2" t="s">
        <v>146</v>
      </c>
      <c r="D317" s="2" t="s">
        <v>92</v>
      </c>
      <c r="E317" s="2" t="s">
        <v>147</v>
      </c>
      <c r="F317" s="2" t="s">
        <v>148</v>
      </c>
      <c r="G317" s="2" t="s">
        <v>71</v>
      </c>
      <c r="H317" s="2" t="s">
        <v>72</v>
      </c>
      <c r="I317" s="2" t="s">
        <v>1882</v>
      </c>
      <c r="J317" s="2" t="s">
        <v>135</v>
      </c>
      <c r="K317" s="2" t="s">
        <v>1882</v>
      </c>
      <c r="L317" s="2" t="s">
        <v>123</v>
      </c>
      <c r="M317" s="2" t="s">
        <v>149</v>
      </c>
      <c r="N317" s="2" t="s">
        <v>74</v>
      </c>
      <c r="O317" s="2" t="s">
        <v>74</v>
      </c>
      <c r="P317" s="2" t="s">
        <v>150</v>
      </c>
      <c r="Q317" s="2" t="s">
        <v>79</v>
      </c>
      <c r="R317" s="2" t="s">
        <v>1884</v>
      </c>
      <c r="S317" s="2" t="s">
        <v>152</v>
      </c>
      <c r="T317" s="2" t="s">
        <v>1885</v>
      </c>
      <c r="U317" s="3">
        <v>39448</v>
      </c>
      <c r="V317" s="3"/>
      <c r="W317" s="2" t="s">
        <v>139</v>
      </c>
      <c r="X317" s="2" t="s">
        <v>83</v>
      </c>
      <c r="Y317" s="2" t="s">
        <v>140</v>
      </c>
      <c r="Z317" s="2" t="s">
        <v>115</v>
      </c>
      <c r="AA317" s="2" t="s">
        <v>141</v>
      </c>
      <c r="AB317" s="2" t="s">
        <v>117</v>
      </c>
      <c r="AC317" s="2" t="s">
        <v>129</v>
      </c>
      <c r="AD317" s="2" t="s">
        <v>74</v>
      </c>
      <c r="AE317" s="2" t="s">
        <v>154</v>
      </c>
      <c r="AF317" s="4" t="b">
        <f>FALSE()</f>
        <v>0</v>
      </c>
    </row>
    <row r="318" spans="1:32" x14ac:dyDescent="0.3">
      <c r="A318" s="2" t="s">
        <v>1886</v>
      </c>
      <c r="B318" s="2" t="s">
        <v>1887</v>
      </c>
      <c r="C318" s="2" t="s">
        <v>815</v>
      </c>
      <c r="D318" s="2" t="s">
        <v>472</v>
      </c>
      <c r="E318" s="2" t="s">
        <v>627</v>
      </c>
      <c r="F318" s="2" t="s">
        <v>625</v>
      </c>
      <c r="G318" s="2" t="s">
        <v>74</v>
      </c>
      <c r="H318" s="2" t="s">
        <v>72</v>
      </c>
      <c r="I318" s="2" t="s">
        <v>1886</v>
      </c>
      <c r="J318" s="2" t="s">
        <v>135</v>
      </c>
      <c r="K318" s="2" t="s">
        <v>1886</v>
      </c>
      <c r="L318" s="2" t="s">
        <v>123</v>
      </c>
      <c r="M318" s="2" t="s">
        <v>362</v>
      </c>
      <c r="N318" s="2" t="s">
        <v>628</v>
      </c>
      <c r="O318" s="2" t="s">
        <v>1445</v>
      </c>
      <c r="P318" s="2" t="s">
        <v>1888</v>
      </c>
      <c r="Q318" s="2" t="s">
        <v>74</v>
      </c>
      <c r="R318" s="2" t="s">
        <v>74</v>
      </c>
      <c r="S318" s="2" t="s">
        <v>1889</v>
      </c>
      <c r="T318" s="2" t="s">
        <v>1137</v>
      </c>
      <c r="U318" s="3"/>
      <c r="V318" s="3"/>
      <c r="W318" s="2" t="s">
        <v>139</v>
      </c>
      <c r="X318" s="2" t="s">
        <v>83</v>
      </c>
      <c r="Y318" s="2" t="s">
        <v>140</v>
      </c>
      <c r="Z318" s="2" t="s">
        <v>115</v>
      </c>
      <c r="AA318" s="2" t="s">
        <v>141</v>
      </c>
      <c r="AB318" s="2" t="s">
        <v>117</v>
      </c>
      <c r="AC318" s="2" t="s">
        <v>489</v>
      </c>
      <c r="AD318" s="2" t="s">
        <v>424</v>
      </c>
      <c r="AE318" s="2" t="s">
        <v>154</v>
      </c>
      <c r="AF318" s="4" t="b">
        <f>FALSE()</f>
        <v>0</v>
      </c>
    </row>
    <row r="319" spans="1:32" x14ac:dyDescent="0.3">
      <c r="A319" s="2" t="s">
        <v>1890</v>
      </c>
      <c r="B319" s="2" t="s">
        <v>1891</v>
      </c>
      <c r="C319" s="2" t="s">
        <v>815</v>
      </c>
      <c r="D319" s="2" t="s">
        <v>472</v>
      </c>
      <c r="E319" s="2" t="s">
        <v>627</v>
      </c>
      <c r="F319" s="2" t="s">
        <v>625</v>
      </c>
      <c r="G319" s="2" t="s">
        <v>74</v>
      </c>
      <c r="H319" s="2" t="s">
        <v>72</v>
      </c>
      <c r="I319" s="2" t="s">
        <v>1890</v>
      </c>
      <c r="J319" s="2" t="s">
        <v>135</v>
      </c>
      <c r="K319" s="2" t="s">
        <v>1890</v>
      </c>
      <c r="L319" s="2" t="s">
        <v>123</v>
      </c>
      <c r="M319" s="2" t="s">
        <v>362</v>
      </c>
      <c r="N319" s="2" t="s">
        <v>628</v>
      </c>
      <c r="O319" s="2" t="s">
        <v>1445</v>
      </c>
      <c r="P319" s="2" t="s">
        <v>1888</v>
      </c>
      <c r="Q319" s="2" t="s">
        <v>74</v>
      </c>
      <c r="R319" s="2" t="s">
        <v>357</v>
      </c>
      <c r="S319" s="2" t="s">
        <v>1889</v>
      </c>
      <c r="T319" s="2" t="s">
        <v>1137</v>
      </c>
      <c r="U319" s="3">
        <v>40068</v>
      </c>
      <c r="V319" s="3"/>
      <c r="W319" s="2" t="s">
        <v>139</v>
      </c>
      <c r="X319" s="2" t="s">
        <v>83</v>
      </c>
      <c r="Y319" s="2" t="s">
        <v>140</v>
      </c>
      <c r="Z319" s="2" t="s">
        <v>115</v>
      </c>
      <c r="AA319" s="2" t="s">
        <v>141</v>
      </c>
      <c r="AB319" s="2" t="s">
        <v>117</v>
      </c>
      <c r="AC319" s="2" t="s">
        <v>489</v>
      </c>
      <c r="AD319" s="2" t="s">
        <v>424</v>
      </c>
      <c r="AE319" s="2" t="s">
        <v>154</v>
      </c>
      <c r="AF319" s="4" t="b">
        <f>FALSE()</f>
        <v>0</v>
      </c>
    </row>
    <row r="320" spans="1:32" x14ac:dyDescent="0.3">
      <c r="A320" s="2" t="s">
        <v>1892</v>
      </c>
      <c r="B320" s="2" t="s">
        <v>1893</v>
      </c>
      <c r="C320" s="2" t="s">
        <v>821</v>
      </c>
      <c r="D320" s="2" t="s">
        <v>472</v>
      </c>
      <c r="E320" s="2" t="s">
        <v>483</v>
      </c>
      <c r="F320" s="2" t="s">
        <v>482</v>
      </c>
      <c r="G320" s="2" t="s">
        <v>74</v>
      </c>
      <c r="H320" s="2" t="s">
        <v>72</v>
      </c>
      <c r="I320" s="2" t="s">
        <v>1892</v>
      </c>
      <c r="J320" s="2" t="s">
        <v>135</v>
      </c>
      <c r="K320" s="2" t="s">
        <v>1892</v>
      </c>
      <c r="L320" s="2" t="s">
        <v>123</v>
      </c>
      <c r="M320" s="2" t="s">
        <v>484</v>
      </c>
      <c r="N320" s="2" t="s">
        <v>485</v>
      </c>
      <c r="O320" s="2" t="s">
        <v>74</v>
      </c>
      <c r="P320" s="2" t="s">
        <v>829</v>
      </c>
      <c r="Q320" s="2" t="s">
        <v>74</v>
      </c>
      <c r="R320" s="2" t="s">
        <v>74</v>
      </c>
      <c r="S320" s="2" t="s">
        <v>1894</v>
      </c>
      <c r="T320" s="2" t="s">
        <v>488</v>
      </c>
      <c r="U320" s="3"/>
      <c r="V320" s="3"/>
      <c r="W320" s="2" t="s">
        <v>139</v>
      </c>
      <c r="X320" s="2" t="s">
        <v>83</v>
      </c>
      <c r="Y320" s="2" t="s">
        <v>140</v>
      </c>
      <c r="Z320" s="2" t="s">
        <v>115</v>
      </c>
      <c r="AA320" s="2" t="s">
        <v>141</v>
      </c>
      <c r="AB320" s="2" t="s">
        <v>117</v>
      </c>
      <c r="AC320" s="2" t="s">
        <v>489</v>
      </c>
      <c r="AD320" s="2" t="s">
        <v>424</v>
      </c>
      <c r="AE320" s="2" t="s">
        <v>154</v>
      </c>
      <c r="AF320" s="4" t="b">
        <f>FALSE()</f>
        <v>0</v>
      </c>
    </row>
    <row r="321" spans="1:32" x14ac:dyDescent="0.3">
      <c r="A321" s="2" t="s">
        <v>1895</v>
      </c>
      <c r="B321" s="2" t="s">
        <v>1896</v>
      </c>
      <c r="C321" s="2" t="s">
        <v>800</v>
      </c>
      <c r="D321" s="2" t="s">
        <v>92</v>
      </c>
      <c r="E321" s="2" t="s">
        <v>1490</v>
      </c>
      <c r="F321" s="2" t="s">
        <v>1491</v>
      </c>
      <c r="G321" s="2" t="s">
        <v>71</v>
      </c>
      <c r="H321" s="2" t="s">
        <v>72</v>
      </c>
      <c r="I321" s="2" t="s">
        <v>1895</v>
      </c>
      <c r="J321" s="2" t="s">
        <v>135</v>
      </c>
      <c r="K321" s="2" t="s">
        <v>1895</v>
      </c>
      <c r="L321" s="2" t="s">
        <v>123</v>
      </c>
      <c r="M321" s="2" t="s">
        <v>362</v>
      </c>
      <c r="N321" s="2" t="s">
        <v>74</v>
      </c>
      <c r="O321" s="2" t="s">
        <v>74</v>
      </c>
      <c r="P321" s="2" t="s">
        <v>1897</v>
      </c>
      <c r="Q321" s="2" t="s">
        <v>109</v>
      </c>
      <c r="R321" s="2" t="s">
        <v>357</v>
      </c>
      <c r="S321" s="2" t="s">
        <v>1898</v>
      </c>
      <c r="T321" s="2" t="s">
        <v>1899</v>
      </c>
      <c r="U321" s="3">
        <v>40706</v>
      </c>
      <c r="V321" s="3"/>
      <c r="W321" s="2" t="s">
        <v>139</v>
      </c>
      <c r="X321" s="2" t="s">
        <v>83</v>
      </c>
      <c r="Y321" s="2" t="s">
        <v>140</v>
      </c>
      <c r="Z321" s="2" t="s">
        <v>115</v>
      </c>
      <c r="AA321" s="2" t="s">
        <v>141</v>
      </c>
      <c r="AB321" s="2" t="s">
        <v>117</v>
      </c>
      <c r="AC321" s="2" t="s">
        <v>129</v>
      </c>
      <c r="AD321" s="2" t="s">
        <v>74</v>
      </c>
      <c r="AE321" s="2" t="s">
        <v>1900</v>
      </c>
      <c r="AF321" s="4" t="b">
        <f>FALSE()</f>
        <v>0</v>
      </c>
    </row>
    <row r="322" spans="1:32" x14ac:dyDescent="0.3">
      <c r="A322" s="2" t="s">
        <v>1901</v>
      </c>
      <c r="B322" s="2" t="s">
        <v>1902</v>
      </c>
      <c r="C322" s="2" t="s">
        <v>783</v>
      </c>
      <c r="D322" s="2" t="s">
        <v>92</v>
      </c>
      <c r="E322" s="2" t="s">
        <v>1903</v>
      </c>
      <c r="F322" s="2" t="s">
        <v>1904</v>
      </c>
      <c r="G322" s="2" t="s">
        <v>71</v>
      </c>
      <c r="H322" s="2" t="s">
        <v>72</v>
      </c>
      <c r="I322" s="2" t="s">
        <v>1901</v>
      </c>
      <c r="J322" s="2" t="s">
        <v>135</v>
      </c>
      <c r="K322" s="2" t="s">
        <v>1901</v>
      </c>
      <c r="L322" s="2" t="s">
        <v>123</v>
      </c>
      <c r="M322" s="2" t="s">
        <v>362</v>
      </c>
      <c r="N322" s="2" t="s">
        <v>74</v>
      </c>
      <c r="O322" s="2" t="s">
        <v>74</v>
      </c>
      <c r="P322" s="2" t="s">
        <v>1905</v>
      </c>
      <c r="Q322" s="2" t="s">
        <v>109</v>
      </c>
      <c r="R322" s="2" t="s">
        <v>357</v>
      </c>
      <c r="S322" s="2" t="s">
        <v>1906</v>
      </c>
      <c r="T322" s="2" t="s">
        <v>1899</v>
      </c>
      <c r="U322" s="3">
        <v>40706</v>
      </c>
      <c r="V322" s="3"/>
      <c r="W322" s="2" t="s">
        <v>139</v>
      </c>
      <c r="X322" s="2" t="s">
        <v>83</v>
      </c>
      <c r="Y322" s="2" t="s">
        <v>140</v>
      </c>
      <c r="Z322" s="2" t="s">
        <v>115</v>
      </c>
      <c r="AA322" s="2" t="s">
        <v>141</v>
      </c>
      <c r="AB322" s="2" t="s">
        <v>117</v>
      </c>
      <c r="AC322" s="2" t="s">
        <v>129</v>
      </c>
      <c r="AD322" s="2" t="s">
        <v>74</v>
      </c>
      <c r="AE322" s="2" t="s">
        <v>1900</v>
      </c>
      <c r="AF322" s="4" t="b">
        <f>FALSE()</f>
        <v>0</v>
      </c>
    </row>
    <row r="323" spans="1:32" x14ac:dyDescent="0.3">
      <c r="A323" s="2" t="s">
        <v>1907</v>
      </c>
      <c r="B323" s="2" t="s">
        <v>1908</v>
      </c>
      <c r="C323" s="2" t="s">
        <v>789</v>
      </c>
      <c r="D323" s="2" t="s">
        <v>92</v>
      </c>
      <c r="E323" s="2" t="s">
        <v>544</v>
      </c>
      <c r="F323" s="2" t="s">
        <v>542</v>
      </c>
      <c r="G323" s="2" t="s">
        <v>74</v>
      </c>
      <c r="H323" s="2" t="s">
        <v>72</v>
      </c>
      <c r="I323" s="2" t="s">
        <v>1907</v>
      </c>
      <c r="J323" s="2" t="s">
        <v>377</v>
      </c>
      <c r="K323" s="2" t="s">
        <v>1907</v>
      </c>
      <c r="L323" s="2" t="s">
        <v>95</v>
      </c>
      <c r="M323" s="2" t="s">
        <v>790</v>
      </c>
      <c r="N323" s="2" t="s">
        <v>791</v>
      </c>
      <c r="O323" s="2" t="s">
        <v>74</v>
      </c>
      <c r="P323" s="2" t="s">
        <v>791</v>
      </c>
      <c r="Q323" s="2" t="s">
        <v>74</v>
      </c>
      <c r="R323" s="2" t="s">
        <v>74</v>
      </c>
      <c r="S323" s="2" t="s">
        <v>74</v>
      </c>
      <c r="T323" s="2" t="s">
        <v>1909</v>
      </c>
      <c r="U323" s="3"/>
      <c r="V323" s="3"/>
      <c r="W323" s="2" t="s">
        <v>383</v>
      </c>
      <c r="X323" s="2" t="s">
        <v>83</v>
      </c>
      <c r="Y323" s="2" t="s">
        <v>384</v>
      </c>
      <c r="Z323" s="2" t="s">
        <v>115</v>
      </c>
      <c r="AA323" s="2" t="s">
        <v>385</v>
      </c>
      <c r="AB323" s="2" t="s">
        <v>117</v>
      </c>
      <c r="AC323" s="2" t="s">
        <v>1910</v>
      </c>
      <c r="AD323" s="2" t="s">
        <v>226</v>
      </c>
      <c r="AE323" s="2" t="s">
        <v>1911</v>
      </c>
      <c r="AF323" s="4" t="b">
        <f>FALSE()</f>
        <v>0</v>
      </c>
    </row>
    <row r="324" spans="1:32" x14ac:dyDescent="0.3">
      <c r="A324" s="2" t="s">
        <v>1912</v>
      </c>
      <c r="B324" s="2" t="s">
        <v>1913</v>
      </c>
      <c r="C324" s="2" t="s">
        <v>815</v>
      </c>
      <c r="D324" s="2" t="s">
        <v>472</v>
      </c>
      <c r="E324" s="2" t="s">
        <v>627</v>
      </c>
      <c r="F324" s="2" t="s">
        <v>625</v>
      </c>
      <c r="G324" s="2" t="s">
        <v>74</v>
      </c>
      <c r="H324" s="2" t="s">
        <v>72</v>
      </c>
      <c r="I324" s="2" t="s">
        <v>1912</v>
      </c>
      <c r="J324" s="2" t="s">
        <v>377</v>
      </c>
      <c r="K324" s="2" t="s">
        <v>1912</v>
      </c>
      <c r="L324" s="2" t="s">
        <v>107</v>
      </c>
      <c r="M324" s="2" t="s">
        <v>362</v>
      </c>
      <c r="N324" s="2" t="s">
        <v>628</v>
      </c>
      <c r="O324" s="2" t="s">
        <v>1440</v>
      </c>
      <c r="P324" s="2" t="s">
        <v>1914</v>
      </c>
      <c r="Q324" s="2" t="s">
        <v>74</v>
      </c>
      <c r="R324" s="2" t="s">
        <v>74</v>
      </c>
      <c r="S324" s="2" t="s">
        <v>1915</v>
      </c>
      <c r="T324" s="2" t="s">
        <v>1916</v>
      </c>
      <c r="U324" s="3"/>
      <c r="V324" s="3"/>
      <c r="W324" s="2" t="s">
        <v>383</v>
      </c>
      <c r="X324" s="2" t="s">
        <v>83</v>
      </c>
      <c r="Y324" s="2" t="s">
        <v>384</v>
      </c>
      <c r="Z324" s="2" t="s">
        <v>115</v>
      </c>
      <c r="AA324" s="2" t="s">
        <v>385</v>
      </c>
      <c r="AB324" s="2" t="s">
        <v>117</v>
      </c>
      <c r="AC324" s="2" t="s">
        <v>1910</v>
      </c>
      <c r="AD324" s="2" t="s">
        <v>226</v>
      </c>
      <c r="AE324" s="2" t="s">
        <v>1911</v>
      </c>
      <c r="AF324" s="4" t="b">
        <f>FALSE()</f>
        <v>0</v>
      </c>
    </row>
    <row r="325" spans="1:32" x14ac:dyDescent="0.3">
      <c r="A325" s="2" t="s">
        <v>1917</v>
      </c>
      <c r="B325" s="2" t="s">
        <v>1918</v>
      </c>
      <c r="C325" s="2" t="s">
        <v>1919</v>
      </c>
      <c r="D325" s="2" t="s">
        <v>92</v>
      </c>
      <c r="E325" s="2" t="s">
        <v>561</v>
      </c>
      <c r="F325" s="2" t="s">
        <v>562</v>
      </c>
      <c r="G325" s="2" t="s">
        <v>74</v>
      </c>
      <c r="H325" s="2" t="s">
        <v>72</v>
      </c>
      <c r="I325" s="2" t="s">
        <v>1917</v>
      </c>
      <c r="J325" s="2" t="s">
        <v>377</v>
      </c>
      <c r="K325" s="2" t="s">
        <v>1917</v>
      </c>
      <c r="L325" s="2" t="s">
        <v>123</v>
      </c>
      <c r="M325" s="2" t="s">
        <v>695</v>
      </c>
      <c r="N325" s="2" t="s">
        <v>74</v>
      </c>
      <c r="O325" s="2" t="s">
        <v>74</v>
      </c>
      <c r="P325" s="2" t="s">
        <v>1920</v>
      </c>
      <c r="Q325" s="2" t="s">
        <v>74</v>
      </c>
      <c r="R325" s="2" t="s">
        <v>74</v>
      </c>
      <c r="S325" s="2" t="s">
        <v>1921</v>
      </c>
      <c r="T325" s="2" t="s">
        <v>762</v>
      </c>
      <c r="U325" s="3"/>
      <c r="V325" s="3"/>
      <c r="W325" s="2" t="s">
        <v>383</v>
      </c>
      <c r="X325" s="2" t="s">
        <v>83</v>
      </c>
      <c r="Y325" s="2" t="s">
        <v>384</v>
      </c>
      <c r="Z325" s="2" t="s">
        <v>115</v>
      </c>
      <c r="AA325" s="2" t="s">
        <v>385</v>
      </c>
      <c r="AB325" s="2" t="s">
        <v>117</v>
      </c>
      <c r="AC325" s="2" t="s">
        <v>129</v>
      </c>
      <c r="AD325" s="2" t="s">
        <v>74</v>
      </c>
      <c r="AE325" s="2" t="s">
        <v>721</v>
      </c>
      <c r="AF325" s="4" t="b">
        <f>FALSE()</f>
        <v>0</v>
      </c>
    </row>
    <row r="326" spans="1:32" x14ac:dyDescent="0.3">
      <c r="A326" s="2" t="s">
        <v>1922</v>
      </c>
      <c r="B326" s="2" t="s">
        <v>1923</v>
      </c>
      <c r="C326" s="2" t="s">
        <v>783</v>
      </c>
      <c r="D326" s="2" t="s">
        <v>92</v>
      </c>
      <c r="E326" s="2" t="s">
        <v>253</v>
      </c>
      <c r="F326" s="2" t="s">
        <v>252</v>
      </c>
      <c r="G326" s="2" t="s">
        <v>74</v>
      </c>
      <c r="H326" s="2" t="s">
        <v>72</v>
      </c>
      <c r="I326" s="2" t="s">
        <v>1922</v>
      </c>
      <c r="J326" s="2" t="s">
        <v>377</v>
      </c>
      <c r="K326" s="2" t="s">
        <v>1922</v>
      </c>
      <c r="L326" s="2" t="s">
        <v>123</v>
      </c>
      <c r="M326" s="2" t="s">
        <v>362</v>
      </c>
      <c r="N326" s="2" t="s">
        <v>363</v>
      </c>
      <c r="O326" s="2" t="s">
        <v>1924</v>
      </c>
      <c r="P326" s="2" t="s">
        <v>1925</v>
      </c>
      <c r="Q326" s="2" t="s">
        <v>74</v>
      </c>
      <c r="R326" s="2" t="s">
        <v>74</v>
      </c>
      <c r="S326" s="2" t="s">
        <v>1926</v>
      </c>
      <c r="T326" s="2" t="s">
        <v>1927</v>
      </c>
      <c r="U326" s="3"/>
      <c r="V326" s="3"/>
      <c r="W326" s="2" t="s">
        <v>383</v>
      </c>
      <c r="X326" s="2" t="s">
        <v>83</v>
      </c>
      <c r="Y326" s="2" t="s">
        <v>384</v>
      </c>
      <c r="Z326" s="2" t="s">
        <v>115</v>
      </c>
      <c r="AA326" s="2" t="s">
        <v>385</v>
      </c>
      <c r="AB326" s="2" t="s">
        <v>117</v>
      </c>
      <c r="AC326" s="2" t="s">
        <v>21</v>
      </c>
      <c r="AD326" s="2" t="s">
        <v>226</v>
      </c>
      <c r="AE326" s="2" t="s">
        <v>786</v>
      </c>
      <c r="AF326" s="4" t="b">
        <f>FALSE()</f>
        <v>0</v>
      </c>
    </row>
    <row r="327" spans="1:32" x14ac:dyDescent="0.3">
      <c r="A327" s="2" t="s">
        <v>1928</v>
      </c>
      <c r="B327" s="2" t="s">
        <v>1929</v>
      </c>
      <c r="C327" s="2" t="s">
        <v>789</v>
      </c>
      <c r="D327" s="2" t="s">
        <v>92</v>
      </c>
      <c r="E327" s="2" t="s">
        <v>544</v>
      </c>
      <c r="F327" s="2" t="s">
        <v>542</v>
      </c>
      <c r="G327" s="2" t="s">
        <v>74</v>
      </c>
      <c r="H327" s="2" t="s">
        <v>72</v>
      </c>
      <c r="I327" s="2" t="s">
        <v>1928</v>
      </c>
      <c r="J327" s="2" t="s">
        <v>377</v>
      </c>
      <c r="K327" s="2" t="s">
        <v>1928</v>
      </c>
      <c r="L327" s="2" t="s">
        <v>123</v>
      </c>
      <c r="M327" s="2" t="s">
        <v>1930</v>
      </c>
      <c r="N327" s="2" t="s">
        <v>74</v>
      </c>
      <c r="O327" s="2" t="s">
        <v>74</v>
      </c>
      <c r="P327" s="2" t="s">
        <v>1931</v>
      </c>
      <c r="Q327" s="2" t="s">
        <v>74</v>
      </c>
      <c r="R327" s="2" t="s">
        <v>74</v>
      </c>
      <c r="S327" s="2" t="s">
        <v>74</v>
      </c>
      <c r="T327" s="2" t="s">
        <v>1702</v>
      </c>
      <c r="U327" s="3"/>
      <c r="V327" s="3"/>
      <c r="W327" s="2" t="s">
        <v>383</v>
      </c>
      <c r="X327" s="2" t="s">
        <v>83</v>
      </c>
      <c r="Y327" s="2" t="s">
        <v>384</v>
      </c>
      <c r="Z327" s="2" t="s">
        <v>115</v>
      </c>
      <c r="AA327" s="2" t="s">
        <v>385</v>
      </c>
      <c r="AB327" s="2" t="s">
        <v>117</v>
      </c>
      <c r="AC327" s="2" t="s">
        <v>129</v>
      </c>
      <c r="AD327" s="2" t="s">
        <v>226</v>
      </c>
      <c r="AE327" s="2" t="s">
        <v>700</v>
      </c>
      <c r="AF327" s="4" t="b">
        <f>FALSE()</f>
        <v>0</v>
      </c>
    </row>
    <row r="328" spans="1:32" x14ac:dyDescent="0.3">
      <c r="A328" s="2" t="s">
        <v>1932</v>
      </c>
      <c r="B328" s="2" t="s">
        <v>1933</v>
      </c>
      <c r="C328" s="2" t="s">
        <v>963</v>
      </c>
      <c r="D328" s="2" t="s">
        <v>92</v>
      </c>
      <c r="E328" s="2" t="s">
        <v>964</v>
      </c>
      <c r="F328" s="2" t="s">
        <v>965</v>
      </c>
      <c r="G328" s="2" t="s">
        <v>74</v>
      </c>
      <c r="H328" s="2" t="s">
        <v>72</v>
      </c>
      <c r="I328" s="2" t="s">
        <v>1932</v>
      </c>
      <c r="J328" s="2" t="s">
        <v>377</v>
      </c>
      <c r="K328" s="2" t="s">
        <v>1932</v>
      </c>
      <c r="L328" s="2" t="s">
        <v>107</v>
      </c>
      <c r="M328" s="2" t="s">
        <v>179</v>
      </c>
      <c r="N328" s="2" t="s">
        <v>1105</v>
      </c>
      <c r="O328" s="2" t="s">
        <v>1934</v>
      </c>
      <c r="P328" s="2" t="s">
        <v>1935</v>
      </c>
      <c r="Q328" s="2" t="s">
        <v>74</v>
      </c>
      <c r="R328" s="2" t="s">
        <v>74</v>
      </c>
      <c r="S328" s="2" t="s">
        <v>1936</v>
      </c>
      <c r="T328" s="2" t="s">
        <v>493</v>
      </c>
      <c r="U328" s="3"/>
      <c r="V328" s="3"/>
      <c r="W328" s="2" t="s">
        <v>383</v>
      </c>
      <c r="X328" s="2" t="s">
        <v>83</v>
      </c>
      <c r="Y328" s="2" t="s">
        <v>384</v>
      </c>
      <c r="Z328" s="2" t="s">
        <v>115</v>
      </c>
      <c r="AA328" s="2" t="s">
        <v>385</v>
      </c>
      <c r="AB328" s="2" t="s">
        <v>117</v>
      </c>
      <c r="AC328" s="2" t="s">
        <v>21</v>
      </c>
      <c r="AD328" s="2" t="s">
        <v>226</v>
      </c>
      <c r="AE328" s="2" t="s">
        <v>1937</v>
      </c>
      <c r="AF328" s="4" t="b">
        <f>FALSE()</f>
        <v>0</v>
      </c>
    </row>
    <row r="329" spans="1:32" x14ac:dyDescent="0.3">
      <c r="A329" s="2" t="s">
        <v>1938</v>
      </c>
      <c r="B329" s="2" t="s">
        <v>1939</v>
      </c>
      <c r="C329" s="2" t="s">
        <v>963</v>
      </c>
      <c r="D329" s="2" t="s">
        <v>92</v>
      </c>
      <c r="E329" s="2" t="s">
        <v>964</v>
      </c>
      <c r="F329" s="2" t="s">
        <v>965</v>
      </c>
      <c r="G329" s="2" t="s">
        <v>74</v>
      </c>
      <c r="H329" s="2" t="s">
        <v>72</v>
      </c>
      <c r="I329" s="2" t="s">
        <v>1938</v>
      </c>
      <c r="J329" s="2" t="s">
        <v>377</v>
      </c>
      <c r="K329" s="2" t="s">
        <v>1938</v>
      </c>
      <c r="L329" s="2" t="s">
        <v>107</v>
      </c>
      <c r="M329" s="2" t="s">
        <v>179</v>
      </c>
      <c r="N329" s="2" t="s">
        <v>1105</v>
      </c>
      <c r="O329" s="2" t="s">
        <v>1934</v>
      </c>
      <c r="P329" s="2" t="s">
        <v>1935</v>
      </c>
      <c r="Q329" s="2" t="s">
        <v>74</v>
      </c>
      <c r="R329" s="2" t="s">
        <v>74</v>
      </c>
      <c r="S329" s="2" t="s">
        <v>1940</v>
      </c>
      <c r="T329" s="2" t="s">
        <v>493</v>
      </c>
      <c r="U329" s="3"/>
      <c r="V329" s="3"/>
      <c r="W329" s="2" t="s">
        <v>383</v>
      </c>
      <c r="X329" s="2" t="s">
        <v>83</v>
      </c>
      <c r="Y329" s="2" t="s">
        <v>384</v>
      </c>
      <c r="Z329" s="2" t="s">
        <v>115</v>
      </c>
      <c r="AA329" s="2" t="s">
        <v>385</v>
      </c>
      <c r="AB329" s="2" t="s">
        <v>117</v>
      </c>
      <c r="AC329" s="2" t="s">
        <v>21</v>
      </c>
      <c r="AD329" s="2" t="s">
        <v>226</v>
      </c>
      <c r="AE329" s="2" t="s">
        <v>1937</v>
      </c>
      <c r="AF329" s="4" t="b">
        <f>FALSE()</f>
        <v>0</v>
      </c>
    </row>
    <row r="330" spans="1:32" x14ac:dyDescent="0.3">
      <c r="A330" s="2" t="s">
        <v>1941</v>
      </c>
      <c r="B330" s="2" t="s">
        <v>1942</v>
      </c>
      <c r="C330" s="2" t="s">
        <v>978</v>
      </c>
      <c r="D330" s="2" t="s">
        <v>92</v>
      </c>
      <c r="E330" s="2" t="s">
        <v>503</v>
      </c>
      <c r="F330" s="2" t="s">
        <v>502</v>
      </c>
      <c r="G330" s="2" t="s">
        <v>74</v>
      </c>
      <c r="H330" s="2" t="s">
        <v>72</v>
      </c>
      <c r="I330" s="2" t="s">
        <v>1941</v>
      </c>
      <c r="J330" s="2" t="s">
        <v>377</v>
      </c>
      <c r="K330" s="2" t="s">
        <v>1941</v>
      </c>
      <c r="L330" s="2" t="s">
        <v>107</v>
      </c>
      <c r="M330" s="2" t="s">
        <v>966</v>
      </c>
      <c r="N330" s="2" t="s">
        <v>505</v>
      </c>
      <c r="O330" s="2" t="s">
        <v>1943</v>
      </c>
      <c r="P330" s="2" t="s">
        <v>1944</v>
      </c>
      <c r="Q330" s="2" t="s">
        <v>74</v>
      </c>
      <c r="R330" s="2" t="s">
        <v>74</v>
      </c>
      <c r="S330" s="2" t="s">
        <v>1945</v>
      </c>
      <c r="T330" s="2" t="s">
        <v>981</v>
      </c>
      <c r="U330" s="3"/>
      <c r="V330" s="3"/>
      <c r="W330" s="2" t="s">
        <v>383</v>
      </c>
      <c r="X330" s="2" t="s">
        <v>83</v>
      </c>
      <c r="Y330" s="2" t="s">
        <v>384</v>
      </c>
      <c r="Z330" s="2" t="s">
        <v>115</v>
      </c>
      <c r="AA330" s="2" t="s">
        <v>385</v>
      </c>
      <c r="AB330" s="2" t="s">
        <v>117</v>
      </c>
      <c r="AC330" s="2" t="s">
        <v>21</v>
      </c>
      <c r="AD330" s="2" t="s">
        <v>226</v>
      </c>
      <c r="AE330" s="2" t="s">
        <v>1937</v>
      </c>
      <c r="AF330" s="4" t="b">
        <f>FALSE()</f>
        <v>0</v>
      </c>
    </row>
    <row r="331" spans="1:32" x14ac:dyDescent="0.3">
      <c r="A331" s="2" t="s">
        <v>1946</v>
      </c>
      <c r="B331" s="2" t="s">
        <v>1947</v>
      </c>
      <c r="C331" s="2" t="s">
        <v>978</v>
      </c>
      <c r="D331" s="2" t="s">
        <v>92</v>
      </c>
      <c r="E331" s="2" t="s">
        <v>503</v>
      </c>
      <c r="F331" s="2" t="s">
        <v>502</v>
      </c>
      <c r="G331" s="2" t="s">
        <v>74</v>
      </c>
      <c r="H331" s="2" t="s">
        <v>72</v>
      </c>
      <c r="I331" s="2" t="s">
        <v>1946</v>
      </c>
      <c r="J331" s="2" t="s">
        <v>377</v>
      </c>
      <c r="K331" s="2" t="s">
        <v>1946</v>
      </c>
      <c r="L331" s="2" t="s">
        <v>107</v>
      </c>
      <c r="M331" s="2" t="s">
        <v>966</v>
      </c>
      <c r="N331" s="2" t="s">
        <v>505</v>
      </c>
      <c r="O331" s="2" t="s">
        <v>1943</v>
      </c>
      <c r="P331" s="2" t="s">
        <v>1944</v>
      </c>
      <c r="Q331" s="2" t="s">
        <v>74</v>
      </c>
      <c r="R331" s="2" t="s">
        <v>74</v>
      </c>
      <c r="S331" s="2" t="s">
        <v>1948</v>
      </c>
      <c r="T331" s="2" t="s">
        <v>981</v>
      </c>
      <c r="U331" s="3"/>
      <c r="V331" s="3"/>
      <c r="W331" s="2" t="s">
        <v>383</v>
      </c>
      <c r="X331" s="2" t="s">
        <v>83</v>
      </c>
      <c r="Y331" s="2" t="s">
        <v>384</v>
      </c>
      <c r="Z331" s="2" t="s">
        <v>115</v>
      </c>
      <c r="AA331" s="2" t="s">
        <v>385</v>
      </c>
      <c r="AB331" s="2" t="s">
        <v>117</v>
      </c>
      <c r="AC331" s="2" t="s">
        <v>21</v>
      </c>
      <c r="AD331" s="2" t="s">
        <v>226</v>
      </c>
      <c r="AE331" s="2" t="s">
        <v>1937</v>
      </c>
      <c r="AF331" s="4" t="b">
        <f>FALSE()</f>
        <v>0</v>
      </c>
    </row>
    <row r="332" spans="1:32" x14ac:dyDescent="0.3">
      <c r="A332" s="2" t="s">
        <v>1949</v>
      </c>
      <c r="B332" s="2" t="s">
        <v>1950</v>
      </c>
      <c r="C332" s="2" t="s">
        <v>794</v>
      </c>
      <c r="D332" s="2" t="s">
        <v>92</v>
      </c>
      <c r="E332" s="2" t="s">
        <v>455</v>
      </c>
      <c r="F332" s="2" t="s">
        <v>454</v>
      </c>
      <c r="G332" s="2" t="s">
        <v>74</v>
      </c>
      <c r="H332" s="2" t="s">
        <v>72</v>
      </c>
      <c r="I332" s="2" t="s">
        <v>1949</v>
      </c>
      <c r="J332" s="2" t="s">
        <v>377</v>
      </c>
      <c r="K332" s="2" t="s">
        <v>1949</v>
      </c>
      <c r="L332" s="2" t="s">
        <v>107</v>
      </c>
      <c r="M332" s="2" t="s">
        <v>402</v>
      </c>
      <c r="N332" s="2" t="s">
        <v>456</v>
      </c>
      <c r="O332" s="2" t="s">
        <v>74</v>
      </c>
      <c r="P332" s="2" t="s">
        <v>152</v>
      </c>
      <c r="Q332" s="2" t="s">
        <v>74</v>
      </c>
      <c r="R332" s="2" t="s">
        <v>74</v>
      </c>
      <c r="S332" s="2" t="s">
        <v>152</v>
      </c>
      <c r="T332" s="2" t="s">
        <v>847</v>
      </c>
      <c r="U332" s="3"/>
      <c r="V332" s="3"/>
      <c r="W332" s="2" t="s">
        <v>383</v>
      </c>
      <c r="X332" s="2" t="s">
        <v>83</v>
      </c>
      <c r="Y332" s="2" t="s">
        <v>384</v>
      </c>
      <c r="Z332" s="2" t="s">
        <v>115</v>
      </c>
      <c r="AA332" s="2" t="s">
        <v>385</v>
      </c>
      <c r="AB332" s="2" t="s">
        <v>117</v>
      </c>
      <c r="AC332" s="2" t="s">
        <v>21</v>
      </c>
      <c r="AD332" s="2" t="s">
        <v>226</v>
      </c>
      <c r="AE332" s="2" t="s">
        <v>1937</v>
      </c>
      <c r="AF332" s="4" t="b">
        <f>FALSE()</f>
        <v>0</v>
      </c>
    </row>
    <row r="333" spans="1:32" x14ac:dyDescent="0.3">
      <c r="A333" s="2" t="s">
        <v>1951</v>
      </c>
      <c r="B333" s="2" t="s">
        <v>1952</v>
      </c>
      <c r="C333" s="2" t="s">
        <v>1953</v>
      </c>
      <c r="D333" s="2" t="s">
        <v>92</v>
      </c>
      <c r="E333" s="2" t="s">
        <v>147</v>
      </c>
      <c r="F333" s="2" t="s">
        <v>148</v>
      </c>
      <c r="G333" s="2" t="s">
        <v>71</v>
      </c>
      <c r="H333" s="2" t="s">
        <v>72</v>
      </c>
      <c r="I333" s="2" t="s">
        <v>1951</v>
      </c>
      <c r="J333" s="2" t="s">
        <v>377</v>
      </c>
      <c r="K333" s="2" t="s">
        <v>1951</v>
      </c>
      <c r="L333" s="2" t="s">
        <v>107</v>
      </c>
      <c r="M333" s="2" t="s">
        <v>695</v>
      </c>
      <c r="N333" s="2" t="s">
        <v>74</v>
      </c>
      <c r="O333" s="2" t="s">
        <v>74</v>
      </c>
      <c r="P333" s="2" t="s">
        <v>150</v>
      </c>
      <c r="Q333" s="2" t="s">
        <v>109</v>
      </c>
      <c r="R333" s="2" t="s">
        <v>1954</v>
      </c>
      <c r="S333" s="2" t="s">
        <v>152</v>
      </c>
      <c r="T333" s="2" t="s">
        <v>1955</v>
      </c>
      <c r="U333" s="3">
        <v>39084</v>
      </c>
      <c r="V333" s="3"/>
      <c r="W333" s="2" t="s">
        <v>383</v>
      </c>
      <c r="X333" s="2" t="s">
        <v>83</v>
      </c>
      <c r="Y333" s="2" t="s">
        <v>384</v>
      </c>
      <c r="Z333" s="2" t="s">
        <v>115</v>
      </c>
      <c r="AA333" s="2" t="s">
        <v>385</v>
      </c>
      <c r="AB333" s="2" t="s">
        <v>117</v>
      </c>
      <c r="AC333" s="2" t="s">
        <v>129</v>
      </c>
      <c r="AD333" s="2" t="s">
        <v>387</v>
      </c>
      <c r="AE333" s="2" t="s">
        <v>700</v>
      </c>
      <c r="AF333" s="4" t="b">
        <f>FALSE()</f>
        <v>0</v>
      </c>
    </row>
    <row r="334" spans="1:32" x14ac:dyDescent="0.3">
      <c r="A334" s="2" t="s">
        <v>1956</v>
      </c>
      <c r="B334" s="2" t="s">
        <v>1957</v>
      </c>
      <c r="C334" s="2" t="s">
        <v>1958</v>
      </c>
      <c r="D334" s="2" t="s">
        <v>92</v>
      </c>
      <c r="E334" s="2" t="s">
        <v>147</v>
      </c>
      <c r="F334" s="2" t="s">
        <v>148</v>
      </c>
      <c r="G334" s="2" t="s">
        <v>71</v>
      </c>
      <c r="H334" s="2" t="s">
        <v>72</v>
      </c>
      <c r="I334" s="2" t="s">
        <v>1956</v>
      </c>
      <c r="J334" s="2" t="s">
        <v>377</v>
      </c>
      <c r="K334" s="2" t="s">
        <v>1956</v>
      </c>
      <c r="L334" s="2" t="s">
        <v>107</v>
      </c>
      <c r="M334" s="2" t="s">
        <v>149</v>
      </c>
      <c r="N334" s="2" t="s">
        <v>74</v>
      </c>
      <c r="O334" s="2" t="s">
        <v>74</v>
      </c>
      <c r="P334" s="2" t="s">
        <v>150</v>
      </c>
      <c r="Q334" s="2" t="s">
        <v>109</v>
      </c>
      <c r="R334" s="2" t="s">
        <v>1954</v>
      </c>
      <c r="S334" s="2" t="s">
        <v>152</v>
      </c>
      <c r="T334" s="2" t="s">
        <v>753</v>
      </c>
      <c r="U334" s="3">
        <v>37257</v>
      </c>
      <c r="V334" s="3"/>
      <c r="W334" s="2" t="s">
        <v>383</v>
      </c>
      <c r="X334" s="2" t="s">
        <v>83</v>
      </c>
      <c r="Y334" s="2" t="s">
        <v>384</v>
      </c>
      <c r="Z334" s="2" t="s">
        <v>115</v>
      </c>
      <c r="AA334" s="2" t="s">
        <v>385</v>
      </c>
      <c r="AB334" s="2" t="s">
        <v>117</v>
      </c>
      <c r="AC334" s="2" t="s">
        <v>129</v>
      </c>
      <c r="AD334" s="2" t="s">
        <v>74</v>
      </c>
      <c r="AE334" s="2" t="s">
        <v>700</v>
      </c>
      <c r="AF334" s="4" t="b">
        <f>FALSE()</f>
        <v>0</v>
      </c>
    </row>
    <row r="335" spans="1:32" x14ac:dyDescent="0.3">
      <c r="A335" s="2" t="s">
        <v>1959</v>
      </c>
      <c r="B335" s="2" t="s">
        <v>1960</v>
      </c>
      <c r="C335" s="2" t="s">
        <v>1961</v>
      </c>
      <c r="D335" s="2" t="s">
        <v>92</v>
      </c>
      <c r="E335" s="2" t="s">
        <v>147</v>
      </c>
      <c r="F335" s="2" t="s">
        <v>148</v>
      </c>
      <c r="G335" s="2" t="s">
        <v>71</v>
      </c>
      <c r="H335" s="2" t="s">
        <v>72</v>
      </c>
      <c r="I335" s="2" t="s">
        <v>1959</v>
      </c>
      <c r="J335" s="2" t="s">
        <v>377</v>
      </c>
      <c r="K335" s="2" t="s">
        <v>1959</v>
      </c>
      <c r="L335" s="2" t="s">
        <v>107</v>
      </c>
      <c r="M335" s="2" t="s">
        <v>695</v>
      </c>
      <c r="N335" s="2" t="s">
        <v>74</v>
      </c>
      <c r="O335" s="2" t="s">
        <v>74</v>
      </c>
      <c r="P335" s="2" t="s">
        <v>150</v>
      </c>
      <c r="Q335" s="2" t="s">
        <v>109</v>
      </c>
      <c r="R335" s="2" t="s">
        <v>1788</v>
      </c>
      <c r="S335" s="2" t="s">
        <v>152</v>
      </c>
      <c r="T335" s="2" t="s">
        <v>128</v>
      </c>
      <c r="U335" s="3">
        <v>37257</v>
      </c>
      <c r="V335" s="3"/>
      <c r="W335" s="2" t="s">
        <v>383</v>
      </c>
      <c r="X335" s="2" t="s">
        <v>83</v>
      </c>
      <c r="Y335" s="2" t="s">
        <v>384</v>
      </c>
      <c r="Z335" s="2" t="s">
        <v>115</v>
      </c>
      <c r="AA335" s="2" t="s">
        <v>385</v>
      </c>
      <c r="AB335" s="2" t="s">
        <v>117</v>
      </c>
      <c r="AC335" s="2" t="s">
        <v>129</v>
      </c>
      <c r="AD335" s="2" t="s">
        <v>74</v>
      </c>
      <c r="AE335" s="2" t="s">
        <v>700</v>
      </c>
      <c r="AF335" s="4" t="b">
        <f>FALSE()</f>
        <v>0</v>
      </c>
    </row>
    <row r="336" spans="1:32" x14ac:dyDescent="0.3">
      <c r="A336" s="2" t="s">
        <v>1962</v>
      </c>
      <c r="B336" s="2" t="s">
        <v>1963</v>
      </c>
      <c r="C336" s="2" t="s">
        <v>1964</v>
      </c>
      <c r="D336" s="2" t="s">
        <v>92</v>
      </c>
      <c r="E336" s="2" t="s">
        <v>147</v>
      </c>
      <c r="F336" s="2" t="s">
        <v>148</v>
      </c>
      <c r="G336" s="2" t="s">
        <v>71</v>
      </c>
      <c r="H336" s="2" t="s">
        <v>72</v>
      </c>
      <c r="I336" s="2" t="s">
        <v>1962</v>
      </c>
      <c r="J336" s="2" t="s">
        <v>377</v>
      </c>
      <c r="K336" s="2" t="s">
        <v>1962</v>
      </c>
      <c r="L336" s="2" t="s">
        <v>107</v>
      </c>
      <c r="M336" s="2" t="s">
        <v>149</v>
      </c>
      <c r="N336" s="2" t="s">
        <v>74</v>
      </c>
      <c r="O336" s="2" t="s">
        <v>74</v>
      </c>
      <c r="P336" s="2" t="s">
        <v>1570</v>
      </c>
      <c r="Q336" s="2" t="s">
        <v>109</v>
      </c>
      <c r="R336" s="2" t="s">
        <v>1954</v>
      </c>
      <c r="S336" s="2" t="s">
        <v>1965</v>
      </c>
      <c r="T336" s="2" t="s">
        <v>128</v>
      </c>
      <c r="U336" s="3">
        <v>39264</v>
      </c>
      <c r="V336" s="3"/>
      <c r="W336" s="2" t="s">
        <v>383</v>
      </c>
      <c r="X336" s="2" t="s">
        <v>83</v>
      </c>
      <c r="Y336" s="2" t="s">
        <v>384</v>
      </c>
      <c r="Z336" s="2" t="s">
        <v>115</v>
      </c>
      <c r="AA336" s="2" t="s">
        <v>385</v>
      </c>
      <c r="AB336" s="2" t="s">
        <v>117</v>
      </c>
      <c r="AC336" s="2" t="s">
        <v>129</v>
      </c>
      <c r="AD336" s="2" t="s">
        <v>387</v>
      </c>
      <c r="AE336" s="2" t="s">
        <v>700</v>
      </c>
      <c r="AF336" s="4" t="b">
        <f>FALSE()</f>
        <v>0</v>
      </c>
    </row>
    <row r="337" spans="1:32" x14ac:dyDescent="0.3">
      <c r="A337" s="2" t="s">
        <v>1966</v>
      </c>
      <c r="B337" s="2" t="s">
        <v>1967</v>
      </c>
      <c r="C337" s="2" t="s">
        <v>844</v>
      </c>
      <c r="D337" s="2" t="s">
        <v>472</v>
      </c>
      <c r="E337" s="2" t="s">
        <v>746</v>
      </c>
      <c r="F337" s="2" t="s">
        <v>747</v>
      </c>
      <c r="G337" s="2" t="s">
        <v>74</v>
      </c>
      <c r="H337" s="2" t="s">
        <v>72</v>
      </c>
      <c r="I337" s="2" t="s">
        <v>1966</v>
      </c>
      <c r="J337" s="2" t="s">
        <v>377</v>
      </c>
      <c r="K337" s="2" t="s">
        <v>1966</v>
      </c>
      <c r="L337" s="2" t="s">
        <v>107</v>
      </c>
      <c r="M337" s="2" t="s">
        <v>1968</v>
      </c>
      <c r="N337" s="2" t="s">
        <v>74</v>
      </c>
      <c r="O337" s="2" t="s">
        <v>74</v>
      </c>
      <c r="P337" s="2" t="s">
        <v>1585</v>
      </c>
      <c r="Q337" s="2" t="s">
        <v>74</v>
      </c>
      <c r="R337" s="2" t="s">
        <v>74</v>
      </c>
      <c r="S337" s="2" t="s">
        <v>1969</v>
      </c>
      <c r="T337" s="2" t="s">
        <v>175</v>
      </c>
      <c r="U337" s="3"/>
      <c r="V337" s="3"/>
      <c r="W337" s="2" t="s">
        <v>383</v>
      </c>
      <c r="X337" s="2" t="s">
        <v>83</v>
      </c>
      <c r="Y337" s="2" t="s">
        <v>384</v>
      </c>
      <c r="Z337" s="2" t="s">
        <v>115</v>
      </c>
      <c r="AA337" s="2" t="s">
        <v>385</v>
      </c>
      <c r="AB337" s="2" t="s">
        <v>117</v>
      </c>
      <c r="AC337" s="2" t="s">
        <v>21</v>
      </c>
      <c r="AD337" s="2" t="s">
        <v>226</v>
      </c>
      <c r="AE337" s="2" t="s">
        <v>1937</v>
      </c>
      <c r="AF337" s="4" t="b">
        <f>FALSE()</f>
        <v>0</v>
      </c>
    </row>
    <row r="338" spans="1:32" x14ac:dyDescent="0.3">
      <c r="A338" s="2" t="s">
        <v>1970</v>
      </c>
      <c r="B338" s="2" t="s">
        <v>1971</v>
      </c>
      <c r="C338" s="2" t="s">
        <v>844</v>
      </c>
      <c r="D338" s="2" t="s">
        <v>472</v>
      </c>
      <c r="E338" s="2" t="s">
        <v>746</v>
      </c>
      <c r="F338" s="2" t="s">
        <v>747</v>
      </c>
      <c r="G338" s="2" t="s">
        <v>74</v>
      </c>
      <c r="H338" s="2" t="s">
        <v>72</v>
      </c>
      <c r="I338" s="2" t="s">
        <v>1970</v>
      </c>
      <c r="J338" s="2" t="s">
        <v>377</v>
      </c>
      <c r="K338" s="2" t="s">
        <v>1970</v>
      </c>
      <c r="L338" s="2" t="s">
        <v>107</v>
      </c>
      <c r="M338" s="2" t="s">
        <v>1968</v>
      </c>
      <c r="N338" s="2" t="s">
        <v>74</v>
      </c>
      <c r="O338" s="2" t="s">
        <v>74</v>
      </c>
      <c r="P338" s="2" t="s">
        <v>1972</v>
      </c>
      <c r="Q338" s="2" t="s">
        <v>74</v>
      </c>
      <c r="R338" s="2" t="s">
        <v>74</v>
      </c>
      <c r="S338" s="2" t="s">
        <v>1973</v>
      </c>
      <c r="T338" s="2" t="s">
        <v>1974</v>
      </c>
      <c r="U338" s="3"/>
      <c r="V338" s="3"/>
      <c r="W338" s="2" t="s">
        <v>383</v>
      </c>
      <c r="X338" s="2" t="s">
        <v>83</v>
      </c>
      <c r="Y338" s="2" t="s">
        <v>384</v>
      </c>
      <c r="Z338" s="2" t="s">
        <v>115</v>
      </c>
      <c r="AA338" s="2" t="s">
        <v>385</v>
      </c>
      <c r="AB338" s="2" t="s">
        <v>117</v>
      </c>
      <c r="AC338" s="2" t="s">
        <v>1975</v>
      </c>
      <c r="AD338" s="2" t="s">
        <v>226</v>
      </c>
      <c r="AE338" s="2" t="s">
        <v>707</v>
      </c>
      <c r="AF338" s="4" t="b">
        <f>FALSE()</f>
        <v>0</v>
      </c>
    </row>
    <row r="339" spans="1:32" x14ac:dyDescent="0.3">
      <c r="A339" s="2" t="s">
        <v>1976</v>
      </c>
      <c r="B339" s="2" t="s">
        <v>1977</v>
      </c>
      <c r="C339" s="2" t="s">
        <v>1653</v>
      </c>
      <c r="D339" s="2" t="s">
        <v>472</v>
      </c>
      <c r="E339" s="2" t="s">
        <v>1654</v>
      </c>
      <c r="F339" s="2" t="s">
        <v>1655</v>
      </c>
      <c r="G339" s="2" t="s">
        <v>74</v>
      </c>
      <c r="H339" s="2" t="s">
        <v>72</v>
      </c>
      <c r="I339" s="2" t="s">
        <v>1976</v>
      </c>
      <c r="J339" s="2" t="s">
        <v>377</v>
      </c>
      <c r="K339" s="2" t="s">
        <v>1976</v>
      </c>
      <c r="L339" s="2" t="s">
        <v>107</v>
      </c>
      <c r="M339" s="2" t="s">
        <v>991</v>
      </c>
      <c r="N339" s="2" t="s">
        <v>1656</v>
      </c>
      <c r="O339" s="2" t="s">
        <v>74</v>
      </c>
      <c r="P339" s="2" t="s">
        <v>1978</v>
      </c>
      <c r="Q339" s="2" t="s">
        <v>74</v>
      </c>
      <c r="R339" s="2" t="s">
        <v>74</v>
      </c>
      <c r="S339" s="2" t="s">
        <v>1979</v>
      </c>
      <c r="T339" s="2" t="s">
        <v>1980</v>
      </c>
      <c r="U339" s="3"/>
      <c r="V339" s="3"/>
      <c r="W339" s="2" t="s">
        <v>383</v>
      </c>
      <c r="X339" s="2" t="s">
        <v>83</v>
      </c>
      <c r="Y339" s="2" t="s">
        <v>384</v>
      </c>
      <c r="Z339" s="2" t="s">
        <v>115</v>
      </c>
      <c r="AA339" s="2" t="s">
        <v>385</v>
      </c>
      <c r="AB339" s="2" t="s">
        <v>117</v>
      </c>
      <c r="AC339" s="2" t="s">
        <v>21</v>
      </c>
      <c r="AD339" s="2" t="s">
        <v>226</v>
      </c>
      <c r="AE339" s="2" t="s">
        <v>1937</v>
      </c>
      <c r="AF339" s="4" t="b">
        <f>FALSE()</f>
        <v>0</v>
      </c>
    </row>
    <row r="340" spans="1:32" x14ac:dyDescent="0.3">
      <c r="A340" s="2" t="s">
        <v>1981</v>
      </c>
      <c r="B340" s="2" t="s">
        <v>1982</v>
      </c>
      <c r="C340" s="2" t="s">
        <v>815</v>
      </c>
      <c r="D340" s="2" t="s">
        <v>472</v>
      </c>
      <c r="E340" s="2" t="s">
        <v>1433</v>
      </c>
      <c r="F340" s="2" t="s">
        <v>1434</v>
      </c>
      <c r="G340" s="2" t="s">
        <v>71</v>
      </c>
      <c r="H340" s="2" t="s">
        <v>72</v>
      </c>
      <c r="I340" s="2" t="s">
        <v>1981</v>
      </c>
      <c r="J340" s="2" t="s">
        <v>377</v>
      </c>
      <c r="K340" s="2" t="s">
        <v>1981</v>
      </c>
      <c r="L340" s="2" t="s">
        <v>123</v>
      </c>
      <c r="M340" s="2" t="s">
        <v>362</v>
      </c>
      <c r="N340" s="2" t="s">
        <v>74</v>
      </c>
      <c r="O340" s="2" t="s">
        <v>74</v>
      </c>
      <c r="P340" s="2" t="s">
        <v>1983</v>
      </c>
      <c r="Q340" s="2" t="s">
        <v>109</v>
      </c>
      <c r="R340" s="2" t="s">
        <v>357</v>
      </c>
      <c r="S340" s="2" t="s">
        <v>1984</v>
      </c>
      <c r="T340" s="2" t="s">
        <v>128</v>
      </c>
      <c r="U340" s="3">
        <v>39448</v>
      </c>
      <c r="V340" s="3"/>
      <c r="W340" s="2" t="s">
        <v>383</v>
      </c>
      <c r="X340" s="2" t="s">
        <v>83</v>
      </c>
      <c r="Y340" s="2" t="s">
        <v>384</v>
      </c>
      <c r="Z340" s="2" t="s">
        <v>115</v>
      </c>
      <c r="AA340" s="2" t="s">
        <v>385</v>
      </c>
      <c r="AB340" s="2" t="s">
        <v>117</v>
      </c>
      <c r="AC340" s="2" t="s">
        <v>129</v>
      </c>
      <c r="AD340" s="2" t="s">
        <v>74</v>
      </c>
      <c r="AE340" s="2" t="s">
        <v>700</v>
      </c>
      <c r="AF340" s="4" t="b">
        <f>FALSE()</f>
        <v>0</v>
      </c>
    </row>
    <row r="341" spans="1:32" x14ac:dyDescent="0.3">
      <c r="A341" s="2" t="s">
        <v>1985</v>
      </c>
      <c r="B341" s="2" t="s">
        <v>1986</v>
      </c>
      <c r="C341" s="2" t="s">
        <v>1669</v>
      </c>
      <c r="D341" s="2" t="s">
        <v>472</v>
      </c>
      <c r="E341" s="2" t="s">
        <v>1670</v>
      </c>
      <c r="F341" s="2" t="s">
        <v>1671</v>
      </c>
      <c r="G341" s="2" t="s">
        <v>74</v>
      </c>
      <c r="H341" s="2" t="s">
        <v>72</v>
      </c>
      <c r="I341" s="2" t="s">
        <v>1985</v>
      </c>
      <c r="J341" s="2" t="s">
        <v>377</v>
      </c>
      <c r="K341" s="2" t="s">
        <v>1985</v>
      </c>
      <c r="L341" s="2" t="s">
        <v>107</v>
      </c>
      <c r="M341" s="2" t="s">
        <v>991</v>
      </c>
      <c r="N341" s="2" t="s">
        <v>1672</v>
      </c>
      <c r="O341" s="2" t="s">
        <v>74</v>
      </c>
      <c r="P341" s="2" t="s">
        <v>1987</v>
      </c>
      <c r="Q341" s="2" t="s">
        <v>74</v>
      </c>
      <c r="R341" s="2" t="s">
        <v>74</v>
      </c>
      <c r="S341" s="2" t="s">
        <v>1988</v>
      </c>
      <c r="T341" s="2" t="s">
        <v>1989</v>
      </c>
      <c r="U341" s="3"/>
      <c r="V341" s="3"/>
      <c r="W341" s="2" t="s">
        <v>383</v>
      </c>
      <c r="X341" s="2" t="s">
        <v>83</v>
      </c>
      <c r="Y341" s="2" t="s">
        <v>384</v>
      </c>
      <c r="Z341" s="2" t="s">
        <v>115</v>
      </c>
      <c r="AA341" s="2" t="s">
        <v>385</v>
      </c>
      <c r="AB341" s="2" t="s">
        <v>117</v>
      </c>
      <c r="AC341" s="2" t="s">
        <v>21</v>
      </c>
      <c r="AD341" s="2" t="s">
        <v>226</v>
      </c>
      <c r="AE341" s="2" t="s">
        <v>1937</v>
      </c>
      <c r="AF341" s="4" t="b">
        <f>FALSE()</f>
        <v>0</v>
      </c>
    </row>
    <row r="342" spans="1:32" x14ac:dyDescent="0.3">
      <c r="A342" s="2" t="s">
        <v>1990</v>
      </c>
      <c r="B342" s="2" t="s">
        <v>1991</v>
      </c>
      <c r="C342" s="2" t="s">
        <v>1992</v>
      </c>
      <c r="D342" s="2" t="s">
        <v>472</v>
      </c>
      <c r="E342" s="2" t="s">
        <v>466</v>
      </c>
      <c r="F342" s="2" t="s">
        <v>467</v>
      </c>
      <c r="G342" s="2" t="s">
        <v>74</v>
      </c>
      <c r="H342" s="2" t="s">
        <v>72</v>
      </c>
      <c r="I342" s="2" t="s">
        <v>1990</v>
      </c>
      <c r="J342" s="2" t="s">
        <v>377</v>
      </c>
      <c r="K342" s="2" t="s">
        <v>1990</v>
      </c>
      <c r="L342" s="2" t="s">
        <v>107</v>
      </c>
      <c r="M342" s="2" t="s">
        <v>991</v>
      </c>
      <c r="N342" s="2" t="s">
        <v>1878</v>
      </c>
      <c r="O342" s="2" t="s">
        <v>74</v>
      </c>
      <c r="P342" s="2" t="s">
        <v>1993</v>
      </c>
      <c r="Q342" s="2" t="s">
        <v>74</v>
      </c>
      <c r="R342" s="2" t="s">
        <v>74</v>
      </c>
      <c r="S342" s="2" t="s">
        <v>1994</v>
      </c>
      <c r="T342" s="2" t="s">
        <v>1989</v>
      </c>
      <c r="U342" s="3"/>
      <c r="V342" s="3"/>
      <c r="W342" s="2" t="s">
        <v>383</v>
      </c>
      <c r="X342" s="2" t="s">
        <v>83</v>
      </c>
      <c r="Y342" s="2" t="s">
        <v>384</v>
      </c>
      <c r="Z342" s="2" t="s">
        <v>115</v>
      </c>
      <c r="AA342" s="2" t="s">
        <v>385</v>
      </c>
      <c r="AB342" s="2" t="s">
        <v>117</v>
      </c>
      <c r="AC342" s="2" t="s">
        <v>21</v>
      </c>
      <c r="AD342" s="2" t="s">
        <v>226</v>
      </c>
      <c r="AE342" s="2" t="s">
        <v>707</v>
      </c>
      <c r="AF342" s="4" t="b">
        <f>FALSE()</f>
        <v>0</v>
      </c>
    </row>
    <row r="343" spans="1:32" x14ac:dyDescent="0.3">
      <c r="A343" s="2" t="s">
        <v>1995</v>
      </c>
      <c r="B343" s="2" t="s">
        <v>1996</v>
      </c>
      <c r="C343" s="2" t="s">
        <v>821</v>
      </c>
      <c r="D343" s="2" t="s">
        <v>472</v>
      </c>
      <c r="E343" s="2" t="s">
        <v>483</v>
      </c>
      <c r="F343" s="2" t="s">
        <v>482</v>
      </c>
      <c r="G343" s="2" t="s">
        <v>74</v>
      </c>
      <c r="H343" s="2" t="s">
        <v>269</v>
      </c>
      <c r="I343" s="2" t="s">
        <v>1995</v>
      </c>
      <c r="J343" s="2" t="s">
        <v>377</v>
      </c>
      <c r="K343" s="2" t="s">
        <v>1995</v>
      </c>
      <c r="L343" s="2" t="s">
        <v>95</v>
      </c>
      <c r="M343" s="2" t="s">
        <v>179</v>
      </c>
      <c r="N343" s="2" t="s">
        <v>74</v>
      </c>
      <c r="O343" s="2" t="s">
        <v>74</v>
      </c>
      <c r="P343" s="2" t="s">
        <v>822</v>
      </c>
      <c r="Q343" s="2" t="s">
        <v>74</v>
      </c>
      <c r="R343" s="2" t="s">
        <v>74</v>
      </c>
      <c r="S343" s="2" t="s">
        <v>1997</v>
      </c>
      <c r="T343" s="2" t="s">
        <v>1998</v>
      </c>
      <c r="U343" s="3"/>
      <c r="V343" s="3"/>
      <c r="W343" s="2" t="s">
        <v>383</v>
      </c>
      <c r="X343" s="2" t="s">
        <v>83</v>
      </c>
      <c r="Y343" s="2" t="s">
        <v>384</v>
      </c>
      <c r="Z343" s="2" t="s">
        <v>115</v>
      </c>
      <c r="AA343" s="2" t="s">
        <v>385</v>
      </c>
      <c r="AB343" s="2" t="s">
        <v>117</v>
      </c>
      <c r="AC343" s="2" t="s">
        <v>129</v>
      </c>
      <c r="AD343" s="2" t="s">
        <v>74</v>
      </c>
      <c r="AE343" s="2" t="s">
        <v>700</v>
      </c>
      <c r="AF343" s="4" t="b">
        <f>FALSE()</f>
        <v>0</v>
      </c>
    </row>
    <row r="344" spans="1:32" x14ac:dyDescent="0.3">
      <c r="A344" s="2" t="s">
        <v>1999</v>
      </c>
      <c r="B344" s="2" t="s">
        <v>2000</v>
      </c>
      <c r="C344" s="2" t="s">
        <v>821</v>
      </c>
      <c r="D344" s="2" t="s">
        <v>472</v>
      </c>
      <c r="E344" s="2" t="s">
        <v>483</v>
      </c>
      <c r="F344" s="2" t="s">
        <v>482</v>
      </c>
      <c r="G344" s="2" t="s">
        <v>74</v>
      </c>
      <c r="H344" s="2" t="s">
        <v>72</v>
      </c>
      <c r="I344" s="2" t="s">
        <v>1999</v>
      </c>
      <c r="J344" s="2" t="s">
        <v>377</v>
      </c>
      <c r="K344" s="2" t="s">
        <v>1999</v>
      </c>
      <c r="L344" s="2" t="s">
        <v>123</v>
      </c>
      <c r="M344" s="2" t="s">
        <v>484</v>
      </c>
      <c r="N344" s="2" t="s">
        <v>74</v>
      </c>
      <c r="O344" s="2" t="s">
        <v>74</v>
      </c>
      <c r="P344" s="2" t="s">
        <v>822</v>
      </c>
      <c r="Q344" s="2" t="s">
        <v>74</v>
      </c>
      <c r="R344" s="2" t="s">
        <v>74</v>
      </c>
      <c r="S344" s="2" t="s">
        <v>2001</v>
      </c>
      <c r="T344" s="2" t="s">
        <v>1916</v>
      </c>
      <c r="U344" s="3"/>
      <c r="V344" s="3"/>
      <c r="W344" s="2" t="s">
        <v>383</v>
      </c>
      <c r="X344" s="2" t="s">
        <v>83</v>
      </c>
      <c r="Y344" s="2" t="s">
        <v>384</v>
      </c>
      <c r="Z344" s="2" t="s">
        <v>115</v>
      </c>
      <c r="AA344" s="2" t="s">
        <v>385</v>
      </c>
      <c r="AB344" s="2" t="s">
        <v>117</v>
      </c>
      <c r="AC344" s="2" t="s">
        <v>21</v>
      </c>
      <c r="AD344" s="2" t="s">
        <v>226</v>
      </c>
      <c r="AE344" s="2" t="s">
        <v>1937</v>
      </c>
      <c r="AF344" s="4" t="b">
        <f>FALSE()</f>
        <v>0</v>
      </c>
    </row>
    <row r="345" spans="1:32" x14ac:dyDescent="0.3">
      <c r="A345" s="2" t="s">
        <v>2002</v>
      </c>
      <c r="B345" s="2" t="s">
        <v>2003</v>
      </c>
      <c r="C345" s="2" t="s">
        <v>2004</v>
      </c>
      <c r="D345" s="2" t="s">
        <v>472</v>
      </c>
      <c r="E345" s="2" t="s">
        <v>578</v>
      </c>
      <c r="F345" s="2" t="s">
        <v>579</v>
      </c>
      <c r="G345" s="2" t="s">
        <v>74</v>
      </c>
      <c r="H345" s="2" t="s">
        <v>72</v>
      </c>
      <c r="I345" s="2" t="s">
        <v>2002</v>
      </c>
      <c r="J345" s="2" t="s">
        <v>377</v>
      </c>
      <c r="K345" s="2" t="s">
        <v>2002</v>
      </c>
      <c r="L345" s="2" t="s">
        <v>107</v>
      </c>
      <c r="M345" s="2" t="s">
        <v>2005</v>
      </c>
      <c r="N345" s="2" t="s">
        <v>1615</v>
      </c>
      <c r="O345" s="2" t="s">
        <v>74</v>
      </c>
      <c r="P345" s="2" t="s">
        <v>1615</v>
      </c>
      <c r="Q345" s="2" t="s">
        <v>74</v>
      </c>
      <c r="R345" s="2" t="s">
        <v>74</v>
      </c>
      <c r="S345" s="2" t="s">
        <v>74</v>
      </c>
      <c r="T345" s="2" t="s">
        <v>1702</v>
      </c>
      <c r="U345" s="3"/>
      <c r="V345" s="3"/>
      <c r="W345" s="2" t="s">
        <v>383</v>
      </c>
      <c r="X345" s="2" t="s">
        <v>83</v>
      </c>
      <c r="Y345" s="2" t="s">
        <v>384</v>
      </c>
      <c r="Z345" s="2" t="s">
        <v>115</v>
      </c>
      <c r="AA345" s="2" t="s">
        <v>385</v>
      </c>
      <c r="AB345" s="2" t="s">
        <v>117</v>
      </c>
      <c r="AC345" s="2" t="s">
        <v>21</v>
      </c>
      <c r="AD345" s="2" t="s">
        <v>226</v>
      </c>
      <c r="AE345" s="2" t="s">
        <v>1937</v>
      </c>
      <c r="AF345" s="4" t="b">
        <f>FALSE()</f>
        <v>0</v>
      </c>
    </row>
    <row r="346" spans="1:32" x14ac:dyDescent="0.3">
      <c r="A346" s="2" t="s">
        <v>2006</v>
      </c>
      <c r="B346" s="2" t="s">
        <v>2007</v>
      </c>
      <c r="C346" s="2" t="s">
        <v>783</v>
      </c>
      <c r="D346" s="2" t="s">
        <v>92</v>
      </c>
      <c r="E346" s="2" t="s">
        <v>253</v>
      </c>
      <c r="F346" s="2" t="s">
        <v>252</v>
      </c>
      <c r="G346" s="2" t="s">
        <v>74</v>
      </c>
      <c r="H346" s="2" t="s">
        <v>72</v>
      </c>
      <c r="I346" s="2" t="s">
        <v>2006</v>
      </c>
      <c r="J346" s="2" t="s">
        <v>377</v>
      </c>
      <c r="K346" s="2" t="s">
        <v>2006</v>
      </c>
      <c r="L346" s="2" t="s">
        <v>123</v>
      </c>
      <c r="M346" s="2" t="s">
        <v>362</v>
      </c>
      <c r="N346" s="2" t="s">
        <v>363</v>
      </c>
      <c r="O346" s="2" t="s">
        <v>1165</v>
      </c>
      <c r="P346" s="2" t="s">
        <v>2008</v>
      </c>
      <c r="Q346" s="2" t="s">
        <v>74</v>
      </c>
      <c r="R346" s="2" t="s">
        <v>74</v>
      </c>
      <c r="S346" s="2" t="s">
        <v>2009</v>
      </c>
      <c r="T346" s="2" t="s">
        <v>1137</v>
      </c>
      <c r="U346" s="3"/>
      <c r="V346" s="3"/>
      <c r="W346" s="2" t="s">
        <v>383</v>
      </c>
      <c r="X346" s="2" t="s">
        <v>83</v>
      </c>
      <c r="Y346" s="2" t="s">
        <v>384</v>
      </c>
      <c r="Z346" s="2" t="s">
        <v>115</v>
      </c>
      <c r="AA346" s="2" t="s">
        <v>385</v>
      </c>
      <c r="AB346" s="2" t="s">
        <v>117</v>
      </c>
      <c r="AC346" s="2" t="s">
        <v>21</v>
      </c>
      <c r="AD346" s="2" t="s">
        <v>226</v>
      </c>
      <c r="AE346" s="2" t="s">
        <v>2010</v>
      </c>
      <c r="AF346" s="4" t="b">
        <f>FALSE()</f>
        <v>0</v>
      </c>
    </row>
    <row r="347" spans="1:32" x14ac:dyDescent="0.3">
      <c r="A347" s="2" t="s">
        <v>2011</v>
      </c>
      <c r="B347" s="2" t="s">
        <v>2012</v>
      </c>
      <c r="C347" s="2" t="s">
        <v>2013</v>
      </c>
      <c r="D347" s="2" t="s">
        <v>92</v>
      </c>
      <c r="E347" s="2" t="s">
        <v>93</v>
      </c>
      <c r="F347" s="2" t="s">
        <v>94</v>
      </c>
      <c r="G347" s="2" t="s">
        <v>71</v>
      </c>
      <c r="H347" s="2" t="s">
        <v>72</v>
      </c>
      <c r="I347" s="2" t="s">
        <v>2011</v>
      </c>
      <c r="J347" s="2" t="s">
        <v>377</v>
      </c>
      <c r="K347" s="2" t="s">
        <v>2011</v>
      </c>
      <c r="L347" s="2" t="s">
        <v>107</v>
      </c>
      <c r="M347" s="2" t="s">
        <v>173</v>
      </c>
      <c r="N347" s="2" t="s">
        <v>74</v>
      </c>
      <c r="O347" s="2" t="s">
        <v>74</v>
      </c>
      <c r="P347" s="2" t="s">
        <v>2014</v>
      </c>
      <c r="Q347" s="2" t="s">
        <v>109</v>
      </c>
      <c r="R347" s="2" t="s">
        <v>2015</v>
      </c>
      <c r="S347" s="2" t="s">
        <v>152</v>
      </c>
      <c r="T347" s="2" t="s">
        <v>2016</v>
      </c>
      <c r="U347" s="3">
        <v>39814</v>
      </c>
      <c r="V347" s="3"/>
      <c r="W347" s="2" t="s">
        <v>383</v>
      </c>
      <c r="X347" s="2" t="s">
        <v>83</v>
      </c>
      <c r="Y347" s="2" t="s">
        <v>384</v>
      </c>
      <c r="Z347" s="2" t="s">
        <v>115</v>
      </c>
      <c r="AA347" s="2" t="s">
        <v>385</v>
      </c>
      <c r="AB347" s="2" t="s">
        <v>117</v>
      </c>
      <c r="AC347" s="2" t="s">
        <v>129</v>
      </c>
      <c r="AD347" s="2" t="s">
        <v>74</v>
      </c>
      <c r="AE347" s="2" t="s">
        <v>2017</v>
      </c>
      <c r="AF347" s="4" t="b">
        <f>FALSE()</f>
        <v>0</v>
      </c>
    </row>
    <row r="348" spans="1:32" x14ac:dyDescent="0.3">
      <c r="A348" s="2" t="s">
        <v>2018</v>
      </c>
      <c r="B348" s="2" t="s">
        <v>2019</v>
      </c>
      <c r="C348" s="2" t="s">
        <v>789</v>
      </c>
      <c r="D348" s="2" t="s">
        <v>92</v>
      </c>
      <c r="E348" s="2" t="s">
        <v>544</v>
      </c>
      <c r="F348" s="2" t="s">
        <v>542</v>
      </c>
      <c r="G348" s="2" t="s">
        <v>74</v>
      </c>
      <c r="H348" s="2" t="s">
        <v>72</v>
      </c>
      <c r="I348" s="2" t="s">
        <v>2018</v>
      </c>
      <c r="J348" s="2" t="s">
        <v>414</v>
      </c>
      <c r="K348" s="2" t="s">
        <v>2018</v>
      </c>
      <c r="L348" s="2" t="s">
        <v>95</v>
      </c>
      <c r="M348" s="2" t="s">
        <v>1543</v>
      </c>
      <c r="N348" s="2" t="s">
        <v>74</v>
      </c>
      <c r="O348" s="2" t="s">
        <v>74</v>
      </c>
      <c r="P348" s="2" t="s">
        <v>791</v>
      </c>
      <c r="Q348" s="2" t="s">
        <v>74</v>
      </c>
      <c r="R348" s="2" t="s">
        <v>74</v>
      </c>
      <c r="S348" s="2" t="s">
        <v>870</v>
      </c>
      <c r="T348" s="2" t="s">
        <v>1618</v>
      </c>
      <c r="U348" s="3"/>
      <c r="V348" s="3"/>
      <c r="W348" s="2" t="s">
        <v>420</v>
      </c>
      <c r="X348" s="2" t="s">
        <v>83</v>
      </c>
      <c r="Y348" s="2" t="s">
        <v>421</v>
      </c>
      <c r="Z348" s="2" t="s">
        <v>422</v>
      </c>
      <c r="AA348" s="2" t="s">
        <v>423</v>
      </c>
      <c r="AB348" s="2" t="s">
        <v>87</v>
      </c>
      <c r="AC348" s="2" t="s">
        <v>101</v>
      </c>
      <c r="AD348" s="2" t="s">
        <v>74</v>
      </c>
      <c r="AE348" s="2" t="s">
        <v>2020</v>
      </c>
      <c r="AF348" s="4" t="b">
        <f>FALSE()</f>
        <v>0</v>
      </c>
    </row>
    <row r="349" spans="1:32" x14ac:dyDescent="0.3">
      <c r="A349" s="2" t="s">
        <v>2021</v>
      </c>
      <c r="B349" s="2" t="s">
        <v>2022</v>
      </c>
      <c r="C349" s="2" t="s">
        <v>789</v>
      </c>
      <c r="D349" s="2" t="s">
        <v>92</v>
      </c>
      <c r="E349" s="2" t="s">
        <v>544</v>
      </c>
      <c r="F349" s="2" t="s">
        <v>542</v>
      </c>
      <c r="G349" s="2" t="s">
        <v>74</v>
      </c>
      <c r="H349" s="2" t="s">
        <v>72</v>
      </c>
      <c r="I349" s="2" t="s">
        <v>2021</v>
      </c>
      <c r="J349" s="2" t="s">
        <v>414</v>
      </c>
      <c r="K349" s="2" t="s">
        <v>2021</v>
      </c>
      <c r="L349" s="2" t="s">
        <v>95</v>
      </c>
      <c r="M349" s="2" t="s">
        <v>1543</v>
      </c>
      <c r="N349" s="2" t="s">
        <v>74</v>
      </c>
      <c r="O349" s="2" t="s">
        <v>74</v>
      </c>
      <c r="P349" s="2" t="s">
        <v>791</v>
      </c>
      <c r="Q349" s="2" t="s">
        <v>74</v>
      </c>
      <c r="R349" s="2" t="s">
        <v>74</v>
      </c>
      <c r="S349" s="2" t="s">
        <v>74</v>
      </c>
      <c r="T349" s="2" t="s">
        <v>74</v>
      </c>
      <c r="U349" s="3"/>
      <c r="V349" s="3"/>
      <c r="W349" s="2" t="s">
        <v>420</v>
      </c>
      <c r="X349" s="2" t="s">
        <v>83</v>
      </c>
      <c r="Y349" s="2" t="s">
        <v>421</v>
      </c>
      <c r="Z349" s="2" t="s">
        <v>422</v>
      </c>
      <c r="AA349" s="2" t="s">
        <v>423</v>
      </c>
      <c r="AB349" s="2" t="s">
        <v>87</v>
      </c>
      <c r="AC349" s="2" t="s">
        <v>101</v>
      </c>
      <c r="AD349" s="2" t="s">
        <v>74</v>
      </c>
      <c r="AE349" s="2" t="s">
        <v>2020</v>
      </c>
      <c r="AF349" s="4" t="b">
        <f>FALSE()</f>
        <v>0</v>
      </c>
    </row>
    <row r="350" spans="1:32" x14ac:dyDescent="0.3">
      <c r="A350" s="2" t="s">
        <v>2023</v>
      </c>
      <c r="B350" s="2" t="s">
        <v>2024</v>
      </c>
      <c r="C350" s="2" t="s">
        <v>963</v>
      </c>
      <c r="D350" s="2" t="s">
        <v>92</v>
      </c>
      <c r="E350" s="2" t="s">
        <v>964</v>
      </c>
      <c r="F350" s="2" t="s">
        <v>965</v>
      </c>
      <c r="G350" s="2" t="s">
        <v>74</v>
      </c>
      <c r="H350" s="2" t="s">
        <v>72</v>
      </c>
      <c r="I350" s="2" t="s">
        <v>2023</v>
      </c>
      <c r="J350" s="2" t="s">
        <v>414</v>
      </c>
      <c r="K350" s="2" t="s">
        <v>2023</v>
      </c>
      <c r="L350" s="2" t="s">
        <v>95</v>
      </c>
      <c r="M350" s="2" t="s">
        <v>966</v>
      </c>
      <c r="N350" s="2" t="s">
        <v>967</v>
      </c>
      <c r="O350" s="2" t="s">
        <v>74</v>
      </c>
      <c r="P350" s="2" t="s">
        <v>2025</v>
      </c>
      <c r="Q350" s="2" t="s">
        <v>74</v>
      </c>
      <c r="R350" s="2" t="s">
        <v>74</v>
      </c>
      <c r="S350" s="2" t="s">
        <v>2026</v>
      </c>
      <c r="T350" s="2" t="s">
        <v>2027</v>
      </c>
      <c r="U350" s="3"/>
      <c r="V350" s="3"/>
      <c r="W350" s="2" t="s">
        <v>420</v>
      </c>
      <c r="X350" s="2" t="s">
        <v>83</v>
      </c>
      <c r="Y350" s="2" t="s">
        <v>421</v>
      </c>
      <c r="Z350" s="2" t="s">
        <v>422</v>
      </c>
      <c r="AA350" s="2" t="s">
        <v>423</v>
      </c>
      <c r="AB350" s="2" t="s">
        <v>87</v>
      </c>
      <c r="AC350" s="2" t="s">
        <v>101</v>
      </c>
      <c r="AD350" s="2" t="s">
        <v>74</v>
      </c>
      <c r="AE350" s="2" t="s">
        <v>2020</v>
      </c>
      <c r="AF350" s="4" t="b">
        <f>FALSE()</f>
        <v>0</v>
      </c>
    </row>
    <row r="351" spans="1:32" x14ac:dyDescent="0.3">
      <c r="A351" s="2" t="s">
        <v>2028</v>
      </c>
      <c r="B351" s="2" t="s">
        <v>2029</v>
      </c>
      <c r="C351" s="2" t="s">
        <v>988</v>
      </c>
      <c r="D351" s="2" t="s">
        <v>92</v>
      </c>
      <c r="E351" s="2" t="s">
        <v>989</v>
      </c>
      <c r="F351" s="2" t="s">
        <v>990</v>
      </c>
      <c r="G351" s="2" t="s">
        <v>74</v>
      </c>
      <c r="H351" s="2" t="s">
        <v>72</v>
      </c>
      <c r="I351" s="2" t="s">
        <v>2028</v>
      </c>
      <c r="J351" s="2" t="s">
        <v>414</v>
      </c>
      <c r="K351" s="2" t="s">
        <v>2028</v>
      </c>
      <c r="L351" s="2" t="s">
        <v>95</v>
      </c>
      <c r="M351" s="2" t="s">
        <v>1116</v>
      </c>
      <c r="N351" s="2" t="s">
        <v>992</v>
      </c>
      <c r="O351" s="2" t="s">
        <v>2030</v>
      </c>
      <c r="P351" s="2" t="s">
        <v>2031</v>
      </c>
      <c r="Q351" s="2" t="s">
        <v>74</v>
      </c>
      <c r="R351" s="2" t="s">
        <v>74</v>
      </c>
      <c r="S351" s="2" t="s">
        <v>2032</v>
      </c>
      <c r="T351" s="2" t="s">
        <v>1618</v>
      </c>
      <c r="U351" s="3"/>
      <c r="V351" s="3"/>
      <c r="W351" s="2" t="s">
        <v>420</v>
      </c>
      <c r="X351" s="2" t="s">
        <v>83</v>
      </c>
      <c r="Y351" s="2" t="s">
        <v>421</v>
      </c>
      <c r="Z351" s="2" t="s">
        <v>422</v>
      </c>
      <c r="AA351" s="2" t="s">
        <v>423</v>
      </c>
      <c r="AB351" s="2" t="s">
        <v>87</v>
      </c>
      <c r="AC351" s="2" t="s">
        <v>101</v>
      </c>
      <c r="AD351" s="2" t="s">
        <v>74</v>
      </c>
      <c r="AE351" s="2" t="s">
        <v>2020</v>
      </c>
      <c r="AF351" s="4" t="b">
        <f>FALSE()</f>
        <v>0</v>
      </c>
    </row>
    <row r="352" spans="1:32" x14ac:dyDescent="0.3">
      <c r="A352" s="2" t="s">
        <v>2033</v>
      </c>
      <c r="B352" s="2" t="s">
        <v>2034</v>
      </c>
      <c r="C352" s="2" t="s">
        <v>988</v>
      </c>
      <c r="D352" s="2" t="s">
        <v>92</v>
      </c>
      <c r="E352" s="2" t="s">
        <v>989</v>
      </c>
      <c r="F352" s="2" t="s">
        <v>990</v>
      </c>
      <c r="G352" s="2" t="s">
        <v>74</v>
      </c>
      <c r="H352" s="2" t="s">
        <v>72</v>
      </c>
      <c r="I352" s="2" t="s">
        <v>2033</v>
      </c>
      <c r="J352" s="2" t="s">
        <v>414</v>
      </c>
      <c r="K352" s="2" t="s">
        <v>2033</v>
      </c>
      <c r="L352" s="2" t="s">
        <v>95</v>
      </c>
      <c r="M352" s="2" t="s">
        <v>1116</v>
      </c>
      <c r="N352" s="2" t="s">
        <v>992</v>
      </c>
      <c r="O352" s="2" t="s">
        <v>2030</v>
      </c>
      <c r="P352" s="2" t="s">
        <v>2031</v>
      </c>
      <c r="Q352" s="2" t="s">
        <v>74</v>
      </c>
      <c r="R352" s="2" t="s">
        <v>74</v>
      </c>
      <c r="S352" s="2" t="s">
        <v>2035</v>
      </c>
      <c r="T352" s="2" t="s">
        <v>1618</v>
      </c>
      <c r="U352" s="3"/>
      <c r="V352" s="3"/>
      <c r="W352" s="2" t="s">
        <v>420</v>
      </c>
      <c r="X352" s="2" t="s">
        <v>83</v>
      </c>
      <c r="Y352" s="2" t="s">
        <v>421</v>
      </c>
      <c r="Z352" s="2" t="s">
        <v>422</v>
      </c>
      <c r="AA352" s="2" t="s">
        <v>423</v>
      </c>
      <c r="AB352" s="2" t="s">
        <v>87</v>
      </c>
      <c r="AC352" s="2" t="s">
        <v>101</v>
      </c>
      <c r="AD352" s="2" t="s">
        <v>74</v>
      </c>
      <c r="AE352" s="2" t="s">
        <v>2020</v>
      </c>
      <c r="AF352" s="4" t="b">
        <f>FALSE()</f>
        <v>0</v>
      </c>
    </row>
    <row r="353" spans="1:32" x14ac:dyDescent="0.3">
      <c r="A353" s="2" t="s">
        <v>2036</v>
      </c>
      <c r="B353" s="2" t="s">
        <v>2037</v>
      </c>
      <c r="C353" s="2" t="s">
        <v>988</v>
      </c>
      <c r="D353" s="2" t="s">
        <v>92</v>
      </c>
      <c r="E353" s="2" t="s">
        <v>989</v>
      </c>
      <c r="F353" s="2" t="s">
        <v>990</v>
      </c>
      <c r="G353" s="2" t="s">
        <v>74</v>
      </c>
      <c r="H353" s="2" t="s">
        <v>72</v>
      </c>
      <c r="I353" s="2" t="s">
        <v>2036</v>
      </c>
      <c r="J353" s="2" t="s">
        <v>414</v>
      </c>
      <c r="K353" s="2" t="s">
        <v>2036</v>
      </c>
      <c r="L353" s="2" t="s">
        <v>95</v>
      </c>
      <c r="M353" s="2" t="s">
        <v>1116</v>
      </c>
      <c r="N353" s="2" t="s">
        <v>992</v>
      </c>
      <c r="O353" s="2" t="s">
        <v>2030</v>
      </c>
      <c r="P353" s="2" t="s">
        <v>2031</v>
      </c>
      <c r="Q353" s="2" t="s">
        <v>74</v>
      </c>
      <c r="R353" s="2" t="s">
        <v>74</v>
      </c>
      <c r="S353" s="2" t="s">
        <v>2038</v>
      </c>
      <c r="T353" s="2" t="s">
        <v>1618</v>
      </c>
      <c r="U353" s="3"/>
      <c r="V353" s="3"/>
      <c r="W353" s="2" t="s">
        <v>420</v>
      </c>
      <c r="X353" s="2" t="s">
        <v>83</v>
      </c>
      <c r="Y353" s="2" t="s">
        <v>421</v>
      </c>
      <c r="Z353" s="2" t="s">
        <v>422</v>
      </c>
      <c r="AA353" s="2" t="s">
        <v>423</v>
      </c>
      <c r="AB353" s="2" t="s">
        <v>87</v>
      </c>
      <c r="AC353" s="2" t="s">
        <v>101</v>
      </c>
      <c r="AD353" s="2" t="s">
        <v>74</v>
      </c>
      <c r="AE353" s="2" t="s">
        <v>2020</v>
      </c>
      <c r="AF353" s="4" t="b">
        <f>FALSE()</f>
        <v>0</v>
      </c>
    </row>
    <row r="354" spans="1:32" x14ac:dyDescent="0.3">
      <c r="A354" s="2" t="s">
        <v>2039</v>
      </c>
      <c r="B354" s="2" t="s">
        <v>2040</v>
      </c>
      <c r="C354" s="2" t="s">
        <v>988</v>
      </c>
      <c r="D354" s="2" t="s">
        <v>92</v>
      </c>
      <c r="E354" s="2" t="s">
        <v>989</v>
      </c>
      <c r="F354" s="2" t="s">
        <v>990</v>
      </c>
      <c r="G354" s="2" t="s">
        <v>74</v>
      </c>
      <c r="H354" s="2" t="s">
        <v>72</v>
      </c>
      <c r="I354" s="2" t="s">
        <v>2039</v>
      </c>
      <c r="J354" s="2" t="s">
        <v>414</v>
      </c>
      <c r="K354" s="2" t="s">
        <v>2039</v>
      </c>
      <c r="L354" s="2" t="s">
        <v>95</v>
      </c>
      <c r="M354" s="2" t="s">
        <v>1116</v>
      </c>
      <c r="N354" s="2" t="s">
        <v>992</v>
      </c>
      <c r="O354" s="2" t="s">
        <v>2030</v>
      </c>
      <c r="P354" s="2" t="s">
        <v>2031</v>
      </c>
      <c r="Q354" s="2" t="s">
        <v>74</v>
      </c>
      <c r="R354" s="2" t="s">
        <v>74</v>
      </c>
      <c r="S354" s="2" t="s">
        <v>2041</v>
      </c>
      <c r="T354" s="2" t="s">
        <v>1618</v>
      </c>
      <c r="U354" s="3"/>
      <c r="V354" s="3"/>
      <c r="W354" s="2" t="s">
        <v>420</v>
      </c>
      <c r="X354" s="2" t="s">
        <v>83</v>
      </c>
      <c r="Y354" s="2" t="s">
        <v>421</v>
      </c>
      <c r="Z354" s="2" t="s">
        <v>422</v>
      </c>
      <c r="AA354" s="2" t="s">
        <v>423</v>
      </c>
      <c r="AB354" s="2" t="s">
        <v>87</v>
      </c>
      <c r="AC354" s="2" t="s">
        <v>101</v>
      </c>
      <c r="AD354" s="2" t="s">
        <v>74</v>
      </c>
      <c r="AE354" s="2" t="s">
        <v>2020</v>
      </c>
      <c r="AF354" s="4" t="b">
        <f>FALSE()</f>
        <v>0</v>
      </c>
    </row>
    <row r="355" spans="1:32" x14ac:dyDescent="0.3">
      <c r="A355" s="2" t="s">
        <v>2042</v>
      </c>
      <c r="B355" s="2" t="s">
        <v>2043</v>
      </c>
      <c r="C355" s="2" t="s">
        <v>988</v>
      </c>
      <c r="D355" s="2" t="s">
        <v>92</v>
      </c>
      <c r="E355" s="2" t="s">
        <v>989</v>
      </c>
      <c r="F355" s="2" t="s">
        <v>990</v>
      </c>
      <c r="G355" s="2" t="s">
        <v>74</v>
      </c>
      <c r="H355" s="2" t="s">
        <v>72</v>
      </c>
      <c r="I355" s="2" t="s">
        <v>2042</v>
      </c>
      <c r="J355" s="2" t="s">
        <v>414</v>
      </c>
      <c r="K355" s="2" t="s">
        <v>2042</v>
      </c>
      <c r="L355" s="2" t="s">
        <v>95</v>
      </c>
      <c r="M355" s="2" t="s">
        <v>1116</v>
      </c>
      <c r="N355" s="2" t="s">
        <v>992</v>
      </c>
      <c r="O355" s="2" t="s">
        <v>2030</v>
      </c>
      <c r="P355" s="2" t="s">
        <v>2031</v>
      </c>
      <c r="Q355" s="2" t="s">
        <v>74</v>
      </c>
      <c r="R355" s="2" t="s">
        <v>74</v>
      </c>
      <c r="S355" s="2" t="s">
        <v>2044</v>
      </c>
      <c r="T355" s="2" t="s">
        <v>1618</v>
      </c>
      <c r="U355" s="3"/>
      <c r="V355" s="3"/>
      <c r="W355" s="2" t="s">
        <v>420</v>
      </c>
      <c r="X355" s="2" t="s">
        <v>83</v>
      </c>
      <c r="Y355" s="2" t="s">
        <v>421</v>
      </c>
      <c r="Z355" s="2" t="s">
        <v>422</v>
      </c>
      <c r="AA355" s="2" t="s">
        <v>423</v>
      </c>
      <c r="AB355" s="2" t="s">
        <v>87</v>
      </c>
      <c r="AC355" s="2" t="s">
        <v>101</v>
      </c>
      <c r="AD355" s="2" t="s">
        <v>74</v>
      </c>
      <c r="AE355" s="2" t="s">
        <v>2020</v>
      </c>
      <c r="AF355" s="4" t="b">
        <f>FALSE()</f>
        <v>0</v>
      </c>
    </row>
    <row r="356" spans="1:32" x14ac:dyDescent="0.3">
      <c r="A356" s="2" t="s">
        <v>2045</v>
      </c>
      <c r="B356" s="2" t="s">
        <v>2046</v>
      </c>
      <c r="C356" s="2" t="s">
        <v>988</v>
      </c>
      <c r="D356" s="2" t="s">
        <v>92</v>
      </c>
      <c r="E356" s="2" t="s">
        <v>989</v>
      </c>
      <c r="F356" s="2" t="s">
        <v>990</v>
      </c>
      <c r="G356" s="2" t="s">
        <v>74</v>
      </c>
      <c r="H356" s="2" t="s">
        <v>72</v>
      </c>
      <c r="I356" s="2" t="s">
        <v>2045</v>
      </c>
      <c r="J356" s="2" t="s">
        <v>414</v>
      </c>
      <c r="K356" s="2" t="s">
        <v>2045</v>
      </c>
      <c r="L356" s="2" t="s">
        <v>95</v>
      </c>
      <c r="M356" s="2" t="s">
        <v>1116</v>
      </c>
      <c r="N356" s="2" t="s">
        <v>992</v>
      </c>
      <c r="O356" s="2" t="s">
        <v>2030</v>
      </c>
      <c r="P356" s="2" t="s">
        <v>2031</v>
      </c>
      <c r="Q356" s="2" t="s">
        <v>74</v>
      </c>
      <c r="R356" s="2" t="s">
        <v>74</v>
      </c>
      <c r="S356" s="2" t="s">
        <v>2047</v>
      </c>
      <c r="T356" s="2" t="s">
        <v>1618</v>
      </c>
      <c r="U356" s="3"/>
      <c r="V356" s="3"/>
      <c r="W356" s="2" t="s">
        <v>420</v>
      </c>
      <c r="X356" s="2" t="s">
        <v>83</v>
      </c>
      <c r="Y356" s="2" t="s">
        <v>421</v>
      </c>
      <c r="Z356" s="2" t="s">
        <v>422</v>
      </c>
      <c r="AA356" s="2" t="s">
        <v>423</v>
      </c>
      <c r="AB356" s="2" t="s">
        <v>87</v>
      </c>
      <c r="AC356" s="2" t="s">
        <v>101</v>
      </c>
      <c r="AD356" s="2" t="s">
        <v>74</v>
      </c>
      <c r="AE356" s="2" t="s">
        <v>2020</v>
      </c>
      <c r="AF356" s="4" t="b">
        <f>FALSE()</f>
        <v>0</v>
      </c>
    </row>
    <row r="357" spans="1:32" x14ac:dyDescent="0.3">
      <c r="A357" s="2" t="s">
        <v>2048</v>
      </c>
      <c r="B357" s="2" t="s">
        <v>2049</v>
      </c>
      <c r="C357" s="2" t="s">
        <v>988</v>
      </c>
      <c r="D357" s="2" t="s">
        <v>92</v>
      </c>
      <c r="E357" s="2" t="s">
        <v>989</v>
      </c>
      <c r="F357" s="2" t="s">
        <v>990</v>
      </c>
      <c r="G357" s="2" t="s">
        <v>74</v>
      </c>
      <c r="H357" s="2" t="s">
        <v>72</v>
      </c>
      <c r="I357" s="2" t="s">
        <v>2048</v>
      </c>
      <c r="J357" s="2" t="s">
        <v>414</v>
      </c>
      <c r="K357" s="2" t="s">
        <v>2048</v>
      </c>
      <c r="L357" s="2" t="s">
        <v>95</v>
      </c>
      <c r="M357" s="2" t="s">
        <v>1116</v>
      </c>
      <c r="N357" s="2" t="s">
        <v>992</v>
      </c>
      <c r="O357" s="2" t="s">
        <v>2030</v>
      </c>
      <c r="P357" s="2" t="s">
        <v>2031</v>
      </c>
      <c r="Q357" s="2" t="s">
        <v>74</v>
      </c>
      <c r="R357" s="2" t="s">
        <v>74</v>
      </c>
      <c r="S357" s="2" t="s">
        <v>2050</v>
      </c>
      <c r="T357" s="2" t="s">
        <v>1618</v>
      </c>
      <c r="U357" s="3"/>
      <c r="V357" s="3"/>
      <c r="W357" s="2" t="s">
        <v>420</v>
      </c>
      <c r="X357" s="2" t="s">
        <v>83</v>
      </c>
      <c r="Y357" s="2" t="s">
        <v>421</v>
      </c>
      <c r="Z357" s="2" t="s">
        <v>422</v>
      </c>
      <c r="AA357" s="2" t="s">
        <v>423</v>
      </c>
      <c r="AB357" s="2" t="s">
        <v>87</v>
      </c>
      <c r="AC357" s="2" t="s">
        <v>101</v>
      </c>
      <c r="AD357" s="2" t="s">
        <v>74</v>
      </c>
      <c r="AE357" s="2" t="s">
        <v>2020</v>
      </c>
      <c r="AF357" s="4" t="b">
        <f>FALSE()</f>
        <v>0</v>
      </c>
    </row>
    <row r="358" spans="1:32" x14ac:dyDescent="0.3">
      <c r="A358" s="2" t="s">
        <v>2051</v>
      </c>
      <c r="B358" s="2" t="s">
        <v>2052</v>
      </c>
      <c r="C358" s="2" t="s">
        <v>988</v>
      </c>
      <c r="D358" s="2" t="s">
        <v>92</v>
      </c>
      <c r="E358" s="2" t="s">
        <v>989</v>
      </c>
      <c r="F358" s="2" t="s">
        <v>990</v>
      </c>
      <c r="G358" s="2" t="s">
        <v>74</v>
      </c>
      <c r="H358" s="2" t="s">
        <v>72</v>
      </c>
      <c r="I358" s="2" t="s">
        <v>2051</v>
      </c>
      <c r="J358" s="2" t="s">
        <v>414</v>
      </c>
      <c r="K358" s="2" t="s">
        <v>2051</v>
      </c>
      <c r="L358" s="2" t="s">
        <v>95</v>
      </c>
      <c r="M358" s="2" t="s">
        <v>1116</v>
      </c>
      <c r="N358" s="2" t="s">
        <v>992</v>
      </c>
      <c r="O358" s="2" t="s">
        <v>2030</v>
      </c>
      <c r="P358" s="2" t="s">
        <v>2031</v>
      </c>
      <c r="Q358" s="2" t="s">
        <v>74</v>
      </c>
      <c r="R358" s="2" t="s">
        <v>74</v>
      </c>
      <c r="S358" s="2" t="s">
        <v>2053</v>
      </c>
      <c r="T358" s="2" t="s">
        <v>1618</v>
      </c>
      <c r="U358" s="3"/>
      <c r="V358" s="3"/>
      <c r="W358" s="2" t="s">
        <v>420</v>
      </c>
      <c r="X358" s="2" t="s">
        <v>83</v>
      </c>
      <c r="Y358" s="2" t="s">
        <v>421</v>
      </c>
      <c r="Z358" s="2" t="s">
        <v>422</v>
      </c>
      <c r="AA358" s="2" t="s">
        <v>423</v>
      </c>
      <c r="AB358" s="2" t="s">
        <v>87</v>
      </c>
      <c r="AC358" s="2" t="s">
        <v>101</v>
      </c>
      <c r="AD358" s="2" t="s">
        <v>74</v>
      </c>
      <c r="AE358" s="2" t="s">
        <v>2020</v>
      </c>
      <c r="AF358" s="4" t="b">
        <f>FALSE()</f>
        <v>0</v>
      </c>
    </row>
    <row r="359" spans="1:32" x14ac:dyDescent="0.3">
      <c r="A359" s="2" t="s">
        <v>2054</v>
      </c>
      <c r="B359" s="2" t="s">
        <v>2055</v>
      </c>
      <c r="C359" s="2" t="s">
        <v>988</v>
      </c>
      <c r="D359" s="2" t="s">
        <v>92</v>
      </c>
      <c r="E359" s="2" t="s">
        <v>989</v>
      </c>
      <c r="F359" s="2" t="s">
        <v>990</v>
      </c>
      <c r="G359" s="2" t="s">
        <v>74</v>
      </c>
      <c r="H359" s="2" t="s">
        <v>72</v>
      </c>
      <c r="I359" s="2" t="s">
        <v>2054</v>
      </c>
      <c r="J359" s="2" t="s">
        <v>414</v>
      </c>
      <c r="K359" s="2" t="s">
        <v>2054</v>
      </c>
      <c r="L359" s="2" t="s">
        <v>95</v>
      </c>
      <c r="M359" s="2" t="s">
        <v>1116</v>
      </c>
      <c r="N359" s="2" t="s">
        <v>992</v>
      </c>
      <c r="O359" s="2" t="s">
        <v>2030</v>
      </c>
      <c r="P359" s="2" t="s">
        <v>2031</v>
      </c>
      <c r="Q359" s="2" t="s">
        <v>74</v>
      </c>
      <c r="R359" s="2" t="s">
        <v>74</v>
      </c>
      <c r="S359" s="2" t="s">
        <v>2056</v>
      </c>
      <c r="T359" s="2" t="s">
        <v>1618</v>
      </c>
      <c r="U359" s="3"/>
      <c r="V359" s="3"/>
      <c r="W359" s="2" t="s">
        <v>420</v>
      </c>
      <c r="X359" s="2" t="s">
        <v>83</v>
      </c>
      <c r="Y359" s="2" t="s">
        <v>421</v>
      </c>
      <c r="Z359" s="2" t="s">
        <v>422</v>
      </c>
      <c r="AA359" s="2" t="s">
        <v>423</v>
      </c>
      <c r="AB359" s="2" t="s">
        <v>87</v>
      </c>
      <c r="AC359" s="2" t="s">
        <v>101</v>
      </c>
      <c r="AD359" s="2" t="s">
        <v>74</v>
      </c>
      <c r="AE359" s="2" t="s">
        <v>2020</v>
      </c>
      <c r="AF359" s="4" t="b">
        <f>FALSE()</f>
        <v>0</v>
      </c>
    </row>
    <row r="360" spans="1:32" x14ac:dyDescent="0.3">
      <c r="A360" s="2" t="s">
        <v>2057</v>
      </c>
      <c r="B360" s="2" t="s">
        <v>2058</v>
      </c>
      <c r="C360" s="2" t="s">
        <v>988</v>
      </c>
      <c r="D360" s="2" t="s">
        <v>92</v>
      </c>
      <c r="E360" s="2" t="s">
        <v>989</v>
      </c>
      <c r="F360" s="2" t="s">
        <v>990</v>
      </c>
      <c r="G360" s="2" t="s">
        <v>74</v>
      </c>
      <c r="H360" s="2" t="s">
        <v>72</v>
      </c>
      <c r="I360" s="2" t="s">
        <v>2057</v>
      </c>
      <c r="J360" s="2" t="s">
        <v>414</v>
      </c>
      <c r="K360" s="2" t="s">
        <v>2057</v>
      </c>
      <c r="L360" s="2" t="s">
        <v>95</v>
      </c>
      <c r="M360" s="2" t="s">
        <v>1116</v>
      </c>
      <c r="N360" s="2" t="s">
        <v>992</v>
      </c>
      <c r="O360" s="2" t="s">
        <v>2030</v>
      </c>
      <c r="P360" s="2" t="s">
        <v>2031</v>
      </c>
      <c r="Q360" s="2" t="s">
        <v>74</v>
      </c>
      <c r="R360" s="2" t="s">
        <v>74</v>
      </c>
      <c r="S360" s="2" t="s">
        <v>2059</v>
      </c>
      <c r="T360" s="2" t="s">
        <v>2060</v>
      </c>
      <c r="U360" s="3"/>
      <c r="V360" s="3"/>
      <c r="W360" s="2" t="s">
        <v>420</v>
      </c>
      <c r="X360" s="2" t="s">
        <v>83</v>
      </c>
      <c r="Y360" s="2" t="s">
        <v>421</v>
      </c>
      <c r="Z360" s="2" t="s">
        <v>422</v>
      </c>
      <c r="AA360" s="2" t="s">
        <v>423</v>
      </c>
      <c r="AB360" s="2" t="s">
        <v>87</v>
      </c>
      <c r="AC360" s="2" t="s">
        <v>101</v>
      </c>
      <c r="AD360" s="2" t="s">
        <v>74</v>
      </c>
      <c r="AE360" s="2" t="s">
        <v>2020</v>
      </c>
      <c r="AF360" s="4" t="b">
        <f>FALSE()</f>
        <v>0</v>
      </c>
    </row>
    <row r="361" spans="1:32" x14ac:dyDescent="0.3">
      <c r="A361" s="2" t="s">
        <v>2061</v>
      </c>
      <c r="B361" s="2" t="s">
        <v>2062</v>
      </c>
      <c r="C361" s="2" t="s">
        <v>800</v>
      </c>
      <c r="D361" s="2" t="s">
        <v>92</v>
      </c>
      <c r="E361" s="2" t="s">
        <v>561</v>
      </c>
      <c r="F361" s="2" t="s">
        <v>562</v>
      </c>
      <c r="G361" s="2" t="s">
        <v>74</v>
      </c>
      <c r="H361" s="2" t="s">
        <v>72</v>
      </c>
      <c r="I361" s="2" t="s">
        <v>2061</v>
      </c>
      <c r="J361" s="2" t="s">
        <v>414</v>
      </c>
      <c r="K361" s="2" t="s">
        <v>2061</v>
      </c>
      <c r="L361" s="2" t="s">
        <v>95</v>
      </c>
      <c r="M361" s="2" t="s">
        <v>2063</v>
      </c>
      <c r="N361" s="2" t="s">
        <v>74</v>
      </c>
      <c r="O361" s="2" t="s">
        <v>74</v>
      </c>
      <c r="P361" s="2" t="s">
        <v>2064</v>
      </c>
      <c r="Q361" s="2" t="s">
        <v>74</v>
      </c>
      <c r="R361" s="2" t="s">
        <v>74</v>
      </c>
      <c r="S361" s="2" t="s">
        <v>2065</v>
      </c>
      <c r="T361" s="2" t="s">
        <v>2027</v>
      </c>
      <c r="U361" s="3"/>
      <c r="V361" s="3"/>
      <c r="W361" s="2" t="s">
        <v>420</v>
      </c>
      <c r="X361" s="2" t="s">
        <v>83</v>
      </c>
      <c r="Y361" s="2" t="s">
        <v>421</v>
      </c>
      <c r="Z361" s="2" t="s">
        <v>422</v>
      </c>
      <c r="AA361" s="2" t="s">
        <v>423</v>
      </c>
      <c r="AB361" s="2" t="s">
        <v>87</v>
      </c>
      <c r="AC361" s="2" t="s">
        <v>101</v>
      </c>
      <c r="AD361" s="2" t="s">
        <v>74</v>
      </c>
      <c r="AE361" s="2" t="s">
        <v>2020</v>
      </c>
      <c r="AF361" s="4" t="b">
        <f>FALSE()</f>
        <v>0</v>
      </c>
    </row>
    <row r="362" spans="1:32" x14ac:dyDescent="0.3">
      <c r="A362" s="2" t="s">
        <v>2066</v>
      </c>
      <c r="B362" s="2" t="s">
        <v>2067</v>
      </c>
      <c r="C362" s="2" t="s">
        <v>800</v>
      </c>
      <c r="D362" s="2" t="s">
        <v>92</v>
      </c>
      <c r="E362" s="2" t="s">
        <v>561</v>
      </c>
      <c r="F362" s="2" t="s">
        <v>562</v>
      </c>
      <c r="G362" s="2" t="s">
        <v>74</v>
      </c>
      <c r="H362" s="2" t="s">
        <v>72</v>
      </c>
      <c r="I362" s="2" t="s">
        <v>2066</v>
      </c>
      <c r="J362" s="2" t="s">
        <v>414</v>
      </c>
      <c r="K362" s="2" t="s">
        <v>2066</v>
      </c>
      <c r="L362" s="2" t="s">
        <v>95</v>
      </c>
      <c r="M362" s="2" t="s">
        <v>74</v>
      </c>
      <c r="N362" s="2" t="s">
        <v>74</v>
      </c>
      <c r="O362" s="2" t="s">
        <v>74</v>
      </c>
      <c r="P362" s="2" t="s">
        <v>2064</v>
      </c>
      <c r="Q362" s="2" t="s">
        <v>74</v>
      </c>
      <c r="R362" s="2" t="s">
        <v>74</v>
      </c>
      <c r="S362" s="2" t="s">
        <v>2068</v>
      </c>
      <c r="T362" s="2" t="s">
        <v>2027</v>
      </c>
      <c r="U362" s="3"/>
      <c r="V362" s="3"/>
      <c r="W362" s="2" t="s">
        <v>420</v>
      </c>
      <c r="X362" s="2" t="s">
        <v>83</v>
      </c>
      <c r="Y362" s="2" t="s">
        <v>421</v>
      </c>
      <c r="Z362" s="2" t="s">
        <v>422</v>
      </c>
      <c r="AA362" s="2" t="s">
        <v>423</v>
      </c>
      <c r="AB362" s="2" t="s">
        <v>87</v>
      </c>
      <c r="AC362" s="2" t="s">
        <v>101</v>
      </c>
      <c r="AD362" s="2" t="s">
        <v>74</v>
      </c>
      <c r="AE362" s="2" t="s">
        <v>2020</v>
      </c>
      <c r="AF362" s="4" t="b">
        <f>FALSE()</f>
        <v>0</v>
      </c>
    </row>
    <row r="363" spans="1:32" x14ac:dyDescent="0.3">
      <c r="A363" s="2" t="s">
        <v>2069</v>
      </c>
      <c r="B363" s="2" t="s">
        <v>2070</v>
      </c>
      <c r="C363" s="2" t="s">
        <v>783</v>
      </c>
      <c r="D363" s="2" t="s">
        <v>92</v>
      </c>
      <c r="E363" s="2" t="s">
        <v>253</v>
      </c>
      <c r="F363" s="2" t="s">
        <v>252</v>
      </c>
      <c r="G363" s="2" t="s">
        <v>74</v>
      </c>
      <c r="H363" s="2" t="s">
        <v>72</v>
      </c>
      <c r="I363" s="2" t="s">
        <v>2069</v>
      </c>
      <c r="J363" s="2" t="s">
        <v>414</v>
      </c>
      <c r="K363" s="2" t="s">
        <v>2069</v>
      </c>
      <c r="L363" s="2" t="s">
        <v>95</v>
      </c>
      <c r="M363" s="2" t="s">
        <v>2063</v>
      </c>
      <c r="N363" s="2" t="s">
        <v>74</v>
      </c>
      <c r="O363" s="2" t="s">
        <v>74</v>
      </c>
      <c r="P363" s="2" t="s">
        <v>2071</v>
      </c>
      <c r="Q363" s="2" t="s">
        <v>74</v>
      </c>
      <c r="R363" s="2" t="s">
        <v>74</v>
      </c>
      <c r="S363" s="2" t="s">
        <v>2072</v>
      </c>
      <c r="T363" s="2" t="s">
        <v>2027</v>
      </c>
      <c r="U363" s="3"/>
      <c r="V363" s="3"/>
      <c r="W363" s="2" t="s">
        <v>420</v>
      </c>
      <c r="X363" s="2" t="s">
        <v>83</v>
      </c>
      <c r="Y363" s="2" t="s">
        <v>421</v>
      </c>
      <c r="Z363" s="2" t="s">
        <v>422</v>
      </c>
      <c r="AA363" s="2" t="s">
        <v>423</v>
      </c>
      <c r="AB363" s="2" t="s">
        <v>87</v>
      </c>
      <c r="AC363" s="2" t="s">
        <v>101</v>
      </c>
      <c r="AD363" s="2" t="s">
        <v>74</v>
      </c>
      <c r="AE363" s="2" t="s">
        <v>2020</v>
      </c>
      <c r="AF363" s="4" t="b">
        <f>FALSE()</f>
        <v>0</v>
      </c>
    </row>
    <row r="364" spans="1:32" x14ac:dyDescent="0.3">
      <c r="A364" s="2" t="s">
        <v>2073</v>
      </c>
      <c r="B364" s="2" t="s">
        <v>2074</v>
      </c>
      <c r="C364" s="2" t="s">
        <v>783</v>
      </c>
      <c r="D364" s="2" t="s">
        <v>2075</v>
      </c>
      <c r="E364" s="2" t="s">
        <v>253</v>
      </c>
      <c r="F364" s="2" t="s">
        <v>252</v>
      </c>
      <c r="G364" s="2" t="s">
        <v>74</v>
      </c>
      <c r="H364" s="2" t="s">
        <v>269</v>
      </c>
      <c r="I364" s="2" t="s">
        <v>2073</v>
      </c>
      <c r="J364" s="2" t="s">
        <v>74</v>
      </c>
      <c r="K364" s="2" t="s">
        <v>2073</v>
      </c>
      <c r="L364" s="2" t="s">
        <v>123</v>
      </c>
      <c r="M364" s="2" t="s">
        <v>74</v>
      </c>
      <c r="N364" s="2" t="s">
        <v>74</v>
      </c>
      <c r="O364" s="2" t="s">
        <v>74</v>
      </c>
      <c r="P364" s="2" t="s">
        <v>2071</v>
      </c>
      <c r="Q364" s="2" t="s">
        <v>74</v>
      </c>
      <c r="R364" s="2" t="s">
        <v>2076</v>
      </c>
      <c r="S364" s="2" t="s">
        <v>2077</v>
      </c>
      <c r="T364" s="2" t="s">
        <v>2027</v>
      </c>
      <c r="U364" s="3">
        <v>42203</v>
      </c>
      <c r="V364" s="3"/>
      <c r="W364" s="2" t="s">
        <v>420</v>
      </c>
      <c r="X364" s="2" t="s">
        <v>83</v>
      </c>
      <c r="Y364" s="2" t="s">
        <v>421</v>
      </c>
      <c r="Z364" s="2" t="s">
        <v>422</v>
      </c>
      <c r="AA364" s="2" t="s">
        <v>423</v>
      </c>
      <c r="AB364" s="2" t="s">
        <v>87</v>
      </c>
      <c r="AC364" s="2" t="s">
        <v>101</v>
      </c>
      <c r="AD364" s="2" t="s">
        <v>74</v>
      </c>
      <c r="AE364" s="2" t="s">
        <v>2020</v>
      </c>
      <c r="AF364" s="4" t="b">
        <f>TRUE()</f>
        <v>1</v>
      </c>
    </row>
    <row r="365" spans="1:32" x14ac:dyDescent="0.3">
      <c r="A365" s="2" t="s">
        <v>2078</v>
      </c>
      <c r="B365" s="2" t="s">
        <v>2079</v>
      </c>
      <c r="C365" s="2" t="s">
        <v>939</v>
      </c>
      <c r="D365" s="2" t="s">
        <v>472</v>
      </c>
      <c r="E365" s="2" t="s">
        <v>940</v>
      </c>
      <c r="F365" s="2" t="s">
        <v>941</v>
      </c>
      <c r="G365" s="2" t="s">
        <v>74</v>
      </c>
      <c r="H365" s="2" t="s">
        <v>72</v>
      </c>
      <c r="I365" s="2" t="s">
        <v>2078</v>
      </c>
      <c r="J365" s="2" t="s">
        <v>414</v>
      </c>
      <c r="K365" s="2" t="s">
        <v>2078</v>
      </c>
      <c r="L365" s="2" t="s">
        <v>95</v>
      </c>
      <c r="M365" s="2" t="s">
        <v>2080</v>
      </c>
      <c r="N365" s="2" t="s">
        <v>74</v>
      </c>
      <c r="O365" s="2" t="s">
        <v>74</v>
      </c>
      <c r="P365" s="2" t="s">
        <v>2081</v>
      </c>
      <c r="Q365" s="2" t="s">
        <v>74</v>
      </c>
      <c r="R365" s="2" t="s">
        <v>74</v>
      </c>
      <c r="S365" s="2" t="s">
        <v>2082</v>
      </c>
      <c r="T365" s="2" t="s">
        <v>2083</v>
      </c>
      <c r="U365" s="3"/>
      <c r="V365" s="3"/>
      <c r="W365" s="2" t="s">
        <v>420</v>
      </c>
      <c r="X365" s="2" t="s">
        <v>83</v>
      </c>
      <c r="Y365" s="2" t="s">
        <v>421</v>
      </c>
      <c r="Z365" s="2" t="s">
        <v>422</v>
      </c>
      <c r="AA365" s="2" t="s">
        <v>423</v>
      </c>
      <c r="AB365" s="2" t="s">
        <v>87</v>
      </c>
      <c r="AC365" s="2" t="s">
        <v>101</v>
      </c>
      <c r="AD365" s="2" t="s">
        <v>74</v>
      </c>
      <c r="AE365" s="2" t="s">
        <v>2020</v>
      </c>
      <c r="AF365" s="4" t="b">
        <f>FALSE()</f>
        <v>0</v>
      </c>
    </row>
    <row r="366" spans="1:32" x14ac:dyDescent="0.3">
      <c r="A366" s="2" t="s">
        <v>2084</v>
      </c>
      <c r="B366" s="2" t="s">
        <v>2085</v>
      </c>
      <c r="C366" s="2" t="s">
        <v>1304</v>
      </c>
      <c r="D366" s="2" t="s">
        <v>472</v>
      </c>
      <c r="E366" s="2" t="s">
        <v>1305</v>
      </c>
      <c r="F366" s="2" t="s">
        <v>1306</v>
      </c>
      <c r="G366" s="2" t="s">
        <v>74</v>
      </c>
      <c r="H366" s="2" t="s">
        <v>72</v>
      </c>
      <c r="I366" s="2" t="s">
        <v>2084</v>
      </c>
      <c r="J366" s="2" t="s">
        <v>414</v>
      </c>
      <c r="K366" s="2" t="s">
        <v>2084</v>
      </c>
      <c r="L366" s="2" t="s">
        <v>95</v>
      </c>
      <c r="M366" s="2" t="s">
        <v>2086</v>
      </c>
      <c r="N366" s="2" t="s">
        <v>1308</v>
      </c>
      <c r="O366" s="2" t="s">
        <v>2087</v>
      </c>
      <c r="P366" s="2" t="s">
        <v>2088</v>
      </c>
      <c r="Q366" s="2" t="s">
        <v>74</v>
      </c>
      <c r="R366" s="2" t="s">
        <v>74</v>
      </c>
      <c r="S366" s="2" t="s">
        <v>2089</v>
      </c>
      <c r="T366" s="2" t="s">
        <v>2027</v>
      </c>
      <c r="U366" s="3"/>
      <c r="V366" s="3"/>
      <c r="W366" s="2" t="s">
        <v>420</v>
      </c>
      <c r="X366" s="2" t="s">
        <v>83</v>
      </c>
      <c r="Y366" s="2" t="s">
        <v>421</v>
      </c>
      <c r="Z366" s="2" t="s">
        <v>422</v>
      </c>
      <c r="AA366" s="2" t="s">
        <v>423</v>
      </c>
      <c r="AB366" s="2" t="s">
        <v>87</v>
      </c>
      <c r="AC366" s="2" t="s">
        <v>101</v>
      </c>
      <c r="AD366" s="2" t="s">
        <v>74</v>
      </c>
      <c r="AE366" s="2" t="s">
        <v>2020</v>
      </c>
      <c r="AF366" s="4" t="b">
        <f>FALSE()</f>
        <v>0</v>
      </c>
    </row>
    <row r="367" spans="1:32" x14ac:dyDescent="0.3">
      <c r="A367" s="2" t="s">
        <v>2090</v>
      </c>
      <c r="B367" s="2" t="s">
        <v>2091</v>
      </c>
      <c r="C367" s="2" t="s">
        <v>789</v>
      </c>
      <c r="D367" s="2" t="s">
        <v>92</v>
      </c>
      <c r="E367" s="2" t="s">
        <v>544</v>
      </c>
      <c r="F367" s="2" t="s">
        <v>542</v>
      </c>
      <c r="G367" s="2" t="s">
        <v>74</v>
      </c>
      <c r="H367" s="2" t="s">
        <v>72</v>
      </c>
      <c r="I367" s="2" t="s">
        <v>2090</v>
      </c>
      <c r="J367" s="2" t="s">
        <v>414</v>
      </c>
      <c r="K367" s="2" t="s">
        <v>2090</v>
      </c>
      <c r="L367" s="2" t="s">
        <v>95</v>
      </c>
      <c r="M367" s="2" t="s">
        <v>1543</v>
      </c>
      <c r="N367" s="2" t="s">
        <v>74</v>
      </c>
      <c r="O367" s="2" t="s">
        <v>74</v>
      </c>
      <c r="P367" s="2" t="s">
        <v>791</v>
      </c>
      <c r="Q367" s="2" t="s">
        <v>74</v>
      </c>
      <c r="R367" s="2" t="s">
        <v>74</v>
      </c>
      <c r="S367" s="2" t="s">
        <v>870</v>
      </c>
      <c r="T367" s="2" t="s">
        <v>1618</v>
      </c>
      <c r="U367" s="3"/>
      <c r="V367" s="3"/>
      <c r="W367" s="2" t="s">
        <v>420</v>
      </c>
      <c r="X367" s="2" t="s">
        <v>83</v>
      </c>
      <c r="Y367" s="2" t="s">
        <v>421</v>
      </c>
      <c r="Z367" s="2" t="s">
        <v>422</v>
      </c>
      <c r="AA367" s="2" t="s">
        <v>423</v>
      </c>
      <c r="AB367" s="2" t="s">
        <v>87</v>
      </c>
      <c r="AC367" s="2" t="s">
        <v>101</v>
      </c>
      <c r="AD367" s="2" t="s">
        <v>74</v>
      </c>
      <c r="AE367" s="2" t="s">
        <v>2020</v>
      </c>
      <c r="AF367" s="4" t="b">
        <f>FALSE()</f>
        <v>0</v>
      </c>
    </row>
    <row r="368" spans="1:32" x14ac:dyDescent="0.3">
      <c r="A368" s="2" t="s">
        <v>2092</v>
      </c>
      <c r="B368" s="2" t="s">
        <v>2093</v>
      </c>
      <c r="C368" s="2" t="s">
        <v>939</v>
      </c>
      <c r="D368" s="2" t="s">
        <v>472</v>
      </c>
      <c r="E368" s="2" t="s">
        <v>940</v>
      </c>
      <c r="F368" s="2" t="s">
        <v>941</v>
      </c>
      <c r="G368" s="2" t="s">
        <v>74</v>
      </c>
      <c r="H368" s="2" t="s">
        <v>72</v>
      </c>
      <c r="I368" s="2" t="s">
        <v>2092</v>
      </c>
      <c r="J368" s="2" t="s">
        <v>414</v>
      </c>
      <c r="K368" s="2" t="s">
        <v>2092</v>
      </c>
      <c r="L368" s="2" t="s">
        <v>75</v>
      </c>
      <c r="M368" s="2" t="s">
        <v>2080</v>
      </c>
      <c r="N368" s="2" t="s">
        <v>74</v>
      </c>
      <c r="O368" s="2" t="s">
        <v>74</v>
      </c>
      <c r="P368" s="2" t="s">
        <v>2094</v>
      </c>
      <c r="Q368" s="2" t="s">
        <v>74</v>
      </c>
      <c r="R368" s="2" t="s">
        <v>74</v>
      </c>
      <c r="S368" s="2" t="s">
        <v>2095</v>
      </c>
      <c r="T368" s="2" t="s">
        <v>2096</v>
      </c>
      <c r="U368" s="3"/>
      <c r="V368" s="3"/>
      <c r="W368" s="2" t="s">
        <v>420</v>
      </c>
      <c r="X368" s="2" t="s">
        <v>83</v>
      </c>
      <c r="Y368" s="2" t="s">
        <v>421</v>
      </c>
      <c r="Z368" s="2" t="s">
        <v>422</v>
      </c>
      <c r="AA368" s="2" t="s">
        <v>423</v>
      </c>
      <c r="AB368" s="2" t="s">
        <v>87</v>
      </c>
      <c r="AC368" s="2" t="s">
        <v>101</v>
      </c>
      <c r="AD368" s="2" t="s">
        <v>74</v>
      </c>
      <c r="AE368" s="2" t="s">
        <v>2097</v>
      </c>
      <c r="AF368" s="4" t="b">
        <f>FALSE()</f>
        <v>0</v>
      </c>
    </row>
    <row r="369" spans="1:32" x14ac:dyDescent="0.3">
      <c r="A369" s="2" t="s">
        <v>2098</v>
      </c>
      <c r="B369" s="2" t="s">
        <v>2099</v>
      </c>
      <c r="C369" s="2" t="s">
        <v>2100</v>
      </c>
      <c r="D369" s="2" t="s">
        <v>472</v>
      </c>
      <c r="E369" s="2" t="s">
        <v>2101</v>
      </c>
      <c r="F369" s="2" t="s">
        <v>2102</v>
      </c>
      <c r="G369" s="2" t="s">
        <v>74</v>
      </c>
      <c r="H369" s="2" t="s">
        <v>72</v>
      </c>
      <c r="I369" s="2" t="s">
        <v>2098</v>
      </c>
      <c r="J369" s="2" t="s">
        <v>414</v>
      </c>
      <c r="K369" s="2" t="s">
        <v>2098</v>
      </c>
      <c r="L369" s="2" t="s">
        <v>95</v>
      </c>
      <c r="M369" s="2" t="s">
        <v>2103</v>
      </c>
      <c r="N369" s="2" t="s">
        <v>2104</v>
      </c>
      <c r="O369" s="2" t="s">
        <v>2105</v>
      </c>
      <c r="P369" s="2" t="s">
        <v>2106</v>
      </c>
      <c r="Q369" s="2" t="s">
        <v>74</v>
      </c>
      <c r="R369" s="2" t="s">
        <v>74</v>
      </c>
      <c r="S369" s="2" t="s">
        <v>2107</v>
      </c>
      <c r="T369" s="2" t="s">
        <v>2027</v>
      </c>
      <c r="U369" s="3"/>
      <c r="V369" s="3"/>
      <c r="W369" s="2" t="s">
        <v>420</v>
      </c>
      <c r="X369" s="2" t="s">
        <v>83</v>
      </c>
      <c r="Y369" s="2" t="s">
        <v>421</v>
      </c>
      <c r="Z369" s="2" t="s">
        <v>422</v>
      </c>
      <c r="AA369" s="2" t="s">
        <v>423</v>
      </c>
      <c r="AB369" s="2" t="s">
        <v>87</v>
      </c>
      <c r="AC369" s="2" t="s">
        <v>101</v>
      </c>
      <c r="AD369" s="2" t="s">
        <v>74</v>
      </c>
      <c r="AE369" s="2" t="s">
        <v>2020</v>
      </c>
      <c r="AF369" s="4" t="b">
        <f>FALSE()</f>
        <v>0</v>
      </c>
    </row>
    <row r="370" spans="1:32" x14ac:dyDescent="0.3">
      <c r="A370" s="2" t="s">
        <v>2108</v>
      </c>
      <c r="B370" s="2" t="s">
        <v>2109</v>
      </c>
      <c r="C370" s="2" t="s">
        <v>789</v>
      </c>
      <c r="D370" s="2" t="s">
        <v>92</v>
      </c>
      <c r="E370" s="2" t="s">
        <v>544</v>
      </c>
      <c r="F370" s="2" t="s">
        <v>542</v>
      </c>
      <c r="G370" s="2" t="s">
        <v>74</v>
      </c>
      <c r="H370" s="2" t="s">
        <v>72</v>
      </c>
      <c r="I370" s="2" t="s">
        <v>2108</v>
      </c>
      <c r="J370" s="2" t="s">
        <v>414</v>
      </c>
      <c r="K370" s="2" t="s">
        <v>2108</v>
      </c>
      <c r="L370" s="2" t="s">
        <v>95</v>
      </c>
      <c r="M370" s="2" t="s">
        <v>1543</v>
      </c>
      <c r="N370" s="2" t="s">
        <v>74</v>
      </c>
      <c r="O370" s="2" t="s">
        <v>74</v>
      </c>
      <c r="P370" s="2" t="s">
        <v>791</v>
      </c>
      <c r="Q370" s="2" t="s">
        <v>74</v>
      </c>
      <c r="R370" s="2" t="s">
        <v>74</v>
      </c>
      <c r="S370" s="2" t="s">
        <v>870</v>
      </c>
      <c r="T370" s="2" t="s">
        <v>1070</v>
      </c>
      <c r="U370" s="3"/>
      <c r="V370" s="3"/>
      <c r="W370" s="2" t="s">
        <v>420</v>
      </c>
      <c r="X370" s="2" t="s">
        <v>83</v>
      </c>
      <c r="Y370" s="2" t="s">
        <v>421</v>
      </c>
      <c r="Z370" s="2" t="s">
        <v>422</v>
      </c>
      <c r="AA370" s="2" t="s">
        <v>423</v>
      </c>
      <c r="AB370" s="2" t="s">
        <v>87</v>
      </c>
      <c r="AC370" s="2" t="s">
        <v>101</v>
      </c>
      <c r="AD370" s="2" t="s">
        <v>74</v>
      </c>
      <c r="AE370" s="2" t="s">
        <v>2097</v>
      </c>
      <c r="AF370" s="4" t="b">
        <f>FALSE()</f>
        <v>0</v>
      </c>
    </row>
    <row r="371" spans="1:32" x14ac:dyDescent="0.3">
      <c r="A371" s="2" t="s">
        <v>2110</v>
      </c>
      <c r="B371" s="2" t="s">
        <v>2111</v>
      </c>
      <c r="C371" s="2" t="s">
        <v>963</v>
      </c>
      <c r="D371" s="2" t="s">
        <v>92</v>
      </c>
      <c r="E371" s="2" t="s">
        <v>964</v>
      </c>
      <c r="F371" s="2" t="s">
        <v>965</v>
      </c>
      <c r="G371" s="2" t="s">
        <v>74</v>
      </c>
      <c r="H371" s="2" t="s">
        <v>72</v>
      </c>
      <c r="I371" s="2" t="s">
        <v>2110</v>
      </c>
      <c r="J371" s="2" t="s">
        <v>414</v>
      </c>
      <c r="K371" s="2" t="s">
        <v>2110</v>
      </c>
      <c r="L371" s="2" t="s">
        <v>95</v>
      </c>
      <c r="M371" s="2" t="s">
        <v>966</v>
      </c>
      <c r="N371" s="2" t="s">
        <v>967</v>
      </c>
      <c r="O371" s="2" t="s">
        <v>2112</v>
      </c>
      <c r="P371" s="2" t="s">
        <v>2113</v>
      </c>
      <c r="Q371" s="2" t="s">
        <v>74</v>
      </c>
      <c r="R371" s="2" t="s">
        <v>74</v>
      </c>
      <c r="S371" s="2" t="s">
        <v>2114</v>
      </c>
      <c r="T371" s="2" t="s">
        <v>2027</v>
      </c>
      <c r="U371" s="3"/>
      <c r="V371" s="3"/>
      <c r="W371" s="2" t="s">
        <v>420</v>
      </c>
      <c r="X371" s="2" t="s">
        <v>83</v>
      </c>
      <c r="Y371" s="2" t="s">
        <v>421</v>
      </c>
      <c r="Z371" s="2" t="s">
        <v>422</v>
      </c>
      <c r="AA371" s="2" t="s">
        <v>423</v>
      </c>
      <c r="AB371" s="2" t="s">
        <v>87</v>
      </c>
      <c r="AC371" s="2" t="s">
        <v>101</v>
      </c>
      <c r="AD371" s="2" t="s">
        <v>74</v>
      </c>
      <c r="AE371" s="2" t="s">
        <v>2097</v>
      </c>
      <c r="AF371" s="4" t="b">
        <f>FALSE()</f>
        <v>0</v>
      </c>
    </row>
    <row r="372" spans="1:32" x14ac:dyDescent="0.3">
      <c r="A372" s="2" t="s">
        <v>2115</v>
      </c>
      <c r="B372" s="2" t="s">
        <v>2116</v>
      </c>
      <c r="C372" s="2" t="s">
        <v>2117</v>
      </c>
      <c r="D372" s="2" t="s">
        <v>92</v>
      </c>
      <c r="E372" s="2" t="s">
        <v>2118</v>
      </c>
      <c r="F372" s="2" t="s">
        <v>2119</v>
      </c>
      <c r="G372" s="2" t="s">
        <v>74</v>
      </c>
      <c r="H372" s="2" t="s">
        <v>72</v>
      </c>
      <c r="I372" s="2" t="s">
        <v>2115</v>
      </c>
      <c r="J372" s="2" t="s">
        <v>414</v>
      </c>
      <c r="K372" s="2" t="s">
        <v>2115</v>
      </c>
      <c r="L372" s="2" t="s">
        <v>95</v>
      </c>
      <c r="M372" s="2" t="s">
        <v>362</v>
      </c>
      <c r="N372" s="2" t="s">
        <v>74</v>
      </c>
      <c r="O372" s="2" t="s">
        <v>74</v>
      </c>
      <c r="P372" s="2" t="s">
        <v>2120</v>
      </c>
      <c r="Q372" s="2" t="s">
        <v>74</v>
      </c>
      <c r="R372" s="2" t="s">
        <v>74</v>
      </c>
      <c r="S372" s="2" t="s">
        <v>581</v>
      </c>
      <c r="T372" s="2" t="s">
        <v>2121</v>
      </c>
      <c r="U372" s="3"/>
      <c r="V372" s="3"/>
      <c r="W372" s="2" t="s">
        <v>420</v>
      </c>
      <c r="X372" s="2" t="s">
        <v>83</v>
      </c>
      <c r="Y372" s="2" t="s">
        <v>421</v>
      </c>
      <c r="Z372" s="2" t="s">
        <v>422</v>
      </c>
      <c r="AA372" s="2" t="s">
        <v>423</v>
      </c>
      <c r="AB372" s="2" t="s">
        <v>87</v>
      </c>
      <c r="AC372" s="2" t="s">
        <v>101</v>
      </c>
      <c r="AD372" s="2" t="s">
        <v>74</v>
      </c>
      <c r="AE372" s="2" t="s">
        <v>2020</v>
      </c>
      <c r="AF372" s="4" t="b">
        <f>FALSE()</f>
        <v>0</v>
      </c>
    </row>
    <row r="373" spans="1:32" x14ac:dyDescent="0.3">
      <c r="A373" s="2" t="s">
        <v>2122</v>
      </c>
      <c r="B373" s="2" t="s">
        <v>2123</v>
      </c>
      <c r="C373" s="2" t="s">
        <v>800</v>
      </c>
      <c r="D373" s="2" t="s">
        <v>92</v>
      </c>
      <c r="E373" s="2" t="s">
        <v>561</v>
      </c>
      <c r="F373" s="2" t="s">
        <v>562</v>
      </c>
      <c r="G373" s="2" t="s">
        <v>74</v>
      </c>
      <c r="H373" s="2" t="s">
        <v>72</v>
      </c>
      <c r="I373" s="2" t="s">
        <v>2122</v>
      </c>
      <c r="J373" s="2" t="s">
        <v>414</v>
      </c>
      <c r="K373" s="2" t="s">
        <v>2122</v>
      </c>
      <c r="L373" s="2" t="s">
        <v>95</v>
      </c>
      <c r="M373" s="2" t="s">
        <v>362</v>
      </c>
      <c r="N373" s="2" t="s">
        <v>899</v>
      </c>
      <c r="O373" s="2" t="s">
        <v>2124</v>
      </c>
      <c r="P373" s="2" t="s">
        <v>2125</v>
      </c>
      <c r="Q373" s="2" t="s">
        <v>74</v>
      </c>
      <c r="R373" s="2" t="s">
        <v>74</v>
      </c>
      <c r="S373" s="2" t="s">
        <v>2126</v>
      </c>
      <c r="T373" s="2" t="s">
        <v>2027</v>
      </c>
      <c r="U373" s="3"/>
      <c r="V373" s="3"/>
      <c r="W373" s="2" t="s">
        <v>420</v>
      </c>
      <c r="X373" s="2" t="s">
        <v>83</v>
      </c>
      <c r="Y373" s="2" t="s">
        <v>421</v>
      </c>
      <c r="Z373" s="2" t="s">
        <v>422</v>
      </c>
      <c r="AA373" s="2" t="s">
        <v>423</v>
      </c>
      <c r="AB373" s="2" t="s">
        <v>87</v>
      </c>
      <c r="AC373" s="2" t="s">
        <v>101</v>
      </c>
      <c r="AD373" s="2" t="s">
        <v>74</v>
      </c>
      <c r="AE373" s="2" t="s">
        <v>2097</v>
      </c>
      <c r="AF373" s="4" t="b">
        <f>FALSE()</f>
        <v>0</v>
      </c>
    </row>
    <row r="374" spans="1:32" x14ac:dyDescent="0.3">
      <c r="A374" s="2" t="s">
        <v>2127</v>
      </c>
      <c r="B374" s="2" t="s">
        <v>2128</v>
      </c>
      <c r="C374" s="2" t="s">
        <v>783</v>
      </c>
      <c r="D374" s="2" t="s">
        <v>92</v>
      </c>
      <c r="E374" s="2" t="s">
        <v>253</v>
      </c>
      <c r="F374" s="2" t="s">
        <v>252</v>
      </c>
      <c r="G374" s="2" t="s">
        <v>74</v>
      </c>
      <c r="H374" s="2" t="s">
        <v>72</v>
      </c>
      <c r="I374" s="2" t="s">
        <v>2127</v>
      </c>
      <c r="J374" s="2" t="s">
        <v>414</v>
      </c>
      <c r="K374" s="2" t="s">
        <v>2127</v>
      </c>
      <c r="L374" s="2" t="s">
        <v>95</v>
      </c>
      <c r="M374" s="2" t="s">
        <v>362</v>
      </c>
      <c r="N374" s="2" t="s">
        <v>899</v>
      </c>
      <c r="O374" s="2" t="s">
        <v>2124</v>
      </c>
      <c r="P374" s="2" t="s">
        <v>2129</v>
      </c>
      <c r="Q374" s="2" t="s">
        <v>74</v>
      </c>
      <c r="R374" s="2" t="s">
        <v>74</v>
      </c>
      <c r="S374" s="2" t="s">
        <v>2130</v>
      </c>
      <c r="T374" s="2" t="s">
        <v>2027</v>
      </c>
      <c r="U374" s="3"/>
      <c r="V374" s="3"/>
      <c r="W374" s="2" t="s">
        <v>420</v>
      </c>
      <c r="X374" s="2" t="s">
        <v>83</v>
      </c>
      <c r="Y374" s="2" t="s">
        <v>421</v>
      </c>
      <c r="Z374" s="2" t="s">
        <v>422</v>
      </c>
      <c r="AA374" s="2" t="s">
        <v>423</v>
      </c>
      <c r="AB374" s="2" t="s">
        <v>87</v>
      </c>
      <c r="AC374" s="2" t="s">
        <v>101</v>
      </c>
      <c r="AD374" s="2" t="s">
        <v>74</v>
      </c>
      <c r="AE374" s="2" t="s">
        <v>2097</v>
      </c>
      <c r="AF374" s="4" t="b">
        <f>FALSE()</f>
        <v>0</v>
      </c>
    </row>
    <row r="375" spans="1:32" x14ac:dyDescent="0.3">
      <c r="A375" s="2" t="s">
        <v>2131</v>
      </c>
      <c r="B375" s="2" t="s">
        <v>2132</v>
      </c>
      <c r="C375" s="2" t="s">
        <v>2133</v>
      </c>
      <c r="D375" s="2" t="s">
        <v>472</v>
      </c>
      <c r="E375" s="2" t="s">
        <v>1172</v>
      </c>
      <c r="F375" s="2" t="s">
        <v>1173</v>
      </c>
      <c r="G375" s="2" t="s">
        <v>74</v>
      </c>
      <c r="H375" s="2" t="s">
        <v>72</v>
      </c>
      <c r="I375" s="2" t="s">
        <v>2131</v>
      </c>
      <c r="J375" s="2" t="s">
        <v>414</v>
      </c>
      <c r="K375" s="2" t="s">
        <v>2131</v>
      </c>
      <c r="L375" s="2" t="s">
        <v>75</v>
      </c>
      <c r="M375" s="2" t="s">
        <v>2134</v>
      </c>
      <c r="N375" s="2" t="s">
        <v>74</v>
      </c>
      <c r="O375" s="2" t="s">
        <v>74</v>
      </c>
      <c r="P375" s="2" t="s">
        <v>2135</v>
      </c>
      <c r="Q375" s="2" t="s">
        <v>74</v>
      </c>
      <c r="R375" s="2" t="s">
        <v>74</v>
      </c>
      <c r="S375" s="2" t="s">
        <v>2136</v>
      </c>
      <c r="T375" s="2" t="s">
        <v>2137</v>
      </c>
      <c r="U375" s="3"/>
      <c r="V375" s="3"/>
      <c r="W375" s="2" t="s">
        <v>420</v>
      </c>
      <c r="X375" s="2" t="s">
        <v>83</v>
      </c>
      <c r="Y375" s="2" t="s">
        <v>421</v>
      </c>
      <c r="Z375" s="2" t="s">
        <v>422</v>
      </c>
      <c r="AA375" s="2" t="s">
        <v>423</v>
      </c>
      <c r="AB375" s="2" t="s">
        <v>87</v>
      </c>
      <c r="AC375" s="2" t="s">
        <v>2138</v>
      </c>
      <c r="AD375" s="2" t="s">
        <v>74</v>
      </c>
      <c r="AE375" s="2" t="s">
        <v>2097</v>
      </c>
      <c r="AF375" s="4" t="b">
        <f>FALSE()</f>
        <v>0</v>
      </c>
    </row>
    <row r="376" spans="1:32" x14ac:dyDescent="0.3">
      <c r="A376" s="2" t="s">
        <v>2139</v>
      </c>
      <c r="B376" s="2" t="s">
        <v>2140</v>
      </c>
      <c r="C376" s="2" t="s">
        <v>1256</v>
      </c>
      <c r="D376" s="2" t="s">
        <v>472</v>
      </c>
      <c r="E376" s="2" t="s">
        <v>1257</v>
      </c>
      <c r="F376" s="2" t="s">
        <v>1258</v>
      </c>
      <c r="G376" s="2" t="s">
        <v>74</v>
      </c>
      <c r="H376" s="2" t="s">
        <v>72</v>
      </c>
      <c r="I376" s="2" t="s">
        <v>2139</v>
      </c>
      <c r="J376" s="2" t="s">
        <v>414</v>
      </c>
      <c r="K376" s="2" t="s">
        <v>2139</v>
      </c>
      <c r="L376" s="2" t="s">
        <v>95</v>
      </c>
      <c r="M376" s="2" t="s">
        <v>1342</v>
      </c>
      <c r="N376" s="2" t="s">
        <v>74</v>
      </c>
      <c r="O376" s="2" t="s">
        <v>74</v>
      </c>
      <c r="P376" s="2" t="s">
        <v>1259</v>
      </c>
      <c r="Q376" s="2" t="s">
        <v>74</v>
      </c>
      <c r="R376" s="2" t="s">
        <v>74</v>
      </c>
      <c r="S376" s="2" t="s">
        <v>870</v>
      </c>
      <c r="T376" s="2" t="s">
        <v>2141</v>
      </c>
      <c r="U376" s="3"/>
      <c r="V376" s="3"/>
      <c r="W376" s="2" t="s">
        <v>420</v>
      </c>
      <c r="X376" s="2" t="s">
        <v>83</v>
      </c>
      <c r="Y376" s="2" t="s">
        <v>421</v>
      </c>
      <c r="Z376" s="2" t="s">
        <v>422</v>
      </c>
      <c r="AA376" s="2" t="s">
        <v>423</v>
      </c>
      <c r="AB376" s="2" t="s">
        <v>87</v>
      </c>
      <c r="AC376" s="2" t="s">
        <v>101</v>
      </c>
      <c r="AD376" s="2" t="s">
        <v>74</v>
      </c>
      <c r="AE376" s="2" t="s">
        <v>2097</v>
      </c>
      <c r="AF376" s="4" t="b">
        <f>FALSE()</f>
        <v>0</v>
      </c>
    </row>
    <row r="377" spans="1:32" x14ac:dyDescent="0.3">
      <c r="A377" s="2" t="s">
        <v>2142</v>
      </c>
      <c r="B377" s="2" t="s">
        <v>2143</v>
      </c>
      <c r="C377" s="2" t="s">
        <v>800</v>
      </c>
      <c r="D377" s="2" t="s">
        <v>92</v>
      </c>
      <c r="E377" s="2" t="s">
        <v>561</v>
      </c>
      <c r="F377" s="2" t="s">
        <v>562</v>
      </c>
      <c r="G377" s="2" t="s">
        <v>74</v>
      </c>
      <c r="H377" s="2" t="s">
        <v>72</v>
      </c>
      <c r="I377" s="2" t="s">
        <v>2142</v>
      </c>
      <c r="J377" s="2" t="s">
        <v>414</v>
      </c>
      <c r="K377" s="2" t="s">
        <v>2142</v>
      </c>
      <c r="L377" s="2" t="s">
        <v>95</v>
      </c>
      <c r="M377" s="2" t="s">
        <v>362</v>
      </c>
      <c r="N377" s="2" t="s">
        <v>899</v>
      </c>
      <c r="O377" s="2" t="s">
        <v>2144</v>
      </c>
      <c r="P377" s="2" t="s">
        <v>2145</v>
      </c>
      <c r="Q377" s="2" t="s">
        <v>74</v>
      </c>
      <c r="R377" s="2" t="s">
        <v>74</v>
      </c>
      <c r="S377" s="2" t="s">
        <v>2146</v>
      </c>
      <c r="T377" s="2" t="s">
        <v>2147</v>
      </c>
      <c r="U377" s="3"/>
      <c r="V377" s="3"/>
      <c r="W377" s="2" t="s">
        <v>420</v>
      </c>
      <c r="X377" s="2" t="s">
        <v>83</v>
      </c>
      <c r="Y377" s="2" t="s">
        <v>421</v>
      </c>
      <c r="Z377" s="2" t="s">
        <v>422</v>
      </c>
      <c r="AA377" s="2" t="s">
        <v>423</v>
      </c>
      <c r="AB377" s="2" t="s">
        <v>87</v>
      </c>
      <c r="AC377" s="2" t="s">
        <v>101</v>
      </c>
      <c r="AD377" s="2" t="s">
        <v>74</v>
      </c>
      <c r="AE377" s="2" t="s">
        <v>2148</v>
      </c>
      <c r="AF377" s="4" t="b">
        <f>FALSE()</f>
        <v>0</v>
      </c>
    </row>
    <row r="378" spans="1:32" x14ac:dyDescent="0.3">
      <c r="A378" s="2" t="s">
        <v>2149</v>
      </c>
      <c r="B378" s="2" t="s">
        <v>2150</v>
      </c>
      <c r="C378" s="2" t="s">
        <v>800</v>
      </c>
      <c r="D378" s="2" t="s">
        <v>92</v>
      </c>
      <c r="E378" s="2" t="s">
        <v>561</v>
      </c>
      <c r="F378" s="2" t="s">
        <v>562</v>
      </c>
      <c r="G378" s="2" t="s">
        <v>74</v>
      </c>
      <c r="H378" s="2" t="s">
        <v>72</v>
      </c>
      <c r="I378" s="2" t="s">
        <v>2149</v>
      </c>
      <c r="J378" s="2" t="s">
        <v>414</v>
      </c>
      <c r="K378" s="2" t="s">
        <v>2149</v>
      </c>
      <c r="L378" s="2" t="s">
        <v>95</v>
      </c>
      <c r="M378" s="2" t="s">
        <v>1248</v>
      </c>
      <c r="N378" s="2" t="s">
        <v>74</v>
      </c>
      <c r="O378" s="2" t="s">
        <v>74</v>
      </c>
      <c r="P378" s="2" t="s">
        <v>2151</v>
      </c>
      <c r="Q378" s="2" t="s">
        <v>74</v>
      </c>
      <c r="R378" s="2" t="s">
        <v>74</v>
      </c>
      <c r="S378" s="2" t="s">
        <v>2152</v>
      </c>
      <c r="T378" s="2" t="s">
        <v>1338</v>
      </c>
      <c r="U378" s="3"/>
      <c r="V378" s="3"/>
      <c r="W378" s="2" t="s">
        <v>420</v>
      </c>
      <c r="X378" s="2" t="s">
        <v>83</v>
      </c>
      <c r="Y378" s="2" t="s">
        <v>421</v>
      </c>
      <c r="Z378" s="2" t="s">
        <v>422</v>
      </c>
      <c r="AA378" s="2" t="s">
        <v>423</v>
      </c>
      <c r="AB378" s="2" t="s">
        <v>87</v>
      </c>
      <c r="AC378" s="2" t="s">
        <v>101</v>
      </c>
      <c r="AD378" s="2" t="s">
        <v>74</v>
      </c>
      <c r="AE378" s="2" t="s">
        <v>2148</v>
      </c>
      <c r="AF378" s="4" t="b">
        <f>FALSE()</f>
        <v>0</v>
      </c>
    </row>
    <row r="379" spans="1:32" x14ac:dyDescent="0.3">
      <c r="A379" s="2" t="s">
        <v>2153</v>
      </c>
      <c r="B379" s="2" t="s">
        <v>2154</v>
      </c>
      <c r="C379" s="2" t="s">
        <v>2155</v>
      </c>
      <c r="D379" s="2" t="s">
        <v>92</v>
      </c>
      <c r="E379" s="2" t="s">
        <v>561</v>
      </c>
      <c r="F379" s="2" t="s">
        <v>562</v>
      </c>
      <c r="G379" s="2" t="s">
        <v>74</v>
      </c>
      <c r="H379" s="2" t="s">
        <v>72</v>
      </c>
      <c r="I379" s="2" t="s">
        <v>2153</v>
      </c>
      <c r="J379" s="2" t="s">
        <v>414</v>
      </c>
      <c r="K379" s="2" t="s">
        <v>2153</v>
      </c>
      <c r="L379" s="2" t="s">
        <v>95</v>
      </c>
      <c r="M379" s="2" t="s">
        <v>1248</v>
      </c>
      <c r="N379" s="2" t="s">
        <v>256</v>
      </c>
      <c r="O379" s="2" t="s">
        <v>74</v>
      </c>
      <c r="P379" s="2" t="s">
        <v>2156</v>
      </c>
      <c r="Q379" s="2" t="s">
        <v>74</v>
      </c>
      <c r="R379" s="2" t="s">
        <v>74</v>
      </c>
      <c r="S379" s="2" t="s">
        <v>2157</v>
      </c>
      <c r="T379" s="2" t="s">
        <v>1338</v>
      </c>
      <c r="U379" s="3"/>
      <c r="V379" s="3"/>
      <c r="W379" s="2" t="s">
        <v>420</v>
      </c>
      <c r="X379" s="2" t="s">
        <v>83</v>
      </c>
      <c r="Y379" s="2" t="s">
        <v>421</v>
      </c>
      <c r="Z379" s="2" t="s">
        <v>422</v>
      </c>
      <c r="AA379" s="2" t="s">
        <v>423</v>
      </c>
      <c r="AB379" s="2" t="s">
        <v>87</v>
      </c>
      <c r="AC379" s="2" t="s">
        <v>101</v>
      </c>
      <c r="AD379" s="2" t="s">
        <v>74</v>
      </c>
      <c r="AE379" s="2" t="s">
        <v>2148</v>
      </c>
      <c r="AF379" s="4" t="b">
        <f>FALSE()</f>
        <v>0</v>
      </c>
    </row>
    <row r="380" spans="1:32" x14ac:dyDescent="0.3">
      <c r="A380" s="2" t="s">
        <v>2158</v>
      </c>
      <c r="B380" s="2" t="s">
        <v>2159</v>
      </c>
      <c r="C380" s="2" t="s">
        <v>807</v>
      </c>
      <c r="D380" s="2" t="s">
        <v>92</v>
      </c>
      <c r="E380" s="2" t="s">
        <v>429</v>
      </c>
      <c r="F380" s="2" t="s">
        <v>430</v>
      </c>
      <c r="G380" s="2" t="s">
        <v>74</v>
      </c>
      <c r="H380" s="2" t="s">
        <v>72</v>
      </c>
      <c r="I380" s="2" t="s">
        <v>2158</v>
      </c>
      <c r="J380" s="2" t="s">
        <v>414</v>
      </c>
      <c r="K380" s="2" t="s">
        <v>2158</v>
      </c>
      <c r="L380" s="2" t="s">
        <v>95</v>
      </c>
      <c r="M380" s="2" t="s">
        <v>883</v>
      </c>
      <c r="N380" s="2" t="s">
        <v>432</v>
      </c>
      <c r="O380" s="2" t="s">
        <v>2160</v>
      </c>
      <c r="P380" s="2" t="s">
        <v>2160</v>
      </c>
      <c r="Q380" s="2" t="s">
        <v>74</v>
      </c>
      <c r="R380" s="2" t="s">
        <v>74</v>
      </c>
      <c r="S380" s="2" t="s">
        <v>2161</v>
      </c>
      <c r="T380" s="2" t="s">
        <v>2162</v>
      </c>
      <c r="U380" s="3"/>
      <c r="V380" s="3"/>
      <c r="W380" s="2" t="s">
        <v>420</v>
      </c>
      <c r="X380" s="2" t="s">
        <v>83</v>
      </c>
      <c r="Y380" s="2" t="s">
        <v>421</v>
      </c>
      <c r="Z380" s="2" t="s">
        <v>422</v>
      </c>
      <c r="AA380" s="2" t="s">
        <v>423</v>
      </c>
      <c r="AB380" s="2" t="s">
        <v>87</v>
      </c>
      <c r="AC380" s="2" t="s">
        <v>599</v>
      </c>
      <c r="AD380" s="2" t="s">
        <v>74</v>
      </c>
      <c r="AE380" s="2" t="s">
        <v>2148</v>
      </c>
      <c r="AF380" s="4" t="b">
        <f>FALSE()</f>
        <v>0</v>
      </c>
    </row>
    <row r="381" spans="1:32" x14ac:dyDescent="0.3">
      <c r="A381" s="2" t="s">
        <v>2163</v>
      </c>
      <c r="B381" s="2" t="s">
        <v>2164</v>
      </c>
      <c r="C381" s="2" t="s">
        <v>783</v>
      </c>
      <c r="D381" s="2" t="s">
        <v>92</v>
      </c>
      <c r="E381" s="2" t="s">
        <v>253</v>
      </c>
      <c r="F381" s="2" t="s">
        <v>252</v>
      </c>
      <c r="G381" s="2" t="s">
        <v>74</v>
      </c>
      <c r="H381" s="2" t="s">
        <v>72</v>
      </c>
      <c r="I381" s="2" t="s">
        <v>2163</v>
      </c>
      <c r="J381" s="2" t="s">
        <v>414</v>
      </c>
      <c r="K381" s="2" t="s">
        <v>2163</v>
      </c>
      <c r="L381" s="2" t="s">
        <v>95</v>
      </c>
      <c r="M381" s="2" t="s">
        <v>1248</v>
      </c>
      <c r="N381" s="2" t="s">
        <v>256</v>
      </c>
      <c r="O381" s="2" t="s">
        <v>1733</v>
      </c>
      <c r="P381" s="2" t="s">
        <v>2165</v>
      </c>
      <c r="Q381" s="2" t="s">
        <v>74</v>
      </c>
      <c r="R381" s="2" t="s">
        <v>74</v>
      </c>
      <c r="S381" s="2" t="s">
        <v>2166</v>
      </c>
      <c r="T381" s="2" t="s">
        <v>2147</v>
      </c>
      <c r="U381" s="3"/>
      <c r="V381" s="3"/>
      <c r="W381" s="2" t="s">
        <v>420</v>
      </c>
      <c r="X381" s="2" t="s">
        <v>83</v>
      </c>
      <c r="Y381" s="2" t="s">
        <v>421</v>
      </c>
      <c r="Z381" s="2" t="s">
        <v>422</v>
      </c>
      <c r="AA381" s="2" t="s">
        <v>423</v>
      </c>
      <c r="AB381" s="2" t="s">
        <v>87</v>
      </c>
      <c r="AC381" s="2" t="s">
        <v>101</v>
      </c>
      <c r="AD381" s="2" t="s">
        <v>74</v>
      </c>
      <c r="AE381" s="2" t="s">
        <v>2148</v>
      </c>
      <c r="AF381" s="4" t="b">
        <f>FALSE()</f>
        <v>0</v>
      </c>
    </row>
    <row r="382" spans="1:32" x14ac:dyDescent="0.3">
      <c r="A382" s="2" t="s">
        <v>2167</v>
      </c>
      <c r="B382" s="2" t="s">
        <v>2168</v>
      </c>
      <c r="C382" s="2" t="s">
        <v>1221</v>
      </c>
      <c r="D382" s="2" t="s">
        <v>472</v>
      </c>
      <c r="E382" s="2" t="s">
        <v>442</v>
      </c>
      <c r="F382" s="2" t="s">
        <v>441</v>
      </c>
      <c r="G382" s="2" t="s">
        <v>74</v>
      </c>
      <c r="H382" s="2" t="s">
        <v>72</v>
      </c>
      <c r="I382" s="2" t="s">
        <v>2167</v>
      </c>
      <c r="J382" s="2" t="s">
        <v>414</v>
      </c>
      <c r="K382" s="2" t="s">
        <v>2167</v>
      </c>
      <c r="L382" s="2" t="s">
        <v>95</v>
      </c>
      <c r="M382" s="2" t="s">
        <v>2169</v>
      </c>
      <c r="N382" s="2" t="s">
        <v>1222</v>
      </c>
      <c r="O382" s="2" t="s">
        <v>2170</v>
      </c>
      <c r="P382" s="2" t="s">
        <v>2171</v>
      </c>
      <c r="Q382" s="2" t="s">
        <v>74</v>
      </c>
      <c r="R382" s="2" t="s">
        <v>74</v>
      </c>
      <c r="S382" s="2" t="s">
        <v>2172</v>
      </c>
      <c r="T382" s="2" t="s">
        <v>2162</v>
      </c>
      <c r="U382" s="3"/>
      <c r="V382" s="3"/>
      <c r="W382" s="2" t="s">
        <v>420</v>
      </c>
      <c r="X382" s="2" t="s">
        <v>83</v>
      </c>
      <c r="Y382" s="2" t="s">
        <v>421</v>
      </c>
      <c r="Z382" s="2" t="s">
        <v>422</v>
      </c>
      <c r="AA382" s="2" t="s">
        <v>423</v>
      </c>
      <c r="AB382" s="2" t="s">
        <v>87</v>
      </c>
      <c r="AC382" s="2" t="s">
        <v>2173</v>
      </c>
      <c r="AD382" s="2" t="s">
        <v>74</v>
      </c>
      <c r="AE382" s="2" t="s">
        <v>2148</v>
      </c>
      <c r="AF382" s="4" t="b">
        <f>FALSE()</f>
        <v>0</v>
      </c>
    </row>
    <row r="383" spans="1:32" x14ac:dyDescent="0.3">
      <c r="A383" s="2" t="s">
        <v>2174</v>
      </c>
      <c r="B383" s="2" t="s">
        <v>2175</v>
      </c>
      <c r="C383" s="2" t="s">
        <v>815</v>
      </c>
      <c r="D383" s="2" t="s">
        <v>472</v>
      </c>
      <c r="E383" s="2" t="s">
        <v>627</v>
      </c>
      <c r="F383" s="2" t="s">
        <v>625</v>
      </c>
      <c r="G383" s="2" t="s">
        <v>74</v>
      </c>
      <c r="H383" s="2" t="s">
        <v>72</v>
      </c>
      <c r="I383" s="2" t="s">
        <v>2174</v>
      </c>
      <c r="J383" s="2" t="s">
        <v>401</v>
      </c>
      <c r="K383" s="2" t="s">
        <v>2174</v>
      </c>
      <c r="L383" s="2" t="s">
        <v>95</v>
      </c>
      <c r="M383" s="2" t="s">
        <v>362</v>
      </c>
      <c r="N383" s="2" t="s">
        <v>628</v>
      </c>
      <c r="O383" s="2" t="s">
        <v>629</v>
      </c>
      <c r="P383" s="2" t="s">
        <v>2176</v>
      </c>
      <c r="Q383" s="2" t="s">
        <v>74</v>
      </c>
      <c r="R383" s="2" t="s">
        <v>74</v>
      </c>
      <c r="S383" s="2" t="s">
        <v>2177</v>
      </c>
      <c r="T383" s="2" t="s">
        <v>2178</v>
      </c>
      <c r="U383" s="3">
        <v>43669</v>
      </c>
      <c r="V383" s="3"/>
      <c r="W383" s="2" t="s">
        <v>407</v>
      </c>
      <c r="X383" s="2" t="s">
        <v>83</v>
      </c>
      <c r="Y383" s="2" t="s">
        <v>408</v>
      </c>
      <c r="Z383" s="2" t="s">
        <v>409</v>
      </c>
      <c r="AA383" s="2" t="s">
        <v>410</v>
      </c>
      <c r="AB383" s="2" t="s">
        <v>87</v>
      </c>
      <c r="AC383" s="2" t="s">
        <v>265</v>
      </c>
      <c r="AD383" s="2" t="s">
        <v>305</v>
      </c>
      <c r="AE383" s="2" t="s">
        <v>780</v>
      </c>
      <c r="AF383" s="4" t="b">
        <f>FALSE()</f>
        <v>0</v>
      </c>
    </row>
    <row r="384" spans="1:32" x14ac:dyDescent="0.3">
      <c r="A384" s="2" t="s">
        <v>2179</v>
      </c>
      <c r="B384" s="2" t="s">
        <v>2180</v>
      </c>
      <c r="C384" s="2" t="s">
        <v>2181</v>
      </c>
      <c r="D384" s="2" t="s">
        <v>472</v>
      </c>
      <c r="E384" s="2" t="s">
        <v>473</v>
      </c>
      <c r="F384" s="2" t="s">
        <v>471</v>
      </c>
      <c r="G384" s="2" t="s">
        <v>74</v>
      </c>
      <c r="H384" s="2" t="s">
        <v>269</v>
      </c>
      <c r="I384" s="2" t="s">
        <v>2179</v>
      </c>
      <c r="J384" s="2" t="s">
        <v>74</v>
      </c>
      <c r="K384" s="2" t="s">
        <v>2179</v>
      </c>
      <c r="L384" s="2" t="s">
        <v>75</v>
      </c>
      <c r="M384" s="2" t="s">
        <v>402</v>
      </c>
      <c r="N384" s="2" t="s">
        <v>74</v>
      </c>
      <c r="O384" s="2" t="s">
        <v>74</v>
      </c>
      <c r="P384" s="2" t="s">
        <v>594</v>
      </c>
      <c r="Q384" s="2" t="s">
        <v>74</v>
      </c>
      <c r="R384" s="2" t="s">
        <v>74</v>
      </c>
      <c r="S384" s="2" t="s">
        <v>2182</v>
      </c>
      <c r="T384" s="2" t="s">
        <v>2178</v>
      </c>
      <c r="U384" s="3">
        <v>43669</v>
      </c>
      <c r="V384" s="3"/>
      <c r="W384" s="2" t="s">
        <v>407</v>
      </c>
      <c r="X384" s="2" t="s">
        <v>83</v>
      </c>
      <c r="Y384" s="2" t="s">
        <v>408</v>
      </c>
      <c r="Z384" s="2" t="s">
        <v>409</v>
      </c>
      <c r="AA384" s="2" t="s">
        <v>410</v>
      </c>
      <c r="AB384" s="2" t="s">
        <v>87</v>
      </c>
      <c r="AC384" s="2" t="s">
        <v>129</v>
      </c>
      <c r="AD384" s="2" t="s">
        <v>74</v>
      </c>
      <c r="AE384" s="2" t="s">
        <v>780</v>
      </c>
      <c r="AF384" s="4" t="b">
        <f>TRUE()</f>
        <v>1</v>
      </c>
    </row>
    <row r="385" spans="1:32" x14ac:dyDescent="0.3">
      <c r="A385" s="2" t="s">
        <v>2183</v>
      </c>
      <c r="B385" s="2" t="s">
        <v>2184</v>
      </c>
      <c r="C385" s="2" t="s">
        <v>2185</v>
      </c>
      <c r="D385" s="2" t="s">
        <v>1839</v>
      </c>
      <c r="E385" s="2" t="s">
        <v>503</v>
      </c>
      <c r="F385" s="2" t="s">
        <v>502</v>
      </c>
      <c r="G385" s="2" t="s">
        <v>74</v>
      </c>
      <c r="H385" s="2" t="s">
        <v>269</v>
      </c>
      <c r="I385" s="2" t="s">
        <v>2183</v>
      </c>
      <c r="J385" s="2" t="s">
        <v>74</v>
      </c>
      <c r="K385" s="2" t="s">
        <v>2183</v>
      </c>
      <c r="L385" s="2" t="s">
        <v>95</v>
      </c>
      <c r="M385" s="2" t="s">
        <v>402</v>
      </c>
      <c r="N385" s="2" t="s">
        <v>74</v>
      </c>
      <c r="O385" s="2" t="s">
        <v>74</v>
      </c>
      <c r="P385" s="2" t="s">
        <v>2186</v>
      </c>
      <c r="Q385" s="2" t="s">
        <v>74</v>
      </c>
      <c r="R385" s="2" t="s">
        <v>74</v>
      </c>
      <c r="S385" s="2" t="s">
        <v>2187</v>
      </c>
      <c r="T385" s="2" t="s">
        <v>2188</v>
      </c>
      <c r="U385" s="3">
        <v>43631</v>
      </c>
      <c r="V385" s="3"/>
      <c r="W385" s="2" t="s">
        <v>301</v>
      </c>
      <c r="X385" s="2" t="s">
        <v>83</v>
      </c>
      <c r="Y385" s="2" t="s">
        <v>302</v>
      </c>
      <c r="Z385" s="2" t="s">
        <v>303</v>
      </c>
      <c r="AA385" s="2" t="s">
        <v>304</v>
      </c>
      <c r="AB385" s="2" t="s">
        <v>87</v>
      </c>
      <c r="AC385" s="2" t="s">
        <v>74</v>
      </c>
      <c r="AD385" s="2" t="s">
        <v>74</v>
      </c>
      <c r="AE385" s="2" t="s">
        <v>1556</v>
      </c>
      <c r="AF385" s="4" t="b">
        <f>TRUE()</f>
        <v>1</v>
      </c>
    </row>
    <row r="386" spans="1:32" x14ac:dyDescent="0.3">
      <c r="A386" s="2" t="s">
        <v>2189</v>
      </c>
      <c r="B386" s="2" t="s">
        <v>2190</v>
      </c>
      <c r="C386" s="2" t="s">
        <v>821</v>
      </c>
      <c r="D386" s="2" t="s">
        <v>472</v>
      </c>
      <c r="E386" s="2" t="s">
        <v>483</v>
      </c>
      <c r="F386" s="2" t="s">
        <v>482</v>
      </c>
      <c r="G386" s="2" t="s">
        <v>74</v>
      </c>
      <c r="H386" s="2" t="s">
        <v>72</v>
      </c>
      <c r="I386" s="2" t="s">
        <v>2189</v>
      </c>
      <c r="J386" s="2" t="s">
        <v>282</v>
      </c>
      <c r="K386" s="2" t="s">
        <v>2189</v>
      </c>
      <c r="L386" s="2" t="s">
        <v>95</v>
      </c>
      <c r="M386" s="2" t="s">
        <v>2191</v>
      </c>
      <c r="N386" s="2" t="s">
        <v>822</v>
      </c>
      <c r="O386" s="2" t="s">
        <v>2192</v>
      </c>
      <c r="P386" s="2" t="s">
        <v>2192</v>
      </c>
      <c r="Q386" s="2" t="s">
        <v>74</v>
      </c>
      <c r="R386" s="2" t="s">
        <v>74</v>
      </c>
      <c r="S386" s="2" t="s">
        <v>2193</v>
      </c>
      <c r="T386" s="2" t="s">
        <v>2194</v>
      </c>
      <c r="U386" s="3"/>
      <c r="V386" s="3"/>
      <c r="W386" s="2" t="s">
        <v>288</v>
      </c>
      <c r="X386" s="2" t="s">
        <v>83</v>
      </c>
      <c r="Y386" s="2" t="s">
        <v>289</v>
      </c>
      <c r="Z386" s="2" t="s">
        <v>85</v>
      </c>
      <c r="AA386" s="2" t="s">
        <v>290</v>
      </c>
      <c r="AB386" s="2" t="s">
        <v>87</v>
      </c>
      <c r="AC386" s="2" t="s">
        <v>129</v>
      </c>
      <c r="AD386" s="2" t="s">
        <v>598</v>
      </c>
      <c r="AE386" s="2" t="s">
        <v>479</v>
      </c>
      <c r="AF386" s="4" t="b">
        <f>FALSE()</f>
        <v>0</v>
      </c>
    </row>
    <row r="387" spans="1:32" x14ac:dyDescent="0.3">
      <c r="A387" s="2" t="s">
        <v>2195</v>
      </c>
      <c r="B387" s="2" t="s">
        <v>2196</v>
      </c>
      <c r="C387" s="2" t="s">
        <v>2197</v>
      </c>
      <c r="D387" s="2" t="s">
        <v>2198</v>
      </c>
      <c r="E387" s="2" t="s">
        <v>650</v>
      </c>
      <c r="F387" s="2" t="s">
        <v>649</v>
      </c>
      <c r="G387" s="2" t="s">
        <v>74</v>
      </c>
      <c r="H387" s="2" t="s">
        <v>269</v>
      </c>
      <c r="I387" s="2" t="s">
        <v>2195</v>
      </c>
      <c r="J387" s="2" t="s">
        <v>161</v>
      </c>
      <c r="K387" s="2" t="s">
        <v>2195</v>
      </c>
      <c r="L387" s="2" t="s">
        <v>74</v>
      </c>
      <c r="M387" s="2" t="s">
        <v>828</v>
      </c>
      <c r="N387" s="2" t="s">
        <v>74</v>
      </c>
      <c r="O387" s="2" t="s">
        <v>74</v>
      </c>
      <c r="P387" s="2" t="s">
        <v>2199</v>
      </c>
      <c r="Q387" s="2" t="s">
        <v>74</v>
      </c>
      <c r="R387" s="2" t="s">
        <v>74</v>
      </c>
      <c r="S387" s="2" t="s">
        <v>2200</v>
      </c>
      <c r="T387" s="2" t="s">
        <v>74</v>
      </c>
      <c r="U387" s="3"/>
      <c r="V387" s="3"/>
      <c r="W387" s="2" t="s">
        <v>82</v>
      </c>
      <c r="X387" s="2" t="s">
        <v>83</v>
      </c>
      <c r="Y387" s="2" t="s">
        <v>84</v>
      </c>
      <c r="Z387" s="2" t="s">
        <v>85</v>
      </c>
      <c r="AA387" s="2" t="s">
        <v>86</v>
      </c>
      <c r="AB387" s="2" t="s">
        <v>87</v>
      </c>
      <c r="AC387" s="2" t="s">
        <v>129</v>
      </c>
      <c r="AD387" s="2" t="s">
        <v>74</v>
      </c>
      <c r="AE387" s="2" t="s">
        <v>770</v>
      </c>
      <c r="AF387" s="4" t="b">
        <f>FALSE()</f>
        <v>0</v>
      </c>
    </row>
    <row r="388" spans="1:32" x14ac:dyDescent="0.3">
      <c r="A388" s="2" t="s">
        <v>2201</v>
      </c>
      <c r="B388" s="2" t="s">
        <v>2202</v>
      </c>
      <c r="C388" s="2" t="s">
        <v>2203</v>
      </c>
      <c r="D388" s="2" t="s">
        <v>1839</v>
      </c>
      <c r="E388" s="2" t="s">
        <v>483</v>
      </c>
      <c r="F388" s="2" t="s">
        <v>482</v>
      </c>
      <c r="G388" s="2" t="s">
        <v>74</v>
      </c>
      <c r="H388" s="2" t="s">
        <v>269</v>
      </c>
      <c r="I388" s="2" t="s">
        <v>2201</v>
      </c>
      <c r="J388" s="2" t="s">
        <v>74</v>
      </c>
      <c r="K388" s="2" t="s">
        <v>2201</v>
      </c>
      <c r="L388" s="2" t="s">
        <v>95</v>
      </c>
      <c r="M388" s="2" t="s">
        <v>703</v>
      </c>
      <c r="N388" s="2" t="s">
        <v>74</v>
      </c>
      <c r="O388" s="2" t="s">
        <v>74</v>
      </c>
      <c r="P388" s="2" t="s">
        <v>468</v>
      </c>
      <c r="Q388" s="2" t="s">
        <v>74</v>
      </c>
      <c r="R388" s="2" t="s">
        <v>74</v>
      </c>
      <c r="S388" s="2" t="s">
        <v>2204</v>
      </c>
      <c r="T388" s="2" t="s">
        <v>2205</v>
      </c>
      <c r="U388" s="3"/>
      <c r="V388" s="3"/>
      <c r="W388" s="2" t="s">
        <v>288</v>
      </c>
      <c r="X388" s="2" t="s">
        <v>83</v>
      </c>
      <c r="Y388" s="2" t="s">
        <v>289</v>
      </c>
      <c r="Z388" s="2" t="s">
        <v>85</v>
      </c>
      <c r="AA388" s="2" t="s">
        <v>290</v>
      </c>
      <c r="AB388" s="2" t="s">
        <v>87</v>
      </c>
      <c r="AC388" s="2" t="s">
        <v>129</v>
      </c>
      <c r="AD388" s="2" t="s">
        <v>74</v>
      </c>
      <c r="AE388" s="2" t="s">
        <v>770</v>
      </c>
      <c r="AF388" s="4" t="b">
        <f>TRUE()</f>
        <v>1</v>
      </c>
    </row>
    <row r="389" spans="1:32" x14ac:dyDescent="0.3">
      <c r="A389" s="2" t="s">
        <v>2206</v>
      </c>
      <c r="B389" s="2" t="s">
        <v>2207</v>
      </c>
      <c r="C389" s="2" t="s">
        <v>2208</v>
      </c>
      <c r="D389" s="2" t="s">
        <v>472</v>
      </c>
      <c r="E389" s="2" t="s">
        <v>483</v>
      </c>
      <c r="F389" s="2" t="s">
        <v>482</v>
      </c>
      <c r="G389" s="2" t="s">
        <v>74</v>
      </c>
      <c r="H389" s="2" t="s">
        <v>72</v>
      </c>
      <c r="I389" s="2" t="s">
        <v>2206</v>
      </c>
      <c r="J389" s="2" t="s">
        <v>282</v>
      </c>
      <c r="K389" s="2" t="s">
        <v>2206</v>
      </c>
      <c r="L389" s="2" t="s">
        <v>123</v>
      </c>
      <c r="M389" s="2" t="s">
        <v>402</v>
      </c>
      <c r="N389" s="2" t="s">
        <v>822</v>
      </c>
      <c r="O389" s="2" t="s">
        <v>74</v>
      </c>
      <c r="P389" s="2" t="s">
        <v>2209</v>
      </c>
      <c r="Q389" s="2" t="s">
        <v>74</v>
      </c>
      <c r="R389" s="2" t="s">
        <v>74</v>
      </c>
      <c r="S389" s="2" t="s">
        <v>2210</v>
      </c>
      <c r="T389" s="2" t="s">
        <v>2211</v>
      </c>
      <c r="U389" s="3"/>
      <c r="V389" s="3"/>
      <c r="W389" s="2" t="s">
        <v>288</v>
      </c>
      <c r="X389" s="2" t="s">
        <v>83</v>
      </c>
      <c r="Y389" s="2" t="s">
        <v>289</v>
      </c>
      <c r="Z389" s="2" t="s">
        <v>85</v>
      </c>
      <c r="AA389" s="2" t="s">
        <v>290</v>
      </c>
      <c r="AB389" s="2" t="s">
        <v>87</v>
      </c>
      <c r="AC389" s="2" t="s">
        <v>129</v>
      </c>
      <c r="AD389" s="2" t="s">
        <v>598</v>
      </c>
      <c r="AE389" s="2" t="s">
        <v>1456</v>
      </c>
      <c r="AF389" s="4" t="b">
        <f>FALSE()</f>
        <v>0</v>
      </c>
    </row>
    <row r="390" spans="1:32" x14ac:dyDescent="0.3">
      <c r="A390" s="2" t="s">
        <v>2212</v>
      </c>
      <c r="B390" s="2" t="s">
        <v>2213</v>
      </c>
      <c r="C390" s="2" t="s">
        <v>2214</v>
      </c>
      <c r="D390" s="2" t="s">
        <v>2215</v>
      </c>
      <c r="E390" s="2" t="s">
        <v>1048</v>
      </c>
      <c r="F390" s="2" t="s">
        <v>1049</v>
      </c>
      <c r="G390" s="2" t="s">
        <v>74</v>
      </c>
      <c r="H390" s="2" t="s">
        <v>72</v>
      </c>
      <c r="I390" s="2" t="s">
        <v>2212</v>
      </c>
      <c r="J390" s="2" t="s">
        <v>74</v>
      </c>
      <c r="K390" s="2" t="s">
        <v>2212</v>
      </c>
      <c r="L390" s="2" t="s">
        <v>74</v>
      </c>
      <c r="M390" s="2" t="s">
        <v>74</v>
      </c>
      <c r="N390" s="2" t="s">
        <v>74</v>
      </c>
      <c r="O390" s="2" t="s">
        <v>74</v>
      </c>
      <c r="P390" s="2" t="s">
        <v>74</v>
      </c>
      <c r="Q390" s="2" t="s">
        <v>74</v>
      </c>
      <c r="R390" s="2" t="s">
        <v>74</v>
      </c>
      <c r="S390" s="2" t="s">
        <v>74</v>
      </c>
      <c r="T390" s="2" t="s">
        <v>74</v>
      </c>
      <c r="U390" s="3"/>
      <c r="V390" s="3"/>
      <c r="W390" s="2" t="s">
        <v>113</v>
      </c>
      <c r="X390" s="2" t="s">
        <v>83</v>
      </c>
      <c r="Y390" s="2" t="s">
        <v>114</v>
      </c>
      <c r="Z390" s="2" t="s">
        <v>115</v>
      </c>
      <c r="AA390" s="2" t="s">
        <v>116</v>
      </c>
      <c r="AB390" s="2" t="s">
        <v>117</v>
      </c>
      <c r="AC390" s="2" t="s">
        <v>129</v>
      </c>
      <c r="AD390" s="2" t="s">
        <v>74</v>
      </c>
      <c r="AE390" s="2" t="s">
        <v>2216</v>
      </c>
      <c r="AF390" s="4" t="b">
        <f>FALSE()</f>
        <v>0</v>
      </c>
    </row>
    <row r="391" spans="1:32" x14ac:dyDescent="0.3">
      <c r="A391" s="2" t="s">
        <v>2217</v>
      </c>
      <c r="B391" s="2" t="s">
        <v>2218</v>
      </c>
      <c r="C391" s="2" t="s">
        <v>2219</v>
      </c>
      <c r="D391" s="2" t="s">
        <v>2220</v>
      </c>
      <c r="E391" s="2" t="s">
        <v>1369</v>
      </c>
      <c r="F391" s="2" t="s">
        <v>1370</v>
      </c>
      <c r="G391" s="2" t="s">
        <v>74</v>
      </c>
      <c r="H391" s="2" t="s">
        <v>269</v>
      </c>
      <c r="I391" s="2" t="s">
        <v>2217</v>
      </c>
      <c r="J391" s="2" t="s">
        <v>74</v>
      </c>
      <c r="K391" s="2" t="s">
        <v>2217</v>
      </c>
      <c r="L391" s="2" t="s">
        <v>95</v>
      </c>
      <c r="M391" s="2" t="s">
        <v>74</v>
      </c>
      <c r="N391" s="2" t="s">
        <v>74</v>
      </c>
      <c r="O391" s="2" t="s">
        <v>74</v>
      </c>
      <c r="P391" s="2" t="s">
        <v>74</v>
      </c>
      <c r="Q391" s="2" t="s">
        <v>74</v>
      </c>
      <c r="R391" s="2" t="s">
        <v>74</v>
      </c>
      <c r="S391" s="2" t="s">
        <v>74</v>
      </c>
      <c r="T391" s="2" t="s">
        <v>970</v>
      </c>
      <c r="U391" s="3"/>
      <c r="V391" s="3"/>
      <c r="W391" s="2" t="s">
        <v>288</v>
      </c>
      <c r="X391" s="2" t="s">
        <v>83</v>
      </c>
      <c r="Y391" s="2" t="s">
        <v>289</v>
      </c>
      <c r="Z391" s="2" t="s">
        <v>85</v>
      </c>
      <c r="AA391" s="2" t="s">
        <v>290</v>
      </c>
      <c r="AB391" s="2" t="s">
        <v>87</v>
      </c>
      <c r="AC391" s="2" t="s">
        <v>129</v>
      </c>
      <c r="AD391" s="2" t="s">
        <v>74</v>
      </c>
      <c r="AE391" s="2" t="s">
        <v>1479</v>
      </c>
      <c r="AF391" s="4" t="b">
        <f>TRUE()</f>
        <v>1</v>
      </c>
    </row>
    <row r="392" spans="1:32" x14ac:dyDescent="0.3">
      <c r="A392" s="2" t="s">
        <v>2221</v>
      </c>
      <c r="B392" s="2" t="s">
        <v>2222</v>
      </c>
      <c r="C392" s="2" t="s">
        <v>821</v>
      </c>
      <c r="D392" s="2" t="s">
        <v>472</v>
      </c>
      <c r="E392" s="2" t="s">
        <v>483</v>
      </c>
      <c r="F392" s="2" t="s">
        <v>482</v>
      </c>
      <c r="G392" s="2" t="s">
        <v>74</v>
      </c>
      <c r="H392" s="2" t="s">
        <v>72</v>
      </c>
      <c r="I392" s="2" t="s">
        <v>2221</v>
      </c>
      <c r="J392" s="2" t="s">
        <v>401</v>
      </c>
      <c r="K392" s="2" t="s">
        <v>2221</v>
      </c>
      <c r="L392" s="2" t="s">
        <v>123</v>
      </c>
      <c r="M392" s="2" t="s">
        <v>703</v>
      </c>
      <c r="N392" s="2" t="s">
        <v>704</v>
      </c>
      <c r="O392" s="2" t="s">
        <v>705</v>
      </c>
      <c r="P392" s="2" t="s">
        <v>468</v>
      </c>
      <c r="Q392" s="2" t="s">
        <v>74</v>
      </c>
      <c r="R392" s="2" t="s">
        <v>74</v>
      </c>
      <c r="S392" s="2" t="s">
        <v>2223</v>
      </c>
      <c r="T392" s="2" t="s">
        <v>2224</v>
      </c>
      <c r="U392" s="3"/>
      <c r="V392" s="3"/>
      <c r="W392" s="2" t="s">
        <v>407</v>
      </c>
      <c r="X392" s="2" t="s">
        <v>83</v>
      </c>
      <c r="Y392" s="2" t="s">
        <v>408</v>
      </c>
      <c r="Z392" s="2" t="s">
        <v>409</v>
      </c>
      <c r="AA392" s="2" t="s">
        <v>410</v>
      </c>
      <c r="AB392" s="2" t="s">
        <v>87</v>
      </c>
      <c r="AC392" s="2" t="s">
        <v>129</v>
      </c>
      <c r="AD392" s="2" t="s">
        <v>305</v>
      </c>
      <c r="AE392" s="2" t="s">
        <v>780</v>
      </c>
      <c r="AF392" s="4" t="b">
        <f>FALSE()</f>
        <v>0</v>
      </c>
    </row>
    <row r="393" spans="1:32" x14ac:dyDescent="0.3">
      <c r="A393" s="2" t="s">
        <v>2225</v>
      </c>
      <c r="B393" s="2" t="s">
        <v>2226</v>
      </c>
      <c r="C393" s="2" t="s">
        <v>2227</v>
      </c>
      <c r="D393" s="2" t="s">
        <v>2228</v>
      </c>
      <c r="E393" s="2" t="s">
        <v>1452</v>
      </c>
      <c r="F393" s="2" t="s">
        <v>1453</v>
      </c>
      <c r="G393" s="2" t="s">
        <v>74</v>
      </c>
      <c r="H393" s="2" t="s">
        <v>269</v>
      </c>
      <c r="I393" s="2" t="s">
        <v>2225</v>
      </c>
      <c r="J393" s="2" t="s">
        <v>254</v>
      </c>
      <c r="K393" s="2" t="s">
        <v>2225</v>
      </c>
      <c r="L393" s="2" t="s">
        <v>95</v>
      </c>
      <c r="M393" s="2" t="s">
        <v>402</v>
      </c>
      <c r="N393" s="2" t="s">
        <v>74</v>
      </c>
      <c r="O393" s="2" t="s">
        <v>74</v>
      </c>
      <c r="P393" s="2" t="s">
        <v>2229</v>
      </c>
      <c r="Q393" s="2" t="s">
        <v>74</v>
      </c>
      <c r="R393" s="2" t="s">
        <v>74</v>
      </c>
      <c r="S393" s="2" t="s">
        <v>2230</v>
      </c>
      <c r="T393" s="2" t="s">
        <v>2231</v>
      </c>
      <c r="U393" s="3"/>
      <c r="V393" s="3"/>
      <c r="W393" s="2" t="s">
        <v>261</v>
      </c>
      <c r="X393" s="2" t="s">
        <v>83</v>
      </c>
      <c r="Y393" s="2" t="s">
        <v>262</v>
      </c>
      <c r="Z393" s="2" t="s">
        <v>263</v>
      </c>
      <c r="AA393" s="2" t="s">
        <v>264</v>
      </c>
      <c r="AB393" s="2" t="s">
        <v>87</v>
      </c>
      <c r="AC393" s="2" t="s">
        <v>129</v>
      </c>
      <c r="AD393" s="2" t="s">
        <v>74</v>
      </c>
      <c r="AE393" s="2" t="s">
        <v>1742</v>
      </c>
      <c r="AF393" s="4" t="b">
        <f>FALSE()</f>
        <v>0</v>
      </c>
    </row>
    <row r="394" spans="1:32" x14ac:dyDescent="0.3">
      <c r="A394" s="2" t="s">
        <v>2232</v>
      </c>
      <c r="B394" s="2" t="s">
        <v>2233</v>
      </c>
      <c r="C394" s="2" t="s">
        <v>2234</v>
      </c>
      <c r="D394" s="2" t="s">
        <v>2228</v>
      </c>
      <c r="E394" s="2" t="s">
        <v>940</v>
      </c>
      <c r="F394" s="2" t="s">
        <v>941</v>
      </c>
      <c r="G394" s="2" t="s">
        <v>74</v>
      </c>
      <c r="H394" s="2" t="s">
        <v>72</v>
      </c>
      <c r="I394" s="2" t="s">
        <v>2232</v>
      </c>
      <c r="J394" s="2" t="s">
        <v>254</v>
      </c>
      <c r="K394" s="2" t="s">
        <v>2232</v>
      </c>
      <c r="L394" s="2" t="s">
        <v>123</v>
      </c>
      <c r="M394" s="2" t="s">
        <v>2235</v>
      </c>
      <c r="N394" s="2" t="s">
        <v>943</v>
      </c>
      <c r="O394" s="2" t="s">
        <v>2236</v>
      </c>
      <c r="P394" s="2" t="s">
        <v>2236</v>
      </c>
      <c r="Q394" s="2" t="s">
        <v>74</v>
      </c>
      <c r="R394" s="2" t="s">
        <v>74</v>
      </c>
      <c r="S394" s="2" t="s">
        <v>2237</v>
      </c>
      <c r="T394" s="2" t="s">
        <v>2238</v>
      </c>
      <c r="U394" s="3"/>
      <c r="V394" s="3"/>
      <c r="W394" s="2" t="s">
        <v>261</v>
      </c>
      <c r="X394" s="2" t="s">
        <v>83</v>
      </c>
      <c r="Y394" s="2" t="s">
        <v>262</v>
      </c>
      <c r="Z394" s="2" t="s">
        <v>263</v>
      </c>
      <c r="AA394" s="2" t="s">
        <v>264</v>
      </c>
      <c r="AB394" s="2" t="s">
        <v>87</v>
      </c>
      <c r="AC394" s="2" t="s">
        <v>129</v>
      </c>
      <c r="AD394" s="2" t="s">
        <v>226</v>
      </c>
      <c r="AE394" s="2" t="s">
        <v>1737</v>
      </c>
      <c r="AF394" s="4" t="b">
        <f>FALSE()</f>
        <v>0</v>
      </c>
    </row>
    <row r="395" spans="1:32" x14ac:dyDescent="0.3">
      <c r="A395" s="2" t="s">
        <v>74</v>
      </c>
      <c r="B395" s="2" t="s">
        <v>2239</v>
      </c>
      <c r="C395" s="2" t="s">
        <v>2240</v>
      </c>
      <c r="D395" s="2" t="s">
        <v>74</v>
      </c>
      <c r="E395" s="2" t="s">
        <v>1452</v>
      </c>
      <c r="F395" s="2" t="s">
        <v>1453</v>
      </c>
      <c r="G395" s="2" t="s">
        <v>74</v>
      </c>
      <c r="H395" s="2" t="s">
        <v>72</v>
      </c>
      <c r="I395" s="2" t="s">
        <v>74</v>
      </c>
      <c r="J395" s="2" t="s">
        <v>74</v>
      </c>
      <c r="K395" s="2" t="s">
        <v>74</v>
      </c>
      <c r="L395" s="2" t="s">
        <v>95</v>
      </c>
      <c r="M395" s="2" t="s">
        <v>74</v>
      </c>
      <c r="N395" s="2" t="s">
        <v>74</v>
      </c>
      <c r="O395" s="2" t="s">
        <v>74</v>
      </c>
      <c r="P395" s="2" t="s">
        <v>74</v>
      </c>
      <c r="Q395" s="2" t="s">
        <v>74</v>
      </c>
      <c r="R395" s="2" t="s">
        <v>74</v>
      </c>
      <c r="S395" s="2" t="s">
        <v>74</v>
      </c>
      <c r="T395" s="2" t="s">
        <v>74</v>
      </c>
      <c r="U395" s="3"/>
      <c r="V395" s="3"/>
      <c r="W395" s="2" t="s">
        <v>113</v>
      </c>
      <c r="X395" s="2" t="s">
        <v>83</v>
      </c>
      <c r="Y395" s="2" t="s">
        <v>114</v>
      </c>
      <c r="Z395" s="2" t="s">
        <v>115</v>
      </c>
      <c r="AA395" s="2" t="s">
        <v>116</v>
      </c>
      <c r="AB395" s="2" t="s">
        <v>117</v>
      </c>
      <c r="AC395" s="2" t="s">
        <v>74</v>
      </c>
      <c r="AD395" s="2" t="s">
        <v>74</v>
      </c>
      <c r="AE395" s="2" t="s">
        <v>74</v>
      </c>
      <c r="AF395" s="4" t="b">
        <f>TRUE()</f>
        <v>1</v>
      </c>
    </row>
    <row r="396" spans="1:32" x14ac:dyDescent="0.3">
      <c r="A396" s="2" t="s">
        <v>2241</v>
      </c>
      <c r="B396" s="2" t="s">
        <v>2242</v>
      </c>
      <c r="C396" s="2" t="s">
        <v>978</v>
      </c>
      <c r="D396" s="2" t="s">
        <v>92</v>
      </c>
      <c r="E396" s="2" t="s">
        <v>503</v>
      </c>
      <c r="F396" s="2" t="s">
        <v>502</v>
      </c>
      <c r="G396" s="2" t="s">
        <v>74</v>
      </c>
      <c r="H396" s="2" t="s">
        <v>269</v>
      </c>
      <c r="I396" s="2" t="s">
        <v>2241</v>
      </c>
      <c r="J396" s="2" t="s">
        <v>254</v>
      </c>
      <c r="K396" s="2" t="s">
        <v>2241</v>
      </c>
      <c r="L396" s="2" t="s">
        <v>75</v>
      </c>
      <c r="M396" s="2" t="s">
        <v>402</v>
      </c>
      <c r="N396" s="2" t="s">
        <v>505</v>
      </c>
      <c r="O396" s="2" t="s">
        <v>2243</v>
      </c>
      <c r="P396" s="2" t="s">
        <v>2244</v>
      </c>
      <c r="Q396" s="2" t="s">
        <v>74</v>
      </c>
      <c r="R396" s="2" t="s">
        <v>74</v>
      </c>
      <c r="S396" s="2" t="s">
        <v>2245</v>
      </c>
      <c r="T396" s="2" t="s">
        <v>2246</v>
      </c>
      <c r="U396" s="3"/>
      <c r="V396" s="3"/>
      <c r="W396" s="2" t="s">
        <v>261</v>
      </c>
      <c r="X396" s="2" t="s">
        <v>83</v>
      </c>
      <c r="Y396" s="2" t="s">
        <v>262</v>
      </c>
      <c r="Z396" s="2" t="s">
        <v>263</v>
      </c>
      <c r="AA396" s="2" t="s">
        <v>264</v>
      </c>
      <c r="AB396" s="2" t="s">
        <v>87</v>
      </c>
      <c r="AC396" s="2" t="s">
        <v>129</v>
      </c>
      <c r="AD396" s="2" t="s">
        <v>226</v>
      </c>
      <c r="AE396" s="2" t="s">
        <v>1742</v>
      </c>
      <c r="AF396" s="4" t="b">
        <f>FALSE()</f>
        <v>0</v>
      </c>
    </row>
    <row r="397" spans="1:32" x14ac:dyDescent="0.3">
      <c r="A397" s="2" t="s">
        <v>2247</v>
      </c>
      <c r="B397" s="2" t="s">
        <v>2248</v>
      </c>
      <c r="C397" s="2" t="s">
        <v>821</v>
      </c>
      <c r="D397" s="2" t="s">
        <v>472</v>
      </c>
      <c r="E397" s="2" t="s">
        <v>483</v>
      </c>
      <c r="F397" s="2" t="s">
        <v>482</v>
      </c>
      <c r="G397" s="2" t="s">
        <v>74</v>
      </c>
      <c r="H397" s="2" t="s">
        <v>72</v>
      </c>
      <c r="I397" s="2" t="s">
        <v>2247</v>
      </c>
      <c r="J397" s="2" t="s">
        <v>401</v>
      </c>
      <c r="K397" s="2" t="s">
        <v>2247</v>
      </c>
      <c r="L397" s="2" t="s">
        <v>123</v>
      </c>
      <c r="M397" s="2" t="s">
        <v>703</v>
      </c>
      <c r="N397" s="2" t="s">
        <v>704</v>
      </c>
      <c r="O397" s="2" t="s">
        <v>705</v>
      </c>
      <c r="P397" s="2" t="s">
        <v>468</v>
      </c>
      <c r="Q397" s="2" t="s">
        <v>74</v>
      </c>
      <c r="R397" s="2" t="s">
        <v>74</v>
      </c>
      <c r="S397" s="2" t="s">
        <v>2249</v>
      </c>
      <c r="T397" s="2" t="s">
        <v>2250</v>
      </c>
      <c r="U397" s="3"/>
      <c r="V397" s="3"/>
      <c r="W397" s="2" t="s">
        <v>407</v>
      </c>
      <c r="X397" s="2" t="s">
        <v>83</v>
      </c>
      <c r="Y397" s="2" t="s">
        <v>408</v>
      </c>
      <c r="Z397" s="2" t="s">
        <v>409</v>
      </c>
      <c r="AA397" s="2" t="s">
        <v>410</v>
      </c>
      <c r="AB397" s="2" t="s">
        <v>87</v>
      </c>
      <c r="AC397" s="2" t="s">
        <v>129</v>
      </c>
      <c r="AD397" s="2" t="s">
        <v>305</v>
      </c>
      <c r="AE397" s="2" t="s">
        <v>780</v>
      </c>
      <c r="AF397" s="4" t="b">
        <f>FALSE()</f>
        <v>0</v>
      </c>
    </row>
    <row r="398" spans="1:32" x14ac:dyDescent="0.3">
      <c r="A398" s="2" t="s">
        <v>2251</v>
      </c>
      <c r="B398" s="2" t="s">
        <v>2252</v>
      </c>
      <c r="C398" s="2" t="s">
        <v>2253</v>
      </c>
      <c r="D398" s="2" t="s">
        <v>92</v>
      </c>
      <c r="E398" s="2" t="s">
        <v>503</v>
      </c>
      <c r="F398" s="2" t="s">
        <v>502</v>
      </c>
      <c r="G398" s="2" t="s">
        <v>74</v>
      </c>
      <c r="H398" s="2" t="s">
        <v>72</v>
      </c>
      <c r="I398" s="2" t="s">
        <v>2251</v>
      </c>
      <c r="J398" s="2" t="s">
        <v>401</v>
      </c>
      <c r="K398" s="2" t="s">
        <v>2251</v>
      </c>
      <c r="L398" s="2" t="s">
        <v>95</v>
      </c>
      <c r="M398" s="2" t="s">
        <v>402</v>
      </c>
      <c r="N398" s="2" t="s">
        <v>505</v>
      </c>
      <c r="O398" s="2" t="s">
        <v>74</v>
      </c>
      <c r="P398" s="2" t="s">
        <v>2244</v>
      </c>
      <c r="Q398" s="2" t="s">
        <v>74</v>
      </c>
      <c r="R398" s="2" t="s">
        <v>74</v>
      </c>
      <c r="S398" s="2" t="s">
        <v>2254</v>
      </c>
      <c r="T398" s="2" t="s">
        <v>2188</v>
      </c>
      <c r="U398" s="3"/>
      <c r="V398" s="3"/>
      <c r="W398" s="2" t="s">
        <v>407</v>
      </c>
      <c r="X398" s="2" t="s">
        <v>83</v>
      </c>
      <c r="Y398" s="2" t="s">
        <v>408</v>
      </c>
      <c r="Z398" s="2" t="s">
        <v>409</v>
      </c>
      <c r="AA398" s="2" t="s">
        <v>410</v>
      </c>
      <c r="AB398" s="2" t="s">
        <v>87</v>
      </c>
      <c r="AC398" s="2" t="s">
        <v>129</v>
      </c>
      <c r="AD398" s="2" t="s">
        <v>305</v>
      </c>
      <c r="AE398" s="2" t="s">
        <v>780</v>
      </c>
      <c r="AF398" s="4" t="b">
        <f>FALSE()</f>
        <v>0</v>
      </c>
    </row>
    <row r="399" spans="1:32" x14ac:dyDescent="0.3">
      <c r="A399" s="2" t="s">
        <v>2255</v>
      </c>
      <c r="B399" s="2" t="s">
        <v>2256</v>
      </c>
      <c r="C399" s="2" t="s">
        <v>1505</v>
      </c>
      <c r="D399" s="2" t="s">
        <v>472</v>
      </c>
      <c r="E399" s="2" t="s">
        <v>533</v>
      </c>
      <c r="F399" s="2" t="s">
        <v>534</v>
      </c>
      <c r="G399" s="2" t="s">
        <v>74</v>
      </c>
      <c r="H399" s="2" t="s">
        <v>72</v>
      </c>
      <c r="I399" s="2" t="s">
        <v>2255</v>
      </c>
      <c r="J399" s="2" t="s">
        <v>73</v>
      </c>
      <c r="K399" s="2" t="s">
        <v>2255</v>
      </c>
      <c r="L399" s="2" t="s">
        <v>107</v>
      </c>
      <c r="M399" s="2" t="s">
        <v>535</v>
      </c>
      <c r="N399" s="2" t="s">
        <v>2257</v>
      </c>
      <c r="O399" s="2" t="s">
        <v>2258</v>
      </c>
      <c r="P399" s="2" t="s">
        <v>2259</v>
      </c>
      <c r="Q399" s="2" t="s">
        <v>74</v>
      </c>
      <c r="R399" s="2" t="s">
        <v>74</v>
      </c>
      <c r="S399" s="2" t="s">
        <v>2260</v>
      </c>
      <c r="T399" s="2" t="s">
        <v>970</v>
      </c>
      <c r="U399" s="3"/>
      <c r="V399" s="3"/>
      <c r="W399" s="2" t="s">
        <v>82</v>
      </c>
      <c r="X399" s="2" t="s">
        <v>83</v>
      </c>
      <c r="Y399" s="2" t="s">
        <v>84</v>
      </c>
      <c r="Z399" s="2" t="s">
        <v>85</v>
      </c>
      <c r="AA399" s="2" t="s">
        <v>86</v>
      </c>
      <c r="AB399" s="2" t="s">
        <v>87</v>
      </c>
      <c r="AC399" s="2" t="s">
        <v>101</v>
      </c>
      <c r="AD399" s="2" t="s">
        <v>88</v>
      </c>
      <c r="AE399" s="2" t="s">
        <v>1088</v>
      </c>
      <c r="AF399" s="4" t="b">
        <f>FALSE()</f>
        <v>0</v>
      </c>
    </row>
    <row r="400" spans="1:32" x14ac:dyDescent="0.3">
      <c r="A400" s="2" t="s">
        <v>2261</v>
      </c>
      <c r="B400" s="2" t="s">
        <v>2262</v>
      </c>
      <c r="C400" s="2" t="s">
        <v>2263</v>
      </c>
      <c r="D400" s="2" t="s">
        <v>92</v>
      </c>
      <c r="E400" s="2" t="s">
        <v>455</v>
      </c>
      <c r="F400" s="2" t="s">
        <v>454</v>
      </c>
      <c r="G400" s="2" t="s">
        <v>74</v>
      </c>
      <c r="H400" s="2" t="s">
        <v>72</v>
      </c>
      <c r="I400" s="2" t="s">
        <v>2261</v>
      </c>
      <c r="J400" s="2" t="s">
        <v>73</v>
      </c>
      <c r="K400" s="2" t="s">
        <v>2261</v>
      </c>
      <c r="L400" s="2" t="s">
        <v>95</v>
      </c>
      <c r="M400" s="2" t="s">
        <v>74</v>
      </c>
      <c r="N400" s="2" t="s">
        <v>74</v>
      </c>
      <c r="O400" s="2" t="s">
        <v>74</v>
      </c>
      <c r="P400" s="2" t="s">
        <v>2264</v>
      </c>
      <c r="Q400" s="2" t="s">
        <v>74</v>
      </c>
      <c r="R400" s="2" t="s">
        <v>74</v>
      </c>
      <c r="S400" s="2" t="s">
        <v>2265</v>
      </c>
      <c r="T400" s="2" t="s">
        <v>2194</v>
      </c>
      <c r="U400" s="3"/>
      <c r="V400" s="3"/>
      <c r="W400" s="2" t="s">
        <v>82</v>
      </c>
      <c r="X400" s="2" t="s">
        <v>83</v>
      </c>
      <c r="Y400" s="2" t="s">
        <v>84</v>
      </c>
      <c r="Z400" s="2" t="s">
        <v>85</v>
      </c>
      <c r="AA400" s="2" t="s">
        <v>86</v>
      </c>
      <c r="AB400" s="2" t="s">
        <v>87</v>
      </c>
      <c r="AC400" s="2" t="s">
        <v>101</v>
      </c>
      <c r="AD400" s="2" t="s">
        <v>74</v>
      </c>
      <c r="AE400" s="2" t="s">
        <v>1088</v>
      </c>
      <c r="AF400" s="4" t="b">
        <f>FALSE()</f>
        <v>0</v>
      </c>
    </row>
    <row r="401" spans="1:32" x14ac:dyDescent="0.3">
      <c r="A401" s="2" t="s">
        <v>2266</v>
      </c>
      <c r="B401" s="2" t="s">
        <v>2267</v>
      </c>
      <c r="C401" s="2" t="s">
        <v>2268</v>
      </c>
      <c r="D401" s="2" t="s">
        <v>472</v>
      </c>
      <c r="E401" s="2" t="s">
        <v>2269</v>
      </c>
      <c r="F401" s="2" t="s">
        <v>2270</v>
      </c>
      <c r="G401" s="2" t="s">
        <v>74</v>
      </c>
      <c r="H401" s="2" t="s">
        <v>72</v>
      </c>
      <c r="I401" s="2" t="s">
        <v>2266</v>
      </c>
      <c r="J401" s="2" t="s">
        <v>73</v>
      </c>
      <c r="K401" s="2" t="s">
        <v>2266</v>
      </c>
      <c r="L401" s="2" t="s">
        <v>123</v>
      </c>
      <c r="M401" s="2" t="s">
        <v>504</v>
      </c>
      <c r="N401" s="2" t="s">
        <v>2271</v>
      </c>
      <c r="O401" s="2" t="s">
        <v>74</v>
      </c>
      <c r="P401" s="2" t="s">
        <v>2272</v>
      </c>
      <c r="Q401" s="2" t="s">
        <v>74</v>
      </c>
      <c r="R401" s="2" t="s">
        <v>74</v>
      </c>
      <c r="S401" s="2" t="s">
        <v>2273</v>
      </c>
      <c r="T401" s="2" t="s">
        <v>1301</v>
      </c>
      <c r="U401" s="3"/>
      <c r="V401" s="3"/>
      <c r="W401" s="2" t="s">
        <v>82</v>
      </c>
      <c r="X401" s="2" t="s">
        <v>83</v>
      </c>
      <c r="Y401" s="2" t="s">
        <v>84</v>
      </c>
      <c r="Z401" s="2" t="s">
        <v>85</v>
      </c>
      <c r="AA401" s="2" t="s">
        <v>86</v>
      </c>
      <c r="AB401" s="2" t="s">
        <v>87</v>
      </c>
      <c r="AC401" s="2" t="s">
        <v>646</v>
      </c>
      <c r="AD401" s="2" t="s">
        <v>556</v>
      </c>
      <c r="AE401" s="2" t="s">
        <v>1232</v>
      </c>
      <c r="AF401" s="4" t="b">
        <f>FALSE()</f>
        <v>0</v>
      </c>
    </row>
    <row r="402" spans="1:32" x14ac:dyDescent="0.3">
      <c r="A402" s="2" t="s">
        <v>2274</v>
      </c>
      <c r="B402" s="2" t="s">
        <v>2275</v>
      </c>
      <c r="C402" s="2" t="s">
        <v>2100</v>
      </c>
      <c r="D402" s="2" t="s">
        <v>472</v>
      </c>
      <c r="E402" s="2" t="s">
        <v>2101</v>
      </c>
      <c r="F402" s="2" t="s">
        <v>2102</v>
      </c>
      <c r="G402" s="2" t="s">
        <v>74</v>
      </c>
      <c r="H402" s="2" t="s">
        <v>72</v>
      </c>
      <c r="I402" s="2" t="s">
        <v>2274</v>
      </c>
      <c r="J402" s="2" t="s">
        <v>73</v>
      </c>
      <c r="K402" s="2" t="s">
        <v>2274</v>
      </c>
      <c r="L402" s="2" t="s">
        <v>123</v>
      </c>
      <c r="M402" s="2" t="s">
        <v>2103</v>
      </c>
      <c r="N402" s="2" t="s">
        <v>2104</v>
      </c>
      <c r="O402" s="2" t="s">
        <v>2105</v>
      </c>
      <c r="P402" s="2" t="s">
        <v>2105</v>
      </c>
      <c r="Q402" s="2" t="s">
        <v>74</v>
      </c>
      <c r="R402" s="2" t="s">
        <v>74</v>
      </c>
      <c r="S402" s="2" t="s">
        <v>2276</v>
      </c>
      <c r="T402" s="2" t="s">
        <v>2277</v>
      </c>
      <c r="U402" s="3"/>
      <c r="V402" s="3"/>
      <c r="W402" s="2" t="s">
        <v>82</v>
      </c>
      <c r="X402" s="2" t="s">
        <v>83</v>
      </c>
      <c r="Y402" s="2" t="s">
        <v>84</v>
      </c>
      <c r="Z402" s="2" t="s">
        <v>85</v>
      </c>
      <c r="AA402" s="2" t="s">
        <v>86</v>
      </c>
      <c r="AB402" s="2" t="s">
        <v>87</v>
      </c>
      <c r="AC402" s="2" t="s">
        <v>646</v>
      </c>
      <c r="AD402" s="2" t="s">
        <v>556</v>
      </c>
      <c r="AE402" s="2" t="s">
        <v>1232</v>
      </c>
      <c r="AF402" s="4" t="b">
        <f>FALSE()</f>
        <v>0</v>
      </c>
    </row>
    <row r="403" spans="1:32" x14ac:dyDescent="0.3">
      <c r="A403" s="2" t="s">
        <v>2278</v>
      </c>
      <c r="B403" s="2" t="s">
        <v>2279</v>
      </c>
      <c r="C403" s="2" t="s">
        <v>1723</v>
      </c>
      <c r="D403" s="2" t="s">
        <v>951</v>
      </c>
      <c r="E403" s="2" t="s">
        <v>1452</v>
      </c>
      <c r="F403" s="2" t="s">
        <v>1453</v>
      </c>
      <c r="G403" s="2" t="s">
        <v>74</v>
      </c>
      <c r="H403" s="2" t="s">
        <v>72</v>
      </c>
      <c r="I403" s="2" t="s">
        <v>2278</v>
      </c>
      <c r="J403" s="2" t="s">
        <v>74</v>
      </c>
      <c r="K403" s="2" t="s">
        <v>2278</v>
      </c>
      <c r="L403" s="2" t="s">
        <v>107</v>
      </c>
      <c r="M403" s="2" t="s">
        <v>402</v>
      </c>
      <c r="N403" s="2" t="s">
        <v>74</v>
      </c>
      <c r="O403" s="2" t="s">
        <v>74</v>
      </c>
      <c r="P403" s="2" t="s">
        <v>2229</v>
      </c>
      <c r="Q403" s="2" t="s">
        <v>74</v>
      </c>
      <c r="R403" s="2" t="s">
        <v>74</v>
      </c>
      <c r="S403" s="2" t="s">
        <v>2280</v>
      </c>
      <c r="T403" s="2" t="s">
        <v>300</v>
      </c>
      <c r="U403" s="3"/>
      <c r="V403" s="3"/>
      <c r="W403" s="2" t="s">
        <v>82</v>
      </c>
      <c r="X403" s="2" t="s">
        <v>83</v>
      </c>
      <c r="Y403" s="2" t="s">
        <v>84</v>
      </c>
      <c r="Z403" s="2" t="s">
        <v>85</v>
      </c>
      <c r="AA403" s="2" t="s">
        <v>86</v>
      </c>
      <c r="AB403" s="2" t="s">
        <v>87</v>
      </c>
      <c r="AC403" s="2" t="s">
        <v>914</v>
      </c>
      <c r="AD403" s="2" t="s">
        <v>74</v>
      </c>
      <c r="AE403" s="2" t="s">
        <v>2281</v>
      </c>
      <c r="AF403" s="4" t="b">
        <f>TRUE()</f>
        <v>1</v>
      </c>
    </row>
    <row r="404" spans="1:32" x14ac:dyDescent="0.3">
      <c r="A404" s="2" t="s">
        <v>2282</v>
      </c>
      <c r="B404" s="2" t="s">
        <v>2283</v>
      </c>
      <c r="C404" s="2" t="s">
        <v>821</v>
      </c>
      <c r="D404" s="2" t="s">
        <v>951</v>
      </c>
      <c r="E404" s="2" t="s">
        <v>483</v>
      </c>
      <c r="F404" s="2" t="s">
        <v>482</v>
      </c>
      <c r="G404" s="2" t="s">
        <v>74</v>
      </c>
      <c r="H404" s="2" t="s">
        <v>72</v>
      </c>
      <c r="I404" s="2" t="s">
        <v>2282</v>
      </c>
      <c r="J404" s="2" t="s">
        <v>74</v>
      </c>
      <c r="K404" s="2" t="s">
        <v>2282</v>
      </c>
      <c r="L404" s="2" t="s">
        <v>107</v>
      </c>
      <c r="M404" s="2" t="s">
        <v>2284</v>
      </c>
      <c r="N404" s="2" t="s">
        <v>74</v>
      </c>
      <c r="O404" s="2" t="s">
        <v>74</v>
      </c>
      <c r="P404" s="2" t="s">
        <v>2285</v>
      </c>
      <c r="Q404" s="2" t="s">
        <v>74</v>
      </c>
      <c r="R404" s="2" t="s">
        <v>74</v>
      </c>
      <c r="S404" s="2" t="s">
        <v>2286</v>
      </c>
      <c r="T404" s="2" t="s">
        <v>2287</v>
      </c>
      <c r="U404" s="3"/>
      <c r="V404" s="3"/>
      <c r="W404" s="2" t="s">
        <v>82</v>
      </c>
      <c r="X404" s="2" t="s">
        <v>83</v>
      </c>
      <c r="Y404" s="2" t="s">
        <v>84</v>
      </c>
      <c r="Z404" s="2" t="s">
        <v>85</v>
      </c>
      <c r="AA404" s="2" t="s">
        <v>86</v>
      </c>
      <c r="AB404" s="2" t="s">
        <v>87</v>
      </c>
      <c r="AC404" s="2" t="s">
        <v>129</v>
      </c>
      <c r="AD404" s="2" t="s">
        <v>74</v>
      </c>
      <c r="AE404" s="2" t="s">
        <v>1052</v>
      </c>
      <c r="AF404" s="4" t="b">
        <f>TRUE()</f>
        <v>1</v>
      </c>
    </row>
    <row r="405" spans="1:32" x14ac:dyDescent="0.3">
      <c r="A405" s="2" t="s">
        <v>2288</v>
      </c>
      <c r="B405" s="2" t="s">
        <v>2289</v>
      </c>
      <c r="C405" s="2" t="s">
        <v>2290</v>
      </c>
      <c r="D405" s="2" t="s">
        <v>845</v>
      </c>
      <c r="E405" s="2" t="s">
        <v>483</v>
      </c>
      <c r="F405" s="2" t="s">
        <v>482</v>
      </c>
      <c r="G405" s="2" t="s">
        <v>74</v>
      </c>
      <c r="H405" s="2" t="s">
        <v>72</v>
      </c>
      <c r="I405" s="2" t="s">
        <v>2288</v>
      </c>
      <c r="J405" s="2" t="s">
        <v>161</v>
      </c>
      <c r="K405" s="2" t="s">
        <v>2288</v>
      </c>
      <c r="L405" s="2" t="s">
        <v>75</v>
      </c>
      <c r="M405" s="2" t="s">
        <v>2291</v>
      </c>
      <c r="N405" s="2" t="s">
        <v>74</v>
      </c>
      <c r="O405" s="2" t="s">
        <v>74</v>
      </c>
      <c r="P405" s="2" t="s">
        <v>2292</v>
      </c>
      <c r="Q405" s="2" t="s">
        <v>74</v>
      </c>
      <c r="R405" s="2" t="s">
        <v>74</v>
      </c>
      <c r="S405" s="2" t="s">
        <v>2293</v>
      </c>
      <c r="T405" s="2" t="s">
        <v>970</v>
      </c>
      <c r="U405" s="3"/>
      <c r="V405" s="3"/>
      <c r="W405" s="2" t="s">
        <v>82</v>
      </c>
      <c r="X405" s="2" t="s">
        <v>83</v>
      </c>
      <c r="Y405" s="2" t="s">
        <v>84</v>
      </c>
      <c r="Z405" s="2" t="s">
        <v>85</v>
      </c>
      <c r="AA405" s="2" t="s">
        <v>86</v>
      </c>
      <c r="AB405" s="2" t="s">
        <v>87</v>
      </c>
      <c r="AC405" s="2" t="s">
        <v>129</v>
      </c>
      <c r="AD405" s="2" t="s">
        <v>74</v>
      </c>
      <c r="AE405" s="2" t="s">
        <v>184</v>
      </c>
      <c r="AF405" s="4" t="b">
        <f>FALSE()</f>
        <v>0</v>
      </c>
    </row>
    <row r="406" spans="1:32" x14ac:dyDescent="0.3">
      <c r="A406" s="2" t="s">
        <v>2294</v>
      </c>
      <c r="B406" s="2" t="s">
        <v>2295</v>
      </c>
      <c r="C406" s="2" t="s">
        <v>2290</v>
      </c>
      <c r="D406" s="2" t="s">
        <v>845</v>
      </c>
      <c r="E406" s="2" t="s">
        <v>483</v>
      </c>
      <c r="F406" s="2" t="s">
        <v>482</v>
      </c>
      <c r="G406" s="2" t="s">
        <v>74</v>
      </c>
      <c r="H406" s="2" t="s">
        <v>72</v>
      </c>
      <c r="I406" s="2" t="s">
        <v>2294</v>
      </c>
      <c r="J406" s="2" t="s">
        <v>161</v>
      </c>
      <c r="K406" s="2" t="s">
        <v>2294</v>
      </c>
      <c r="L406" s="2" t="s">
        <v>123</v>
      </c>
      <c r="M406" s="2" t="s">
        <v>484</v>
      </c>
      <c r="N406" s="2" t="s">
        <v>485</v>
      </c>
      <c r="O406" s="2" t="s">
        <v>2296</v>
      </c>
      <c r="P406" s="2" t="s">
        <v>2292</v>
      </c>
      <c r="Q406" s="2" t="s">
        <v>74</v>
      </c>
      <c r="R406" s="2" t="s">
        <v>74</v>
      </c>
      <c r="S406" s="2" t="s">
        <v>581</v>
      </c>
      <c r="T406" s="2" t="s">
        <v>970</v>
      </c>
      <c r="U406" s="3"/>
      <c r="V406" s="3"/>
      <c r="W406" s="2" t="s">
        <v>82</v>
      </c>
      <c r="X406" s="2" t="s">
        <v>83</v>
      </c>
      <c r="Y406" s="2" t="s">
        <v>84</v>
      </c>
      <c r="Z406" s="2" t="s">
        <v>85</v>
      </c>
      <c r="AA406" s="2" t="s">
        <v>86</v>
      </c>
      <c r="AB406" s="2" t="s">
        <v>87</v>
      </c>
      <c r="AC406" s="2" t="s">
        <v>129</v>
      </c>
      <c r="AD406" s="2" t="s">
        <v>226</v>
      </c>
      <c r="AE406" s="2" t="s">
        <v>184</v>
      </c>
      <c r="AF406" s="4" t="b">
        <f>FALSE()</f>
        <v>0</v>
      </c>
    </row>
    <row r="407" spans="1:32" x14ac:dyDescent="0.3">
      <c r="A407" s="2" t="s">
        <v>2297</v>
      </c>
      <c r="B407" s="2" t="s">
        <v>2298</v>
      </c>
      <c r="C407" s="2" t="s">
        <v>441</v>
      </c>
      <c r="D407" s="2" t="s">
        <v>2299</v>
      </c>
      <c r="E407" s="2" t="s">
        <v>442</v>
      </c>
      <c r="F407" s="2" t="s">
        <v>441</v>
      </c>
      <c r="G407" s="2" t="s">
        <v>74</v>
      </c>
      <c r="H407" s="2" t="s">
        <v>72</v>
      </c>
      <c r="I407" s="2" t="s">
        <v>2297</v>
      </c>
      <c r="J407" s="2" t="s">
        <v>161</v>
      </c>
      <c r="K407" s="2" t="s">
        <v>2297</v>
      </c>
      <c r="L407" s="2" t="s">
        <v>343</v>
      </c>
      <c r="M407" s="2" t="s">
        <v>883</v>
      </c>
      <c r="N407" s="2" t="s">
        <v>1222</v>
      </c>
      <c r="O407" s="2" t="s">
        <v>74</v>
      </c>
      <c r="P407" s="2" t="s">
        <v>152</v>
      </c>
      <c r="Q407" s="2" t="s">
        <v>74</v>
      </c>
      <c r="R407" s="2" t="s">
        <v>74</v>
      </c>
      <c r="S407" s="2" t="s">
        <v>2300</v>
      </c>
      <c r="T407" s="2" t="s">
        <v>2301</v>
      </c>
      <c r="U407" s="3"/>
      <c r="V407" s="3"/>
      <c r="W407" s="2" t="s">
        <v>82</v>
      </c>
      <c r="X407" s="2" t="s">
        <v>83</v>
      </c>
      <c r="Y407" s="2" t="s">
        <v>84</v>
      </c>
      <c r="Z407" s="2" t="s">
        <v>85</v>
      </c>
      <c r="AA407" s="2" t="s">
        <v>86</v>
      </c>
      <c r="AB407" s="2" t="s">
        <v>87</v>
      </c>
      <c r="AC407" s="2" t="s">
        <v>129</v>
      </c>
      <c r="AD407" s="2" t="s">
        <v>226</v>
      </c>
      <c r="AE407" s="2" t="s">
        <v>2302</v>
      </c>
      <c r="AF407" s="4" t="b">
        <f>FALSE()</f>
        <v>0</v>
      </c>
    </row>
    <row r="408" spans="1:32" x14ac:dyDescent="0.3">
      <c r="A408" s="2" t="s">
        <v>2303</v>
      </c>
      <c r="B408" s="2" t="s">
        <v>2304</v>
      </c>
      <c r="C408" s="2" t="s">
        <v>2305</v>
      </c>
      <c r="D408" s="2" t="s">
        <v>92</v>
      </c>
      <c r="E408" s="2" t="s">
        <v>561</v>
      </c>
      <c r="F408" s="2" t="s">
        <v>562</v>
      </c>
      <c r="G408" s="2" t="s">
        <v>74</v>
      </c>
      <c r="H408" s="2" t="s">
        <v>72</v>
      </c>
      <c r="I408" s="2" t="s">
        <v>2303</v>
      </c>
      <c r="J408" s="2" t="s">
        <v>161</v>
      </c>
      <c r="K408" s="2" t="s">
        <v>2303</v>
      </c>
      <c r="L408" s="2" t="s">
        <v>95</v>
      </c>
      <c r="M408" s="2" t="s">
        <v>362</v>
      </c>
      <c r="N408" s="2" t="s">
        <v>899</v>
      </c>
      <c r="O408" s="2" t="s">
        <v>74</v>
      </c>
      <c r="P408" s="2" t="s">
        <v>2306</v>
      </c>
      <c r="Q408" s="2" t="s">
        <v>74</v>
      </c>
      <c r="R408" s="2" t="s">
        <v>74</v>
      </c>
      <c r="S408" s="2" t="s">
        <v>2307</v>
      </c>
      <c r="T408" s="2" t="s">
        <v>2308</v>
      </c>
      <c r="U408" s="3"/>
      <c r="V408" s="3"/>
      <c r="W408" s="2" t="s">
        <v>82</v>
      </c>
      <c r="X408" s="2" t="s">
        <v>83</v>
      </c>
      <c r="Y408" s="2" t="s">
        <v>84</v>
      </c>
      <c r="Z408" s="2" t="s">
        <v>85</v>
      </c>
      <c r="AA408" s="2" t="s">
        <v>86</v>
      </c>
      <c r="AB408" s="2" t="s">
        <v>87</v>
      </c>
      <c r="AC408" s="2" t="s">
        <v>367</v>
      </c>
      <c r="AD408" s="2" t="s">
        <v>226</v>
      </c>
      <c r="AE408" s="2" t="s">
        <v>540</v>
      </c>
      <c r="AF408" s="4" t="b">
        <f>FALSE()</f>
        <v>0</v>
      </c>
    </row>
    <row r="409" spans="1:32" x14ac:dyDescent="0.3">
      <c r="A409" s="2" t="s">
        <v>2309</v>
      </c>
      <c r="B409" s="2" t="s">
        <v>2310</v>
      </c>
      <c r="C409" s="2" t="s">
        <v>2305</v>
      </c>
      <c r="D409" s="2" t="s">
        <v>92</v>
      </c>
      <c r="E409" s="2" t="s">
        <v>561</v>
      </c>
      <c r="F409" s="2" t="s">
        <v>562</v>
      </c>
      <c r="G409" s="2" t="s">
        <v>74</v>
      </c>
      <c r="H409" s="2" t="s">
        <v>72</v>
      </c>
      <c r="I409" s="2" t="s">
        <v>2309</v>
      </c>
      <c r="J409" s="2" t="s">
        <v>161</v>
      </c>
      <c r="K409" s="2" t="s">
        <v>2309</v>
      </c>
      <c r="L409" s="2" t="s">
        <v>95</v>
      </c>
      <c r="M409" s="2" t="s">
        <v>362</v>
      </c>
      <c r="N409" s="2" t="s">
        <v>899</v>
      </c>
      <c r="O409" s="2" t="s">
        <v>74</v>
      </c>
      <c r="P409" s="2" t="s">
        <v>2306</v>
      </c>
      <c r="Q409" s="2" t="s">
        <v>74</v>
      </c>
      <c r="R409" s="2" t="s">
        <v>357</v>
      </c>
      <c r="S409" s="2" t="s">
        <v>2311</v>
      </c>
      <c r="T409" s="2" t="s">
        <v>2312</v>
      </c>
      <c r="U409" s="3">
        <v>43078</v>
      </c>
      <c r="V409" s="3"/>
      <c r="W409" s="2" t="s">
        <v>82</v>
      </c>
      <c r="X409" s="2" t="s">
        <v>83</v>
      </c>
      <c r="Y409" s="2" t="s">
        <v>84</v>
      </c>
      <c r="Z409" s="2" t="s">
        <v>85</v>
      </c>
      <c r="AA409" s="2" t="s">
        <v>86</v>
      </c>
      <c r="AB409" s="2" t="s">
        <v>87</v>
      </c>
      <c r="AC409" s="2" t="s">
        <v>367</v>
      </c>
      <c r="AD409" s="2" t="s">
        <v>226</v>
      </c>
      <c r="AE409" s="2" t="s">
        <v>540</v>
      </c>
      <c r="AF409" s="4" t="b">
        <f>FALSE()</f>
        <v>0</v>
      </c>
    </row>
    <row r="410" spans="1:32" x14ac:dyDescent="0.3">
      <c r="A410" s="2" t="s">
        <v>2313</v>
      </c>
      <c r="B410" s="2" t="s">
        <v>2314</v>
      </c>
      <c r="C410" s="2" t="s">
        <v>2315</v>
      </c>
      <c r="D410" s="2" t="s">
        <v>92</v>
      </c>
      <c r="E410" s="2" t="s">
        <v>503</v>
      </c>
      <c r="F410" s="2" t="s">
        <v>502</v>
      </c>
      <c r="G410" s="2" t="s">
        <v>74</v>
      </c>
      <c r="H410" s="2" t="s">
        <v>72</v>
      </c>
      <c r="I410" s="2" t="s">
        <v>2313</v>
      </c>
      <c r="J410" s="2" t="s">
        <v>282</v>
      </c>
      <c r="K410" s="2" t="s">
        <v>2313</v>
      </c>
      <c r="L410" s="2" t="s">
        <v>95</v>
      </c>
      <c r="M410" s="2" t="s">
        <v>2316</v>
      </c>
      <c r="N410" s="2" t="s">
        <v>505</v>
      </c>
      <c r="O410" s="2" t="s">
        <v>152</v>
      </c>
      <c r="P410" s="2" t="s">
        <v>2317</v>
      </c>
      <c r="Q410" s="2" t="s">
        <v>74</v>
      </c>
      <c r="R410" s="2" t="s">
        <v>74</v>
      </c>
      <c r="S410" s="2" t="s">
        <v>2318</v>
      </c>
      <c r="T410" s="2" t="s">
        <v>2194</v>
      </c>
      <c r="U410" s="3"/>
      <c r="V410" s="3"/>
      <c r="W410" s="2" t="s">
        <v>288</v>
      </c>
      <c r="X410" s="2" t="s">
        <v>83</v>
      </c>
      <c r="Y410" s="2" t="s">
        <v>289</v>
      </c>
      <c r="Z410" s="2" t="s">
        <v>85</v>
      </c>
      <c r="AA410" s="2" t="s">
        <v>290</v>
      </c>
      <c r="AB410" s="2" t="s">
        <v>87</v>
      </c>
      <c r="AC410" s="2" t="s">
        <v>367</v>
      </c>
      <c r="AD410" s="2" t="s">
        <v>305</v>
      </c>
      <c r="AE410" s="2" t="s">
        <v>265</v>
      </c>
      <c r="AF410" s="4" t="b">
        <f>FALSE()</f>
        <v>0</v>
      </c>
    </row>
    <row r="411" spans="1:32" x14ac:dyDescent="0.3">
      <c r="A411" s="2" t="s">
        <v>2319</v>
      </c>
      <c r="B411" s="2" t="s">
        <v>2320</v>
      </c>
      <c r="C411" s="2" t="s">
        <v>2321</v>
      </c>
      <c r="D411" s="2" t="s">
        <v>472</v>
      </c>
      <c r="E411" s="2" t="s">
        <v>1452</v>
      </c>
      <c r="F411" s="2" t="s">
        <v>1453</v>
      </c>
      <c r="G411" s="2" t="s">
        <v>74</v>
      </c>
      <c r="H411" s="2" t="s">
        <v>72</v>
      </c>
      <c r="I411" s="2" t="s">
        <v>2319</v>
      </c>
      <c r="J411" s="2" t="s">
        <v>282</v>
      </c>
      <c r="K411" s="2" t="s">
        <v>2319</v>
      </c>
      <c r="L411" s="2" t="s">
        <v>343</v>
      </c>
      <c r="M411" s="2" t="s">
        <v>2322</v>
      </c>
      <c r="N411" s="2" t="s">
        <v>403</v>
      </c>
      <c r="O411" s="2" t="s">
        <v>2323</v>
      </c>
      <c r="P411" s="2" t="s">
        <v>2324</v>
      </c>
      <c r="Q411" s="2" t="s">
        <v>74</v>
      </c>
      <c r="R411" s="2" t="s">
        <v>74</v>
      </c>
      <c r="S411" s="2" t="s">
        <v>2325</v>
      </c>
      <c r="T411" s="2" t="s">
        <v>970</v>
      </c>
      <c r="U411" s="3"/>
      <c r="V411" s="3"/>
      <c r="W411" s="2" t="s">
        <v>288</v>
      </c>
      <c r="X411" s="2" t="s">
        <v>83</v>
      </c>
      <c r="Y411" s="2" t="s">
        <v>289</v>
      </c>
      <c r="Z411" s="2" t="s">
        <v>85</v>
      </c>
      <c r="AA411" s="2" t="s">
        <v>290</v>
      </c>
      <c r="AB411" s="2" t="s">
        <v>87</v>
      </c>
      <c r="AC411" s="2" t="s">
        <v>909</v>
      </c>
      <c r="AD411" s="2" t="s">
        <v>387</v>
      </c>
      <c r="AE411" s="2" t="s">
        <v>662</v>
      </c>
      <c r="AF411" s="4" t="b">
        <f>FALSE()</f>
        <v>0</v>
      </c>
    </row>
    <row r="412" spans="1:32" x14ac:dyDescent="0.3">
      <c r="A412" s="2" t="s">
        <v>2326</v>
      </c>
      <c r="B412" s="2" t="s">
        <v>2327</v>
      </c>
      <c r="C412" s="2" t="s">
        <v>2328</v>
      </c>
      <c r="D412" s="2" t="s">
        <v>1368</v>
      </c>
      <c r="E412" s="2" t="s">
        <v>561</v>
      </c>
      <c r="F412" s="2" t="s">
        <v>562</v>
      </c>
      <c r="G412" s="2" t="s">
        <v>74</v>
      </c>
      <c r="H412" s="2" t="s">
        <v>269</v>
      </c>
      <c r="I412" s="2" t="s">
        <v>2326</v>
      </c>
      <c r="J412" s="2" t="s">
        <v>74</v>
      </c>
      <c r="K412" s="2" t="s">
        <v>2326</v>
      </c>
      <c r="L412" s="2" t="s">
        <v>75</v>
      </c>
      <c r="M412" s="2" t="s">
        <v>74</v>
      </c>
      <c r="N412" s="2" t="s">
        <v>74</v>
      </c>
      <c r="O412" s="2" t="s">
        <v>74</v>
      </c>
      <c r="P412" s="2" t="s">
        <v>2329</v>
      </c>
      <c r="Q412" s="2" t="s">
        <v>74</v>
      </c>
      <c r="R412" s="2" t="s">
        <v>74</v>
      </c>
      <c r="S412" s="2" t="s">
        <v>2330</v>
      </c>
      <c r="T412" s="2" t="s">
        <v>2331</v>
      </c>
      <c r="U412" s="3"/>
      <c r="V412" s="3"/>
      <c r="W412" s="2" t="s">
        <v>288</v>
      </c>
      <c r="X412" s="2" t="s">
        <v>83</v>
      </c>
      <c r="Y412" s="2" t="s">
        <v>289</v>
      </c>
      <c r="Z412" s="2" t="s">
        <v>85</v>
      </c>
      <c r="AA412" s="2" t="s">
        <v>290</v>
      </c>
      <c r="AB412" s="2" t="s">
        <v>87</v>
      </c>
      <c r="AC412" s="2" t="s">
        <v>909</v>
      </c>
      <c r="AD412" s="2" t="s">
        <v>74</v>
      </c>
      <c r="AE412" s="2" t="s">
        <v>662</v>
      </c>
      <c r="AF412" s="4" t="b">
        <f>TRUE()</f>
        <v>1</v>
      </c>
    </row>
    <row r="413" spans="1:32" x14ac:dyDescent="0.3">
      <c r="A413" s="2" t="s">
        <v>2332</v>
      </c>
      <c r="B413" s="2" t="s">
        <v>2333</v>
      </c>
      <c r="C413" s="2" t="s">
        <v>1497</v>
      </c>
      <c r="D413" s="2" t="s">
        <v>472</v>
      </c>
      <c r="E413" s="2" t="s">
        <v>1490</v>
      </c>
      <c r="F413" s="2" t="s">
        <v>1491</v>
      </c>
      <c r="G413" s="2" t="s">
        <v>71</v>
      </c>
      <c r="H413" s="2" t="s">
        <v>72</v>
      </c>
      <c r="I413" s="2" t="s">
        <v>2332</v>
      </c>
      <c r="J413" s="2" t="s">
        <v>282</v>
      </c>
      <c r="K413" s="2" t="s">
        <v>2332</v>
      </c>
      <c r="L413" s="2" t="s">
        <v>95</v>
      </c>
      <c r="M413" s="2" t="s">
        <v>96</v>
      </c>
      <c r="N413" s="2" t="s">
        <v>891</v>
      </c>
      <c r="O413" s="2" t="s">
        <v>2334</v>
      </c>
      <c r="P413" s="2" t="s">
        <v>2335</v>
      </c>
      <c r="Q413" s="2" t="s">
        <v>109</v>
      </c>
      <c r="R413" s="2" t="s">
        <v>2336</v>
      </c>
      <c r="S413" s="2" t="s">
        <v>2337</v>
      </c>
      <c r="T413" s="2" t="s">
        <v>2338</v>
      </c>
      <c r="U413" s="3"/>
      <c r="V413" s="3"/>
      <c r="W413" s="2" t="s">
        <v>288</v>
      </c>
      <c r="X413" s="2" t="s">
        <v>83</v>
      </c>
      <c r="Y413" s="2" t="s">
        <v>289</v>
      </c>
      <c r="Z413" s="2" t="s">
        <v>85</v>
      </c>
      <c r="AA413" s="2" t="s">
        <v>290</v>
      </c>
      <c r="AB413" s="2" t="s">
        <v>87</v>
      </c>
      <c r="AC413" s="2" t="s">
        <v>1331</v>
      </c>
      <c r="AD413" s="2" t="s">
        <v>387</v>
      </c>
      <c r="AE413" s="2" t="s">
        <v>662</v>
      </c>
      <c r="AF413" s="4" t="b">
        <f>FALSE()</f>
        <v>0</v>
      </c>
    </row>
    <row r="414" spans="1:32" x14ac:dyDescent="0.3">
      <c r="A414" s="2" t="s">
        <v>2339</v>
      </c>
      <c r="B414" s="2" t="s">
        <v>2340</v>
      </c>
      <c r="C414" s="2" t="s">
        <v>2341</v>
      </c>
      <c r="D414" s="2" t="s">
        <v>92</v>
      </c>
      <c r="E414" s="2" t="s">
        <v>503</v>
      </c>
      <c r="F414" s="2" t="s">
        <v>502</v>
      </c>
      <c r="G414" s="2" t="s">
        <v>74</v>
      </c>
      <c r="H414" s="2" t="s">
        <v>269</v>
      </c>
      <c r="I414" s="2" t="s">
        <v>2339</v>
      </c>
      <c r="J414" s="2" t="s">
        <v>74</v>
      </c>
      <c r="K414" s="2" t="s">
        <v>2339</v>
      </c>
      <c r="L414" s="2" t="s">
        <v>343</v>
      </c>
      <c r="M414" s="2" t="s">
        <v>402</v>
      </c>
      <c r="N414" s="2" t="s">
        <v>505</v>
      </c>
      <c r="O414" s="2" t="s">
        <v>2342</v>
      </c>
      <c r="P414" s="2" t="s">
        <v>2342</v>
      </c>
      <c r="Q414" s="2" t="s">
        <v>74</v>
      </c>
      <c r="R414" s="2" t="s">
        <v>74</v>
      </c>
      <c r="S414" s="2" t="s">
        <v>2343</v>
      </c>
      <c r="T414" s="2" t="s">
        <v>2344</v>
      </c>
      <c r="U414" s="3"/>
      <c r="V414" s="3"/>
      <c r="W414" s="2" t="s">
        <v>288</v>
      </c>
      <c r="X414" s="2" t="s">
        <v>83</v>
      </c>
      <c r="Y414" s="2" t="s">
        <v>289</v>
      </c>
      <c r="Z414" s="2" t="s">
        <v>85</v>
      </c>
      <c r="AA414" s="2" t="s">
        <v>290</v>
      </c>
      <c r="AB414" s="2" t="s">
        <v>87</v>
      </c>
      <c r="AC414" s="2" t="s">
        <v>909</v>
      </c>
      <c r="AD414" s="2" t="s">
        <v>74</v>
      </c>
      <c r="AE414" s="2" t="s">
        <v>662</v>
      </c>
      <c r="AF414" s="4" t="b">
        <f>TRUE()</f>
        <v>1</v>
      </c>
    </row>
    <row r="415" spans="1:32" x14ac:dyDescent="0.3">
      <c r="A415" s="2" t="s">
        <v>2345</v>
      </c>
      <c r="B415" s="2" t="s">
        <v>2346</v>
      </c>
      <c r="C415" s="2" t="s">
        <v>2347</v>
      </c>
      <c r="D415" s="2" t="s">
        <v>472</v>
      </c>
      <c r="E415" s="2" t="s">
        <v>660</v>
      </c>
      <c r="F415" s="2" t="s">
        <v>661</v>
      </c>
      <c r="G415" s="2" t="s">
        <v>74</v>
      </c>
      <c r="H415" s="2" t="s">
        <v>72</v>
      </c>
      <c r="I415" s="2" t="s">
        <v>2345</v>
      </c>
      <c r="J415" s="2" t="s">
        <v>297</v>
      </c>
      <c r="K415" s="2" t="s">
        <v>2345</v>
      </c>
      <c r="L415" s="2" t="s">
        <v>95</v>
      </c>
      <c r="M415" s="2" t="s">
        <v>2348</v>
      </c>
      <c r="N415" s="2" t="s">
        <v>760</v>
      </c>
      <c r="O415" s="2" t="s">
        <v>2349</v>
      </c>
      <c r="P415" s="2" t="s">
        <v>2350</v>
      </c>
      <c r="Q415" s="2" t="s">
        <v>74</v>
      </c>
      <c r="R415" s="2" t="s">
        <v>74</v>
      </c>
      <c r="S415" s="2" t="s">
        <v>2351</v>
      </c>
      <c r="T415" s="2" t="s">
        <v>1736</v>
      </c>
      <c r="U415" s="3"/>
      <c r="V415" s="3"/>
      <c r="W415" s="2" t="s">
        <v>301</v>
      </c>
      <c r="X415" s="2" t="s">
        <v>83</v>
      </c>
      <c r="Y415" s="2" t="s">
        <v>302</v>
      </c>
      <c r="Z415" s="2" t="s">
        <v>303</v>
      </c>
      <c r="AA415" s="2" t="s">
        <v>304</v>
      </c>
      <c r="AB415" s="2" t="s">
        <v>87</v>
      </c>
      <c r="AC415" s="2" t="s">
        <v>2352</v>
      </c>
      <c r="AD415" s="2" t="s">
        <v>226</v>
      </c>
      <c r="AE415" s="2" t="s">
        <v>1494</v>
      </c>
      <c r="AF415" s="4" t="b">
        <f>FALSE()</f>
        <v>0</v>
      </c>
    </row>
    <row r="416" spans="1:32" x14ac:dyDescent="0.3">
      <c r="A416" s="2" t="s">
        <v>2353</v>
      </c>
      <c r="B416" s="2" t="s">
        <v>2354</v>
      </c>
      <c r="C416" s="2" t="s">
        <v>2290</v>
      </c>
      <c r="D416" s="2" t="s">
        <v>472</v>
      </c>
      <c r="E416" s="2" t="s">
        <v>483</v>
      </c>
      <c r="F416" s="2" t="s">
        <v>482</v>
      </c>
      <c r="G416" s="2" t="s">
        <v>74</v>
      </c>
      <c r="H416" s="2" t="s">
        <v>72</v>
      </c>
      <c r="I416" s="2" t="s">
        <v>2353</v>
      </c>
      <c r="J416" s="2" t="s">
        <v>297</v>
      </c>
      <c r="K416" s="2" t="s">
        <v>2353</v>
      </c>
      <c r="L416" s="2" t="s">
        <v>123</v>
      </c>
      <c r="M416" s="2" t="s">
        <v>703</v>
      </c>
      <c r="N416" s="2" t="s">
        <v>704</v>
      </c>
      <c r="O416" s="2" t="s">
        <v>705</v>
      </c>
      <c r="P416" s="2" t="s">
        <v>2355</v>
      </c>
      <c r="Q416" s="2" t="s">
        <v>74</v>
      </c>
      <c r="R416" s="2" t="s">
        <v>74</v>
      </c>
      <c r="S416" s="2" t="s">
        <v>2356</v>
      </c>
      <c r="T416" s="2" t="s">
        <v>1184</v>
      </c>
      <c r="U416" s="3"/>
      <c r="V416" s="3"/>
      <c r="W416" s="2" t="s">
        <v>301</v>
      </c>
      <c r="X416" s="2" t="s">
        <v>83</v>
      </c>
      <c r="Y416" s="2" t="s">
        <v>302</v>
      </c>
      <c r="Z416" s="2" t="s">
        <v>303</v>
      </c>
      <c r="AA416" s="2" t="s">
        <v>304</v>
      </c>
      <c r="AB416" s="2" t="s">
        <v>87</v>
      </c>
      <c r="AC416" s="2" t="s">
        <v>129</v>
      </c>
      <c r="AD416" s="2" t="s">
        <v>387</v>
      </c>
      <c r="AE416" s="2" t="s">
        <v>1556</v>
      </c>
      <c r="AF416" s="4" t="b">
        <f>FALSE()</f>
        <v>0</v>
      </c>
    </row>
    <row r="417" spans="1:32" x14ac:dyDescent="0.3">
      <c r="A417" s="2" t="s">
        <v>2357</v>
      </c>
      <c r="B417" s="2" t="s">
        <v>2358</v>
      </c>
      <c r="C417" s="2" t="s">
        <v>2359</v>
      </c>
      <c r="D417" s="2" t="s">
        <v>472</v>
      </c>
      <c r="E417" s="2" t="s">
        <v>483</v>
      </c>
      <c r="F417" s="2" t="s">
        <v>482</v>
      </c>
      <c r="G417" s="2" t="s">
        <v>74</v>
      </c>
      <c r="H417" s="2" t="s">
        <v>72</v>
      </c>
      <c r="I417" s="2" t="s">
        <v>2357</v>
      </c>
      <c r="J417" s="2" t="s">
        <v>297</v>
      </c>
      <c r="K417" s="2" t="s">
        <v>2357</v>
      </c>
      <c r="L417" s="2" t="s">
        <v>123</v>
      </c>
      <c r="M417" s="2" t="s">
        <v>703</v>
      </c>
      <c r="N417" s="2" t="s">
        <v>704</v>
      </c>
      <c r="O417" s="2" t="s">
        <v>705</v>
      </c>
      <c r="P417" s="2" t="s">
        <v>2355</v>
      </c>
      <c r="Q417" s="2" t="s">
        <v>74</v>
      </c>
      <c r="R417" s="2" t="s">
        <v>74</v>
      </c>
      <c r="S417" s="2" t="s">
        <v>2360</v>
      </c>
      <c r="T417" s="2" t="s">
        <v>1184</v>
      </c>
      <c r="U417" s="3"/>
      <c r="V417" s="3"/>
      <c r="W417" s="2" t="s">
        <v>301</v>
      </c>
      <c r="X417" s="2" t="s">
        <v>83</v>
      </c>
      <c r="Y417" s="2" t="s">
        <v>302</v>
      </c>
      <c r="Z417" s="2" t="s">
        <v>303</v>
      </c>
      <c r="AA417" s="2" t="s">
        <v>304</v>
      </c>
      <c r="AB417" s="2" t="s">
        <v>87</v>
      </c>
      <c r="AC417" s="2" t="s">
        <v>129</v>
      </c>
      <c r="AD417" s="2" t="s">
        <v>387</v>
      </c>
      <c r="AE417" s="2" t="s">
        <v>1556</v>
      </c>
      <c r="AF417" s="4" t="b">
        <f>FALSE()</f>
        <v>0</v>
      </c>
    </row>
    <row r="418" spans="1:32" x14ac:dyDescent="0.3">
      <c r="A418" s="2" t="s">
        <v>2361</v>
      </c>
      <c r="B418" s="2" t="s">
        <v>2362</v>
      </c>
      <c r="C418" s="2" t="s">
        <v>2359</v>
      </c>
      <c r="D418" s="2" t="s">
        <v>472</v>
      </c>
      <c r="E418" s="2" t="s">
        <v>483</v>
      </c>
      <c r="F418" s="2" t="s">
        <v>482</v>
      </c>
      <c r="G418" s="2" t="s">
        <v>74</v>
      </c>
      <c r="H418" s="2" t="s">
        <v>72</v>
      </c>
      <c r="I418" s="2" t="s">
        <v>2361</v>
      </c>
      <c r="J418" s="2" t="s">
        <v>297</v>
      </c>
      <c r="K418" s="2" t="s">
        <v>2361</v>
      </c>
      <c r="L418" s="2" t="s">
        <v>107</v>
      </c>
      <c r="M418" s="2" t="s">
        <v>703</v>
      </c>
      <c r="N418" s="2" t="s">
        <v>704</v>
      </c>
      <c r="O418" s="2" t="s">
        <v>705</v>
      </c>
      <c r="P418" s="2" t="s">
        <v>2355</v>
      </c>
      <c r="Q418" s="2" t="s">
        <v>74</v>
      </c>
      <c r="R418" s="2" t="s">
        <v>74</v>
      </c>
      <c r="S418" s="2" t="s">
        <v>2363</v>
      </c>
      <c r="T418" s="2" t="s">
        <v>1885</v>
      </c>
      <c r="U418" s="3"/>
      <c r="V418" s="3"/>
      <c r="W418" s="2" t="s">
        <v>301</v>
      </c>
      <c r="X418" s="2" t="s">
        <v>83</v>
      </c>
      <c r="Y418" s="2" t="s">
        <v>302</v>
      </c>
      <c r="Z418" s="2" t="s">
        <v>303</v>
      </c>
      <c r="AA418" s="2" t="s">
        <v>304</v>
      </c>
      <c r="AB418" s="2" t="s">
        <v>87</v>
      </c>
      <c r="AC418" s="2" t="s">
        <v>129</v>
      </c>
      <c r="AD418" s="2" t="s">
        <v>387</v>
      </c>
      <c r="AE418" s="2" t="s">
        <v>1556</v>
      </c>
      <c r="AF418" s="4" t="b">
        <f>FALSE()</f>
        <v>0</v>
      </c>
    </row>
    <row r="419" spans="1:32" x14ac:dyDescent="0.3">
      <c r="A419" s="2" t="s">
        <v>2364</v>
      </c>
      <c r="B419" s="2" t="s">
        <v>2365</v>
      </c>
      <c r="C419" s="2" t="s">
        <v>2366</v>
      </c>
      <c r="D419" s="2" t="s">
        <v>2228</v>
      </c>
      <c r="E419" s="2" t="s">
        <v>1452</v>
      </c>
      <c r="F419" s="2" t="s">
        <v>1453</v>
      </c>
      <c r="G419" s="2" t="s">
        <v>74</v>
      </c>
      <c r="H419" s="2" t="s">
        <v>269</v>
      </c>
      <c r="I419" s="2" t="s">
        <v>2364</v>
      </c>
      <c r="J419" s="2" t="s">
        <v>74</v>
      </c>
      <c r="K419" s="2" t="s">
        <v>2364</v>
      </c>
      <c r="L419" s="2" t="s">
        <v>123</v>
      </c>
      <c r="M419" s="2" t="s">
        <v>790</v>
      </c>
      <c r="N419" s="2" t="s">
        <v>74</v>
      </c>
      <c r="O419" s="2" t="s">
        <v>74</v>
      </c>
      <c r="P419" s="2" t="s">
        <v>2367</v>
      </c>
      <c r="Q419" s="2" t="s">
        <v>74</v>
      </c>
      <c r="R419" s="2" t="s">
        <v>74</v>
      </c>
      <c r="S419" s="2" t="s">
        <v>2368</v>
      </c>
      <c r="T419" s="2" t="s">
        <v>2369</v>
      </c>
      <c r="U419" s="3"/>
      <c r="V419" s="3"/>
      <c r="W419" s="2" t="s">
        <v>261</v>
      </c>
      <c r="X419" s="2" t="s">
        <v>83</v>
      </c>
      <c r="Y419" s="2" t="s">
        <v>262</v>
      </c>
      <c r="Z419" s="2" t="s">
        <v>263</v>
      </c>
      <c r="AA419" s="2" t="s">
        <v>264</v>
      </c>
      <c r="AB419" s="2" t="s">
        <v>87</v>
      </c>
      <c r="AC419" s="2" t="s">
        <v>129</v>
      </c>
      <c r="AD419" s="2" t="s">
        <v>74</v>
      </c>
      <c r="AE419" s="2" t="s">
        <v>1737</v>
      </c>
      <c r="AF419" s="4" t="b">
        <f>TRUE()</f>
        <v>1</v>
      </c>
    </row>
    <row r="420" spans="1:32" x14ac:dyDescent="0.3">
      <c r="A420" s="2" t="s">
        <v>2370</v>
      </c>
      <c r="B420" s="2" t="s">
        <v>2371</v>
      </c>
      <c r="C420" s="2" t="s">
        <v>2372</v>
      </c>
      <c r="D420" s="2" t="s">
        <v>472</v>
      </c>
      <c r="E420" s="2" t="s">
        <v>2269</v>
      </c>
      <c r="F420" s="2" t="s">
        <v>2270</v>
      </c>
      <c r="G420" s="2" t="s">
        <v>74</v>
      </c>
      <c r="H420" s="2" t="s">
        <v>72</v>
      </c>
      <c r="I420" s="2" t="s">
        <v>2370</v>
      </c>
      <c r="J420" s="2" t="s">
        <v>414</v>
      </c>
      <c r="K420" s="2" t="s">
        <v>2370</v>
      </c>
      <c r="L420" s="2" t="s">
        <v>95</v>
      </c>
      <c r="M420" s="2" t="s">
        <v>74</v>
      </c>
      <c r="N420" s="2" t="s">
        <v>74</v>
      </c>
      <c r="O420" s="2" t="s">
        <v>74</v>
      </c>
      <c r="P420" s="2" t="s">
        <v>2373</v>
      </c>
      <c r="Q420" s="2" t="s">
        <v>74</v>
      </c>
      <c r="R420" s="2" t="s">
        <v>74</v>
      </c>
      <c r="S420" s="2" t="s">
        <v>2374</v>
      </c>
      <c r="T420" s="2" t="s">
        <v>2375</v>
      </c>
      <c r="U420" s="3"/>
      <c r="V420" s="3"/>
      <c r="W420" s="2" t="s">
        <v>420</v>
      </c>
      <c r="X420" s="2" t="s">
        <v>83</v>
      </c>
      <c r="Y420" s="2" t="s">
        <v>421</v>
      </c>
      <c r="Z420" s="2" t="s">
        <v>422</v>
      </c>
      <c r="AA420" s="2" t="s">
        <v>423</v>
      </c>
      <c r="AB420" s="2" t="s">
        <v>87</v>
      </c>
      <c r="AC420" s="2" t="s">
        <v>101</v>
      </c>
      <c r="AD420" s="2" t="s">
        <v>74</v>
      </c>
      <c r="AE420" s="2" t="s">
        <v>2020</v>
      </c>
      <c r="AF420" s="4" t="b">
        <f>FALSE()</f>
        <v>0</v>
      </c>
    </row>
    <row r="421" spans="1:32" x14ac:dyDescent="0.3">
      <c r="A421" s="2" t="s">
        <v>2376</v>
      </c>
      <c r="B421" s="2" t="s">
        <v>2377</v>
      </c>
      <c r="C421" s="2" t="s">
        <v>1723</v>
      </c>
      <c r="D421" s="2" t="s">
        <v>472</v>
      </c>
      <c r="E421" s="2" t="s">
        <v>1452</v>
      </c>
      <c r="F421" s="2" t="s">
        <v>1453</v>
      </c>
      <c r="G421" s="2" t="s">
        <v>74</v>
      </c>
      <c r="H421" s="2" t="s">
        <v>72</v>
      </c>
      <c r="I421" s="2" t="s">
        <v>2376</v>
      </c>
      <c r="J421" s="2" t="s">
        <v>414</v>
      </c>
      <c r="K421" s="2" t="s">
        <v>2376</v>
      </c>
      <c r="L421" s="2" t="s">
        <v>95</v>
      </c>
      <c r="M421" s="2" t="s">
        <v>637</v>
      </c>
      <c r="N421" s="2" t="s">
        <v>74</v>
      </c>
      <c r="O421" s="2" t="s">
        <v>74</v>
      </c>
      <c r="P421" s="2" t="s">
        <v>2378</v>
      </c>
      <c r="Q421" s="2" t="s">
        <v>74</v>
      </c>
      <c r="R421" s="2" t="s">
        <v>74</v>
      </c>
      <c r="S421" s="2" t="s">
        <v>2379</v>
      </c>
      <c r="T421" s="2" t="s">
        <v>2380</v>
      </c>
      <c r="U421" s="3"/>
      <c r="V421" s="3"/>
      <c r="W421" s="2" t="s">
        <v>420</v>
      </c>
      <c r="X421" s="2" t="s">
        <v>83</v>
      </c>
      <c r="Y421" s="2" t="s">
        <v>421</v>
      </c>
      <c r="Z421" s="2" t="s">
        <v>422</v>
      </c>
      <c r="AA421" s="2" t="s">
        <v>423</v>
      </c>
      <c r="AB421" s="2" t="s">
        <v>87</v>
      </c>
      <c r="AC421" s="2" t="s">
        <v>101</v>
      </c>
      <c r="AD421" s="2" t="s">
        <v>74</v>
      </c>
      <c r="AE421" s="2" t="s">
        <v>2020</v>
      </c>
      <c r="AF421" s="4" t="b">
        <f>FALSE()</f>
        <v>0</v>
      </c>
    </row>
    <row r="422" spans="1:32" x14ac:dyDescent="0.3">
      <c r="A422" s="2" t="s">
        <v>2381</v>
      </c>
      <c r="B422" s="2" t="s">
        <v>2382</v>
      </c>
      <c r="C422" s="2" t="s">
        <v>939</v>
      </c>
      <c r="D422" s="2" t="s">
        <v>472</v>
      </c>
      <c r="E422" s="2" t="s">
        <v>940</v>
      </c>
      <c r="F422" s="2" t="s">
        <v>941</v>
      </c>
      <c r="G422" s="2" t="s">
        <v>74</v>
      </c>
      <c r="H422" s="2" t="s">
        <v>72</v>
      </c>
      <c r="I422" s="2" t="s">
        <v>2381</v>
      </c>
      <c r="J422" s="2" t="s">
        <v>414</v>
      </c>
      <c r="K422" s="2" t="s">
        <v>2381</v>
      </c>
      <c r="L422" s="2" t="s">
        <v>95</v>
      </c>
      <c r="M422" s="2" t="s">
        <v>2080</v>
      </c>
      <c r="N422" s="2" t="s">
        <v>74</v>
      </c>
      <c r="O422" s="2" t="s">
        <v>74</v>
      </c>
      <c r="P422" s="2" t="s">
        <v>2081</v>
      </c>
      <c r="Q422" s="2" t="s">
        <v>74</v>
      </c>
      <c r="R422" s="2" t="s">
        <v>74</v>
      </c>
      <c r="S422" s="2" t="s">
        <v>2383</v>
      </c>
      <c r="T422" s="2" t="s">
        <v>1618</v>
      </c>
      <c r="U422" s="3"/>
      <c r="V422" s="3"/>
      <c r="W422" s="2" t="s">
        <v>420</v>
      </c>
      <c r="X422" s="2" t="s">
        <v>83</v>
      </c>
      <c r="Y422" s="2" t="s">
        <v>421</v>
      </c>
      <c r="Z422" s="2" t="s">
        <v>422</v>
      </c>
      <c r="AA422" s="2" t="s">
        <v>423</v>
      </c>
      <c r="AB422" s="2" t="s">
        <v>87</v>
      </c>
      <c r="AC422" s="2" t="s">
        <v>101</v>
      </c>
      <c r="AD422" s="2" t="s">
        <v>74</v>
      </c>
      <c r="AE422" s="2" t="s">
        <v>2020</v>
      </c>
      <c r="AF422" s="4" t="b">
        <f>FALSE()</f>
        <v>0</v>
      </c>
    </row>
    <row r="423" spans="1:32" x14ac:dyDescent="0.3">
      <c r="A423" s="2" t="s">
        <v>2384</v>
      </c>
      <c r="B423" s="2" t="s">
        <v>2385</v>
      </c>
      <c r="C423" s="2" t="s">
        <v>2253</v>
      </c>
      <c r="D423" s="2" t="s">
        <v>92</v>
      </c>
      <c r="E423" s="2" t="s">
        <v>503</v>
      </c>
      <c r="F423" s="2" t="s">
        <v>502</v>
      </c>
      <c r="G423" s="2" t="s">
        <v>74</v>
      </c>
      <c r="H423" s="2" t="s">
        <v>72</v>
      </c>
      <c r="I423" s="2" t="s">
        <v>2384</v>
      </c>
      <c r="J423" s="2" t="s">
        <v>414</v>
      </c>
      <c r="K423" s="2" t="s">
        <v>2384</v>
      </c>
      <c r="L423" s="2" t="s">
        <v>95</v>
      </c>
      <c r="M423" s="2" t="s">
        <v>402</v>
      </c>
      <c r="N423" s="2" t="s">
        <v>505</v>
      </c>
      <c r="O423" s="2" t="s">
        <v>2342</v>
      </c>
      <c r="P423" s="2" t="s">
        <v>2342</v>
      </c>
      <c r="Q423" s="2" t="s">
        <v>74</v>
      </c>
      <c r="R423" s="2" t="s">
        <v>74</v>
      </c>
      <c r="S423" s="2" t="s">
        <v>2386</v>
      </c>
      <c r="T423" s="2" t="s">
        <v>2387</v>
      </c>
      <c r="U423" s="3"/>
      <c r="V423" s="3"/>
      <c r="W423" s="2" t="s">
        <v>420</v>
      </c>
      <c r="X423" s="2" t="s">
        <v>83</v>
      </c>
      <c r="Y423" s="2" t="s">
        <v>421</v>
      </c>
      <c r="Z423" s="2" t="s">
        <v>422</v>
      </c>
      <c r="AA423" s="2" t="s">
        <v>423</v>
      </c>
      <c r="AB423" s="2" t="s">
        <v>87</v>
      </c>
      <c r="AC423" s="2" t="s">
        <v>101</v>
      </c>
      <c r="AD423" s="2" t="s">
        <v>74</v>
      </c>
      <c r="AE423" s="2" t="s">
        <v>2020</v>
      </c>
      <c r="AF423" s="4" t="b">
        <f>FALSE()</f>
        <v>0</v>
      </c>
    </row>
    <row r="424" spans="1:32" x14ac:dyDescent="0.3">
      <c r="A424" s="2" t="s">
        <v>2388</v>
      </c>
      <c r="B424" s="2" t="s">
        <v>2389</v>
      </c>
      <c r="C424" s="2" t="s">
        <v>2253</v>
      </c>
      <c r="D424" s="2" t="s">
        <v>92</v>
      </c>
      <c r="E424" s="2" t="s">
        <v>503</v>
      </c>
      <c r="F424" s="2" t="s">
        <v>502</v>
      </c>
      <c r="G424" s="2" t="s">
        <v>74</v>
      </c>
      <c r="H424" s="2" t="s">
        <v>72</v>
      </c>
      <c r="I424" s="2" t="s">
        <v>2388</v>
      </c>
      <c r="J424" s="2" t="s">
        <v>414</v>
      </c>
      <c r="K424" s="2" t="s">
        <v>2388</v>
      </c>
      <c r="L424" s="2" t="s">
        <v>95</v>
      </c>
      <c r="M424" s="2" t="s">
        <v>402</v>
      </c>
      <c r="N424" s="2" t="s">
        <v>505</v>
      </c>
      <c r="O424" s="2" t="s">
        <v>2342</v>
      </c>
      <c r="P424" s="2" t="s">
        <v>2390</v>
      </c>
      <c r="Q424" s="2" t="s">
        <v>74</v>
      </c>
      <c r="R424" s="2" t="s">
        <v>74</v>
      </c>
      <c r="S424" s="2" t="s">
        <v>2391</v>
      </c>
      <c r="T424" s="2" t="s">
        <v>2392</v>
      </c>
      <c r="U424" s="3"/>
      <c r="V424" s="3"/>
      <c r="W424" s="2" t="s">
        <v>420</v>
      </c>
      <c r="X424" s="2" t="s">
        <v>83</v>
      </c>
      <c r="Y424" s="2" t="s">
        <v>421</v>
      </c>
      <c r="Z424" s="2" t="s">
        <v>422</v>
      </c>
      <c r="AA424" s="2" t="s">
        <v>423</v>
      </c>
      <c r="AB424" s="2" t="s">
        <v>87</v>
      </c>
      <c r="AC424" s="2" t="s">
        <v>101</v>
      </c>
      <c r="AD424" s="2" t="s">
        <v>74</v>
      </c>
      <c r="AE424" s="2" t="s">
        <v>2020</v>
      </c>
      <c r="AF424" s="4" t="b">
        <f>FALSE()</f>
        <v>0</v>
      </c>
    </row>
    <row r="425" spans="1:32" x14ac:dyDescent="0.3">
      <c r="A425" s="2" t="s">
        <v>2393</v>
      </c>
      <c r="B425" s="2" t="s">
        <v>2394</v>
      </c>
      <c r="C425" s="2" t="s">
        <v>2395</v>
      </c>
      <c r="D425" s="2" t="s">
        <v>92</v>
      </c>
      <c r="E425" s="2" t="s">
        <v>455</v>
      </c>
      <c r="F425" s="2" t="s">
        <v>454</v>
      </c>
      <c r="G425" s="2" t="s">
        <v>74</v>
      </c>
      <c r="H425" s="2" t="s">
        <v>72</v>
      </c>
      <c r="I425" s="2" t="s">
        <v>2393</v>
      </c>
      <c r="J425" s="2" t="s">
        <v>414</v>
      </c>
      <c r="K425" s="2" t="s">
        <v>2393</v>
      </c>
      <c r="L425" s="2" t="s">
        <v>75</v>
      </c>
      <c r="M425" s="2" t="s">
        <v>991</v>
      </c>
      <c r="N425" s="2" t="s">
        <v>74</v>
      </c>
      <c r="O425" s="2" t="s">
        <v>74</v>
      </c>
      <c r="P425" s="2" t="s">
        <v>2396</v>
      </c>
      <c r="Q425" s="2" t="s">
        <v>74</v>
      </c>
      <c r="R425" s="2" t="s">
        <v>74</v>
      </c>
      <c r="S425" s="2" t="s">
        <v>2397</v>
      </c>
      <c r="T425" s="2" t="s">
        <v>204</v>
      </c>
      <c r="U425" s="3">
        <v>43678</v>
      </c>
      <c r="V425" s="3"/>
      <c r="W425" s="2" t="s">
        <v>420</v>
      </c>
      <c r="X425" s="2" t="s">
        <v>83</v>
      </c>
      <c r="Y425" s="2" t="s">
        <v>421</v>
      </c>
      <c r="Z425" s="2" t="s">
        <v>422</v>
      </c>
      <c r="AA425" s="2" t="s">
        <v>423</v>
      </c>
      <c r="AB425" s="2" t="s">
        <v>87</v>
      </c>
      <c r="AC425" s="2" t="s">
        <v>101</v>
      </c>
      <c r="AD425" s="2" t="s">
        <v>74</v>
      </c>
      <c r="AE425" s="2" t="s">
        <v>2020</v>
      </c>
      <c r="AF425" s="4" t="b">
        <f>FALSE()</f>
        <v>0</v>
      </c>
    </row>
    <row r="426" spans="1:32" x14ac:dyDescent="0.3">
      <c r="A426" s="2" t="s">
        <v>2398</v>
      </c>
      <c r="B426" s="2" t="s">
        <v>2399</v>
      </c>
      <c r="C426" s="2" t="s">
        <v>2395</v>
      </c>
      <c r="D426" s="2" t="s">
        <v>92</v>
      </c>
      <c r="E426" s="2" t="s">
        <v>455</v>
      </c>
      <c r="F426" s="2" t="s">
        <v>454</v>
      </c>
      <c r="G426" s="2" t="s">
        <v>74</v>
      </c>
      <c r="H426" s="2" t="s">
        <v>72</v>
      </c>
      <c r="I426" s="2" t="s">
        <v>2398</v>
      </c>
      <c r="J426" s="2" t="s">
        <v>414</v>
      </c>
      <c r="K426" s="2" t="s">
        <v>2398</v>
      </c>
      <c r="L426" s="2" t="s">
        <v>75</v>
      </c>
      <c r="M426" s="2" t="s">
        <v>991</v>
      </c>
      <c r="N426" s="2" t="s">
        <v>74</v>
      </c>
      <c r="O426" s="2" t="s">
        <v>74</v>
      </c>
      <c r="P426" s="2" t="s">
        <v>2396</v>
      </c>
      <c r="Q426" s="2" t="s">
        <v>74</v>
      </c>
      <c r="R426" s="2" t="s">
        <v>74</v>
      </c>
      <c r="S426" s="2" t="s">
        <v>2400</v>
      </c>
      <c r="T426" s="2" t="s">
        <v>204</v>
      </c>
      <c r="U426" s="3">
        <v>43678</v>
      </c>
      <c r="V426" s="3"/>
      <c r="W426" s="2" t="s">
        <v>420</v>
      </c>
      <c r="X426" s="2" t="s">
        <v>83</v>
      </c>
      <c r="Y426" s="2" t="s">
        <v>421</v>
      </c>
      <c r="Z426" s="2" t="s">
        <v>422</v>
      </c>
      <c r="AA426" s="2" t="s">
        <v>423</v>
      </c>
      <c r="AB426" s="2" t="s">
        <v>87</v>
      </c>
      <c r="AC426" s="2" t="s">
        <v>101</v>
      </c>
      <c r="AD426" s="2" t="s">
        <v>74</v>
      </c>
      <c r="AE426" s="2" t="s">
        <v>2020</v>
      </c>
      <c r="AF426" s="4" t="b">
        <f>FALSE()</f>
        <v>0</v>
      </c>
    </row>
    <row r="427" spans="1:32" x14ac:dyDescent="0.3">
      <c r="A427" s="2" t="s">
        <v>2401</v>
      </c>
      <c r="B427" s="2" t="s">
        <v>2402</v>
      </c>
      <c r="C427" s="2" t="s">
        <v>2395</v>
      </c>
      <c r="D427" s="2" t="s">
        <v>92</v>
      </c>
      <c r="E427" s="2" t="s">
        <v>455</v>
      </c>
      <c r="F427" s="2" t="s">
        <v>454</v>
      </c>
      <c r="G427" s="2" t="s">
        <v>74</v>
      </c>
      <c r="H427" s="2" t="s">
        <v>72</v>
      </c>
      <c r="I427" s="2" t="s">
        <v>2401</v>
      </c>
      <c r="J427" s="2" t="s">
        <v>414</v>
      </c>
      <c r="K427" s="2" t="s">
        <v>2401</v>
      </c>
      <c r="L427" s="2" t="s">
        <v>75</v>
      </c>
      <c r="M427" s="2" t="s">
        <v>991</v>
      </c>
      <c r="N427" s="2" t="s">
        <v>74</v>
      </c>
      <c r="O427" s="2" t="s">
        <v>74</v>
      </c>
      <c r="P427" s="2" t="s">
        <v>2396</v>
      </c>
      <c r="Q427" s="2" t="s">
        <v>74</v>
      </c>
      <c r="R427" s="2" t="s">
        <v>74</v>
      </c>
      <c r="S427" s="2" t="s">
        <v>2403</v>
      </c>
      <c r="T427" s="2" t="s">
        <v>204</v>
      </c>
      <c r="U427" s="3">
        <v>43678</v>
      </c>
      <c r="V427" s="3"/>
      <c r="W427" s="2" t="s">
        <v>420</v>
      </c>
      <c r="X427" s="2" t="s">
        <v>83</v>
      </c>
      <c r="Y427" s="2" t="s">
        <v>421</v>
      </c>
      <c r="Z427" s="2" t="s">
        <v>422</v>
      </c>
      <c r="AA427" s="2" t="s">
        <v>423</v>
      </c>
      <c r="AB427" s="2" t="s">
        <v>87</v>
      </c>
      <c r="AC427" s="2" t="s">
        <v>101</v>
      </c>
      <c r="AD427" s="2" t="s">
        <v>74</v>
      </c>
      <c r="AE427" s="2" t="s">
        <v>2020</v>
      </c>
      <c r="AF427" s="4" t="b">
        <f>FALSE()</f>
        <v>0</v>
      </c>
    </row>
    <row r="428" spans="1:32" x14ac:dyDescent="0.3">
      <c r="A428" s="2" t="s">
        <v>2404</v>
      </c>
      <c r="B428" s="2" t="s">
        <v>2405</v>
      </c>
      <c r="C428" s="2" t="s">
        <v>2395</v>
      </c>
      <c r="D428" s="2" t="s">
        <v>92</v>
      </c>
      <c r="E428" s="2" t="s">
        <v>455</v>
      </c>
      <c r="F428" s="2" t="s">
        <v>454</v>
      </c>
      <c r="G428" s="2" t="s">
        <v>74</v>
      </c>
      <c r="H428" s="2" t="s">
        <v>72</v>
      </c>
      <c r="I428" s="2" t="s">
        <v>2404</v>
      </c>
      <c r="J428" s="2" t="s">
        <v>414</v>
      </c>
      <c r="K428" s="2" t="s">
        <v>2404</v>
      </c>
      <c r="L428" s="2" t="s">
        <v>75</v>
      </c>
      <c r="M428" s="2" t="s">
        <v>991</v>
      </c>
      <c r="N428" s="2" t="s">
        <v>74</v>
      </c>
      <c r="O428" s="2" t="s">
        <v>74</v>
      </c>
      <c r="P428" s="2" t="s">
        <v>2396</v>
      </c>
      <c r="Q428" s="2" t="s">
        <v>74</v>
      </c>
      <c r="R428" s="2" t="s">
        <v>74</v>
      </c>
      <c r="S428" s="2" t="s">
        <v>2406</v>
      </c>
      <c r="T428" s="2" t="s">
        <v>204</v>
      </c>
      <c r="U428" s="3">
        <v>43678</v>
      </c>
      <c r="V428" s="3"/>
      <c r="W428" s="2" t="s">
        <v>420</v>
      </c>
      <c r="X428" s="2" t="s">
        <v>83</v>
      </c>
      <c r="Y428" s="2" t="s">
        <v>421</v>
      </c>
      <c r="Z428" s="2" t="s">
        <v>422</v>
      </c>
      <c r="AA428" s="2" t="s">
        <v>423</v>
      </c>
      <c r="AB428" s="2" t="s">
        <v>87</v>
      </c>
      <c r="AC428" s="2" t="s">
        <v>101</v>
      </c>
      <c r="AD428" s="2" t="s">
        <v>74</v>
      </c>
      <c r="AE428" s="2" t="s">
        <v>2020</v>
      </c>
      <c r="AF428" s="4" t="b">
        <f>FALSE()</f>
        <v>0</v>
      </c>
    </row>
    <row r="429" spans="1:32" x14ac:dyDescent="0.3">
      <c r="A429" s="2" t="s">
        <v>2407</v>
      </c>
      <c r="B429" s="2" t="s">
        <v>2408</v>
      </c>
      <c r="C429" s="2" t="s">
        <v>2395</v>
      </c>
      <c r="D429" s="2" t="s">
        <v>92</v>
      </c>
      <c r="E429" s="2" t="s">
        <v>455</v>
      </c>
      <c r="F429" s="2" t="s">
        <v>454</v>
      </c>
      <c r="G429" s="2" t="s">
        <v>74</v>
      </c>
      <c r="H429" s="2" t="s">
        <v>72</v>
      </c>
      <c r="I429" s="2" t="s">
        <v>2407</v>
      </c>
      <c r="J429" s="2" t="s">
        <v>414</v>
      </c>
      <c r="K429" s="2" t="s">
        <v>2407</v>
      </c>
      <c r="L429" s="2" t="s">
        <v>75</v>
      </c>
      <c r="M429" s="2" t="s">
        <v>991</v>
      </c>
      <c r="N429" s="2" t="s">
        <v>74</v>
      </c>
      <c r="O429" s="2" t="s">
        <v>74</v>
      </c>
      <c r="P429" s="2" t="s">
        <v>2396</v>
      </c>
      <c r="Q429" s="2" t="s">
        <v>74</v>
      </c>
      <c r="R429" s="2" t="s">
        <v>74</v>
      </c>
      <c r="S429" s="2" t="s">
        <v>2409</v>
      </c>
      <c r="T429" s="2" t="s">
        <v>204</v>
      </c>
      <c r="U429" s="3">
        <v>43678</v>
      </c>
      <c r="V429" s="3"/>
      <c r="W429" s="2" t="s">
        <v>420</v>
      </c>
      <c r="X429" s="2" t="s">
        <v>83</v>
      </c>
      <c r="Y429" s="2" t="s">
        <v>421</v>
      </c>
      <c r="Z429" s="2" t="s">
        <v>422</v>
      </c>
      <c r="AA429" s="2" t="s">
        <v>423</v>
      </c>
      <c r="AB429" s="2" t="s">
        <v>87</v>
      </c>
      <c r="AC429" s="2" t="s">
        <v>101</v>
      </c>
      <c r="AD429" s="2" t="s">
        <v>74</v>
      </c>
      <c r="AE429" s="2" t="s">
        <v>2020</v>
      </c>
      <c r="AF429" s="4" t="b">
        <f>FALSE()</f>
        <v>0</v>
      </c>
    </row>
    <row r="430" spans="1:32" x14ac:dyDescent="0.3">
      <c r="A430" s="2" t="s">
        <v>2410</v>
      </c>
      <c r="B430" s="2" t="s">
        <v>2411</v>
      </c>
      <c r="C430" s="2" t="s">
        <v>2395</v>
      </c>
      <c r="D430" s="2" t="s">
        <v>92</v>
      </c>
      <c r="E430" s="2" t="s">
        <v>455</v>
      </c>
      <c r="F430" s="2" t="s">
        <v>454</v>
      </c>
      <c r="G430" s="2" t="s">
        <v>74</v>
      </c>
      <c r="H430" s="2" t="s">
        <v>72</v>
      </c>
      <c r="I430" s="2" t="s">
        <v>2410</v>
      </c>
      <c r="J430" s="2" t="s">
        <v>414</v>
      </c>
      <c r="K430" s="2" t="s">
        <v>2410</v>
      </c>
      <c r="L430" s="2" t="s">
        <v>75</v>
      </c>
      <c r="M430" s="2" t="s">
        <v>991</v>
      </c>
      <c r="N430" s="2" t="s">
        <v>74</v>
      </c>
      <c r="O430" s="2" t="s">
        <v>74</v>
      </c>
      <c r="P430" s="2" t="s">
        <v>2396</v>
      </c>
      <c r="Q430" s="2" t="s">
        <v>74</v>
      </c>
      <c r="R430" s="2" t="s">
        <v>74</v>
      </c>
      <c r="S430" s="2" t="s">
        <v>2412</v>
      </c>
      <c r="T430" s="2" t="s">
        <v>204</v>
      </c>
      <c r="U430" s="3">
        <v>43678</v>
      </c>
      <c r="V430" s="3"/>
      <c r="W430" s="2" t="s">
        <v>420</v>
      </c>
      <c r="X430" s="2" t="s">
        <v>83</v>
      </c>
      <c r="Y430" s="2" t="s">
        <v>421</v>
      </c>
      <c r="Z430" s="2" t="s">
        <v>422</v>
      </c>
      <c r="AA430" s="2" t="s">
        <v>423</v>
      </c>
      <c r="AB430" s="2" t="s">
        <v>87</v>
      </c>
      <c r="AC430" s="2" t="s">
        <v>101</v>
      </c>
      <c r="AD430" s="2" t="s">
        <v>74</v>
      </c>
      <c r="AE430" s="2" t="s">
        <v>2020</v>
      </c>
      <c r="AF430" s="4" t="b">
        <f>FALSE()</f>
        <v>0</v>
      </c>
    </row>
    <row r="431" spans="1:32" x14ac:dyDescent="0.3">
      <c r="A431" s="2" t="s">
        <v>2413</v>
      </c>
      <c r="B431" s="2" t="s">
        <v>2414</v>
      </c>
      <c r="C431" s="2" t="s">
        <v>997</v>
      </c>
      <c r="D431" s="2" t="s">
        <v>472</v>
      </c>
      <c r="E431" s="2" t="s">
        <v>620</v>
      </c>
      <c r="F431" s="2" t="s">
        <v>619</v>
      </c>
      <c r="G431" s="2" t="s">
        <v>74</v>
      </c>
      <c r="H431" s="2" t="s">
        <v>72</v>
      </c>
      <c r="I431" s="2" t="s">
        <v>2413</v>
      </c>
      <c r="J431" s="2" t="s">
        <v>106</v>
      </c>
      <c r="K431" s="2" t="s">
        <v>2415</v>
      </c>
      <c r="L431" s="2" t="s">
        <v>95</v>
      </c>
      <c r="M431" s="2" t="s">
        <v>1342</v>
      </c>
      <c r="N431" s="2" t="s">
        <v>998</v>
      </c>
      <c r="O431" s="2" t="s">
        <v>2416</v>
      </c>
      <c r="P431" s="2" t="s">
        <v>2416</v>
      </c>
      <c r="Q431" s="2" t="s">
        <v>74</v>
      </c>
      <c r="R431" s="2" t="s">
        <v>74</v>
      </c>
      <c r="S431" s="2" t="s">
        <v>2417</v>
      </c>
      <c r="T431" s="2" t="s">
        <v>2418</v>
      </c>
      <c r="U431" s="3"/>
      <c r="V431" s="3"/>
      <c r="W431" s="2" t="s">
        <v>113</v>
      </c>
      <c r="X431" s="2" t="s">
        <v>83</v>
      </c>
      <c r="Y431" s="2" t="s">
        <v>114</v>
      </c>
      <c r="Z431" s="2" t="s">
        <v>115</v>
      </c>
      <c r="AA431" s="2" t="s">
        <v>116</v>
      </c>
      <c r="AB431" s="2" t="s">
        <v>117</v>
      </c>
      <c r="AC431" s="2" t="s">
        <v>437</v>
      </c>
      <c r="AD431" s="2" t="s">
        <v>226</v>
      </c>
      <c r="AE431" s="2" t="s">
        <v>672</v>
      </c>
      <c r="AF431" s="4" t="b">
        <f>FALSE()</f>
        <v>0</v>
      </c>
    </row>
    <row r="432" spans="1:32" x14ac:dyDescent="0.3">
      <c r="A432" s="2" t="s">
        <v>2419</v>
      </c>
      <c r="B432" s="2" t="s">
        <v>2420</v>
      </c>
      <c r="C432" s="2" t="s">
        <v>2421</v>
      </c>
      <c r="D432" s="2" t="s">
        <v>92</v>
      </c>
      <c r="E432" s="2" t="s">
        <v>473</v>
      </c>
      <c r="F432" s="2" t="s">
        <v>471</v>
      </c>
      <c r="G432" s="2" t="s">
        <v>74</v>
      </c>
      <c r="H432" s="2" t="s">
        <v>72</v>
      </c>
      <c r="I432" s="2" t="s">
        <v>2419</v>
      </c>
      <c r="J432" s="2" t="s">
        <v>106</v>
      </c>
      <c r="K432" s="2" t="s">
        <v>2422</v>
      </c>
      <c r="L432" s="2" t="s">
        <v>95</v>
      </c>
      <c r="M432" s="2" t="s">
        <v>2423</v>
      </c>
      <c r="N432" s="2" t="s">
        <v>475</v>
      </c>
      <c r="O432" s="2" t="s">
        <v>74</v>
      </c>
      <c r="P432" s="2" t="s">
        <v>2424</v>
      </c>
      <c r="Q432" s="2" t="s">
        <v>74</v>
      </c>
      <c r="R432" s="2" t="s">
        <v>74</v>
      </c>
      <c r="S432" s="2" t="s">
        <v>2425</v>
      </c>
      <c r="T432" s="2" t="s">
        <v>2418</v>
      </c>
      <c r="U432" s="3">
        <v>43678</v>
      </c>
      <c r="V432" s="3"/>
      <c r="W432" s="2" t="s">
        <v>113</v>
      </c>
      <c r="X432" s="2" t="s">
        <v>83</v>
      </c>
      <c r="Y432" s="2" t="s">
        <v>114</v>
      </c>
      <c r="Z432" s="2" t="s">
        <v>115</v>
      </c>
      <c r="AA432" s="2" t="s">
        <v>116</v>
      </c>
      <c r="AB432" s="2" t="s">
        <v>117</v>
      </c>
      <c r="AC432" s="2" t="s">
        <v>437</v>
      </c>
      <c r="AD432" s="2" t="s">
        <v>226</v>
      </c>
      <c r="AE432" s="2" t="s">
        <v>672</v>
      </c>
      <c r="AF432" s="4" t="b">
        <f>FALSE()</f>
        <v>0</v>
      </c>
    </row>
    <row r="433" spans="1:32" x14ac:dyDescent="0.3">
      <c r="A433" s="2" t="s">
        <v>2426</v>
      </c>
      <c r="B433" s="2" t="s">
        <v>2427</v>
      </c>
      <c r="C433" s="2" t="s">
        <v>2428</v>
      </c>
      <c r="D433" s="2" t="s">
        <v>92</v>
      </c>
      <c r="E433" s="2" t="s">
        <v>503</v>
      </c>
      <c r="F433" s="2" t="s">
        <v>502</v>
      </c>
      <c r="G433" s="2" t="s">
        <v>74</v>
      </c>
      <c r="H433" s="2" t="s">
        <v>72</v>
      </c>
      <c r="I433" s="2" t="s">
        <v>2426</v>
      </c>
      <c r="J433" s="2" t="s">
        <v>106</v>
      </c>
      <c r="K433" s="2" t="s">
        <v>2429</v>
      </c>
      <c r="L433" s="2" t="s">
        <v>95</v>
      </c>
      <c r="M433" s="2" t="s">
        <v>1342</v>
      </c>
      <c r="N433" s="2" t="s">
        <v>505</v>
      </c>
      <c r="O433" s="2" t="s">
        <v>2430</v>
      </c>
      <c r="P433" s="2" t="s">
        <v>2430</v>
      </c>
      <c r="Q433" s="2" t="s">
        <v>74</v>
      </c>
      <c r="R433" s="2" t="s">
        <v>74</v>
      </c>
      <c r="S433" s="2" t="s">
        <v>2431</v>
      </c>
      <c r="T433" s="2" t="s">
        <v>2418</v>
      </c>
      <c r="U433" s="3">
        <v>43678</v>
      </c>
      <c r="V433" s="3"/>
      <c r="W433" s="2" t="s">
        <v>113</v>
      </c>
      <c r="X433" s="2" t="s">
        <v>83</v>
      </c>
      <c r="Y433" s="2" t="s">
        <v>114</v>
      </c>
      <c r="Z433" s="2" t="s">
        <v>115</v>
      </c>
      <c r="AA433" s="2" t="s">
        <v>116</v>
      </c>
      <c r="AB433" s="2" t="s">
        <v>117</v>
      </c>
      <c r="AC433" s="2" t="s">
        <v>437</v>
      </c>
      <c r="AD433" s="2" t="s">
        <v>226</v>
      </c>
      <c r="AE433" s="2" t="s">
        <v>672</v>
      </c>
      <c r="AF433" s="4" t="b">
        <f>FALSE()</f>
        <v>0</v>
      </c>
    </row>
    <row r="434" spans="1:32" x14ac:dyDescent="0.3">
      <c r="A434" s="2" t="s">
        <v>2432</v>
      </c>
      <c r="B434" s="2" t="s">
        <v>2433</v>
      </c>
      <c r="C434" s="2" t="s">
        <v>2434</v>
      </c>
      <c r="D434" s="2" t="s">
        <v>92</v>
      </c>
      <c r="E434" s="2" t="s">
        <v>503</v>
      </c>
      <c r="F434" s="2" t="s">
        <v>502</v>
      </c>
      <c r="G434" s="2" t="s">
        <v>74</v>
      </c>
      <c r="H434" s="2" t="s">
        <v>72</v>
      </c>
      <c r="I434" s="2" t="s">
        <v>2432</v>
      </c>
      <c r="J434" s="2" t="s">
        <v>106</v>
      </c>
      <c r="K434" s="2" t="s">
        <v>2435</v>
      </c>
      <c r="L434" s="2" t="s">
        <v>95</v>
      </c>
      <c r="M434" s="2" t="s">
        <v>1342</v>
      </c>
      <c r="N434" s="2" t="s">
        <v>505</v>
      </c>
      <c r="O434" s="2" t="s">
        <v>2430</v>
      </c>
      <c r="P434" s="2" t="s">
        <v>2430</v>
      </c>
      <c r="Q434" s="2" t="s">
        <v>74</v>
      </c>
      <c r="R434" s="2" t="s">
        <v>74</v>
      </c>
      <c r="S434" s="2" t="s">
        <v>2436</v>
      </c>
      <c r="T434" s="2" t="s">
        <v>2418</v>
      </c>
      <c r="U434" s="3">
        <v>43678</v>
      </c>
      <c r="V434" s="3"/>
      <c r="W434" s="2" t="s">
        <v>113</v>
      </c>
      <c r="X434" s="2" t="s">
        <v>83</v>
      </c>
      <c r="Y434" s="2" t="s">
        <v>114</v>
      </c>
      <c r="Z434" s="2" t="s">
        <v>115</v>
      </c>
      <c r="AA434" s="2" t="s">
        <v>116</v>
      </c>
      <c r="AB434" s="2" t="s">
        <v>117</v>
      </c>
      <c r="AC434" s="2" t="s">
        <v>437</v>
      </c>
      <c r="AD434" s="2" t="s">
        <v>226</v>
      </c>
      <c r="AE434" s="2" t="s">
        <v>672</v>
      </c>
      <c r="AF434" s="4" t="b">
        <f>FALSE()</f>
        <v>0</v>
      </c>
    </row>
    <row r="435" spans="1:32" x14ac:dyDescent="0.3">
      <c r="A435" s="2" t="s">
        <v>2437</v>
      </c>
      <c r="B435" s="2" t="s">
        <v>2438</v>
      </c>
      <c r="C435" s="2" t="s">
        <v>2439</v>
      </c>
      <c r="D435" s="2" t="s">
        <v>92</v>
      </c>
      <c r="E435" s="2" t="s">
        <v>473</v>
      </c>
      <c r="F435" s="2" t="s">
        <v>471</v>
      </c>
      <c r="G435" s="2" t="s">
        <v>74</v>
      </c>
      <c r="H435" s="2" t="s">
        <v>72</v>
      </c>
      <c r="I435" s="2" t="s">
        <v>2437</v>
      </c>
      <c r="J435" s="2" t="s">
        <v>325</v>
      </c>
      <c r="K435" s="2" t="s">
        <v>2437</v>
      </c>
      <c r="L435" s="2" t="s">
        <v>75</v>
      </c>
      <c r="M435" s="2" t="s">
        <v>2423</v>
      </c>
      <c r="N435" s="2" t="s">
        <v>74</v>
      </c>
      <c r="O435" s="2" t="s">
        <v>74</v>
      </c>
      <c r="P435" s="2" t="s">
        <v>2440</v>
      </c>
      <c r="Q435" s="2" t="s">
        <v>74</v>
      </c>
      <c r="R435" s="2" t="s">
        <v>74</v>
      </c>
      <c r="S435" s="2" t="s">
        <v>152</v>
      </c>
      <c r="T435" s="2" t="s">
        <v>2441</v>
      </c>
      <c r="U435" s="3">
        <v>43684</v>
      </c>
      <c r="V435" s="3"/>
      <c r="W435" s="2" t="s">
        <v>330</v>
      </c>
      <c r="X435" s="2" t="s">
        <v>83</v>
      </c>
      <c r="Y435" s="2" t="s">
        <v>331</v>
      </c>
      <c r="Z435" s="2" t="s">
        <v>115</v>
      </c>
      <c r="AA435" s="2" t="s">
        <v>332</v>
      </c>
      <c r="AB435" s="2" t="s">
        <v>117</v>
      </c>
      <c r="AC435" s="2" t="s">
        <v>1857</v>
      </c>
      <c r="AD435" s="2" t="s">
        <v>226</v>
      </c>
      <c r="AE435" s="2" t="s">
        <v>1858</v>
      </c>
      <c r="AF435" s="4" t="b">
        <f>FALSE()</f>
        <v>0</v>
      </c>
    </row>
    <row r="436" spans="1:32" x14ac:dyDescent="0.3">
      <c r="A436" s="2" t="s">
        <v>2442</v>
      </c>
      <c r="B436" s="2" t="s">
        <v>2443</v>
      </c>
      <c r="C436" s="2" t="s">
        <v>2444</v>
      </c>
      <c r="D436" s="2" t="s">
        <v>92</v>
      </c>
      <c r="E436" s="2" t="s">
        <v>964</v>
      </c>
      <c r="F436" s="2" t="s">
        <v>965</v>
      </c>
      <c r="G436" s="2" t="s">
        <v>74</v>
      </c>
      <c r="H436" s="2" t="s">
        <v>72</v>
      </c>
      <c r="I436" s="2" t="s">
        <v>2442</v>
      </c>
      <c r="J436" s="2" t="s">
        <v>325</v>
      </c>
      <c r="K436" s="2" t="s">
        <v>2442</v>
      </c>
      <c r="L436" s="2" t="s">
        <v>75</v>
      </c>
      <c r="M436" s="2" t="s">
        <v>2445</v>
      </c>
      <c r="N436" s="2" t="s">
        <v>74</v>
      </c>
      <c r="O436" s="2" t="s">
        <v>74</v>
      </c>
      <c r="P436" s="2" t="s">
        <v>2446</v>
      </c>
      <c r="Q436" s="2" t="s">
        <v>74</v>
      </c>
      <c r="R436" s="2" t="s">
        <v>74</v>
      </c>
      <c r="S436" s="2" t="s">
        <v>2447</v>
      </c>
      <c r="T436" s="2" t="s">
        <v>2441</v>
      </c>
      <c r="U436" s="3">
        <v>43684</v>
      </c>
      <c r="V436" s="3"/>
      <c r="W436" s="2" t="s">
        <v>330</v>
      </c>
      <c r="X436" s="2" t="s">
        <v>83</v>
      </c>
      <c r="Y436" s="2" t="s">
        <v>331</v>
      </c>
      <c r="Z436" s="2" t="s">
        <v>115</v>
      </c>
      <c r="AA436" s="2" t="s">
        <v>332</v>
      </c>
      <c r="AB436" s="2" t="s">
        <v>117</v>
      </c>
      <c r="AC436" s="2" t="s">
        <v>1857</v>
      </c>
      <c r="AD436" s="2" t="s">
        <v>226</v>
      </c>
      <c r="AE436" s="2" t="s">
        <v>1858</v>
      </c>
      <c r="AF436" s="4" t="b">
        <f>FALSE()</f>
        <v>0</v>
      </c>
    </row>
    <row r="437" spans="1:32" x14ac:dyDescent="0.3">
      <c r="A437" s="2" t="s">
        <v>2448</v>
      </c>
      <c r="B437" s="2" t="s">
        <v>2449</v>
      </c>
      <c r="C437" s="2" t="s">
        <v>2450</v>
      </c>
      <c r="D437" s="2" t="s">
        <v>472</v>
      </c>
      <c r="E437" s="2" t="s">
        <v>483</v>
      </c>
      <c r="F437" s="2" t="s">
        <v>482</v>
      </c>
      <c r="G437" s="2" t="s">
        <v>74</v>
      </c>
      <c r="H437" s="2" t="s">
        <v>72</v>
      </c>
      <c r="I437" s="2" t="s">
        <v>2448</v>
      </c>
      <c r="J437" s="2" t="s">
        <v>325</v>
      </c>
      <c r="K437" s="2" t="s">
        <v>322</v>
      </c>
      <c r="L437" s="2" t="s">
        <v>95</v>
      </c>
      <c r="M437" s="2" t="s">
        <v>1569</v>
      </c>
      <c r="N437" s="2" t="s">
        <v>74</v>
      </c>
      <c r="O437" s="2" t="s">
        <v>74</v>
      </c>
      <c r="P437" s="2" t="s">
        <v>2451</v>
      </c>
      <c r="Q437" s="2" t="s">
        <v>74</v>
      </c>
      <c r="R437" s="2" t="s">
        <v>74</v>
      </c>
      <c r="S437" s="2" t="s">
        <v>2452</v>
      </c>
      <c r="T437" s="2" t="s">
        <v>2441</v>
      </c>
      <c r="U437" s="3">
        <v>43684</v>
      </c>
      <c r="V437" s="3"/>
      <c r="W437" s="2" t="s">
        <v>330</v>
      </c>
      <c r="X437" s="2" t="s">
        <v>83</v>
      </c>
      <c r="Y437" s="2" t="s">
        <v>331</v>
      </c>
      <c r="Z437" s="2" t="s">
        <v>115</v>
      </c>
      <c r="AA437" s="2" t="s">
        <v>332</v>
      </c>
      <c r="AB437" s="2" t="s">
        <v>117</v>
      </c>
      <c r="AC437" s="2" t="s">
        <v>1857</v>
      </c>
      <c r="AD437" s="2" t="s">
        <v>226</v>
      </c>
      <c r="AE437" s="2" t="s">
        <v>1858</v>
      </c>
      <c r="AF437" s="4" t="b">
        <f>FALSE()</f>
        <v>0</v>
      </c>
    </row>
    <row r="438" spans="1:32" x14ac:dyDescent="0.3">
      <c r="A438" s="2" t="s">
        <v>2453</v>
      </c>
      <c r="B438" s="2" t="s">
        <v>2454</v>
      </c>
      <c r="C438" s="2" t="s">
        <v>2455</v>
      </c>
      <c r="D438" s="2" t="s">
        <v>92</v>
      </c>
      <c r="E438" s="2" t="s">
        <v>1433</v>
      </c>
      <c r="F438" s="2" t="s">
        <v>1434</v>
      </c>
      <c r="G438" s="2" t="s">
        <v>71</v>
      </c>
      <c r="H438" s="2" t="s">
        <v>72</v>
      </c>
      <c r="I438" s="2" t="s">
        <v>2453</v>
      </c>
      <c r="J438" s="2" t="s">
        <v>325</v>
      </c>
      <c r="K438" s="2" t="s">
        <v>2456</v>
      </c>
      <c r="L438" s="2" t="s">
        <v>75</v>
      </c>
      <c r="M438" s="2" t="s">
        <v>362</v>
      </c>
      <c r="N438" s="2" t="s">
        <v>628</v>
      </c>
      <c r="O438" s="2" t="s">
        <v>1445</v>
      </c>
      <c r="P438" s="2" t="s">
        <v>2457</v>
      </c>
      <c r="Q438" s="2" t="s">
        <v>109</v>
      </c>
      <c r="R438" s="2" t="s">
        <v>2458</v>
      </c>
      <c r="S438" s="2" t="s">
        <v>2459</v>
      </c>
      <c r="T438" s="2" t="s">
        <v>2441</v>
      </c>
      <c r="U438" s="3">
        <v>43684</v>
      </c>
      <c r="V438" s="3"/>
      <c r="W438" s="2" t="s">
        <v>330</v>
      </c>
      <c r="X438" s="2" t="s">
        <v>83</v>
      </c>
      <c r="Y438" s="2" t="s">
        <v>331</v>
      </c>
      <c r="Z438" s="2" t="s">
        <v>115</v>
      </c>
      <c r="AA438" s="2" t="s">
        <v>332</v>
      </c>
      <c r="AB438" s="2" t="s">
        <v>117</v>
      </c>
      <c r="AC438" s="2" t="s">
        <v>129</v>
      </c>
      <c r="AD438" s="2" t="s">
        <v>2460</v>
      </c>
      <c r="AE438" s="2" t="s">
        <v>1858</v>
      </c>
      <c r="AF438" s="4" t="b">
        <f>FALSE()</f>
        <v>0</v>
      </c>
    </row>
    <row r="439" spans="1:32" x14ac:dyDescent="0.3">
      <c r="A439" s="2" t="s">
        <v>2461</v>
      </c>
      <c r="B439" s="2" t="s">
        <v>2462</v>
      </c>
      <c r="C439" s="2" t="s">
        <v>2463</v>
      </c>
      <c r="D439" s="2" t="s">
        <v>92</v>
      </c>
      <c r="E439" s="2" t="s">
        <v>147</v>
      </c>
      <c r="F439" s="2" t="s">
        <v>148</v>
      </c>
      <c r="G439" s="2" t="s">
        <v>71</v>
      </c>
      <c r="H439" s="2" t="s">
        <v>72</v>
      </c>
      <c r="I439" s="2" t="s">
        <v>2461</v>
      </c>
      <c r="J439" s="2" t="s">
        <v>325</v>
      </c>
      <c r="K439" s="2" t="s">
        <v>2464</v>
      </c>
      <c r="L439" s="2" t="s">
        <v>361</v>
      </c>
      <c r="M439" s="2" t="s">
        <v>1569</v>
      </c>
      <c r="N439" s="2" t="s">
        <v>1570</v>
      </c>
      <c r="O439" s="2" t="s">
        <v>74</v>
      </c>
      <c r="P439" s="2" t="s">
        <v>2465</v>
      </c>
      <c r="Q439" s="2" t="s">
        <v>109</v>
      </c>
      <c r="R439" s="2" t="s">
        <v>2466</v>
      </c>
      <c r="S439" s="2" t="s">
        <v>2467</v>
      </c>
      <c r="T439" s="2" t="s">
        <v>2441</v>
      </c>
      <c r="U439" s="3">
        <v>43684</v>
      </c>
      <c r="V439" s="3"/>
      <c r="W439" s="2" t="s">
        <v>330</v>
      </c>
      <c r="X439" s="2" t="s">
        <v>83</v>
      </c>
      <c r="Y439" s="2" t="s">
        <v>331</v>
      </c>
      <c r="Z439" s="2" t="s">
        <v>115</v>
      </c>
      <c r="AA439" s="2" t="s">
        <v>332</v>
      </c>
      <c r="AB439" s="2" t="s">
        <v>117</v>
      </c>
      <c r="AC439" s="2" t="s">
        <v>129</v>
      </c>
      <c r="AD439" s="2" t="s">
        <v>74</v>
      </c>
      <c r="AE439" s="2" t="s">
        <v>1858</v>
      </c>
      <c r="AF439" s="4" t="b">
        <f>FALSE()</f>
        <v>0</v>
      </c>
    </row>
    <row r="440" spans="1:32" x14ac:dyDescent="0.3">
      <c r="A440" s="2" t="s">
        <v>2468</v>
      </c>
      <c r="B440" s="2" t="s">
        <v>2469</v>
      </c>
      <c r="C440" s="2" t="s">
        <v>2470</v>
      </c>
      <c r="D440" s="2" t="s">
        <v>472</v>
      </c>
      <c r="E440" s="2" t="s">
        <v>1452</v>
      </c>
      <c r="F440" s="2" t="s">
        <v>1453</v>
      </c>
      <c r="G440" s="2" t="s">
        <v>74</v>
      </c>
      <c r="H440" s="2" t="s">
        <v>72</v>
      </c>
      <c r="I440" s="2" t="s">
        <v>2468</v>
      </c>
      <c r="J440" s="2" t="s">
        <v>325</v>
      </c>
      <c r="K440" s="2" t="s">
        <v>2468</v>
      </c>
      <c r="L440" s="2" t="s">
        <v>95</v>
      </c>
      <c r="M440" s="2" t="s">
        <v>2471</v>
      </c>
      <c r="N440" s="2" t="s">
        <v>74</v>
      </c>
      <c r="O440" s="2" t="s">
        <v>74</v>
      </c>
      <c r="P440" s="2" t="s">
        <v>2472</v>
      </c>
      <c r="Q440" s="2" t="s">
        <v>74</v>
      </c>
      <c r="R440" s="2" t="s">
        <v>74</v>
      </c>
      <c r="S440" s="2" t="s">
        <v>2473</v>
      </c>
      <c r="T440" s="2" t="s">
        <v>2441</v>
      </c>
      <c r="U440" s="3">
        <v>43684</v>
      </c>
      <c r="V440" s="3"/>
      <c r="W440" s="2" t="s">
        <v>330</v>
      </c>
      <c r="X440" s="2" t="s">
        <v>83</v>
      </c>
      <c r="Y440" s="2" t="s">
        <v>331</v>
      </c>
      <c r="Z440" s="2" t="s">
        <v>115</v>
      </c>
      <c r="AA440" s="2" t="s">
        <v>332</v>
      </c>
      <c r="AB440" s="2" t="s">
        <v>117</v>
      </c>
      <c r="AC440" s="2" t="s">
        <v>1857</v>
      </c>
      <c r="AD440" s="2" t="s">
        <v>226</v>
      </c>
      <c r="AE440" s="2" t="s">
        <v>1858</v>
      </c>
      <c r="AF440" s="4" t="b">
        <f>FALSE()</f>
        <v>0</v>
      </c>
    </row>
    <row r="441" spans="1:32" x14ac:dyDescent="0.3">
      <c r="A441" s="2" t="s">
        <v>2474</v>
      </c>
      <c r="B441" s="2" t="s">
        <v>2475</v>
      </c>
      <c r="C441" s="2" t="s">
        <v>2476</v>
      </c>
      <c r="D441" s="2" t="s">
        <v>472</v>
      </c>
      <c r="E441" s="2" t="s">
        <v>533</v>
      </c>
      <c r="F441" s="2" t="s">
        <v>534</v>
      </c>
      <c r="G441" s="2" t="s">
        <v>74</v>
      </c>
      <c r="H441" s="2" t="s">
        <v>72</v>
      </c>
      <c r="I441" s="2" t="s">
        <v>2474</v>
      </c>
      <c r="J441" s="2" t="s">
        <v>325</v>
      </c>
      <c r="K441" s="2" t="s">
        <v>2474</v>
      </c>
      <c r="L441" s="2" t="s">
        <v>95</v>
      </c>
      <c r="M441" s="2" t="s">
        <v>535</v>
      </c>
      <c r="N441" s="2" t="s">
        <v>74</v>
      </c>
      <c r="O441" s="2" t="s">
        <v>74</v>
      </c>
      <c r="P441" s="2" t="s">
        <v>2477</v>
      </c>
      <c r="Q441" s="2" t="s">
        <v>74</v>
      </c>
      <c r="R441" s="2" t="s">
        <v>74</v>
      </c>
      <c r="S441" s="2" t="s">
        <v>152</v>
      </c>
      <c r="T441" s="2" t="s">
        <v>2441</v>
      </c>
      <c r="U441" s="3">
        <v>43684</v>
      </c>
      <c r="V441" s="3"/>
      <c r="W441" s="2" t="s">
        <v>330</v>
      </c>
      <c r="X441" s="2" t="s">
        <v>83</v>
      </c>
      <c r="Y441" s="2" t="s">
        <v>331</v>
      </c>
      <c r="Z441" s="2" t="s">
        <v>115</v>
      </c>
      <c r="AA441" s="2" t="s">
        <v>332</v>
      </c>
      <c r="AB441" s="2" t="s">
        <v>117</v>
      </c>
      <c r="AC441" s="2" t="s">
        <v>1857</v>
      </c>
      <c r="AD441" s="2" t="s">
        <v>226</v>
      </c>
      <c r="AE441" s="2" t="s">
        <v>1858</v>
      </c>
      <c r="AF441" s="4" t="b">
        <f>FALSE()</f>
        <v>0</v>
      </c>
    </row>
    <row r="442" spans="1:32" x14ac:dyDescent="0.3">
      <c r="A442" s="2" t="s">
        <v>2478</v>
      </c>
      <c r="B442" s="2" t="s">
        <v>2479</v>
      </c>
      <c r="C442" s="2" t="s">
        <v>2480</v>
      </c>
      <c r="D442" s="2" t="s">
        <v>69</v>
      </c>
      <c r="E442" s="2" t="s">
        <v>70</v>
      </c>
      <c r="F442" s="2" t="s">
        <v>69</v>
      </c>
      <c r="G442" s="2" t="s">
        <v>71</v>
      </c>
      <c r="H442" s="2" t="s">
        <v>72</v>
      </c>
      <c r="I442" s="2" t="s">
        <v>2478</v>
      </c>
      <c r="J442" s="2" t="s">
        <v>325</v>
      </c>
      <c r="K442" s="2" t="s">
        <v>2478</v>
      </c>
      <c r="L442" s="2" t="s">
        <v>75</v>
      </c>
      <c r="M442" s="2" t="s">
        <v>76</v>
      </c>
      <c r="N442" s="2" t="s">
        <v>77</v>
      </c>
      <c r="O442" s="2" t="s">
        <v>74</v>
      </c>
      <c r="P442" s="2" t="s">
        <v>2481</v>
      </c>
      <c r="Q442" s="2" t="s">
        <v>109</v>
      </c>
      <c r="R442" s="2" t="s">
        <v>357</v>
      </c>
      <c r="S442" s="2" t="s">
        <v>2482</v>
      </c>
      <c r="T442" s="2" t="s">
        <v>2441</v>
      </c>
      <c r="U442" s="3">
        <v>43684</v>
      </c>
      <c r="V442" s="3"/>
      <c r="W442" s="2" t="s">
        <v>330</v>
      </c>
      <c r="X442" s="2" t="s">
        <v>83</v>
      </c>
      <c r="Y442" s="2" t="s">
        <v>331</v>
      </c>
      <c r="Z442" s="2" t="s">
        <v>115</v>
      </c>
      <c r="AA442" s="2" t="s">
        <v>332</v>
      </c>
      <c r="AB442" s="2" t="s">
        <v>117</v>
      </c>
      <c r="AC442" s="2" t="s">
        <v>74</v>
      </c>
      <c r="AD442" s="2" t="s">
        <v>143</v>
      </c>
      <c r="AE442" s="2" t="s">
        <v>89</v>
      </c>
      <c r="AF442" s="4" t="b">
        <f>FALSE()</f>
        <v>0</v>
      </c>
    </row>
    <row r="443" spans="1:32" x14ac:dyDescent="0.3">
      <c r="A443" s="2" t="s">
        <v>2483</v>
      </c>
      <c r="B443" s="2" t="s">
        <v>2484</v>
      </c>
      <c r="C443" s="2" t="s">
        <v>2485</v>
      </c>
      <c r="D443" s="2" t="s">
        <v>472</v>
      </c>
      <c r="E443" s="2" t="s">
        <v>442</v>
      </c>
      <c r="F443" s="2" t="s">
        <v>441</v>
      </c>
      <c r="G443" s="2" t="s">
        <v>74</v>
      </c>
      <c r="H443" s="2" t="s">
        <v>72</v>
      </c>
      <c r="I443" s="2" t="s">
        <v>2483</v>
      </c>
      <c r="J443" s="2" t="s">
        <v>297</v>
      </c>
      <c r="K443" s="2" t="s">
        <v>2483</v>
      </c>
      <c r="L443" s="2" t="s">
        <v>95</v>
      </c>
      <c r="M443" s="2" t="s">
        <v>2169</v>
      </c>
      <c r="N443" s="2" t="s">
        <v>1222</v>
      </c>
      <c r="O443" s="2" t="s">
        <v>2486</v>
      </c>
      <c r="P443" s="2" t="s">
        <v>2487</v>
      </c>
      <c r="Q443" s="2" t="s">
        <v>74</v>
      </c>
      <c r="R443" s="2" t="s">
        <v>74</v>
      </c>
      <c r="S443" s="2" t="s">
        <v>2488</v>
      </c>
      <c r="T443" s="2" t="s">
        <v>2489</v>
      </c>
      <c r="U443" s="3">
        <v>43690</v>
      </c>
      <c r="V443" s="3"/>
      <c r="W443" s="2" t="s">
        <v>301</v>
      </c>
      <c r="X443" s="2" t="s">
        <v>83</v>
      </c>
      <c r="Y443" s="2" t="s">
        <v>302</v>
      </c>
      <c r="Z443" s="2" t="s">
        <v>303</v>
      </c>
      <c r="AA443" s="2" t="s">
        <v>304</v>
      </c>
      <c r="AB443" s="2" t="s">
        <v>87</v>
      </c>
      <c r="AC443" s="2" t="s">
        <v>1510</v>
      </c>
      <c r="AD443" s="2" t="s">
        <v>226</v>
      </c>
      <c r="AE443" s="2" t="s">
        <v>1698</v>
      </c>
      <c r="AF443" s="4" t="b">
        <f>FALSE()</f>
        <v>0</v>
      </c>
    </row>
    <row r="444" spans="1:32" x14ac:dyDescent="0.3">
      <c r="A444" s="2" t="s">
        <v>74</v>
      </c>
      <c r="B444" s="2" t="s">
        <v>2490</v>
      </c>
      <c r="C444" s="2" t="s">
        <v>2491</v>
      </c>
      <c r="D444" s="2" t="s">
        <v>2492</v>
      </c>
      <c r="E444" s="2" t="s">
        <v>964</v>
      </c>
      <c r="F444" s="2" t="s">
        <v>965</v>
      </c>
      <c r="G444" s="2" t="s">
        <v>74</v>
      </c>
      <c r="H444" s="2" t="s">
        <v>72</v>
      </c>
      <c r="I444" s="2" t="s">
        <v>74</v>
      </c>
      <c r="J444" s="2" t="s">
        <v>74</v>
      </c>
      <c r="K444" s="2" t="s">
        <v>74</v>
      </c>
      <c r="L444" s="2" t="s">
        <v>74</v>
      </c>
      <c r="M444" s="2" t="s">
        <v>2445</v>
      </c>
      <c r="N444" s="2" t="s">
        <v>74</v>
      </c>
      <c r="O444" s="2" t="s">
        <v>74</v>
      </c>
      <c r="P444" s="2" t="s">
        <v>74</v>
      </c>
      <c r="Q444" s="2" t="s">
        <v>74</v>
      </c>
      <c r="R444" s="2" t="s">
        <v>74</v>
      </c>
      <c r="S444" s="2" t="s">
        <v>74</v>
      </c>
      <c r="T444" s="2" t="s">
        <v>2493</v>
      </c>
      <c r="U444" s="3">
        <v>43692</v>
      </c>
      <c r="V444" s="3"/>
      <c r="W444" s="2" t="s">
        <v>113</v>
      </c>
      <c r="X444" s="2" t="s">
        <v>83</v>
      </c>
      <c r="Y444" s="2" t="s">
        <v>114</v>
      </c>
      <c r="Z444" s="2" t="s">
        <v>115</v>
      </c>
      <c r="AA444" s="2" t="s">
        <v>116</v>
      </c>
      <c r="AB444" s="2" t="s">
        <v>117</v>
      </c>
      <c r="AC444" s="2" t="s">
        <v>74</v>
      </c>
      <c r="AD444" s="2" t="s">
        <v>74</v>
      </c>
      <c r="AE444" s="2" t="s">
        <v>74</v>
      </c>
      <c r="AF444" s="4" t="b">
        <f>TRUE()</f>
        <v>1</v>
      </c>
    </row>
    <row r="445" spans="1:32" x14ac:dyDescent="0.3">
      <c r="A445" s="2" t="s">
        <v>2494</v>
      </c>
      <c r="B445" s="2" t="s">
        <v>2495</v>
      </c>
      <c r="C445" s="2" t="s">
        <v>2496</v>
      </c>
      <c r="D445" s="2" t="s">
        <v>92</v>
      </c>
      <c r="E445" s="2" t="s">
        <v>503</v>
      </c>
      <c r="F445" s="2" t="s">
        <v>502</v>
      </c>
      <c r="G445" s="2" t="s">
        <v>74</v>
      </c>
      <c r="H445" s="2" t="s">
        <v>269</v>
      </c>
      <c r="I445" s="2" t="s">
        <v>2494</v>
      </c>
      <c r="J445" s="2" t="s">
        <v>74</v>
      </c>
      <c r="K445" s="2" t="s">
        <v>2494</v>
      </c>
      <c r="L445" s="2" t="s">
        <v>75</v>
      </c>
      <c r="M445" s="2" t="s">
        <v>402</v>
      </c>
      <c r="N445" s="2" t="s">
        <v>505</v>
      </c>
      <c r="O445" s="2" t="s">
        <v>2342</v>
      </c>
      <c r="P445" s="2" t="s">
        <v>2497</v>
      </c>
      <c r="Q445" s="2" t="s">
        <v>74</v>
      </c>
      <c r="R445" s="2" t="s">
        <v>74</v>
      </c>
      <c r="S445" s="2" t="s">
        <v>2498</v>
      </c>
      <c r="T445" s="2" t="s">
        <v>2499</v>
      </c>
      <c r="U445" s="3">
        <v>43711</v>
      </c>
      <c r="V445" s="3"/>
      <c r="W445" s="2" t="s">
        <v>288</v>
      </c>
      <c r="X445" s="2" t="s">
        <v>83</v>
      </c>
      <c r="Y445" s="2" t="s">
        <v>289</v>
      </c>
      <c r="Z445" s="2" t="s">
        <v>85</v>
      </c>
      <c r="AA445" s="2" t="s">
        <v>290</v>
      </c>
      <c r="AB445" s="2" t="s">
        <v>87</v>
      </c>
      <c r="AC445" s="2" t="s">
        <v>909</v>
      </c>
      <c r="AD445" s="2" t="s">
        <v>74</v>
      </c>
      <c r="AE445" s="2" t="s">
        <v>662</v>
      </c>
      <c r="AF445" s="4" t="b">
        <f>TRUE()</f>
        <v>1</v>
      </c>
    </row>
    <row r="446" spans="1:32" x14ac:dyDescent="0.3">
      <c r="A446" s="2" t="s">
        <v>74</v>
      </c>
      <c r="B446" s="2" t="s">
        <v>2500</v>
      </c>
      <c r="C446" s="2" t="s">
        <v>2501</v>
      </c>
      <c r="D446" s="2" t="s">
        <v>543</v>
      </c>
      <c r="E446" s="2" t="s">
        <v>503</v>
      </c>
      <c r="F446" s="2" t="s">
        <v>502</v>
      </c>
      <c r="G446" s="2" t="s">
        <v>74</v>
      </c>
      <c r="H446" s="2" t="s">
        <v>72</v>
      </c>
      <c r="I446" s="2" t="s">
        <v>74</v>
      </c>
      <c r="J446" s="2" t="s">
        <v>74</v>
      </c>
      <c r="K446" s="2" t="s">
        <v>74</v>
      </c>
      <c r="L446" s="2" t="s">
        <v>74</v>
      </c>
      <c r="M446" s="2" t="s">
        <v>1342</v>
      </c>
      <c r="N446" s="2" t="s">
        <v>74</v>
      </c>
      <c r="O446" s="2" t="s">
        <v>74</v>
      </c>
      <c r="P446" s="2" t="s">
        <v>2502</v>
      </c>
      <c r="Q446" s="2" t="s">
        <v>74</v>
      </c>
      <c r="R446" s="2" t="s">
        <v>74</v>
      </c>
      <c r="S446" s="2" t="s">
        <v>74</v>
      </c>
      <c r="T446" s="2" t="s">
        <v>2503</v>
      </c>
      <c r="U446" s="3">
        <v>43714</v>
      </c>
      <c r="V446" s="3"/>
      <c r="W446" s="2" t="s">
        <v>113</v>
      </c>
      <c r="X446" s="2" t="s">
        <v>83</v>
      </c>
      <c r="Y446" s="2" t="s">
        <v>114</v>
      </c>
      <c r="Z446" s="2" t="s">
        <v>115</v>
      </c>
      <c r="AA446" s="2" t="s">
        <v>116</v>
      </c>
      <c r="AB446" s="2" t="s">
        <v>117</v>
      </c>
      <c r="AC446" s="2" t="s">
        <v>74</v>
      </c>
      <c r="AD446" s="2" t="s">
        <v>74</v>
      </c>
      <c r="AE446" s="2" t="s">
        <v>74</v>
      </c>
      <c r="AF446" s="4" t="b">
        <f>FALSE()</f>
        <v>0</v>
      </c>
    </row>
    <row r="447" spans="1:32" x14ac:dyDescent="0.3">
      <c r="A447" s="2" t="s">
        <v>74</v>
      </c>
      <c r="B447" s="2" t="s">
        <v>2504</v>
      </c>
      <c r="C447" s="2" t="s">
        <v>2501</v>
      </c>
      <c r="D447" s="2" t="s">
        <v>543</v>
      </c>
      <c r="E447" s="2" t="s">
        <v>503</v>
      </c>
      <c r="F447" s="2" t="s">
        <v>502</v>
      </c>
      <c r="G447" s="2" t="s">
        <v>74</v>
      </c>
      <c r="H447" s="2" t="s">
        <v>72</v>
      </c>
      <c r="I447" s="2" t="s">
        <v>74</v>
      </c>
      <c r="J447" s="2" t="s">
        <v>74</v>
      </c>
      <c r="K447" s="2" t="s">
        <v>74</v>
      </c>
      <c r="L447" s="2" t="s">
        <v>74</v>
      </c>
      <c r="M447" s="2" t="s">
        <v>1342</v>
      </c>
      <c r="N447" s="2" t="s">
        <v>74</v>
      </c>
      <c r="O447" s="2" t="s">
        <v>74</v>
      </c>
      <c r="P447" s="2" t="s">
        <v>2502</v>
      </c>
      <c r="Q447" s="2" t="s">
        <v>74</v>
      </c>
      <c r="R447" s="2" t="s">
        <v>74</v>
      </c>
      <c r="S447" s="2" t="s">
        <v>74</v>
      </c>
      <c r="T447" s="2" t="s">
        <v>2503</v>
      </c>
      <c r="U447" s="3">
        <v>43714</v>
      </c>
      <c r="V447" s="3"/>
      <c r="W447" s="2" t="s">
        <v>113</v>
      </c>
      <c r="X447" s="2" t="s">
        <v>83</v>
      </c>
      <c r="Y447" s="2" t="s">
        <v>114</v>
      </c>
      <c r="Z447" s="2" t="s">
        <v>115</v>
      </c>
      <c r="AA447" s="2" t="s">
        <v>116</v>
      </c>
      <c r="AB447" s="2" t="s">
        <v>117</v>
      </c>
      <c r="AC447" s="2" t="s">
        <v>74</v>
      </c>
      <c r="AD447" s="2" t="s">
        <v>74</v>
      </c>
      <c r="AE447" s="2" t="s">
        <v>74</v>
      </c>
      <c r="AF447" s="4" t="b">
        <f>FALSE()</f>
        <v>0</v>
      </c>
    </row>
    <row r="448" spans="1:32" x14ac:dyDescent="0.3">
      <c r="A448" s="2" t="s">
        <v>74</v>
      </c>
      <c r="B448" s="2" t="s">
        <v>2505</v>
      </c>
      <c r="C448" s="2" t="s">
        <v>2501</v>
      </c>
      <c r="D448" s="2" t="s">
        <v>543</v>
      </c>
      <c r="E448" s="2" t="s">
        <v>503</v>
      </c>
      <c r="F448" s="2" t="s">
        <v>502</v>
      </c>
      <c r="G448" s="2" t="s">
        <v>74</v>
      </c>
      <c r="H448" s="2" t="s">
        <v>72</v>
      </c>
      <c r="I448" s="2" t="s">
        <v>74</v>
      </c>
      <c r="J448" s="2" t="s">
        <v>74</v>
      </c>
      <c r="K448" s="2" t="s">
        <v>74</v>
      </c>
      <c r="L448" s="2" t="s">
        <v>74</v>
      </c>
      <c r="M448" s="2" t="s">
        <v>1342</v>
      </c>
      <c r="N448" s="2" t="s">
        <v>74</v>
      </c>
      <c r="O448" s="2" t="s">
        <v>74</v>
      </c>
      <c r="P448" s="2" t="s">
        <v>2502</v>
      </c>
      <c r="Q448" s="2" t="s">
        <v>74</v>
      </c>
      <c r="R448" s="2" t="s">
        <v>74</v>
      </c>
      <c r="S448" s="2" t="s">
        <v>74</v>
      </c>
      <c r="T448" s="2" t="s">
        <v>2503</v>
      </c>
      <c r="U448" s="3">
        <v>43714</v>
      </c>
      <c r="V448" s="3"/>
      <c r="W448" s="2" t="s">
        <v>113</v>
      </c>
      <c r="X448" s="2" t="s">
        <v>83</v>
      </c>
      <c r="Y448" s="2" t="s">
        <v>114</v>
      </c>
      <c r="Z448" s="2" t="s">
        <v>115</v>
      </c>
      <c r="AA448" s="2" t="s">
        <v>116</v>
      </c>
      <c r="AB448" s="2" t="s">
        <v>117</v>
      </c>
      <c r="AC448" s="2" t="s">
        <v>74</v>
      </c>
      <c r="AD448" s="2" t="s">
        <v>74</v>
      </c>
      <c r="AE448" s="2" t="s">
        <v>74</v>
      </c>
      <c r="AF448" s="4" t="b">
        <f>FALSE()</f>
        <v>0</v>
      </c>
    </row>
    <row r="449" spans="1:32" x14ac:dyDescent="0.3">
      <c r="A449" s="2" t="s">
        <v>74</v>
      </c>
      <c r="B449" s="2" t="s">
        <v>2506</v>
      </c>
      <c r="C449" s="2" t="s">
        <v>2507</v>
      </c>
      <c r="D449" s="2" t="s">
        <v>543</v>
      </c>
      <c r="E449" s="2" t="s">
        <v>503</v>
      </c>
      <c r="F449" s="2" t="s">
        <v>502</v>
      </c>
      <c r="G449" s="2" t="s">
        <v>74</v>
      </c>
      <c r="H449" s="2" t="s">
        <v>72</v>
      </c>
      <c r="I449" s="2" t="s">
        <v>74</v>
      </c>
      <c r="J449" s="2" t="s">
        <v>74</v>
      </c>
      <c r="K449" s="2" t="s">
        <v>74</v>
      </c>
      <c r="L449" s="2" t="s">
        <v>74</v>
      </c>
      <c r="M449" s="2" t="s">
        <v>1342</v>
      </c>
      <c r="N449" s="2" t="s">
        <v>74</v>
      </c>
      <c r="O449" s="2" t="s">
        <v>74</v>
      </c>
      <c r="P449" s="2" t="s">
        <v>2502</v>
      </c>
      <c r="Q449" s="2" t="s">
        <v>74</v>
      </c>
      <c r="R449" s="2" t="s">
        <v>74</v>
      </c>
      <c r="S449" s="2" t="s">
        <v>74</v>
      </c>
      <c r="T449" s="2" t="s">
        <v>2503</v>
      </c>
      <c r="U449" s="3">
        <v>43714</v>
      </c>
      <c r="V449" s="3"/>
      <c r="W449" s="2" t="s">
        <v>113</v>
      </c>
      <c r="X449" s="2" t="s">
        <v>83</v>
      </c>
      <c r="Y449" s="2" t="s">
        <v>114</v>
      </c>
      <c r="Z449" s="2" t="s">
        <v>115</v>
      </c>
      <c r="AA449" s="2" t="s">
        <v>116</v>
      </c>
      <c r="AB449" s="2" t="s">
        <v>117</v>
      </c>
      <c r="AC449" s="2" t="s">
        <v>74</v>
      </c>
      <c r="AD449" s="2" t="s">
        <v>74</v>
      </c>
      <c r="AE449" s="2" t="s">
        <v>74</v>
      </c>
      <c r="AF449" s="4" t="b">
        <f>FALSE()</f>
        <v>0</v>
      </c>
    </row>
    <row r="450" spans="1:32" x14ac:dyDescent="0.3">
      <c r="A450" s="2" t="s">
        <v>2508</v>
      </c>
      <c r="B450" s="2" t="s">
        <v>2509</v>
      </c>
      <c r="C450" s="2" t="s">
        <v>939</v>
      </c>
      <c r="D450" s="2" t="s">
        <v>2215</v>
      </c>
      <c r="E450" s="2" t="s">
        <v>940</v>
      </c>
      <c r="F450" s="2" t="s">
        <v>941</v>
      </c>
      <c r="G450" s="2" t="s">
        <v>74</v>
      </c>
      <c r="H450" s="2" t="s">
        <v>72</v>
      </c>
      <c r="I450" s="2" t="s">
        <v>2508</v>
      </c>
      <c r="J450" s="2" t="s">
        <v>74</v>
      </c>
      <c r="K450" s="2" t="s">
        <v>2508</v>
      </c>
      <c r="L450" s="2" t="s">
        <v>74</v>
      </c>
      <c r="M450" s="2" t="s">
        <v>2510</v>
      </c>
      <c r="N450" s="2" t="s">
        <v>74</v>
      </c>
      <c r="O450" s="2" t="s">
        <v>74</v>
      </c>
      <c r="P450" s="2" t="s">
        <v>74</v>
      </c>
      <c r="Q450" s="2" t="s">
        <v>74</v>
      </c>
      <c r="R450" s="2" t="s">
        <v>74</v>
      </c>
      <c r="S450" s="2" t="s">
        <v>74</v>
      </c>
      <c r="T450" s="2" t="s">
        <v>74</v>
      </c>
      <c r="U450" s="3"/>
      <c r="V450" s="3"/>
      <c r="W450" s="2" t="s">
        <v>383</v>
      </c>
      <c r="X450" s="2" t="s">
        <v>83</v>
      </c>
      <c r="Y450" s="2" t="s">
        <v>384</v>
      </c>
      <c r="Z450" s="2" t="s">
        <v>115</v>
      </c>
      <c r="AA450" s="2" t="s">
        <v>385</v>
      </c>
      <c r="AB450" s="2" t="s">
        <v>117</v>
      </c>
      <c r="AC450" s="2" t="s">
        <v>74</v>
      </c>
      <c r="AD450" s="2" t="s">
        <v>74</v>
      </c>
      <c r="AE450" s="2" t="s">
        <v>2511</v>
      </c>
      <c r="AF450" s="4" t="b">
        <f>TRUE()</f>
        <v>1</v>
      </c>
    </row>
    <row r="451" spans="1:32" x14ac:dyDescent="0.3">
      <c r="A451" s="2" t="s">
        <v>2512</v>
      </c>
      <c r="B451" s="2" t="s">
        <v>2513</v>
      </c>
      <c r="C451" s="2" t="s">
        <v>800</v>
      </c>
      <c r="D451" s="2" t="s">
        <v>2215</v>
      </c>
      <c r="E451" s="2" t="s">
        <v>561</v>
      </c>
      <c r="F451" s="2" t="s">
        <v>562</v>
      </c>
      <c r="G451" s="2" t="s">
        <v>74</v>
      </c>
      <c r="H451" s="2" t="s">
        <v>72</v>
      </c>
      <c r="I451" s="2" t="s">
        <v>2512</v>
      </c>
      <c r="J451" s="2" t="s">
        <v>74</v>
      </c>
      <c r="K451" s="2" t="s">
        <v>2512</v>
      </c>
      <c r="L451" s="2" t="s">
        <v>74</v>
      </c>
      <c r="M451" s="2" t="s">
        <v>74</v>
      </c>
      <c r="N451" s="2" t="s">
        <v>74</v>
      </c>
      <c r="O451" s="2" t="s">
        <v>74</v>
      </c>
      <c r="P451" s="2" t="s">
        <v>74</v>
      </c>
      <c r="Q451" s="2" t="s">
        <v>74</v>
      </c>
      <c r="R451" s="2" t="s">
        <v>74</v>
      </c>
      <c r="S451" s="2" t="s">
        <v>74</v>
      </c>
      <c r="T451" s="2" t="s">
        <v>74</v>
      </c>
      <c r="U451" s="3"/>
      <c r="V451" s="3"/>
      <c r="W451" s="2" t="s">
        <v>383</v>
      </c>
      <c r="X451" s="2" t="s">
        <v>83</v>
      </c>
      <c r="Y451" s="2" t="s">
        <v>384</v>
      </c>
      <c r="Z451" s="2" t="s">
        <v>115</v>
      </c>
      <c r="AA451" s="2" t="s">
        <v>385</v>
      </c>
      <c r="AB451" s="2" t="s">
        <v>117</v>
      </c>
      <c r="AC451" s="2" t="s">
        <v>74</v>
      </c>
      <c r="AD451" s="2" t="s">
        <v>74</v>
      </c>
      <c r="AE451" s="2" t="s">
        <v>2511</v>
      </c>
      <c r="AF451" s="4" t="b">
        <f>TRUE()</f>
        <v>1</v>
      </c>
    </row>
    <row r="452" spans="1:32" x14ac:dyDescent="0.3">
      <c r="A452" s="2" t="s">
        <v>2514</v>
      </c>
      <c r="B452" s="2" t="s">
        <v>2515</v>
      </c>
      <c r="C452" s="2" t="s">
        <v>800</v>
      </c>
      <c r="D452" s="2" t="s">
        <v>2215</v>
      </c>
      <c r="E452" s="2" t="s">
        <v>1490</v>
      </c>
      <c r="F452" s="2" t="s">
        <v>1491</v>
      </c>
      <c r="G452" s="2" t="s">
        <v>71</v>
      </c>
      <c r="H452" s="2" t="s">
        <v>72</v>
      </c>
      <c r="I452" s="2" t="s">
        <v>2514</v>
      </c>
      <c r="J452" s="2" t="s">
        <v>74</v>
      </c>
      <c r="K452" s="2" t="s">
        <v>2514</v>
      </c>
      <c r="L452" s="2" t="s">
        <v>74</v>
      </c>
      <c r="M452" s="2" t="s">
        <v>2510</v>
      </c>
      <c r="N452" s="2" t="s">
        <v>74</v>
      </c>
      <c r="O452" s="2" t="s">
        <v>74</v>
      </c>
      <c r="P452" s="2" t="s">
        <v>74</v>
      </c>
      <c r="Q452" s="2" t="s">
        <v>74</v>
      </c>
      <c r="R452" s="2" t="s">
        <v>74</v>
      </c>
      <c r="S452" s="2" t="s">
        <v>74</v>
      </c>
      <c r="T452" s="2" t="s">
        <v>74</v>
      </c>
      <c r="U452" s="3"/>
      <c r="V452" s="3"/>
      <c r="W452" s="2" t="s">
        <v>383</v>
      </c>
      <c r="X452" s="2" t="s">
        <v>83</v>
      </c>
      <c r="Y452" s="2" t="s">
        <v>384</v>
      </c>
      <c r="Z452" s="2" t="s">
        <v>115</v>
      </c>
      <c r="AA452" s="2" t="s">
        <v>385</v>
      </c>
      <c r="AB452" s="2" t="s">
        <v>117</v>
      </c>
      <c r="AC452" s="2" t="s">
        <v>74</v>
      </c>
      <c r="AD452" s="2" t="s">
        <v>74</v>
      </c>
      <c r="AE452" s="2" t="s">
        <v>2511</v>
      </c>
      <c r="AF452" s="4" t="b">
        <f>TRUE()</f>
        <v>1</v>
      </c>
    </row>
    <row r="453" spans="1:32" x14ac:dyDescent="0.3">
      <c r="A453" s="2" t="s">
        <v>2516</v>
      </c>
      <c r="B453" s="2" t="s">
        <v>2517</v>
      </c>
      <c r="C453" s="2" t="s">
        <v>800</v>
      </c>
      <c r="D453" s="2" t="s">
        <v>2215</v>
      </c>
      <c r="E453" s="2" t="s">
        <v>1490</v>
      </c>
      <c r="F453" s="2" t="s">
        <v>1491</v>
      </c>
      <c r="G453" s="2" t="s">
        <v>71</v>
      </c>
      <c r="H453" s="2" t="s">
        <v>72</v>
      </c>
      <c r="I453" s="2" t="s">
        <v>2516</v>
      </c>
      <c r="J453" s="2" t="s">
        <v>74</v>
      </c>
      <c r="K453" s="2" t="s">
        <v>2516</v>
      </c>
      <c r="L453" s="2" t="s">
        <v>74</v>
      </c>
      <c r="M453" s="2" t="s">
        <v>2510</v>
      </c>
      <c r="N453" s="2" t="s">
        <v>74</v>
      </c>
      <c r="O453" s="2" t="s">
        <v>74</v>
      </c>
      <c r="P453" s="2" t="s">
        <v>74</v>
      </c>
      <c r="Q453" s="2" t="s">
        <v>74</v>
      </c>
      <c r="R453" s="2" t="s">
        <v>74</v>
      </c>
      <c r="S453" s="2" t="s">
        <v>74</v>
      </c>
      <c r="T453" s="2" t="s">
        <v>74</v>
      </c>
      <c r="U453" s="3"/>
      <c r="V453" s="3"/>
      <c r="W453" s="2" t="s">
        <v>383</v>
      </c>
      <c r="X453" s="2" t="s">
        <v>83</v>
      </c>
      <c r="Y453" s="2" t="s">
        <v>384</v>
      </c>
      <c r="Z453" s="2" t="s">
        <v>115</v>
      </c>
      <c r="AA453" s="2" t="s">
        <v>385</v>
      </c>
      <c r="AB453" s="2" t="s">
        <v>117</v>
      </c>
      <c r="AC453" s="2" t="s">
        <v>74</v>
      </c>
      <c r="AD453" s="2" t="s">
        <v>74</v>
      </c>
      <c r="AE453" s="2" t="s">
        <v>2511</v>
      </c>
      <c r="AF453" s="4" t="b">
        <f>TRUE()</f>
        <v>1</v>
      </c>
    </row>
    <row r="454" spans="1:32" x14ac:dyDescent="0.3">
      <c r="A454" s="2" t="s">
        <v>2518</v>
      </c>
      <c r="B454" s="2" t="s">
        <v>2519</v>
      </c>
      <c r="C454" s="2" t="s">
        <v>783</v>
      </c>
      <c r="D454" s="2" t="s">
        <v>2215</v>
      </c>
      <c r="E454" s="2" t="s">
        <v>1903</v>
      </c>
      <c r="F454" s="2" t="s">
        <v>1904</v>
      </c>
      <c r="G454" s="2" t="s">
        <v>71</v>
      </c>
      <c r="H454" s="2" t="s">
        <v>72</v>
      </c>
      <c r="I454" s="2" t="s">
        <v>2518</v>
      </c>
      <c r="J454" s="2" t="s">
        <v>74</v>
      </c>
      <c r="K454" s="2" t="s">
        <v>2518</v>
      </c>
      <c r="L454" s="2" t="s">
        <v>74</v>
      </c>
      <c r="M454" s="2" t="s">
        <v>2510</v>
      </c>
      <c r="N454" s="2" t="s">
        <v>74</v>
      </c>
      <c r="O454" s="2" t="s">
        <v>74</v>
      </c>
      <c r="P454" s="2" t="s">
        <v>74</v>
      </c>
      <c r="Q454" s="2" t="s">
        <v>74</v>
      </c>
      <c r="R454" s="2" t="s">
        <v>74</v>
      </c>
      <c r="S454" s="2" t="s">
        <v>74</v>
      </c>
      <c r="T454" s="2" t="s">
        <v>74</v>
      </c>
      <c r="U454" s="3"/>
      <c r="V454" s="3"/>
      <c r="W454" s="2" t="s">
        <v>383</v>
      </c>
      <c r="X454" s="2" t="s">
        <v>83</v>
      </c>
      <c r="Y454" s="2" t="s">
        <v>384</v>
      </c>
      <c r="Z454" s="2" t="s">
        <v>115</v>
      </c>
      <c r="AA454" s="2" t="s">
        <v>385</v>
      </c>
      <c r="AB454" s="2" t="s">
        <v>117</v>
      </c>
      <c r="AC454" s="2" t="s">
        <v>74</v>
      </c>
      <c r="AD454" s="2" t="s">
        <v>74</v>
      </c>
      <c r="AE454" s="2" t="s">
        <v>2511</v>
      </c>
      <c r="AF454" s="4" t="b">
        <f>TRUE()</f>
        <v>1</v>
      </c>
    </row>
    <row r="455" spans="1:32" x14ac:dyDescent="0.3">
      <c r="A455" s="2" t="s">
        <v>2520</v>
      </c>
      <c r="B455" s="2" t="s">
        <v>2521</v>
      </c>
      <c r="C455" s="2" t="s">
        <v>783</v>
      </c>
      <c r="D455" s="2" t="s">
        <v>2215</v>
      </c>
      <c r="E455" s="2" t="s">
        <v>1903</v>
      </c>
      <c r="F455" s="2" t="s">
        <v>1904</v>
      </c>
      <c r="G455" s="2" t="s">
        <v>71</v>
      </c>
      <c r="H455" s="2" t="s">
        <v>72</v>
      </c>
      <c r="I455" s="2" t="s">
        <v>2520</v>
      </c>
      <c r="J455" s="2" t="s">
        <v>74</v>
      </c>
      <c r="K455" s="2" t="s">
        <v>2520</v>
      </c>
      <c r="L455" s="2" t="s">
        <v>74</v>
      </c>
      <c r="M455" s="2" t="s">
        <v>2510</v>
      </c>
      <c r="N455" s="2" t="s">
        <v>74</v>
      </c>
      <c r="O455" s="2" t="s">
        <v>74</v>
      </c>
      <c r="P455" s="2" t="s">
        <v>74</v>
      </c>
      <c r="Q455" s="2" t="s">
        <v>74</v>
      </c>
      <c r="R455" s="2" t="s">
        <v>74</v>
      </c>
      <c r="S455" s="2" t="s">
        <v>74</v>
      </c>
      <c r="T455" s="2" t="s">
        <v>74</v>
      </c>
      <c r="U455" s="3"/>
      <c r="V455" s="3"/>
      <c r="W455" s="2" t="s">
        <v>383</v>
      </c>
      <c r="X455" s="2" t="s">
        <v>83</v>
      </c>
      <c r="Y455" s="2" t="s">
        <v>384</v>
      </c>
      <c r="Z455" s="2" t="s">
        <v>115</v>
      </c>
      <c r="AA455" s="2" t="s">
        <v>385</v>
      </c>
      <c r="AB455" s="2" t="s">
        <v>117</v>
      </c>
      <c r="AC455" s="2" t="s">
        <v>74</v>
      </c>
      <c r="AD455" s="2" t="s">
        <v>74</v>
      </c>
      <c r="AE455" s="2" t="s">
        <v>2511</v>
      </c>
      <c r="AF455" s="4" t="b">
        <f>TRUE()</f>
        <v>1</v>
      </c>
    </row>
    <row r="456" spans="1:32" x14ac:dyDescent="0.3">
      <c r="A456" s="2" t="s">
        <v>2522</v>
      </c>
      <c r="B456" s="2" t="s">
        <v>2523</v>
      </c>
      <c r="C456" s="2" t="s">
        <v>2524</v>
      </c>
      <c r="D456" s="2" t="s">
        <v>2215</v>
      </c>
      <c r="E456" s="2" t="s">
        <v>918</v>
      </c>
      <c r="F456" s="2" t="s">
        <v>919</v>
      </c>
      <c r="G456" s="2" t="s">
        <v>74</v>
      </c>
      <c r="H456" s="2" t="s">
        <v>72</v>
      </c>
      <c r="I456" s="2" t="s">
        <v>2522</v>
      </c>
      <c r="J456" s="2" t="s">
        <v>74</v>
      </c>
      <c r="K456" s="2" t="s">
        <v>2522</v>
      </c>
      <c r="L456" s="2" t="s">
        <v>74</v>
      </c>
      <c r="M456" s="2" t="s">
        <v>2510</v>
      </c>
      <c r="N456" s="2" t="s">
        <v>74</v>
      </c>
      <c r="O456" s="2" t="s">
        <v>74</v>
      </c>
      <c r="P456" s="2" t="s">
        <v>74</v>
      </c>
      <c r="Q456" s="2" t="s">
        <v>74</v>
      </c>
      <c r="R456" s="2" t="s">
        <v>74</v>
      </c>
      <c r="S456" s="2" t="s">
        <v>74</v>
      </c>
      <c r="T456" s="2" t="s">
        <v>74</v>
      </c>
      <c r="U456" s="3"/>
      <c r="V456" s="3"/>
      <c r="W456" s="2" t="s">
        <v>383</v>
      </c>
      <c r="X456" s="2" t="s">
        <v>83</v>
      </c>
      <c r="Y456" s="2" t="s">
        <v>384</v>
      </c>
      <c r="Z456" s="2" t="s">
        <v>115</v>
      </c>
      <c r="AA456" s="2" t="s">
        <v>385</v>
      </c>
      <c r="AB456" s="2" t="s">
        <v>117</v>
      </c>
      <c r="AC456" s="2" t="s">
        <v>74</v>
      </c>
      <c r="AD456" s="2" t="s">
        <v>74</v>
      </c>
      <c r="AE456" s="2" t="s">
        <v>2511</v>
      </c>
      <c r="AF456" s="4" t="b">
        <f>TRUE()</f>
        <v>1</v>
      </c>
    </row>
    <row r="457" spans="1:32" x14ac:dyDescent="0.3">
      <c r="A457" s="2" t="s">
        <v>2525</v>
      </c>
      <c r="B457" s="2" t="s">
        <v>2526</v>
      </c>
      <c r="C457" s="2" t="s">
        <v>2524</v>
      </c>
      <c r="D457" s="2" t="s">
        <v>2215</v>
      </c>
      <c r="E457" s="2" t="s">
        <v>918</v>
      </c>
      <c r="F457" s="2" t="s">
        <v>919</v>
      </c>
      <c r="G457" s="2" t="s">
        <v>74</v>
      </c>
      <c r="H457" s="2" t="s">
        <v>72</v>
      </c>
      <c r="I457" s="2" t="s">
        <v>2525</v>
      </c>
      <c r="J457" s="2" t="s">
        <v>74</v>
      </c>
      <c r="K457" s="2" t="s">
        <v>2525</v>
      </c>
      <c r="L457" s="2" t="s">
        <v>74</v>
      </c>
      <c r="M457" s="2" t="s">
        <v>2510</v>
      </c>
      <c r="N457" s="2" t="s">
        <v>74</v>
      </c>
      <c r="O457" s="2" t="s">
        <v>74</v>
      </c>
      <c r="P457" s="2" t="s">
        <v>74</v>
      </c>
      <c r="Q457" s="2" t="s">
        <v>74</v>
      </c>
      <c r="R457" s="2" t="s">
        <v>74</v>
      </c>
      <c r="S457" s="2" t="s">
        <v>74</v>
      </c>
      <c r="T457" s="2" t="s">
        <v>74</v>
      </c>
      <c r="U457" s="3"/>
      <c r="V457" s="3"/>
      <c r="W457" s="2" t="s">
        <v>383</v>
      </c>
      <c r="X457" s="2" t="s">
        <v>83</v>
      </c>
      <c r="Y457" s="2" t="s">
        <v>384</v>
      </c>
      <c r="Z457" s="2" t="s">
        <v>115</v>
      </c>
      <c r="AA457" s="2" t="s">
        <v>385</v>
      </c>
      <c r="AB457" s="2" t="s">
        <v>117</v>
      </c>
      <c r="AC457" s="2" t="s">
        <v>74</v>
      </c>
      <c r="AD457" s="2" t="s">
        <v>74</v>
      </c>
      <c r="AE457" s="2" t="s">
        <v>2511</v>
      </c>
      <c r="AF457" s="4" t="b">
        <f>TRUE()</f>
        <v>1</v>
      </c>
    </row>
    <row r="458" spans="1:32" x14ac:dyDescent="0.3">
      <c r="A458" s="2" t="s">
        <v>2527</v>
      </c>
      <c r="B458" s="2" t="s">
        <v>2528</v>
      </c>
      <c r="C458" s="2" t="s">
        <v>2524</v>
      </c>
      <c r="D458" s="2" t="s">
        <v>2215</v>
      </c>
      <c r="E458" s="2" t="s">
        <v>918</v>
      </c>
      <c r="F458" s="2" t="s">
        <v>919</v>
      </c>
      <c r="G458" s="2" t="s">
        <v>74</v>
      </c>
      <c r="H458" s="2" t="s">
        <v>72</v>
      </c>
      <c r="I458" s="2" t="s">
        <v>2527</v>
      </c>
      <c r="J458" s="2" t="s">
        <v>74</v>
      </c>
      <c r="K458" s="2" t="s">
        <v>2527</v>
      </c>
      <c r="L458" s="2" t="s">
        <v>74</v>
      </c>
      <c r="M458" s="2" t="s">
        <v>74</v>
      </c>
      <c r="N458" s="2" t="s">
        <v>74</v>
      </c>
      <c r="O458" s="2" t="s">
        <v>74</v>
      </c>
      <c r="P458" s="2" t="s">
        <v>74</v>
      </c>
      <c r="Q458" s="2" t="s">
        <v>74</v>
      </c>
      <c r="R458" s="2" t="s">
        <v>74</v>
      </c>
      <c r="S458" s="2" t="s">
        <v>74</v>
      </c>
      <c r="T458" s="2" t="s">
        <v>74</v>
      </c>
      <c r="U458" s="3"/>
      <c r="V458" s="3"/>
      <c r="W458" s="2" t="s">
        <v>113</v>
      </c>
      <c r="X458" s="2" t="s">
        <v>83</v>
      </c>
      <c r="Y458" s="2" t="s">
        <v>114</v>
      </c>
      <c r="Z458" s="2" t="s">
        <v>115</v>
      </c>
      <c r="AA458" s="2" t="s">
        <v>116</v>
      </c>
      <c r="AB458" s="2" t="s">
        <v>117</v>
      </c>
      <c r="AC458" s="2" t="s">
        <v>74</v>
      </c>
      <c r="AD458" s="2" t="s">
        <v>74</v>
      </c>
      <c r="AE458" s="2" t="s">
        <v>2529</v>
      </c>
      <c r="AF458" s="4" t="b">
        <f>TRUE()</f>
        <v>1</v>
      </c>
    </row>
    <row r="459" spans="1:32" x14ac:dyDescent="0.3">
      <c r="A459" s="2" t="s">
        <v>2530</v>
      </c>
      <c r="B459" s="2" t="s">
        <v>2531</v>
      </c>
      <c r="C459" s="2" t="s">
        <v>157</v>
      </c>
      <c r="D459" s="2" t="s">
        <v>2532</v>
      </c>
      <c r="E459" s="2" t="s">
        <v>159</v>
      </c>
      <c r="F459" s="2" t="s">
        <v>160</v>
      </c>
      <c r="G459" s="2" t="s">
        <v>71</v>
      </c>
      <c r="H459" s="2" t="s">
        <v>72</v>
      </c>
      <c r="I459" s="2" t="s">
        <v>2530</v>
      </c>
      <c r="J459" s="2" t="s">
        <v>74</v>
      </c>
      <c r="K459" s="2" t="s">
        <v>2530</v>
      </c>
      <c r="L459" s="2" t="s">
        <v>107</v>
      </c>
      <c r="M459" s="2" t="s">
        <v>149</v>
      </c>
      <c r="N459" s="2" t="s">
        <v>74</v>
      </c>
      <c r="O459" s="2" t="s">
        <v>74</v>
      </c>
      <c r="P459" s="2" t="s">
        <v>2533</v>
      </c>
      <c r="Q459" s="2" t="s">
        <v>109</v>
      </c>
      <c r="R459" s="2" t="s">
        <v>321</v>
      </c>
      <c r="S459" s="2" t="s">
        <v>2534</v>
      </c>
      <c r="T459" s="2" t="s">
        <v>2535</v>
      </c>
      <c r="U459" s="3">
        <v>41600</v>
      </c>
      <c r="V459" s="3"/>
      <c r="W459" s="2" t="s">
        <v>113</v>
      </c>
      <c r="X459" s="2" t="s">
        <v>83</v>
      </c>
      <c r="Y459" s="2" t="s">
        <v>114</v>
      </c>
      <c r="Z459" s="2" t="s">
        <v>115</v>
      </c>
      <c r="AA459" s="2" t="s">
        <v>116</v>
      </c>
      <c r="AB459" s="2" t="s">
        <v>117</v>
      </c>
      <c r="AC459" s="2" t="s">
        <v>129</v>
      </c>
      <c r="AD459" s="2" t="s">
        <v>74</v>
      </c>
      <c r="AE459" s="2" t="s">
        <v>2536</v>
      </c>
      <c r="AF459" s="4" t="b">
        <f>TRUE()</f>
        <v>1</v>
      </c>
    </row>
    <row r="460" spans="1:32" x14ac:dyDescent="0.3">
      <c r="A460" s="2" t="s">
        <v>2537</v>
      </c>
      <c r="B460" s="2" t="s">
        <v>2538</v>
      </c>
      <c r="C460" s="2" t="s">
        <v>1514</v>
      </c>
      <c r="D460" s="2" t="s">
        <v>92</v>
      </c>
      <c r="E460" s="2" t="s">
        <v>159</v>
      </c>
      <c r="F460" s="2" t="s">
        <v>160</v>
      </c>
      <c r="G460" s="2" t="s">
        <v>71</v>
      </c>
      <c r="H460" s="2" t="s">
        <v>72</v>
      </c>
      <c r="I460" s="2" t="s">
        <v>2537</v>
      </c>
      <c r="J460" s="2" t="s">
        <v>377</v>
      </c>
      <c r="K460" s="2" t="s">
        <v>2537</v>
      </c>
      <c r="L460" s="2" t="s">
        <v>75</v>
      </c>
      <c r="M460" s="2" t="s">
        <v>2539</v>
      </c>
      <c r="N460" s="2" t="s">
        <v>74</v>
      </c>
      <c r="O460" s="2" t="s">
        <v>74</v>
      </c>
      <c r="P460" s="2" t="s">
        <v>2540</v>
      </c>
      <c r="Q460" s="2" t="s">
        <v>79</v>
      </c>
      <c r="R460" s="2" t="s">
        <v>2541</v>
      </c>
      <c r="S460" s="2" t="s">
        <v>2542</v>
      </c>
      <c r="T460" s="2" t="s">
        <v>2543</v>
      </c>
      <c r="U460" s="3">
        <v>39965</v>
      </c>
      <c r="V460" s="3"/>
      <c r="W460" s="2" t="s">
        <v>383</v>
      </c>
      <c r="X460" s="2" t="s">
        <v>83</v>
      </c>
      <c r="Y460" s="2" t="s">
        <v>384</v>
      </c>
      <c r="Z460" s="2" t="s">
        <v>115</v>
      </c>
      <c r="AA460" s="2" t="s">
        <v>385</v>
      </c>
      <c r="AB460" s="2" t="s">
        <v>117</v>
      </c>
      <c r="AC460" s="2" t="s">
        <v>2544</v>
      </c>
      <c r="AD460" s="2" t="s">
        <v>74</v>
      </c>
      <c r="AE460" s="2" t="s">
        <v>2545</v>
      </c>
      <c r="AF460" s="4" t="b">
        <f>FALSE()</f>
        <v>0</v>
      </c>
    </row>
    <row r="461" spans="1:32" x14ac:dyDescent="0.3">
      <c r="A461" s="2" t="s">
        <v>2546</v>
      </c>
      <c r="B461" s="2" t="s">
        <v>2547</v>
      </c>
      <c r="C461" s="2" t="s">
        <v>2548</v>
      </c>
      <c r="D461" s="2" t="s">
        <v>2215</v>
      </c>
      <c r="E461" s="2" t="s">
        <v>1048</v>
      </c>
      <c r="F461" s="2" t="s">
        <v>1049</v>
      </c>
      <c r="G461" s="2" t="s">
        <v>74</v>
      </c>
      <c r="H461" s="2" t="s">
        <v>72</v>
      </c>
      <c r="I461" s="2" t="s">
        <v>2546</v>
      </c>
      <c r="J461" s="2" t="s">
        <v>74</v>
      </c>
      <c r="K461" s="2" t="s">
        <v>2546</v>
      </c>
      <c r="L461" s="2" t="s">
        <v>74</v>
      </c>
      <c r="M461" s="2" t="s">
        <v>74</v>
      </c>
      <c r="N461" s="2" t="s">
        <v>74</v>
      </c>
      <c r="O461" s="2" t="s">
        <v>74</v>
      </c>
      <c r="P461" s="2" t="s">
        <v>74</v>
      </c>
      <c r="Q461" s="2" t="s">
        <v>74</v>
      </c>
      <c r="R461" s="2" t="s">
        <v>74</v>
      </c>
      <c r="S461" s="2" t="s">
        <v>74</v>
      </c>
      <c r="T461" s="2" t="s">
        <v>74</v>
      </c>
      <c r="U461" s="3"/>
      <c r="V461" s="3"/>
      <c r="W461" s="2" t="s">
        <v>301</v>
      </c>
      <c r="X461" s="2" t="s">
        <v>83</v>
      </c>
      <c r="Y461" s="2" t="s">
        <v>302</v>
      </c>
      <c r="Z461" s="2" t="s">
        <v>303</v>
      </c>
      <c r="AA461" s="2" t="s">
        <v>304</v>
      </c>
      <c r="AB461" s="2" t="s">
        <v>87</v>
      </c>
      <c r="AC461" s="2" t="s">
        <v>74</v>
      </c>
      <c r="AD461" s="2" t="s">
        <v>74</v>
      </c>
      <c r="AE461" s="2" t="s">
        <v>2549</v>
      </c>
      <c r="AF461" s="4" t="b">
        <f>FALSE()</f>
        <v>0</v>
      </c>
    </row>
    <row r="462" spans="1:32" x14ac:dyDescent="0.3">
      <c r="A462" s="2" t="s">
        <v>2550</v>
      </c>
      <c r="B462" s="2" t="s">
        <v>2551</v>
      </c>
      <c r="C462" s="2" t="s">
        <v>2548</v>
      </c>
      <c r="D462" s="2" t="s">
        <v>2215</v>
      </c>
      <c r="E462" s="2" t="s">
        <v>1048</v>
      </c>
      <c r="F462" s="2" t="s">
        <v>1049</v>
      </c>
      <c r="G462" s="2" t="s">
        <v>74</v>
      </c>
      <c r="H462" s="2" t="s">
        <v>72</v>
      </c>
      <c r="I462" s="2" t="s">
        <v>2550</v>
      </c>
      <c r="J462" s="2" t="s">
        <v>74</v>
      </c>
      <c r="K462" s="2" t="s">
        <v>2550</v>
      </c>
      <c r="L462" s="2" t="s">
        <v>74</v>
      </c>
      <c r="M462" s="2" t="s">
        <v>74</v>
      </c>
      <c r="N462" s="2" t="s">
        <v>74</v>
      </c>
      <c r="O462" s="2" t="s">
        <v>74</v>
      </c>
      <c r="P462" s="2" t="s">
        <v>74</v>
      </c>
      <c r="Q462" s="2" t="s">
        <v>74</v>
      </c>
      <c r="R462" s="2" t="s">
        <v>74</v>
      </c>
      <c r="S462" s="2" t="s">
        <v>74</v>
      </c>
      <c r="T462" s="2" t="s">
        <v>74</v>
      </c>
      <c r="U462" s="3"/>
      <c r="V462" s="3"/>
      <c r="W462" s="2" t="s">
        <v>301</v>
      </c>
      <c r="X462" s="2" t="s">
        <v>83</v>
      </c>
      <c r="Y462" s="2" t="s">
        <v>302</v>
      </c>
      <c r="Z462" s="2" t="s">
        <v>303</v>
      </c>
      <c r="AA462" s="2" t="s">
        <v>304</v>
      </c>
      <c r="AB462" s="2" t="s">
        <v>87</v>
      </c>
      <c r="AC462" s="2" t="s">
        <v>74</v>
      </c>
      <c r="AD462" s="2" t="s">
        <v>74</v>
      </c>
      <c r="AE462" s="2" t="s">
        <v>2549</v>
      </c>
      <c r="AF462" s="4" t="b">
        <f>FALSE()</f>
        <v>0</v>
      </c>
    </row>
    <row r="463" spans="1:32" x14ac:dyDescent="0.3">
      <c r="A463" s="2" t="s">
        <v>2552</v>
      </c>
      <c r="B463" s="2" t="s">
        <v>2553</v>
      </c>
      <c r="C463" s="2" t="s">
        <v>2548</v>
      </c>
      <c r="D463" s="2" t="s">
        <v>2215</v>
      </c>
      <c r="E463" s="2" t="s">
        <v>1048</v>
      </c>
      <c r="F463" s="2" t="s">
        <v>1049</v>
      </c>
      <c r="G463" s="2" t="s">
        <v>74</v>
      </c>
      <c r="H463" s="2" t="s">
        <v>72</v>
      </c>
      <c r="I463" s="2" t="s">
        <v>2552</v>
      </c>
      <c r="J463" s="2" t="s">
        <v>74</v>
      </c>
      <c r="K463" s="2" t="s">
        <v>2552</v>
      </c>
      <c r="L463" s="2" t="s">
        <v>74</v>
      </c>
      <c r="M463" s="2" t="s">
        <v>74</v>
      </c>
      <c r="N463" s="2" t="s">
        <v>74</v>
      </c>
      <c r="O463" s="2" t="s">
        <v>74</v>
      </c>
      <c r="P463" s="2" t="s">
        <v>74</v>
      </c>
      <c r="Q463" s="2" t="s">
        <v>74</v>
      </c>
      <c r="R463" s="2" t="s">
        <v>74</v>
      </c>
      <c r="S463" s="2" t="s">
        <v>74</v>
      </c>
      <c r="T463" s="2" t="s">
        <v>74</v>
      </c>
      <c r="U463" s="3"/>
      <c r="V463" s="3"/>
      <c r="W463" s="2" t="s">
        <v>82</v>
      </c>
      <c r="X463" s="2" t="s">
        <v>83</v>
      </c>
      <c r="Y463" s="2" t="s">
        <v>84</v>
      </c>
      <c r="Z463" s="2" t="s">
        <v>85</v>
      </c>
      <c r="AA463" s="2" t="s">
        <v>86</v>
      </c>
      <c r="AB463" s="2" t="s">
        <v>87</v>
      </c>
      <c r="AC463" s="2" t="s">
        <v>74</v>
      </c>
      <c r="AD463" s="2" t="s">
        <v>74</v>
      </c>
      <c r="AE463" s="2" t="s">
        <v>880</v>
      </c>
      <c r="AF463" s="4" t="b">
        <f>TRUE()</f>
        <v>1</v>
      </c>
    </row>
    <row r="464" spans="1:32" x14ac:dyDescent="0.3">
      <c r="A464" s="2" t="s">
        <v>2554</v>
      </c>
      <c r="B464" s="2" t="s">
        <v>2555</v>
      </c>
      <c r="C464" s="2" t="s">
        <v>2548</v>
      </c>
      <c r="D464" s="2" t="s">
        <v>2215</v>
      </c>
      <c r="E464" s="2" t="s">
        <v>1048</v>
      </c>
      <c r="F464" s="2" t="s">
        <v>1049</v>
      </c>
      <c r="G464" s="2" t="s">
        <v>74</v>
      </c>
      <c r="H464" s="2" t="s">
        <v>72</v>
      </c>
      <c r="I464" s="2" t="s">
        <v>2554</v>
      </c>
      <c r="J464" s="2" t="s">
        <v>74</v>
      </c>
      <c r="K464" s="2" t="s">
        <v>2554</v>
      </c>
      <c r="L464" s="2" t="s">
        <v>74</v>
      </c>
      <c r="M464" s="2" t="s">
        <v>74</v>
      </c>
      <c r="N464" s="2" t="s">
        <v>74</v>
      </c>
      <c r="O464" s="2" t="s">
        <v>74</v>
      </c>
      <c r="P464" s="2" t="s">
        <v>74</v>
      </c>
      <c r="Q464" s="2" t="s">
        <v>74</v>
      </c>
      <c r="R464" s="2" t="s">
        <v>74</v>
      </c>
      <c r="S464" s="2" t="s">
        <v>74</v>
      </c>
      <c r="T464" s="2" t="s">
        <v>74</v>
      </c>
      <c r="U464" s="3"/>
      <c r="V464" s="3"/>
      <c r="W464" s="2" t="s">
        <v>82</v>
      </c>
      <c r="X464" s="2" t="s">
        <v>83</v>
      </c>
      <c r="Y464" s="2" t="s">
        <v>84</v>
      </c>
      <c r="Z464" s="2" t="s">
        <v>85</v>
      </c>
      <c r="AA464" s="2" t="s">
        <v>86</v>
      </c>
      <c r="AB464" s="2" t="s">
        <v>87</v>
      </c>
      <c r="AC464" s="2" t="s">
        <v>74</v>
      </c>
      <c r="AD464" s="2" t="s">
        <v>74</v>
      </c>
      <c r="AE464" s="2" t="s">
        <v>74</v>
      </c>
      <c r="AF464" s="4" t="b">
        <f>TRUE()</f>
        <v>1</v>
      </c>
    </row>
    <row r="465" spans="1:32" x14ac:dyDescent="0.3">
      <c r="A465" s="2" t="s">
        <v>2556</v>
      </c>
      <c r="B465" s="2" t="s">
        <v>2557</v>
      </c>
      <c r="C465" s="2" t="s">
        <v>2548</v>
      </c>
      <c r="D465" s="2" t="s">
        <v>2215</v>
      </c>
      <c r="E465" s="2" t="s">
        <v>1048</v>
      </c>
      <c r="F465" s="2" t="s">
        <v>1049</v>
      </c>
      <c r="G465" s="2" t="s">
        <v>74</v>
      </c>
      <c r="H465" s="2" t="s">
        <v>72</v>
      </c>
      <c r="I465" s="2" t="s">
        <v>2556</v>
      </c>
      <c r="J465" s="2" t="s">
        <v>74</v>
      </c>
      <c r="K465" s="2" t="s">
        <v>2556</v>
      </c>
      <c r="L465" s="2" t="s">
        <v>74</v>
      </c>
      <c r="M465" s="2" t="s">
        <v>74</v>
      </c>
      <c r="N465" s="2" t="s">
        <v>74</v>
      </c>
      <c r="O465" s="2" t="s">
        <v>74</v>
      </c>
      <c r="P465" s="2" t="s">
        <v>74</v>
      </c>
      <c r="Q465" s="2" t="s">
        <v>74</v>
      </c>
      <c r="R465" s="2" t="s">
        <v>74</v>
      </c>
      <c r="S465" s="2" t="s">
        <v>74</v>
      </c>
      <c r="T465" s="2" t="s">
        <v>74</v>
      </c>
      <c r="U465" s="3"/>
      <c r="V465" s="3"/>
      <c r="W465" s="2" t="s">
        <v>446</v>
      </c>
      <c r="X465" s="2" t="s">
        <v>83</v>
      </c>
      <c r="Y465" s="2" t="s">
        <v>447</v>
      </c>
      <c r="Z465" s="2" t="s">
        <v>303</v>
      </c>
      <c r="AA465" s="2" t="s">
        <v>448</v>
      </c>
      <c r="AB465" s="2" t="s">
        <v>87</v>
      </c>
      <c r="AC465" s="2" t="s">
        <v>74</v>
      </c>
      <c r="AD465" s="2" t="s">
        <v>74</v>
      </c>
      <c r="AE465" s="2" t="s">
        <v>1703</v>
      </c>
      <c r="AF465" s="4" t="b">
        <f>TRUE()</f>
        <v>1</v>
      </c>
    </row>
    <row r="466" spans="1:32" x14ac:dyDescent="0.3">
      <c r="A466" s="2" t="s">
        <v>2558</v>
      </c>
      <c r="B466" s="2" t="s">
        <v>2559</v>
      </c>
      <c r="C466" s="2" t="s">
        <v>2560</v>
      </c>
      <c r="D466" s="2" t="s">
        <v>92</v>
      </c>
      <c r="E466" s="2" t="s">
        <v>253</v>
      </c>
      <c r="F466" s="2" t="s">
        <v>252</v>
      </c>
      <c r="G466" s="2" t="s">
        <v>74</v>
      </c>
      <c r="H466" s="2" t="s">
        <v>72</v>
      </c>
      <c r="I466" s="2" t="s">
        <v>2558</v>
      </c>
      <c r="J466" s="2" t="s">
        <v>325</v>
      </c>
      <c r="K466" s="2" t="s">
        <v>2558</v>
      </c>
      <c r="L466" s="2" t="s">
        <v>75</v>
      </c>
      <c r="M466" s="2" t="s">
        <v>74</v>
      </c>
      <c r="N466" s="2" t="s">
        <v>74</v>
      </c>
      <c r="O466" s="2" t="s">
        <v>74</v>
      </c>
      <c r="P466" s="2" t="s">
        <v>2561</v>
      </c>
      <c r="Q466" s="2" t="s">
        <v>74</v>
      </c>
      <c r="R466" s="2" t="s">
        <v>74</v>
      </c>
      <c r="S466" s="2" t="s">
        <v>2562</v>
      </c>
      <c r="T466" s="2" t="s">
        <v>2563</v>
      </c>
      <c r="U466" s="3">
        <v>43749</v>
      </c>
      <c r="V466" s="3"/>
      <c r="W466" s="2" t="s">
        <v>330</v>
      </c>
      <c r="X466" s="2" t="s">
        <v>83</v>
      </c>
      <c r="Y466" s="2" t="s">
        <v>331</v>
      </c>
      <c r="Z466" s="2" t="s">
        <v>115</v>
      </c>
      <c r="AA466" s="2" t="s">
        <v>332</v>
      </c>
      <c r="AB466" s="2" t="s">
        <v>117</v>
      </c>
      <c r="AC466" s="2" t="s">
        <v>1857</v>
      </c>
      <c r="AD466" s="2" t="s">
        <v>226</v>
      </c>
      <c r="AE466" s="2" t="s">
        <v>1858</v>
      </c>
      <c r="AF466" s="4" t="b">
        <f>FALSE()</f>
        <v>0</v>
      </c>
    </row>
    <row r="467" spans="1:32" x14ac:dyDescent="0.3">
      <c r="A467" s="2" t="s">
        <v>2564</v>
      </c>
      <c r="B467" s="2" t="s">
        <v>2565</v>
      </c>
      <c r="C467" s="2" t="s">
        <v>2566</v>
      </c>
      <c r="D467" s="2" t="s">
        <v>92</v>
      </c>
      <c r="E467" s="2" t="s">
        <v>253</v>
      </c>
      <c r="F467" s="2" t="s">
        <v>252</v>
      </c>
      <c r="G467" s="2" t="s">
        <v>74</v>
      </c>
      <c r="H467" s="2" t="s">
        <v>72</v>
      </c>
      <c r="I467" s="2" t="s">
        <v>2564</v>
      </c>
      <c r="J467" s="2" t="s">
        <v>401</v>
      </c>
      <c r="K467" s="2" t="s">
        <v>2564</v>
      </c>
      <c r="L467" s="2" t="s">
        <v>107</v>
      </c>
      <c r="M467" s="2" t="s">
        <v>2567</v>
      </c>
      <c r="N467" s="2" t="s">
        <v>256</v>
      </c>
      <c r="O467" s="2" t="s">
        <v>74</v>
      </c>
      <c r="P467" s="2" t="s">
        <v>2568</v>
      </c>
      <c r="Q467" s="2" t="s">
        <v>74</v>
      </c>
      <c r="R467" s="2" t="s">
        <v>1013</v>
      </c>
      <c r="S467" s="2" t="s">
        <v>2569</v>
      </c>
      <c r="T467" s="2" t="s">
        <v>2418</v>
      </c>
      <c r="U467" s="3">
        <v>43755</v>
      </c>
      <c r="V467" s="3"/>
      <c r="W467" s="2" t="s">
        <v>407</v>
      </c>
      <c r="X467" s="2" t="s">
        <v>83</v>
      </c>
      <c r="Y467" s="2" t="s">
        <v>408</v>
      </c>
      <c r="Z467" s="2" t="s">
        <v>409</v>
      </c>
      <c r="AA467" s="2" t="s">
        <v>410</v>
      </c>
      <c r="AB467" s="2" t="s">
        <v>87</v>
      </c>
      <c r="AC467" s="2" t="s">
        <v>129</v>
      </c>
      <c r="AD467" s="2" t="s">
        <v>305</v>
      </c>
      <c r="AE467" s="2" t="s">
        <v>780</v>
      </c>
      <c r="AF467" s="4" t="b">
        <f>FALSE()</f>
        <v>0</v>
      </c>
    </row>
    <row r="468" spans="1:32" x14ac:dyDescent="0.3">
      <c r="A468" s="2" t="s">
        <v>2570</v>
      </c>
      <c r="B468" s="2" t="s">
        <v>2571</v>
      </c>
      <c r="C468" s="2" t="s">
        <v>2572</v>
      </c>
      <c r="D468" s="2" t="s">
        <v>92</v>
      </c>
      <c r="E468" s="2" t="s">
        <v>918</v>
      </c>
      <c r="F468" s="2" t="s">
        <v>919</v>
      </c>
      <c r="G468" s="2" t="s">
        <v>74</v>
      </c>
      <c r="H468" s="2" t="s">
        <v>72</v>
      </c>
      <c r="I468" s="2" t="s">
        <v>2570</v>
      </c>
      <c r="J468" s="2" t="s">
        <v>377</v>
      </c>
      <c r="K468" s="2" t="s">
        <v>2570</v>
      </c>
      <c r="L468" s="2" t="s">
        <v>95</v>
      </c>
      <c r="M468" s="2" t="s">
        <v>2573</v>
      </c>
      <c r="N468" s="2" t="s">
        <v>74</v>
      </c>
      <c r="O468" s="2" t="s">
        <v>74</v>
      </c>
      <c r="P468" s="2" t="s">
        <v>2574</v>
      </c>
      <c r="Q468" s="2" t="s">
        <v>74</v>
      </c>
      <c r="R468" s="2" t="s">
        <v>74</v>
      </c>
      <c r="S468" s="2" t="s">
        <v>2575</v>
      </c>
      <c r="T468" s="2" t="s">
        <v>2576</v>
      </c>
      <c r="U468" s="3">
        <v>43875</v>
      </c>
      <c r="V468" s="3"/>
      <c r="W468" s="2" t="s">
        <v>383</v>
      </c>
      <c r="X468" s="2" t="s">
        <v>83</v>
      </c>
      <c r="Y468" s="2" t="s">
        <v>384</v>
      </c>
      <c r="Z468" s="2" t="s">
        <v>115</v>
      </c>
      <c r="AA468" s="2" t="s">
        <v>385</v>
      </c>
      <c r="AB468" s="2" t="s">
        <v>117</v>
      </c>
      <c r="AC468" s="2" t="s">
        <v>1910</v>
      </c>
      <c r="AD468" s="2" t="s">
        <v>226</v>
      </c>
      <c r="AE468" s="2" t="s">
        <v>1911</v>
      </c>
      <c r="AF468" s="4" t="b">
        <f>FALSE()</f>
        <v>0</v>
      </c>
    </row>
    <row r="469" spans="1:32" x14ac:dyDescent="0.3">
      <c r="A469" s="2" t="s">
        <v>2577</v>
      </c>
      <c r="B469" s="2" t="s">
        <v>2578</v>
      </c>
      <c r="C469" s="2" t="s">
        <v>800</v>
      </c>
      <c r="D469" s="2" t="s">
        <v>92</v>
      </c>
      <c r="E469" s="2" t="s">
        <v>561</v>
      </c>
      <c r="F469" s="2" t="s">
        <v>562</v>
      </c>
      <c r="G469" s="2" t="s">
        <v>74</v>
      </c>
      <c r="H469" s="2" t="s">
        <v>72</v>
      </c>
      <c r="I469" s="2" t="s">
        <v>2577</v>
      </c>
      <c r="J469" s="2" t="s">
        <v>377</v>
      </c>
      <c r="K469" s="2" t="s">
        <v>2577</v>
      </c>
      <c r="L469" s="2" t="s">
        <v>95</v>
      </c>
      <c r="M469" s="2" t="s">
        <v>1248</v>
      </c>
      <c r="N469" s="2" t="s">
        <v>256</v>
      </c>
      <c r="O469" s="2" t="s">
        <v>74</v>
      </c>
      <c r="P469" s="2" t="s">
        <v>2579</v>
      </c>
      <c r="Q469" s="2" t="s">
        <v>74</v>
      </c>
      <c r="R469" s="2" t="s">
        <v>74</v>
      </c>
      <c r="S469" s="2" t="s">
        <v>2580</v>
      </c>
      <c r="T469" s="2" t="s">
        <v>2581</v>
      </c>
      <c r="U469" s="3">
        <v>43874</v>
      </c>
      <c r="V469" s="3"/>
      <c r="W469" s="2" t="s">
        <v>383</v>
      </c>
      <c r="X469" s="2" t="s">
        <v>83</v>
      </c>
      <c r="Y469" s="2" t="s">
        <v>384</v>
      </c>
      <c r="Z469" s="2" t="s">
        <v>115</v>
      </c>
      <c r="AA469" s="2" t="s">
        <v>385</v>
      </c>
      <c r="AB469" s="2" t="s">
        <v>117</v>
      </c>
      <c r="AC469" s="2" t="s">
        <v>2582</v>
      </c>
      <c r="AD469" s="2" t="s">
        <v>226</v>
      </c>
      <c r="AE469" s="2" t="s">
        <v>2583</v>
      </c>
      <c r="AF469" s="4" t="b">
        <f>FALSE()</f>
        <v>0</v>
      </c>
    </row>
    <row r="470" spans="1:32" x14ac:dyDescent="0.3">
      <c r="A470" s="2" t="s">
        <v>2584</v>
      </c>
      <c r="B470" s="2" t="s">
        <v>2585</v>
      </c>
      <c r="C470" s="2" t="s">
        <v>2444</v>
      </c>
      <c r="D470" s="2" t="s">
        <v>92</v>
      </c>
      <c r="E470" s="2" t="s">
        <v>964</v>
      </c>
      <c r="F470" s="2" t="s">
        <v>965</v>
      </c>
      <c r="G470" s="2" t="s">
        <v>74</v>
      </c>
      <c r="H470" s="2" t="s">
        <v>72</v>
      </c>
      <c r="I470" s="2" t="s">
        <v>2584</v>
      </c>
      <c r="J470" s="2" t="s">
        <v>377</v>
      </c>
      <c r="K470" s="2" t="s">
        <v>2584</v>
      </c>
      <c r="L470" s="2" t="s">
        <v>95</v>
      </c>
      <c r="M470" s="2" t="s">
        <v>2445</v>
      </c>
      <c r="N470" s="2" t="s">
        <v>2586</v>
      </c>
      <c r="O470" s="2" t="s">
        <v>2587</v>
      </c>
      <c r="P470" s="2" t="s">
        <v>2588</v>
      </c>
      <c r="Q470" s="2" t="s">
        <v>74</v>
      </c>
      <c r="R470" s="2" t="s">
        <v>74</v>
      </c>
      <c r="S470" s="2" t="s">
        <v>2589</v>
      </c>
      <c r="T470" s="2" t="s">
        <v>1909</v>
      </c>
      <c r="U470" s="3">
        <v>43874</v>
      </c>
      <c r="V470" s="3"/>
      <c r="W470" s="2" t="s">
        <v>383</v>
      </c>
      <c r="X470" s="2" t="s">
        <v>83</v>
      </c>
      <c r="Y470" s="2" t="s">
        <v>384</v>
      </c>
      <c r="Z470" s="2" t="s">
        <v>115</v>
      </c>
      <c r="AA470" s="2" t="s">
        <v>385</v>
      </c>
      <c r="AB470" s="2" t="s">
        <v>117</v>
      </c>
      <c r="AC470" s="2" t="s">
        <v>1910</v>
      </c>
      <c r="AD470" s="2" t="s">
        <v>226</v>
      </c>
      <c r="AE470" s="2" t="s">
        <v>2590</v>
      </c>
      <c r="AF470" s="4" t="b">
        <f>FALSE()</f>
        <v>0</v>
      </c>
    </row>
    <row r="471" spans="1:32" x14ac:dyDescent="0.3">
      <c r="A471" s="2" t="s">
        <v>2591</v>
      </c>
      <c r="B471" s="2" t="s">
        <v>2592</v>
      </c>
      <c r="C471" s="2" t="s">
        <v>978</v>
      </c>
      <c r="D471" s="2" t="s">
        <v>92</v>
      </c>
      <c r="E471" s="2" t="s">
        <v>503</v>
      </c>
      <c r="F471" s="2" t="s">
        <v>502</v>
      </c>
      <c r="G471" s="2" t="s">
        <v>74</v>
      </c>
      <c r="H471" s="2" t="s">
        <v>72</v>
      </c>
      <c r="I471" s="2" t="s">
        <v>2591</v>
      </c>
      <c r="J471" s="2" t="s">
        <v>377</v>
      </c>
      <c r="K471" s="2" t="s">
        <v>2591</v>
      </c>
      <c r="L471" s="2" t="s">
        <v>95</v>
      </c>
      <c r="M471" s="2" t="s">
        <v>1342</v>
      </c>
      <c r="N471" s="2" t="s">
        <v>505</v>
      </c>
      <c r="O471" s="2" t="s">
        <v>2430</v>
      </c>
      <c r="P471" s="2" t="s">
        <v>2593</v>
      </c>
      <c r="Q471" s="2" t="s">
        <v>74</v>
      </c>
      <c r="R471" s="2" t="s">
        <v>74</v>
      </c>
      <c r="S471" s="2" t="s">
        <v>2594</v>
      </c>
      <c r="T471" s="2" t="s">
        <v>1909</v>
      </c>
      <c r="U471" s="3">
        <v>43874</v>
      </c>
      <c r="V471" s="3"/>
      <c r="W471" s="2" t="s">
        <v>383</v>
      </c>
      <c r="X471" s="2" t="s">
        <v>83</v>
      </c>
      <c r="Y471" s="2" t="s">
        <v>384</v>
      </c>
      <c r="Z471" s="2" t="s">
        <v>115</v>
      </c>
      <c r="AA471" s="2" t="s">
        <v>385</v>
      </c>
      <c r="AB471" s="2" t="s">
        <v>117</v>
      </c>
      <c r="AC471" s="2" t="s">
        <v>1910</v>
      </c>
      <c r="AD471" s="2" t="s">
        <v>74</v>
      </c>
      <c r="AE471" s="2" t="s">
        <v>2590</v>
      </c>
      <c r="AF471" s="4" t="b">
        <f>FALSE()</f>
        <v>0</v>
      </c>
    </row>
    <row r="472" spans="1:32" x14ac:dyDescent="0.3">
      <c r="A472" s="2" t="s">
        <v>2595</v>
      </c>
      <c r="B472" s="2" t="s">
        <v>2596</v>
      </c>
      <c r="C472" s="2" t="s">
        <v>783</v>
      </c>
      <c r="D472" s="2" t="s">
        <v>92</v>
      </c>
      <c r="E472" s="2" t="s">
        <v>253</v>
      </c>
      <c r="F472" s="2" t="s">
        <v>252</v>
      </c>
      <c r="G472" s="2" t="s">
        <v>74</v>
      </c>
      <c r="H472" s="2" t="s">
        <v>72</v>
      </c>
      <c r="I472" s="2" t="s">
        <v>2595</v>
      </c>
      <c r="J472" s="2" t="s">
        <v>377</v>
      </c>
      <c r="K472" s="2" t="s">
        <v>2595</v>
      </c>
      <c r="L472" s="2" t="s">
        <v>95</v>
      </c>
      <c r="M472" s="2" t="s">
        <v>1248</v>
      </c>
      <c r="N472" s="2" t="s">
        <v>256</v>
      </c>
      <c r="O472" s="2" t="s">
        <v>1733</v>
      </c>
      <c r="P472" s="2" t="s">
        <v>2597</v>
      </c>
      <c r="Q472" s="2" t="s">
        <v>74</v>
      </c>
      <c r="R472" s="2" t="s">
        <v>357</v>
      </c>
      <c r="S472" s="2" t="s">
        <v>2598</v>
      </c>
      <c r="T472" s="2" t="s">
        <v>1184</v>
      </c>
      <c r="U472" s="3">
        <v>43874</v>
      </c>
      <c r="V472" s="3"/>
      <c r="W472" s="2" t="s">
        <v>383</v>
      </c>
      <c r="X472" s="2" t="s">
        <v>83</v>
      </c>
      <c r="Y472" s="2" t="s">
        <v>384</v>
      </c>
      <c r="Z472" s="2" t="s">
        <v>115</v>
      </c>
      <c r="AA472" s="2" t="s">
        <v>385</v>
      </c>
      <c r="AB472" s="2" t="s">
        <v>117</v>
      </c>
      <c r="AC472" s="2" t="s">
        <v>2582</v>
      </c>
      <c r="AD472" s="2" t="s">
        <v>226</v>
      </c>
      <c r="AE472" s="2" t="s">
        <v>2583</v>
      </c>
      <c r="AF472" s="4" t="b">
        <f>FALSE()</f>
        <v>0</v>
      </c>
    </row>
    <row r="473" spans="1:32" x14ac:dyDescent="0.3">
      <c r="A473" s="2" t="s">
        <v>2599</v>
      </c>
      <c r="B473" s="2" t="s">
        <v>2600</v>
      </c>
      <c r="C473" s="2" t="s">
        <v>815</v>
      </c>
      <c r="D473" s="2" t="s">
        <v>472</v>
      </c>
      <c r="E473" s="2" t="s">
        <v>627</v>
      </c>
      <c r="F473" s="2" t="s">
        <v>625</v>
      </c>
      <c r="G473" s="2" t="s">
        <v>74</v>
      </c>
      <c r="H473" s="2" t="s">
        <v>72</v>
      </c>
      <c r="I473" s="2" t="s">
        <v>2599</v>
      </c>
      <c r="J473" s="2" t="s">
        <v>377</v>
      </c>
      <c r="K473" s="2" t="s">
        <v>2599</v>
      </c>
      <c r="L473" s="2" t="s">
        <v>95</v>
      </c>
      <c r="M473" s="2" t="s">
        <v>362</v>
      </c>
      <c r="N473" s="2" t="s">
        <v>628</v>
      </c>
      <c r="O473" s="2" t="s">
        <v>629</v>
      </c>
      <c r="P473" s="2" t="s">
        <v>2601</v>
      </c>
      <c r="Q473" s="2" t="s">
        <v>74</v>
      </c>
      <c r="R473" s="2" t="s">
        <v>74</v>
      </c>
      <c r="S473" s="2" t="s">
        <v>2602</v>
      </c>
      <c r="T473" s="2" t="s">
        <v>1909</v>
      </c>
      <c r="U473" s="3">
        <v>43874</v>
      </c>
      <c r="V473" s="3"/>
      <c r="W473" s="2" t="s">
        <v>383</v>
      </c>
      <c r="X473" s="2" t="s">
        <v>83</v>
      </c>
      <c r="Y473" s="2" t="s">
        <v>384</v>
      </c>
      <c r="Z473" s="2" t="s">
        <v>115</v>
      </c>
      <c r="AA473" s="2" t="s">
        <v>385</v>
      </c>
      <c r="AB473" s="2" t="s">
        <v>117</v>
      </c>
      <c r="AC473" s="2" t="s">
        <v>2582</v>
      </c>
      <c r="AD473" s="2" t="s">
        <v>226</v>
      </c>
      <c r="AE473" s="2" t="s">
        <v>2583</v>
      </c>
      <c r="AF473" s="4" t="b">
        <f>FALSE()</f>
        <v>0</v>
      </c>
    </row>
    <row r="474" spans="1:32" x14ac:dyDescent="0.3">
      <c r="A474" s="2" t="s">
        <v>2603</v>
      </c>
      <c r="B474" s="2" t="s">
        <v>2604</v>
      </c>
      <c r="C474" s="2" t="s">
        <v>1723</v>
      </c>
      <c r="D474" s="2" t="s">
        <v>472</v>
      </c>
      <c r="E474" s="2" t="s">
        <v>1452</v>
      </c>
      <c r="F474" s="2" t="s">
        <v>1453</v>
      </c>
      <c r="G474" s="2" t="s">
        <v>74</v>
      </c>
      <c r="H474" s="2" t="s">
        <v>269</v>
      </c>
      <c r="I474" s="2" t="s">
        <v>2603</v>
      </c>
      <c r="J474" s="2" t="s">
        <v>377</v>
      </c>
      <c r="K474" s="2" t="s">
        <v>2603</v>
      </c>
      <c r="L474" s="2" t="s">
        <v>75</v>
      </c>
      <c r="M474" s="2" t="s">
        <v>2471</v>
      </c>
      <c r="N474" s="2" t="s">
        <v>74</v>
      </c>
      <c r="O474" s="2" t="s">
        <v>74</v>
      </c>
      <c r="P474" s="2" t="s">
        <v>2605</v>
      </c>
      <c r="Q474" s="2" t="s">
        <v>74</v>
      </c>
      <c r="R474" s="2" t="s">
        <v>74</v>
      </c>
      <c r="S474" s="2" t="s">
        <v>2606</v>
      </c>
      <c r="T474" s="2" t="s">
        <v>1909</v>
      </c>
      <c r="U474" s="3">
        <v>43874</v>
      </c>
      <c r="V474" s="3"/>
      <c r="W474" s="2" t="s">
        <v>383</v>
      </c>
      <c r="X474" s="2" t="s">
        <v>83</v>
      </c>
      <c r="Y474" s="2" t="s">
        <v>384</v>
      </c>
      <c r="Z474" s="2" t="s">
        <v>115</v>
      </c>
      <c r="AA474" s="2" t="s">
        <v>385</v>
      </c>
      <c r="AB474" s="2" t="s">
        <v>117</v>
      </c>
      <c r="AC474" s="2" t="s">
        <v>1910</v>
      </c>
      <c r="AD474" s="2" t="s">
        <v>74</v>
      </c>
      <c r="AE474" s="2" t="s">
        <v>2590</v>
      </c>
      <c r="AF474" s="4" t="b">
        <f>FALSE()</f>
        <v>0</v>
      </c>
    </row>
    <row r="475" spans="1:32" x14ac:dyDescent="0.3">
      <c r="A475" s="2" t="s">
        <v>2607</v>
      </c>
      <c r="B475" s="2" t="s">
        <v>2608</v>
      </c>
      <c r="C475" s="2" t="s">
        <v>2609</v>
      </c>
      <c r="D475" s="2" t="s">
        <v>472</v>
      </c>
      <c r="E475" s="2" t="s">
        <v>650</v>
      </c>
      <c r="F475" s="2" t="s">
        <v>649</v>
      </c>
      <c r="G475" s="2" t="s">
        <v>74</v>
      </c>
      <c r="H475" s="2" t="s">
        <v>72</v>
      </c>
      <c r="I475" s="2" t="s">
        <v>2607</v>
      </c>
      <c r="J475" s="2" t="s">
        <v>377</v>
      </c>
      <c r="K475" s="2" t="s">
        <v>2607</v>
      </c>
      <c r="L475" s="2" t="s">
        <v>95</v>
      </c>
      <c r="M475" s="2" t="s">
        <v>74</v>
      </c>
      <c r="N475" s="2" t="s">
        <v>74</v>
      </c>
      <c r="O475" s="2" t="s">
        <v>74</v>
      </c>
      <c r="P475" s="2" t="s">
        <v>2610</v>
      </c>
      <c r="Q475" s="2" t="s">
        <v>74</v>
      </c>
      <c r="R475" s="2" t="s">
        <v>74</v>
      </c>
      <c r="S475" s="2" t="s">
        <v>870</v>
      </c>
      <c r="T475" s="2" t="s">
        <v>1909</v>
      </c>
      <c r="U475" s="3">
        <v>43874</v>
      </c>
      <c r="V475" s="3"/>
      <c r="W475" s="2" t="s">
        <v>383</v>
      </c>
      <c r="X475" s="2" t="s">
        <v>83</v>
      </c>
      <c r="Y475" s="2" t="s">
        <v>384</v>
      </c>
      <c r="Z475" s="2" t="s">
        <v>115</v>
      </c>
      <c r="AA475" s="2" t="s">
        <v>385</v>
      </c>
      <c r="AB475" s="2" t="s">
        <v>117</v>
      </c>
      <c r="AC475" s="2" t="s">
        <v>1910</v>
      </c>
      <c r="AD475" s="2" t="s">
        <v>226</v>
      </c>
      <c r="AE475" s="2" t="s">
        <v>2590</v>
      </c>
      <c r="AF475" s="4" t="b">
        <f>FALSE()</f>
        <v>0</v>
      </c>
    </row>
    <row r="476" spans="1:32" x14ac:dyDescent="0.3">
      <c r="A476" s="2" t="s">
        <v>2611</v>
      </c>
      <c r="B476" s="2" t="s">
        <v>2612</v>
      </c>
      <c r="C476" s="2" t="s">
        <v>2609</v>
      </c>
      <c r="D476" s="2" t="s">
        <v>472</v>
      </c>
      <c r="E476" s="2" t="s">
        <v>650</v>
      </c>
      <c r="F476" s="2" t="s">
        <v>649</v>
      </c>
      <c r="G476" s="2" t="s">
        <v>74</v>
      </c>
      <c r="H476" s="2" t="s">
        <v>72</v>
      </c>
      <c r="I476" s="2" t="s">
        <v>2611</v>
      </c>
      <c r="J476" s="2" t="s">
        <v>377</v>
      </c>
      <c r="K476" s="2" t="s">
        <v>2611</v>
      </c>
      <c r="L476" s="2" t="s">
        <v>95</v>
      </c>
      <c r="M476" s="2" t="s">
        <v>74</v>
      </c>
      <c r="N476" s="2" t="s">
        <v>74</v>
      </c>
      <c r="O476" s="2" t="s">
        <v>74</v>
      </c>
      <c r="P476" s="2" t="s">
        <v>2610</v>
      </c>
      <c r="Q476" s="2" t="s">
        <v>74</v>
      </c>
      <c r="R476" s="2" t="s">
        <v>74</v>
      </c>
      <c r="S476" s="2" t="s">
        <v>870</v>
      </c>
      <c r="T476" s="2" t="s">
        <v>1909</v>
      </c>
      <c r="U476" s="3">
        <v>43874</v>
      </c>
      <c r="V476" s="3"/>
      <c r="W476" s="2" t="s">
        <v>383</v>
      </c>
      <c r="X476" s="2" t="s">
        <v>83</v>
      </c>
      <c r="Y476" s="2" t="s">
        <v>384</v>
      </c>
      <c r="Z476" s="2" t="s">
        <v>115</v>
      </c>
      <c r="AA476" s="2" t="s">
        <v>385</v>
      </c>
      <c r="AB476" s="2" t="s">
        <v>117</v>
      </c>
      <c r="AC476" s="2" t="s">
        <v>1910</v>
      </c>
      <c r="AD476" s="2" t="s">
        <v>226</v>
      </c>
      <c r="AE476" s="2" t="s">
        <v>2590</v>
      </c>
      <c r="AF476" s="4" t="b">
        <f>FALSE()</f>
        <v>0</v>
      </c>
    </row>
    <row r="477" spans="1:32" x14ac:dyDescent="0.3">
      <c r="A477" s="2" t="s">
        <v>2613</v>
      </c>
      <c r="B477" s="2" t="s">
        <v>2614</v>
      </c>
      <c r="C477" s="2" t="s">
        <v>2615</v>
      </c>
      <c r="D477" s="2" t="s">
        <v>92</v>
      </c>
      <c r="E477" s="2" t="s">
        <v>660</v>
      </c>
      <c r="F477" s="2" t="s">
        <v>661</v>
      </c>
      <c r="G477" s="2" t="s">
        <v>74</v>
      </c>
      <c r="H477" s="2" t="s">
        <v>72</v>
      </c>
      <c r="I477" s="2" t="s">
        <v>2613</v>
      </c>
      <c r="J477" s="2" t="s">
        <v>377</v>
      </c>
      <c r="K477" s="2" t="s">
        <v>2613</v>
      </c>
      <c r="L477" s="2" t="s">
        <v>95</v>
      </c>
      <c r="M477" s="2" t="s">
        <v>2616</v>
      </c>
      <c r="N477" s="2" t="s">
        <v>760</v>
      </c>
      <c r="O477" s="2" t="s">
        <v>74</v>
      </c>
      <c r="P477" s="2" t="s">
        <v>2617</v>
      </c>
      <c r="Q477" s="2" t="s">
        <v>74</v>
      </c>
      <c r="R477" s="2" t="s">
        <v>2616</v>
      </c>
      <c r="S477" s="2" t="s">
        <v>2618</v>
      </c>
      <c r="T477" s="2" t="s">
        <v>1909</v>
      </c>
      <c r="U477" s="3">
        <v>43874</v>
      </c>
      <c r="V477" s="3"/>
      <c r="W477" s="2" t="s">
        <v>383</v>
      </c>
      <c r="X477" s="2" t="s">
        <v>83</v>
      </c>
      <c r="Y477" s="2" t="s">
        <v>384</v>
      </c>
      <c r="Z477" s="2" t="s">
        <v>115</v>
      </c>
      <c r="AA477" s="2" t="s">
        <v>385</v>
      </c>
      <c r="AB477" s="2" t="s">
        <v>117</v>
      </c>
      <c r="AC477" s="2" t="s">
        <v>1910</v>
      </c>
      <c r="AD477" s="2" t="s">
        <v>226</v>
      </c>
      <c r="AE477" s="2" t="s">
        <v>2619</v>
      </c>
      <c r="AF477" s="4" t="b">
        <f>FALSE()</f>
        <v>0</v>
      </c>
    </row>
    <row r="478" spans="1:32" x14ac:dyDescent="0.3">
      <c r="A478" s="2" t="s">
        <v>2620</v>
      </c>
      <c r="B478" s="2" t="s">
        <v>2621</v>
      </c>
      <c r="C478" s="2" t="s">
        <v>2622</v>
      </c>
      <c r="D478" s="2" t="s">
        <v>92</v>
      </c>
      <c r="E478" s="2" t="s">
        <v>429</v>
      </c>
      <c r="F478" s="2" t="s">
        <v>430</v>
      </c>
      <c r="G478" s="2" t="s">
        <v>74</v>
      </c>
      <c r="H478" s="2" t="s">
        <v>72</v>
      </c>
      <c r="I478" s="2" t="s">
        <v>2620</v>
      </c>
      <c r="J478" s="2" t="s">
        <v>377</v>
      </c>
      <c r="K478" s="2" t="s">
        <v>2216</v>
      </c>
      <c r="L478" s="2" t="s">
        <v>95</v>
      </c>
      <c r="M478" s="2" t="s">
        <v>431</v>
      </c>
      <c r="N478" s="2" t="s">
        <v>432</v>
      </c>
      <c r="O478" s="2" t="s">
        <v>2623</v>
      </c>
      <c r="P478" s="2" t="s">
        <v>2623</v>
      </c>
      <c r="Q478" s="2" t="s">
        <v>74</v>
      </c>
      <c r="R478" s="2" t="s">
        <v>74</v>
      </c>
      <c r="S478" s="2" t="s">
        <v>2624</v>
      </c>
      <c r="T478" s="2" t="s">
        <v>2625</v>
      </c>
      <c r="U478" s="3">
        <v>43889</v>
      </c>
      <c r="V478" s="3"/>
      <c r="W478" s="2" t="s">
        <v>383</v>
      </c>
      <c r="X478" s="2" t="s">
        <v>83</v>
      </c>
      <c r="Y478" s="2" t="s">
        <v>384</v>
      </c>
      <c r="Z478" s="2" t="s">
        <v>115</v>
      </c>
      <c r="AA478" s="2" t="s">
        <v>385</v>
      </c>
      <c r="AB478" s="2" t="s">
        <v>117</v>
      </c>
      <c r="AC478" s="2" t="s">
        <v>21</v>
      </c>
      <c r="AD478" s="2" t="s">
        <v>226</v>
      </c>
      <c r="AE478" s="2" t="s">
        <v>2626</v>
      </c>
      <c r="AF478" s="4" t="b">
        <f>FALSE()</f>
        <v>0</v>
      </c>
    </row>
    <row r="479" spans="1:32" x14ac:dyDescent="0.3">
      <c r="A479" s="2" t="s">
        <v>74</v>
      </c>
      <c r="B479" s="2" t="s">
        <v>2627</v>
      </c>
      <c r="C479" s="2" t="s">
        <v>2560</v>
      </c>
      <c r="D479" s="2" t="s">
        <v>2628</v>
      </c>
      <c r="E479" s="2" t="s">
        <v>1903</v>
      </c>
      <c r="F479" s="2" t="s">
        <v>1904</v>
      </c>
      <c r="G479" s="2" t="s">
        <v>71</v>
      </c>
      <c r="H479" s="2" t="s">
        <v>72</v>
      </c>
      <c r="I479" s="2" t="s">
        <v>74</v>
      </c>
      <c r="J479" s="2" t="s">
        <v>74</v>
      </c>
      <c r="K479" s="2" t="s">
        <v>74</v>
      </c>
      <c r="L479" s="2" t="s">
        <v>74</v>
      </c>
      <c r="M479" s="2" t="s">
        <v>362</v>
      </c>
      <c r="N479" s="2" t="s">
        <v>74</v>
      </c>
      <c r="O479" s="2" t="s">
        <v>74</v>
      </c>
      <c r="P479" s="2" t="s">
        <v>74</v>
      </c>
      <c r="Q479" s="2" t="s">
        <v>74</v>
      </c>
      <c r="R479" s="2" t="s">
        <v>74</v>
      </c>
      <c r="S479" s="2" t="s">
        <v>74</v>
      </c>
      <c r="T479" s="2" t="s">
        <v>2629</v>
      </c>
      <c r="U479" s="3">
        <v>43908</v>
      </c>
      <c r="V479" s="3"/>
      <c r="W479" s="2" t="s">
        <v>288</v>
      </c>
      <c r="X479" s="2" t="s">
        <v>83</v>
      </c>
      <c r="Y479" s="2" t="s">
        <v>289</v>
      </c>
      <c r="Z479" s="2" t="s">
        <v>85</v>
      </c>
      <c r="AA479" s="2" t="s">
        <v>290</v>
      </c>
      <c r="AB479" s="2" t="s">
        <v>87</v>
      </c>
      <c r="AC479" s="2" t="s">
        <v>74</v>
      </c>
      <c r="AD479" s="2" t="s">
        <v>74</v>
      </c>
      <c r="AE479" s="2" t="s">
        <v>74</v>
      </c>
      <c r="AF479" s="4" t="b">
        <f>TRUE()</f>
        <v>1</v>
      </c>
    </row>
    <row r="480" spans="1:32" x14ac:dyDescent="0.3">
      <c r="A480" s="2" t="s">
        <v>2630</v>
      </c>
      <c r="B480" s="2" t="s">
        <v>2631</v>
      </c>
      <c r="C480" s="2" t="s">
        <v>978</v>
      </c>
      <c r="D480" s="2" t="s">
        <v>2632</v>
      </c>
      <c r="E480" s="2" t="s">
        <v>503</v>
      </c>
      <c r="F480" s="2" t="s">
        <v>502</v>
      </c>
      <c r="G480" s="2" t="s">
        <v>74</v>
      </c>
      <c r="H480" s="2" t="s">
        <v>269</v>
      </c>
      <c r="I480" s="2" t="s">
        <v>2630</v>
      </c>
      <c r="J480" s="2" t="s">
        <v>74</v>
      </c>
      <c r="K480" s="2" t="s">
        <v>2216</v>
      </c>
      <c r="L480" s="2" t="s">
        <v>361</v>
      </c>
      <c r="M480" s="2" t="s">
        <v>402</v>
      </c>
      <c r="N480" s="2" t="s">
        <v>74</v>
      </c>
      <c r="O480" s="2" t="s">
        <v>74</v>
      </c>
      <c r="P480" s="2" t="s">
        <v>2342</v>
      </c>
      <c r="Q480" s="2" t="s">
        <v>74</v>
      </c>
      <c r="R480" s="2" t="s">
        <v>74</v>
      </c>
      <c r="S480" s="2" t="s">
        <v>2633</v>
      </c>
      <c r="T480" s="2" t="s">
        <v>2634</v>
      </c>
      <c r="U480" s="3">
        <v>43927</v>
      </c>
      <c r="V480" s="3"/>
      <c r="W480" s="2" t="s">
        <v>113</v>
      </c>
      <c r="X480" s="2" t="s">
        <v>83</v>
      </c>
      <c r="Y480" s="2" t="s">
        <v>114</v>
      </c>
      <c r="Z480" s="2" t="s">
        <v>115</v>
      </c>
      <c r="AA480" s="2" t="s">
        <v>116</v>
      </c>
      <c r="AB480" s="2" t="s">
        <v>117</v>
      </c>
      <c r="AC480" s="2" t="s">
        <v>1804</v>
      </c>
      <c r="AD480" s="2" t="s">
        <v>74</v>
      </c>
      <c r="AE480" s="2" t="s">
        <v>2635</v>
      </c>
      <c r="AF480" s="4" t="b">
        <f>TRUE()</f>
        <v>1</v>
      </c>
    </row>
    <row r="481" spans="1:32" x14ac:dyDescent="0.3">
      <c r="A481" s="2" t="s">
        <v>2636</v>
      </c>
      <c r="B481" s="2" t="s">
        <v>2637</v>
      </c>
      <c r="C481" s="2" t="s">
        <v>2560</v>
      </c>
      <c r="D481" s="2" t="s">
        <v>2638</v>
      </c>
      <c r="E481" s="2" t="s">
        <v>1903</v>
      </c>
      <c r="F481" s="2" t="s">
        <v>1904</v>
      </c>
      <c r="G481" s="2" t="s">
        <v>71</v>
      </c>
      <c r="H481" s="2" t="s">
        <v>72</v>
      </c>
      <c r="I481" s="2" t="s">
        <v>2636</v>
      </c>
      <c r="J481" s="2" t="s">
        <v>282</v>
      </c>
      <c r="K481" s="2" t="s">
        <v>74</v>
      </c>
      <c r="L481" s="2" t="s">
        <v>95</v>
      </c>
      <c r="M481" s="2" t="s">
        <v>362</v>
      </c>
      <c r="N481" s="2" t="s">
        <v>363</v>
      </c>
      <c r="O481" s="2" t="s">
        <v>2639</v>
      </c>
      <c r="P481" s="2" t="s">
        <v>2640</v>
      </c>
      <c r="Q481" s="2" t="s">
        <v>1571</v>
      </c>
      <c r="R481" s="2" t="s">
        <v>357</v>
      </c>
      <c r="S481" s="2" t="s">
        <v>2641</v>
      </c>
      <c r="T481" s="2" t="s">
        <v>2642</v>
      </c>
      <c r="U481" s="3">
        <v>43935</v>
      </c>
      <c r="V481" s="3"/>
      <c r="W481" s="2" t="s">
        <v>288</v>
      </c>
      <c r="X481" s="2" t="s">
        <v>83</v>
      </c>
      <c r="Y481" s="2" t="s">
        <v>289</v>
      </c>
      <c r="Z481" s="2" t="s">
        <v>85</v>
      </c>
      <c r="AA481" s="2" t="s">
        <v>290</v>
      </c>
      <c r="AB481" s="2" t="s">
        <v>87</v>
      </c>
      <c r="AC481" s="2" t="s">
        <v>74</v>
      </c>
      <c r="AD481" s="2" t="s">
        <v>1511</v>
      </c>
      <c r="AE481" s="2" t="s">
        <v>1331</v>
      </c>
      <c r="AF481" s="4" t="b">
        <f>FALSE()</f>
        <v>0</v>
      </c>
    </row>
    <row r="482" spans="1:32" x14ac:dyDescent="0.3">
      <c r="A482" s="2" t="s">
        <v>1352</v>
      </c>
      <c r="B482" s="2" t="s">
        <v>2643</v>
      </c>
      <c r="C482" s="2" t="s">
        <v>2560</v>
      </c>
      <c r="D482" s="2" t="s">
        <v>2628</v>
      </c>
      <c r="E482" s="2" t="s">
        <v>1903</v>
      </c>
      <c r="F482" s="2" t="s">
        <v>1904</v>
      </c>
      <c r="G482" s="2" t="s">
        <v>71</v>
      </c>
      <c r="H482" s="2" t="s">
        <v>72</v>
      </c>
      <c r="I482" s="2" t="s">
        <v>2644</v>
      </c>
      <c r="J482" s="2" t="s">
        <v>74</v>
      </c>
      <c r="K482" s="2" t="s">
        <v>74</v>
      </c>
      <c r="L482" s="2" t="s">
        <v>95</v>
      </c>
      <c r="M482" s="2" t="s">
        <v>362</v>
      </c>
      <c r="N482" s="2" t="s">
        <v>74</v>
      </c>
      <c r="O482" s="2" t="s">
        <v>74</v>
      </c>
      <c r="P482" s="2" t="s">
        <v>1356</v>
      </c>
      <c r="Q482" s="2" t="s">
        <v>109</v>
      </c>
      <c r="R482" s="2" t="s">
        <v>906</v>
      </c>
      <c r="S482" s="2" t="s">
        <v>1357</v>
      </c>
      <c r="T482" s="2" t="s">
        <v>2645</v>
      </c>
      <c r="U482" s="3">
        <v>43935</v>
      </c>
      <c r="V482" s="3"/>
      <c r="W482" s="2" t="s">
        <v>288</v>
      </c>
      <c r="X482" s="2" t="s">
        <v>83</v>
      </c>
      <c r="Y482" s="2" t="s">
        <v>289</v>
      </c>
      <c r="Z482" s="2" t="s">
        <v>85</v>
      </c>
      <c r="AA482" s="2" t="s">
        <v>290</v>
      </c>
      <c r="AB482" s="2" t="s">
        <v>87</v>
      </c>
      <c r="AC482" s="2" t="s">
        <v>74</v>
      </c>
      <c r="AD482" s="2" t="s">
        <v>74</v>
      </c>
      <c r="AE482" s="2" t="s">
        <v>74</v>
      </c>
      <c r="AF482" s="4" t="b">
        <f>TRUE()</f>
        <v>1</v>
      </c>
    </row>
    <row r="483" spans="1:32" x14ac:dyDescent="0.3">
      <c r="A483" s="2" t="s">
        <v>74</v>
      </c>
      <c r="B483" s="2" t="s">
        <v>2646</v>
      </c>
      <c r="C483" s="2" t="s">
        <v>2548</v>
      </c>
      <c r="D483" s="2" t="s">
        <v>2215</v>
      </c>
      <c r="E483" s="2" t="s">
        <v>1048</v>
      </c>
      <c r="F483" s="2" t="s">
        <v>1049</v>
      </c>
      <c r="G483" s="2" t="s">
        <v>74</v>
      </c>
      <c r="H483" s="2" t="s">
        <v>72</v>
      </c>
      <c r="I483" s="2" t="s">
        <v>74</v>
      </c>
      <c r="J483" s="2" t="s">
        <v>74</v>
      </c>
      <c r="K483" s="2" t="s">
        <v>74</v>
      </c>
      <c r="L483" s="2" t="s">
        <v>74</v>
      </c>
      <c r="M483" s="2" t="s">
        <v>74</v>
      </c>
      <c r="N483" s="2" t="s">
        <v>74</v>
      </c>
      <c r="O483" s="2" t="s">
        <v>74</v>
      </c>
      <c r="P483" s="2" t="s">
        <v>2647</v>
      </c>
      <c r="Q483" s="2" t="s">
        <v>74</v>
      </c>
      <c r="R483" s="2" t="s">
        <v>74</v>
      </c>
      <c r="S483" s="2" t="s">
        <v>74</v>
      </c>
      <c r="T483" s="2" t="s">
        <v>2648</v>
      </c>
      <c r="U483" s="3">
        <v>43944</v>
      </c>
      <c r="V483" s="3"/>
      <c r="W483" s="2" t="s">
        <v>82</v>
      </c>
      <c r="X483" s="2" t="s">
        <v>83</v>
      </c>
      <c r="Y483" s="2" t="s">
        <v>84</v>
      </c>
      <c r="Z483" s="2" t="s">
        <v>85</v>
      </c>
      <c r="AA483" s="2" t="s">
        <v>86</v>
      </c>
      <c r="AB483" s="2" t="s">
        <v>87</v>
      </c>
      <c r="AC483" s="2" t="s">
        <v>74</v>
      </c>
      <c r="AD483" s="2" t="s">
        <v>74</v>
      </c>
      <c r="AE483" s="2" t="s">
        <v>74</v>
      </c>
      <c r="AF483" s="4" t="b">
        <f>TRUE()</f>
        <v>1</v>
      </c>
    </row>
    <row r="484" spans="1:32" x14ac:dyDescent="0.3">
      <c r="A484" s="2" t="s">
        <v>2649</v>
      </c>
      <c r="B484" s="2" t="s">
        <v>2650</v>
      </c>
      <c r="C484" s="2" t="s">
        <v>2651</v>
      </c>
      <c r="D484" s="2" t="s">
        <v>92</v>
      </c>
      <c r="E484" s="2" t="s">
        <v>473</v>
      </c>
      <c r="F484" s="2" t="s">
        <v>471</v>
      </c>
      <c r="G484" s="2" t="s">
        <v>74</v>
      </c>
      <c r="H484" s="2" t="s">
        <v>72</v>
      </c>
      <c r="I484" s="2" t="s">
        <v>2649</v>
      </c>
      <c r="J484" s="2" t="s">
        <v>444</v>
      </c>
      <c r="K484" s="2" t="s">
        <v>2649</v>
      </c>
      <c r="L484" s="2" t="s">
        <v>75</v>
      </c>
      <c r="M484" s="2" t="s">
        <v>2423</v>
      </c>
      <c r="N484" s="2" t="s">
        <v>74</v>
      </c>
      <c r="O484" s="2" t="s">
        <v>74</v>
      </c>
      <c r="P484" s="2" t="s">
        <v>2652</v>
      </c>
      <c r="Q484" s="2" t="s">
        <v>74</v>
      </c>
      <c r="R484" s="2" t="s">
        <v>74</v>
      </c>
      <c r="S484" s="2" t="s">
        <v>2653</v>
      </c>
      <c r="T484" s="2" t="s">
        <v>2654</v>
      </c>
      <c r="U484" s="3">
        <v>43962</v>
      </c>
      <c r="V484" s="3"/>
      <c r="W484" s="2" t="s">
        <v>446</v>
      </c>
      <c r="X484" s="2" t="s">
        <v>83</v>
      </c>
      <c r="Y484" s="2" t="s">
        <v>447</v>
      </c>
      <c r="Z484" s="2" t="s">
        <v>303</v>
      </c>
      <c r="AA484" s="2" t="s">
        <v>448</v>
      </c>
      <c r="AB484" s="2" t="s">
        <v>87</v>
      </c>
      <c r="AC484" s="2" t="s">
        <v>2655</v>
      </c>
      <c r="AD484" s="2" t="s">
        <v>74</v>
      </c>
      <c r="AE484" s="2" t="s">
        <v>2656</v>
      </c>
      <c r="AF484" s="4" t="b">
        <f>FALSE()</f>
        <v>0</v>
      </c>
    </row>
    <row r="485" spans="1:32" x14ac:dyDescent="0.3">
      <c r="A485" s="2" t="s">
        <v>2657</v>
      </c>
      <c r="B485" s="2" t="s">
        <v>2658</v>
      </c>
      <c r="C485" s="2" t="s">
        <v>2659</v>
      </c>
      <c r="D485" s="2" t="s">
        <v>92</v>
      </c>
      <c r="E485" s="2" t="s">
        <v>544</v>
      </c>
      <c r="F485" s="2" t="s">
        <v>542</v>
      </c>
      <c r="G485" s="2" t="s">
        <v>74</v>
      </c>
      <c r="H485" s="2" t="s">
        <v>72</v>
      </c>
      <c r="I485" s="2" t="s">
        <v>2657</v>
      </c>
      <c r="J485" s="2" t="s">
        <v>444</v>
      </c>
      <c r="K485" s="2" t="s">
        <v>2657</v>
      </c>
      <c r="L485" s="2" t="s">
        <v>75</v>
      </c>
      <c r="M485" s="2" t="s">
        <v>545</v>
      </c>
      <c r="N485" s="2" t="s">
        <v>74</v>
      </c>
      <c r="O485" s="2" t="s">
        <v>74</v>
      </c>
      <c r="P485" s="2" t="s">
        <v>2660</v>
      </c>
      <c r="Q485" s="2" t="s">
        <v>74</v>
      </c>
      <c r="R485" s="2" t="s">
        <v>74</v>
      </c>
      <c r="S485" s="2" t="s">
        <v>2661</v>
      </c>
      <c r="T485" s="2" t="s">
        <v>2662</v>
      </c>
      <c r="U485" s="3">
        <v>44020</v>
      </c>
      <c r="V485" s="3"/>
      <c r="W485" s="2" t="s">
        <v>446</v>
      </c>
      <c r="X485" s="2" t="s">
        <v>83</v>
      </c>
      <c r="Y485" s="2" t="s">
        <v>447</v>
      </c>
      <c r="Z485" s="2" t="s">
        <v>303</v>
      </c>
      <c r="AA485" s="2" t="s">
        <v>448</v>
      </c>
      <c r="AB485" s="2" t="s">
        <v>87</v>
      </c>
      <c r="AC485" s="2" t="s">
        <v>2655</v>
      </c>
      <c r="AD485" s="2" t="s">
        <v>74</v>
      </c>
      <c r="AE485" s="2" t="s">
        <v>2656</v>
      </c>
      <c r="AF485" s="4" t="b">
        <f>FALSE()</f>
        <v>0</v>
      </c>
    </row>
    <row r="486" spans="1:32" x14ac:dyDescent="0.3">
      <c r="A486" s="2" t="s">
        <v>2663</v>
      </c>
      <c r="B486" s="2" t="s">
        <v>2664</v>
      </c>
      <c r="C486" s="2" t="s">
        <v>2665</v>
      </c>
      <c r="D486" s="2" t="s">
        <v>92</v>
      </c>
      <c r="E486" s="2" t="s">
        <v>253</v>
      </c>
      <c r="F486" s="2" t="s">
        <v>252</v>
      </c>
      <c r="G486" s="2" t="s">
        <v>74</v>
      </c>
      <c r="H486" s="2" t="s">
        <v>72</v>
      </c>
      <c r="I486" s="2" t="s">
        <v>2663</v>
      </c>
      <c r="J486" s="2" t="s">
        <v>444</v>
      </c>
      <c r="K486" s="2" t="s">
        <v>2663</v>
      </c>
      <c r="L486" s="2" t="s">
        <v>75</v>
      </c>
      <c r="M486" s="2" t="s">
        <v>74</v>
      </c>
      <c r="N486" s="2" t="s">
        <v>74</v>
      </c>
      <c r="O486" s="2" t="s">
        <v>74</v>
      </c>
      <c r="P486" s="2" t="s">
        <v>2666</v>
      </c>
      <c r="Q486" s="2" t="s">
        <v>74</v>
      </c>
      <c r="R486" s="2" t="s">
        <v>74</v>
      </c>
      <c r="S486" s="2" t="s">
        <v>2667</v>
      </c>
      <c r="T486" s="2" t="s">
        <v>2668</v>
      </c>
      <c r="U486" s="3">
        <v>44050</v>
      </c>
      <c r="V486" s="3"/>
      <c r="W486" s="2" t="s">
        <v>446</v>
      </c>
      <c r="X486" s="2" t="s">
        <v>83</v>
      </c>
      <c r="Y486" s="2" t="s">
        <v>447</v>
      </c>
      <c r="Z486" s="2" t="s">
        <v>303</v>
      </c>
      <c r="AA486" s="2" t="s">
        <v>448</v>
      </c>
      <c r="AB486" s="2" t="s">
        <v>87</v>
      </c>
      <c r="AC486" s="2" t="s">
        <v>2655</v>
      </c>
      <c r="AD486" s="2" t="s">
        <v>74</v>
      </c>
      <c r="AE486" s="2" t="s">
        <v>2656</v>
      </c>
      <c r="AF486" s="4" t="b">
        <f>FALSE()</f>
        <v>0</v>
      </c>
    </row>
    <row r="487" spans="1:32" x14ac:dyDescent="0.3">
      <c r="A487" s="2" t="s">
        <v>2669</v>
      </c>
      <c r="B487" s="2" t="s">
        <v>2670</v>
      </c>
      <c r="C487" s="2" t="s">
        <v>783</v>
      </c>
      <c r="D487" s="2" t="s">
        <v>92</v>
      </c>
      <c r="E487" s="2" t="s">
        <v>253</v>
      </c>
      <c r="F487" s="2" t="s">
        <v>252</v>
      </c>
      <c r="G487" s="2" t="s">
        <v>74</v>
      </c>
      <c r="H487" s="2" t="s">
        <v>72</v>
      </c>
      <c r="I487" s="2" t="s">
        <v>2669</v>
      </c>
      <c r="J487" s="2" t="s">
        <v>444</v>
      </c>
      <c r="K487" s="2" t="s">
        <v>2669</v>
      </c>
      <c r="L487" s="2" t="s">
        <v>361</v>
      </c>
      <c r="M487" s="2" t="s">
        <v>74</v>
      </c>
      <c r="N487" s="2" t="s">
        <v>74</v>
      </c>
      <c r="O487" s="2" t="s">
        <v>74</v>
      </c>
      <c r="P487" s="2" t="s">
        <v>2671</v>
      </c>
      <c r="Q487" s="2" t="s">
        <v>74</v>
      </c>
      <c r="R487" s="2" t="s">
        <v>74</v>
      </c>
      <c r="S487" s="2" t="s">
        <v>2672</v>
      </c>
      <c r="T487" s="2" t="s">
        <v>2668</v>
      </c>
      <c r="U487" s="3">
        <v>44050</v>
      </c>
      <c r="V487" s="3"/>
      <c r="W487" s="2" t="s">
        <v>446</v>
      </c>
      <c r="X487" s="2" t="s">
        <v>83</v>
      </c>
      <c r="Y487" s="2" t="s">
        <v>447</v>
      </c>
      <c r="Z487" s="2" t="s">
        <v>303</v>
      </c>
      <c r="AA487" s="2" t="s">
        <v>448</v>
      </c>
      <c r="AB487" s="2" t="s">
        <v>87</v>
      </c>
      <c r="AC487" s="2" t="s">
        <v>2655</v>
      </c>
      <c r="AD487" s="2" t="s">
        <v>74</v>
      </c>
      <c r="AE487" s="2" t="s">
        <v>2656</v>
      </c>
      <c r="AF487" s="4" t="b">
        <f>FALSE()</f>
        <v>0</v>
      </c>
    </row>
    <row r="488" spans="1:32" x14ac:dyDescent="0.3">
      <c r="A488" s="2" t="s">
        <v>2673</v>
      </c>
      <c r="B488" s="2" t="s">
        <v>2674</v>
      </c>
      <c r="C488" s="2" t="s">
        <v>2675</v>
      </c>
      <c r="D488" s="2" t="s">
        <v>92</v>
      </c>
      <c r="E488" s="2" t="s">
        <v>503</v>
      </c>
      <c r="F488" s="2" t="s">
        <v>502</v>
      </c>
      <c r="G488" s="2" t="s">
        <v>74</v>
      </c>
      <c r="H488" s="2" t="s">
        <v>72</v>
      </c>
      <c r="I488" s="2" t="s">
        <v>2673</v>
      </c>
      <c r="J488" s="2" t="s">
        <v>282</v>
      </c>
      <c r="K488" s="2" t="s">
        <v>2673</v>
      </c>
      <c r="L488" s="2" t="s">
        <v>75</v>
      </c>
      <c r="M488" s="2" t="s">
        <v>402</v>
      </c>
      <c r="N488" s="2" t="s">
        <v>505</v>
      </c>
      <c r="O488" s="2" t="s">
        <v>2342</v>
      </c>
      <c r="P488" s="2" t="s">
        <v>2676</v>
      </c>
      <c r="Q488" s="2" t="s">
        <v>74</v>
      </c>
      <c r="R488" s="2" t="s">
        <v>74</v>
      </c>
      <c r="S488" s="2" t="s">
        <v>2677</v>
      </c>
      <c r="T488" s="2" t="s">
        <v>2668</v>
      </c>
      <c r="U488" s="3">
        <v>44050</v>
      </c>
      <c r="V488" s="3"/>
      <c r="W488" s="2" t="s">
        <v>288</v>
      </c>
      <c r="X488" s="2" t="s">
        <v>83</v>
      </c>
      <c r="Y488" s="2" t="s">
        <v>289</v>
      </c>
      <c r="Z488" s="2" t="s">
        <v>85</v>
      </c>
      <c r="AA488" s="2" t="s">
        <v>290</v>
      </c>
      <c r="AB488" s="2" t="s">
        <v>87</v>
      </c>
      <c r="AC488" s="2" t="s">
        <v>2655</v>
      </c>
      <c r="AD488" s="2" t="s">
        <v>598</v>
      </c>
      <c r="AE488" s="2" t="s">
        <v>479</v>
      </c>
      <c r="AF488" s="4" t="b">
        <f>FALSE()</f>
        <v>0</v>
      </c>
    </row>
    <row r="489" spans="1:32" x14ac:dyDescent="0.3">
      <c r="A489" s="2" t="s">
        <v>2678</v>
      </c>
      <c r="B489" s="2" t="s">
        <v>2679</v>
      </c>
      <c r="C489" s="2" t="s">
        <v>2680</v>
      </c>
      <c r="D489" s="2" t="s">
        <v>472</v>
      </c>
      <c r="E489" s="2" t="s">
        <v>627</v>
      </c>
      <c r="F489" s="2" t="s">
        <v>625</v>
      </c>
      <c r="G489" s="2" t="s">
        <v>74</v>
      </c>
      <c r="H489" s="2" t="s">
        <v>72</v>
      </c>
      <c r="I489" s="2" t="s">
        <v>2678</v>
      </c>
      <c r="J489" s="2" t="s">
        <v>444</v>
      </c>
      <c r="K489" s="2" t="s">
        <v>2678</v>
      </c>
      <c r="L489" s="2" t="s">
        <v>75</v>
      </c>
      <c r="M489" s="2" t="s">
        <v>74</v>
      </c>
      <c r="N489" s="2" t="s">
        <v>74</v>
      </c>
      <c r="O489" s="2" t="s">
        <v>74</v>
      </c>
      <c r="P489" s="2" t="s">
        <v>2681</v>
      </c>
      <c r="Q489" s="2" t="s">
        <v>74</v>
      </c>
      <c r="R489" s="2" t="s">
        <v>74</v>
      </c>
      <c r="S489" s="2" t="s">
        <v>2682</v>
      </c>
      <c r="T489" s="2" t="s">
        <v>2668</v>
      </c>
      <c r="U489" s="3">
        <v>44050</v>
      </c>
      <c r="V489" s="3"/>
      <c r="W489" s="2" t="s">
        <v>446</v>
      </c>
      <c r="X489" s="2" t="s">
        <v>83</v>
      </c>
      <c r="Y489" s="2" t="s">
        <v>447</v>
      </c>
      <c r="Z489" s="2" t="s">
        <v>303</v>
      </c>
      <c r="AA489" s="2" t="s">
        <v>448</v>
      </c>
      <c r="AB489" s="2" t="s">
        <v>87</v>
      </c>
      <c r="AC489" s="2" t="s">
        <v>2655</v>
      </c>
      <c r="AD489" s="2" t="s">
        <v>74</v>
      </c>
      <c r="AE489" s="2" t="s">
        <v>2656</v>
      </c>
      <c r="AF489" s="4" t="b">
        <f>FALSE()</f>
        <v>0</v>
      </c>
    </row>
    <row r="490" spans="1:32" x14ac:dyDescent="0.3">
      <c r="A490" s="2" t="s">
        <v>2683</v>
      </c>
      <c r="B490" s="2" t="s">
        <v>2684</v>
      </c>
      <c r="C490" s="2" t="s">
        <v>2680</v>
      </c>
      <c r="D490" s="2" t="s">
        <v>472</v>
      </c>
      <c r="E490" s="2" t="s">
        <v>627</v>
      </c>
      <c r="F490" s="2" t="s">
        <v>625</v>
      </c>
      <c r="G490" s="2" t="s">
        <v>74</v>
      </c>
      <c r="H490" s="2" t="s">
        <v>72</v>
      </c>
      <c r="I490" s="2" t="s">
        <v>2683</v>
      </c>
      <c r="J490" s="2" t="s">
        <v>444</v>
      </c>
      <c r="K490" s="2" t="s">
        <v>2683</v>
      </c>
      <c r="L490" s="2" t="s">
        <v>75</v>
      </c>
      <c r="M490" s="2" t="s">
        <v>563</v>
      </c>
      <c r="N490" s="2" t="s">
        <v>628</v>
      </c>
      <c r="O490" s="2" t="s">
        <v>2681</v>
      </c>
      <c r="P490" s="2" t="s">
        <v>2681</v>
      </c>
      <c r="Q490" s="2" t="s">
        <v>1571</v>
      </c>
      <c r="R490" s="2" t="s">
        <v>74</v>
      </c>
      <c r="S490" s="2" t="s">
        <v>2685</v>
      </c>
      <c r="T490" s="2" t="s">
        <v>2668</v>
      </c>
      <c r="U490" s="3">
        <v>44050</v>
      </c>
      <c r="V490" s="3"/>
      <c r="W490" s="2" t="s">
        <v>446</v>
      </c>
      <c r="X490" s="2" t="s">
        <v>83</v>
      </c>
      <c r="Y490" s="2" t="s">
        <v>447</v>
      </c>
      <c r="Z490" s="2" t="s">
        <v>303</v>
      </c>
      <c r="AA490" s="2" t="s">
        <v>448</v>
      </c>
      <c r="AB490" s="2" t="s">
        <v>87</v>
      </c>
      <c r="AC490" s="2" t="s">
        <v>2655</v>
      </c>
      <c r="AD490" s="2" t="s">
        <v>74</v>
      </c>
      <c r="AE490" s="2" t="s">
        <v>2656</v>
      </c>
      <c r="AF490" s="4" t="b">
        <f>FALSE()</f>
        <v>0</v>
      </c>
    </row>
    <row r="491" spans="1:32" x14ac:dyDescent="0.3">
      <c r="A491" s="2" t="s">
        <v>2686</v>
      </c>
      <c r="B491" s="2" t="s">
        <v>2687</v>
      </c>
      <c r="C491" s="2" t="s">
        <v>2688</v>
      </c>
      <c r="D491" s="2" t="s">
        <v>472</v>
      </c>
      <c r="E491" s="2" t="s">
        <v>533</v>
      </c>
      <c r="F491" s="2" t="s">
        <v>534</v>
      </c>
      <c r="G491" s="2" t="s">
        <v>74</v>
      </c>
      <c r="H491" s="2" t="s">
        <v>72</v>
      </c>
      <c r="I491" s="2" t="s">
        <v>2686</v>
      </c>
      <c r="J491" s="2" t="s">
        <v>444</v>
      </c>
      <c r="K491" s="2" t="s">
        <v>2686</v>
      </c>
      <c r="L491" s="2" t="s">
        <v>361</v>
      </c>
      <c r="M491" s="2" t="s">
        <v>535</v>
      </c>
      <c r="N491" s="2" t="s">
        <v>74</v>
      </c>
      <c r="O491" s="2" t="s">
        <v>74</v>
      </c>
      <c r="P491" s="2" t="s">
        <v>2689</v>
      </c>
      <c r="Q491" s="2" t="s">
        <v>74</v>
      </c>
      <c r="R491" s="2" t="s">
        <v>74</v>
      </c>
      <c r="S491" s="2" t="s">
        <v>2690</v>
      </c>
      <c r="T491" s="2" t="s">
        <v>2668</v>
      </c>
      <c r="U491" s="3">
        <v>44050</v>
      </c>
      <c r="V491" s="3"/>
      <c r="W491" s="2" t="s">
        <v>446</v>
      </c>
      <c r="X491" s="2" t="s">
        <v>83</v>
      </c>
      <c r="Y491" s="2" t="s">
        <v>447</v>
      </c>
      <c r="Z491" s="2" t="s">
        <v>303</v>
      </c>
      <c r="AA491" s="2" t="s">
        <v>448</v>
      </c>
      <c r="AB491" s="2" t="s">
        <v>87</v>
      </c>
      <c r="AC491" s="2" t="s">
        <v>2655</v>
      </c>
      <c r="AD491" s="2" t="s">
        <v>74</v>
      </c>
      <c r="AE491" s="2" t="s">
        <v>2656</v>
      </c>
      <c r="AF491" s="4" t="b">
        <f>FALSE()</f>
        <v>0</v>
      </c>
    </row>
    <row r="492" spans="1:32" x14ac:dyDescent="0.3">
      <c r="A492" s="2" t="s">
        <v>2691</v>
      </c>
      <c r="B492" s="2" t="s">
        <v>2692</v>
      </c>
      <c r="C492" s="2" t="s">
        <v>2693</v>
      </c>
      <c r="D492" s="2" t="s">
        <v>92</v>
      </c>
      <c r="E492" s="2" t="s">
        <v>660</v>
      </c>
      <c r="F492" s="2" t="s">
        <v>661</v>
      </c>
      <c r="G492" s="2" t="s">
        <v>74</v>
      </c>
      <c r="H492" s="2" t="s">
        <v>72</v>
      </c>
      <c r="I492" s="2" t="s">
        <v>2691</v>
      </c>
      <c r="J492" s="2" t="s">
        <v>444</v>
      </c>
      <c r="K492" s="2" t="s">
        <v>2691</v>
      </c>
      <c r="L492" s="2" t="s">
        <v>75</v>
      </c>
      <c r="M492" s="2" t="s">
        <v>2616</v>
      </c>
      <c r="N492" s="2" t="s">
        <v>74</v>
      </c>
      <c r="O492" s="2" t="s">
        <v>74</v>
      </c>
      <c r="P492" s="2" t="s">
        <v>2694</v>
      </c>
      <c r="Q492" s="2" t="s">
        <v>74</v>
      </c>
      <c r="R492" s="2" t="s">
        <v>74</v>
      </c>
      <c r="S492" s="2" t="s">
        <v>2695</v>
      </c>
      <c r="T492" s="2" t="s">
        <v>2668</v>
      </c>
      <c r="U492" s="3">
        <v>44050</v>
      </c>
      <c r="V492" s="3"/>
      <c r="W492" s="2" t="s">
        <v>446</v>
      </c>
      <c r="X492" s="2" t="s">
        <v>83</v>
      </c>
      <c r="Y492" s="2" t="s">
        <v>447</v>
      </c>
      <c r="Z492" s="2" t="s">
        <v>303</v>
      </c>
      <c r="AA492" s="2" t="s">
        <v>448</v>
      </c>
      <c r="AB492" s="2" t="s">
        <v>87</v>
      </c>
      <c r="AC492" s="2" t="s">
        <v>2655</v>
      </c>
      <c r="AD492" s="2" t="s">
        <v>74</v>
      </c>
      <c r="AE492" s="2" t="s">
        <v>2656</v>
      </c>
      <c r="AF492" s="4" t="b">
        <f>FALSE()</f>
        <v>0</v>
      </c>
    </row>
    <row r="493" spans="1:32" x14ac:dyDescent="0.3">
      <c r="A493" s="2" t="s">
        <v>2696</v>
      </c>
      <c r="B493" s="2" t="s">
        <v>2697</v>
      </c>
      <c r="C493" s="2" t="s">
        <v>1646</v>
      </c>
      <c r="D493" s="2" t="s">
        <v>92</v>
      </c>
      <c r="E493" s="2" t="s">
        <v>466</v>
      </c>
      <c r="F493" s="2" t="s">
        <v>467</v>
      </c>
      <c r="G493" s="2" t="s">
        <v>74</v>
      </c>
      <c r="H493" s="2" t="s">
        <v>72</v>
      </c>
      <c r="I493" s="2" t="s">
        <v>2696</v>
      </c>
      <c r="J493" s="2" t="s">
        <v>444</v>
      </c>
      <c r="K493" s="2" t="s">
        <v>2696</v>
      </c>
      <c r="L493" s="2" t="s">
        <v>75</v>
      </c>
      <c r="M493" s="2" t="s">
        <v>703</v>
      </c>
      <c r="N493" s="2" t="s">
        <v>74</v>
      </c>
      <c r="O493" s="2" t="s">
        <v>74</v>
      </c>
      <c r="P493" s="2" t="s">
        <v>705</v>
      </c>
      <c r="Q493" s="2" t="s">
        <v>74</v>
      </c>
      <c r="R493" s="2" t="s">
        <v>74</v>
      </c>
      <c r="S493" s="2" t="s">
        <v>2698</v>
      </c>
      <c r="T493" s="2" t="s">
        <v>2668</v>
      </c>
      <c r="U493" s="3">
        <v>44050</v>
      </c>
      <c r="V493" s="3"/>
      <c r="W493" s="2" t="s">
        <v>446</v>
      </c>
      <c r="X493" s="2" t="s">
        <v>83</v>
      </c>
      <c r="Y493" s="2" t="s">
        <v>447</v>
      </c>
      <c r="Z493" s="2" t="s">
        <v>303</v>
      </c>
      <c r="AA493" s="2" t="s">
        <v>448</v>
      </c>
      <c r="AB493" s="2" t="s">
        <v>87</v>
      </c>
      <c r="AC493" s="2" t="s">
        <v>2655</v>
      </c>
      <c r="AD493" s="2" t="s">
        <v>74</v>
      </c>
      <c r="AE493" s="2" t="s">
        <v>2656</v>
      </c>
      <c r="AF493" s="4" t="b">
        <f>FALSE()</f>
        <v>0</v>
      </c>
    </row>
    <row r="494" spans="1:32" x14ac:dyDescent="0.3">
      <c r="A494" s="2" t="s">
        <v>2699</v>
      </c>
      <c r="B494" s="2" t="s">
        <v>2700</v>
      </c>
      <c r="C494" s="2" t="s">
        <v>1646</v>
      </c>
      <c r="D494" s="2" t="s">
        <v>92</v>
      </c>
      <c r="E494" s="2" t="s">
        <v>466</v>
      </c>
      <c r="F494" s="2" t="s">
        <v>467</v>
      </c>
      <c r="G494" s="2" t="s">
        <v>74</v>
      </c>
      <c r="H494" s="2" t="s">
        <v>72</v>
      </c>
      <c r="I494" s="2" t="s">
        <v>2699</v>
      </c>
      <c r="J494" s="2" t="s">
        <v>444</v>
      </c>
      <c r="K494" s="2" t="s">
        <v>2699</v>
      </c>
      <c r="L494" s="2" t="s">
        <v>75</v>
      </c>
      <c r="M494" s="2" t="s">
        <v>703</v>
      </c>
      <c r="N494" s="2" t="s">
        <v>74</v>
      </c>
      <c r="O494" s="2" t="s">
        <v>74</v>
      </c>
      <c r="P494" s="2" t="s">
        <v>705</v>
      </c>
      <c r="Q494" s="2" t="s">
        <v>74</v>
      </c>
      <c r="R494" s="2" t="s">
        <v>74</v>
      </c>
      <c r="S494" s="2" t="s">
        <v>2701</v>
      </c>
      <c r="T494" s="2" t="s">
        <v>2668</v>
      </c>
      <c r="U494" s="3">
        <v>44050</v>
      </c>
      <c r="V494" s="3"/>
      <c r="W494" s="2" t="s">
        <v>446</v>
      </c>
      <c r="X494" s="2" t="s">
        <v>83</v>
      </c>
      <c r="Y494" s="2" t="s">
        <v>447</v>
      </c>
      <c r="Z494" s="2" t="s">
        <v>303</v>
      </c>
      <c r="AA494" s="2" t="s">
        <v>448</v>
      </c>
      <c r="AB494" s="2" t="s">
        <v>87</v>
      </c>
      <c r="AC494" s="2" t="s">
        <v>2655</v>
      </c>
      <c r="AD494" s="2" t="s">
        <v>74</v>
      </c>
      <c r="AE494" s="2" t="s">
        <v>2656</v>
      </c>
      <c r="AF494" s="4" t="b">
        <f>FALSE()</f>
        <v>0</v>
      </c>
    </row>
    <row r="495" spans="1:32" x14ac:dyDescent="0.3">
      <c r="A495" s="2" t="s">
        <v>162</v>
      </c>
      <c r="B495" s="2" t="s">
        <v>2702</v>
      </c>
      <c r="C495" s="2" t="s">
        <v>2703</v>
      </c>
      <c r="D495" s="2" t="s">
        <v>92</v>
      </c>
      <c r="E495" s="2" t="s">
        <v>159</v>
      </c>
      <c r="F495" s="2" t="s">
        <v>160</v>
      </c>
      <c r="G495" s="2" t="s">
        <v>71</v>
      </c>
      <c r="H495" s="2" t="s">
        <v>72</v>
      </c>
      <c r="I495" s="2" t="s">
        <v>162</v>
      </c>
      <c r="J495" s="2" t="s">
        <v>74</v>
      </c>
      <c r="K495" s="2" t="s">
        <v>2704</v>
      </c>
      <c r="L495" s="2" t="s">
        <v>75</v>
      </c>
      <c r="M495" s="2" t="s">
        <v>163</v>
      </c>
      <c r="N495" s="2" t="s">
        <v>74</v>
      </c>
      <c r="O495" s="2" t="s">
        <v>74</v>
      </c>
      <c r="P495" s="2" t="s">
        <v>2705</v>
      </c>
      <c r="Q495" s="2" t="s">
        <v>109</v>
      </c>
      <c r="R495" s="2" t="s">
        <v>74</v>
      </c>
      <c r="S495" s="2" t="s">
        <v>732</v>
      </c>
      <c r="T495" s="2" t="s">
        <v>733</v>
      </c>
      <c r="U495" s="3"/>
      <c r="V495" s="3"/>
      <c r="W495" s="2" t="s">
        <v>82</v>
      </c>
      <c r="X495" s="2" t="s">
        <v>83</v>
      </c>
      <c r="Y495" s="2" t="s">
        <v>84</v>
      </c>
      <c r="Z495" s="2" t="s">
        <v>85</v>
      </c>
      <c r="AA495" s="2" t="s">
        <v>86</v>
      </c>
      <c r="AB495" s="2" t="s">
        <v>87</v>
      </c>
      <c r="AC495" s="2" t="s">
        <v>129</v>
      </c>
      <c r="AD495" s="2" t="s">
        <v>74</v>
      </c>
      <c r="AE495" s="2" t="s">
        <v>170</v>
      </c>
      <c r="AF495" s="4" t="b">
        <f>TRUE()</f>
        <v>1</v>
      </c>
    </row>
    <row r="496" spans="1:32" x14ac:dyDescent="0.3">
      <c r="A496" s="2" t="s">
        <v>2706</v>
      </c>
      <c r="B496" s="2" t="s">
        <v>2707</v>
      </c>
      <c r="C496" s="2" t="s">
        <v>2708</v>
      </c>
      <c r="D496" s="2" t="s">
        <v>92</v>
      </c>
      <c r="E496" s="2" t="s">
        <v>964</v>
      </c>
      <c r="F496" s="2" t="s">
        <v>965</v>
      </c>
      <c r="G496" s="2" t="s">
        <v>74</v>
      </c>
      <c r="H496" s="2" t="s">
        <v>72</v>
      </c>
      <c r="I496" s="2" t="s">
        <v>2706</v>
      </c>
      <c r="J496" s="2" t="s">
        <v>161</v>
      </c>
      <c r="K496" s="2" t="s">
        <v>2216</v>
      </c>
      <c r="L496" s="2" t="s">
        <v>75</v>
      </c>
      <c r="M496" s="2" t="s">
        <v>2709</v>
      </c>
      <c r="N496" s="2" t="s">
        <v>2710</v>
      </c>
      <c r="O496" s="2" t="s">
        <v>2711</v>
      </c>
      <c r="P496" s="2" t="s">
        <v>2712</v>
      </c>
      <c r="Q496" s="2" t="s">
        <v>74</v>
      </c>
      <c r="R496" s="2" t="s">
        <v>74</v>
      </c>
      <c r="S496" s="2" t="s">
        <v>2713</v>
      </c>
      <c r="T496" s="2" t="s">
        <v>2714</v>
      </c>
      <c r="U496" s="3">
        <v>44168</v>
      </c>
      <c r="V496" s="3"/>
      <c r="W496" s="2" t="s">
        <v>82</v>
      </c>
      <c r="X496" s="2" t="s">
        <v>83</v>
      </c>
      <c r="Y496" s="2" t="s">
        <v>84</v>
      </c>
      <c r="Z496" s="2" t="s">
        <v>85</v>
      </c>
      <c r="AA496" s="2" t="s">
        <v>86</v>
      </c>
      <c r="AB496" s="2" t="s">
        <v>87</v>
      </c>
      <c r="AC496" s="2" t="s">
        <v>367</v>
      </c>
      <c r="AD496" s="2" t="s">
        <v>226</v>
      </c>
      <c r="AE496" s="2" t="s">
        <v>896</v>
      </c>
      <c r="AF496" s="4" t="b">
        <f>FALSE()</f>
        <v>0</v>
      </c>
    </row>
    <row r="497" spans="1:32" x14ac:dyDescent="0.3">
      <c r="A497" s="2" t="s">
        <v>2715</v>
      </c>
      <c r="B497" s="2" t="s">
        <v>2716</v>
      </c>
      <c r="C497" s="2" t="s">
        <v>2717</v>
      </c>
      <c r="D497" s="2" t="s">
        <v>92</v>
      </c>
      <c r="E497" s="2" t="s">
        <v>503</v>
      </c>
      <c r="F497" s="2" t="s">
        <v>502</v>
      </c>
      <c r="G497" s="2" t="s">
        <v>74</v>
      </c>
      <c r="H497" s="2" t="s">
        <v>72</v>
      </c>
      <c r="I497" s="2" t="s">
        <v>2715</v>
      </c>
      <c r="J497" s="2" t="s">
        <v>161</v>
      </c>
      <c r="K497" s="2" t="s">
        <v>2216</v>
      </c>
      <c r="L497" s="2" t="s">
        <v>95</v>
      </c>
      <c r="M497" s="2" t="s">
        <v>1342</v>
      </c>
      <c r="N497" s="2" t="s">
        <v>505</v>
      </c>
      <c r="O497" s="2" t="s">
        <v>74</v>
      </c>
      <c r="P497" s="2" t="s">
        <v>152</v>
      </c>
      <c r="Q497" s="2" t="s">
        <v>74</v>
      </c>
      <c r="R497" s="2" t="s">
        <v>74</v>
      </c>
      <c r="S497" s="2" t="s">
        <v>152</v>
      </c>
      <c r="T497" s="2" t="s">
        <v>2714</v>
      </c>
      <c r="U497" s="3">
        <v>44168</v>
      </c>
      <c r="V497" s="3"/>
      <c r="W497" s="2" t="s">
        <v>82</v>
      </c>
      <c r="X497" s="2" t="s">
        <v>83</v>
      </c>
      <c r="Y497" s="2" t="s">
        <v>84</v>
      </c>
      <c r="Z497" s="2" t="s">
        <v>85</v>
      </c>
      <c r="AA497" s="2" t="s">
        <v>86</v>
      </c>
      <c r="AB497" s="2" t="s">
        <v>87</v>
      </c>
      <c r="AC497" s="2" t="s">
        <v>367</v>
      </c>
      <c r="AD497" s="2" t="s">
        <v>226</v>
      </c>
      <c r="AE497" s="2" t="s">
        <v>896</v>
      </c>
      <c r="AF497" s="4" t="b">
        <f>FALSE()</f>
        <v>0</v>
      </c>
    </row>
    <row r="498" spans="1:32" x14ac:dyDescent="0.3">
      <c r="A498" s="2" t="s">
        <v>2718</v>
      </c>
      <c r="B498" s="2" t="s">
        <v>2719</v>
      </c>
      <c r="C498" s="2" t="s">
        <v>2439</v>
      </c>
      <c r="D498" s="2" t="s">
        <v>92</v>
      </c>
      <c r="E498" s="2" t="s">
        <v>473</v>
      </c>
      <c r="F498" s="2" t="s">
        <v>471</v>
      </c>
      <c r="G498" s="2" t="s">
        <v>74</v>
      </c>
      <c r="H498" s="2" t="s">
        <v>72</v>
      </c>
      <c r="I498" s="2" t="s">
        <v>2718</v>
      </c>
      <c r="J498" s="2" t="s">
        <v>161</v>
      </c>
      <c r="K498" s="2" t="s">
        <v>2216</v>
      </c>
      <c r="L498" s="2" t="s">
        <v>95</v>
      </c>
      <c r="M498" s="2" t="s">
        <v>2423</v>
      </c>
      <c r="N498" s="2" t="s">
        <v>475</v>
      </c>
      <c r="O498" s="2" t="s">
        <v>74</v>
      </c>
      <c r="P498" s="2" t="s">
        <v>2720</v>
      </c>
      <c r="Q498" s="2" t="s">
        <v>74</v>
      </c>
      <c r="R498" s="2" t="s">
        <v>74</v>
      </c>
      <c r="S498" s="2" t="s">
        <v>2721</v>
      </c>
      <c r="T498" s="2" t="s">
        <v>2722</v>
      </c>
      <c r="U498" s="3">
        <v>44117</v>
      </c>
      <c r="V498" s="3"/>
      <c r="W498" s="2" t="s">
        <v>82</v>
      </c>
      <c r="X498" s="2" t="s">
        <v>83</v>
      </c>
      <c r="Y498" s="2" t="s">
        <v>84</v>
      </c>
      <c r="Z498" s="2" t="s">
        <v>85</v>
      </c>
      <c r="AA498" s="2" t="s">
        <v>86</v>
      </c>
      <c r="AB498" s="2" t="s">
        <v>87</v>
      </c>
      <c r="AC498" s="2" t="s">
        <v>367</v>
      </c>
      <c r="AD498" s="2" t="s">
        <v>226</v>
      </c>
      <c r="AE498" s="2" t="s">
        <v>368</v>
      </c>
      <c r="AF498" s="4" t="b">
        <f>FALSE()</f>
        <v>0</v>
      </c>
    </row>
    <row r="499" spans="1:32" x14ac:dyDescent="0.3">
      <c r="A499" s="2" t="s">
        <v>74</v>
      </c>
      <c r="B499" s="2" t="s">
        <v>2723</v>
      </c>
      <c r="C499" s="2" t="s">
        <v>2724</v>
      </c>
      <c r="D499" s="2" t="s">
        <v>2725</v>
      </c>
      <c r="E499" s="2" t="s">
        <v>1433</v>
      </c>
      <c r="F499" s="2" t="s">
        <v>1434</v>
      </c>
      <c r="G499" s="2" t="s">
        <v>71</v>
      </c>
      <c r="H499" s="2" t="s">
        <v>72</v>
      </c>
      <c r="I499" s="2" t="s">
        <v>74</v>
      </c>
      <c r="J499" s="2" t="s">
        <v>74</v>
      </c>
      <c r="K499" s="2" t="s">
        <v>74</v>
      </c>
      <c r="L499" s="2" t="s">
        <v>74</v>
      </c>
      <c r="M499" s="2" t="s">
        <v>74</v>
      </c>
      <c r="N499" s="2" t="s">
        <v>74</v>
      </c>
      <c r="O499" s="2" t="s">
        <v>74</v>
      </c>
      <c r="P499" s="2" t="s">
        <v>74</v>
      </c>
      <c r="Q499" s="2" t="s">
        <v>74</v>
      </c>
      <c r="R499" s="2" t="s">
        <v>74</v>
      </c>
      <c r="S499" s="2" t="s">
        <v>74</v>
      </c>
      <c r="T499" s="2" t="s">
        <v>2726</v>
      </c>
      <c r="U499" s="3">
        <v>44168</v>
      </c>
      <c r="V499" s="3"/>
      <c r="W499" s="2" t="s">
        <v>82</v>
      </c>
      <c r="X499" s="2" t="s">
        <v>83</v>
      </c>
      <c r="Y499" s="2" t="s">
        <v>84</v>
      </c>
      <c r="Z499" s="2" t="s">
        <v>85</v>
      </c>
      <c r="AA499" s="2" t="s">
        <v>86</v>
      </c>
      <c r="AB499" s="2" t="s">
        <v>87</v>
      </c>
      <c r="AC499" s="2" t="s">
        <v>74</v>
      </c>
      <c r="AD499" s="2" t="s">
        <v>74</v>
      </c>
      <c r="AE499" s="2" t="s">
        <v>74</v>
      </c>
      <c r="AF499" s="4" t="b">
        <f>TRUE()</f>
        <v>1</v>
      </c>
    </row>
    <row r="500" spans="1:32" x14ac:dyDescent="0.3">
      <c r="A500" s="2" t="s">
        <v>74</v>
      </c>
      <c r="B500" s="2" t="s">
        <v>2727</v>
      </c>
      <c r="C500" s="2" t="s">
        <v>789</v>
      </c>
      <c r="D500" s="2" t="s">
        <v>2725</v>
      </c>
      <c r="E500" s="2" t="s">
        <v>544</v>
      </c>
      <c r="F500" s="2" t="s">
        <v>542</v>
      </c>
      <c r="G500" s="2" t="s">
        <v>74</v>
      </c>
      <c r="H500" s="2" t="s">
        <v>72</v>
      </c>
      <c r="I500" s="2" t="s">
        <v>74</v>
      </c>
      <c r="J500" s="2" t="s">
        <v>74</v>
      </c>
      <c r="K500" s="2" t="s">
        <v>74</v>
      </c>
      <c r="L500" s="2" t="s">
        <v>74</v>
      </c>
      <c r="M500" s="2" t="s">
        <v>74</v>
      </c>
      <c r="N500" s="2" t="s">
        <v>74</v>
      </c>
      <c r="O500" s="2" t="s">
        <v>74</v>
      </c>
      <c r="P500" s="2" t="s">
        <v>74</v>
      </c>
      <c r="Q500" s="2" t="s">
        <v>74</v>
      </c>
      <c r="R500" s="2" t="s">
        <v>74</v>
      </c>
      <c r="S500" s="2" t="s">
        <v>74</v>
      </c>
      <c r="T500" s="2" t="s">
        <v>2726</v>
      </c>
      <c r="U500" s="3">
        <v>44168</v>
      </c>
      <c r="V500" s="3"/>
      <c r="W500" s="2" t="s">
        <v>82</v>
      </c>
      <c r="X500" s="2" t="s">
        <v>83</v>
      </c>
      <c r="Y500" s="2" t="s">
        <v>84</v>
      </c>
      <c r="Z500" s="2" t="s">
        <v>85</v>
      </c>
      <c r="AA500" s="2" t="s">
        <v>86</v>
      </c>
      <c r="AB500" s="2" t="s">
        <v>87</v>
      </c>
      <c r="AC500" s="2" t="s">
        <v>74</v>
      </c>
      <c r="AD500" s="2" t="s">
        <v>74</v>
      </c>
      <c r="AE500" s="2" t="s">
        <v>74</v>
      </c>
      <c r="AF500" s="4" t="b">
        <f>TRUE()</f>
        <v>1</v>
      </c>
    </row>
    <row r="501" spans="1:32" x14ac:dyDescent="0.3">
      <c r="A501" s="2" t="s">
        <v>74</v>
      </c>
      <c r="B501" s="2" t="s">
        <v>2728</v>
      </c>
      <c r="C501" s="2" t="s">
        <v>2729</v>
      </c>
      <c r="D501" s="2" t="s">
        <v>2725</v>
      </c>
      <c r="E501" s="2" t="s">
        <v>1399</v>
      </c>
      <c r="F501" s="2" t="s">
        <v>1398</v>
      </c>
      <c r="G501" s="2" t="s">
        <v>71</v>
      </c>
      <c r="H501" s="2" t="s">
        <v>72</v>
      </c>
      <c r="I501" s="2" t="s">
        <v>74</v>
      </c>
      <c r="J501" s="2" t="s">
        <v>74</v>
      </c>
      <c r="K501" s="2" t="s">
        <v>74</v>
      </c>
      <c r="L501" s="2" t="s">
        <v>74</v>
      </c>
      <c r="M501" s="2" t="s">
        <v>74</v>
      </c>
      <c r="N501" s="2" t="s">
        <v>74</v>
      </c>
      <c r="O501" s="2" t="s">
        <v>74</v>
      </c>
      <c r="P501" s="2" t="s">
        <v>74</v>
      </c>
      <c r="Q501" s="2" t="s">
        <v>74</v>
      </c>
      <c r="R501" s="2" t="s">
        <v>74</v>
      </c>
      <c r="S501" s="2" t="s">
        <v>74</v>
      </c>
      <c r="T501" s="2" t="s">
        <v>2726</v>
      </c>
      <c r="U501" s="3">
        <v>44168</v>
      </c>
      <c r="V501" s="3"/>
      <c r="W501" s="2" t="s">
        <v>82</v>
      </c>
      <c r="X501" s="2" t="s">
        <v>83</v>
      </c>
      <c r="Y501" s="2" t="s">
        <v>84</v>
      </c>
      <c r="Z501" s="2" t="s">
        <v>85</v>
      </c>
      <c r="AA501" s="2" t="s">
        <v>86</v>
      </c>
      <c r="AB501" s="2" t="s">
        <v>87</v>
      </c>
      <c r="AC501" s="2" t="s">
        <v>74</v>
      </c>
      <c r="AD501" s="2" t="s">
        <v>74</v>
      </c>
      <c r="AE501" s="2" t="s">
        <v>74</v>
      </c>
      <c r="AF501" s="4" t="b">
        <f>TRUE()</f>
        <v>1</v>
      </c>
    </row>
    <row r="502" spans="1:32" x14ac:dyDescent="0.3">
      <c r="A502" s="2" t="s">
        <v>74</v>
      </c>
      <c r="B502" s="2" t="s">
        <v>2730</v>
      </c>
      <c r="C502" s="2" t="s">
        <v>2729</v>
      </c>
      <c r="D502" s="2" t="s">
        <v>2725</v>
      </c>
      <c r="E502" s="2" t="s">
        <v>1399</v>
      </c>
      <c r="F502" s="2" t="s">
        <v>1398</v>
      </c>
      <c r="G502" s="2" t="s">
        <v>71</v>
      </c>
      <c r="H502" s="2" t="s">
        <v>72</v>
      </c>
      <c r="I502" s="2" t="s">
        <v>74</v>
      </c>
      <c r="J502" s="2" t="s">
        <v>74</v>
      </c>
      <c r="K502" s="2" t="s">
        <v>74</v>
      </c>
      <c r="L502" s="2" t="s">
        <v>74</v>
      </c>
      <c r="M502" s="2" t="s">
        <v>74</v>
      </c>
      <c r="N502" s="2" t="s">
        <v>74</v>
      </c>
      <c r="O502" s="2" t="s">
        <v>74</v>
      </c>
      <c r="P502" s="2" t="s">
        <v>74</v>
      </c>
      <c r="Q502" s="2" t="s">
        <v>74</v>
      </c>
      <c r="R502" s="2" t="s">
        <v>74</v>
      </c>
      <c r="S502" s="2" t="s">
        <v>74</v>
      </c>
      <c r="T502" s="2" t="s">
        <v>2726</v>
      </c>
      <c r="U502" s="3">
        <v>44168</v>
      </c>
      <c r="V502" s="3"/>
      <c r="W502" s="2" t="s">
        <v>82</v>
      </c>
      <c r="X502" s="2" t="s">
        <v>83</v>
      </c>
      <c r="Y502" s="2" t="s">
        <v>84</v>
      </c>
      <c r="Z502" s="2" t="s">
        <v>85</v>
      </c>
      <c r="AA502" s="2" t="s">
        <v>86</v>
      </c>
      <c r="AB502" s="2" t="s">
        <v>87</v>
      </c>
      <c r="AC502" s="2" t="s">
        <v>74</v>
      </c>
      <c r="AD502" s="2" t="s">
        <v>74</v>
      </c>
      <c r="AE502" s="2" t="s">
        <v>74</v>
      </c>
      <c r="AF502" s="4" t="b">
        <f>TRUE()</f>
        <v>1</v>
      </c>
    </row>
    <row r="503" spans="1:32" x14ac:dyDescent="0.3">
      <c r="A503" s="2" t="s">
        <v>74</v>
      </c>
      <c r="B503" s="2" t="s">
        <v>2731</v>
      </c>
      <c r="C503" s="2" t="s">
        <v>2732</v>
      </c>
      <c r="D503" s="2" t="s">
        <v>2725</v>
      </c>
      <c r="E503" s="2" t="s">
        <v>918</v>
      </c>
      <c r="F503" s="2" t="s">
        <v>919</v>
      </c>
      <c r="G503" s="2" t="s">
        <v>74</v>
      </c>
      <c r="H503" s="2" t="s">
        <v>72</v>
      </c>
      <c r="I503" s="2" t="s">
        <v>74</v>
      </c>
      <c r="J503" s="2" t="s">
        <v>74</v>
      </c>
      <c r="K503" s="2" t="s">
        <v>74</v>
      </c>
      <c r="L503" s="2" t="s">
        <v>74</v>
      </c>
      <c r="M503" s="2" t="s">
        <v>74</v>
      </c>
      <c r="N503" s="2" t="s">
        <v>74</v>
      </c>
      <c r="O503" s="2" t="s">
        <v>74</v>
      </c>
      <c r="P503" s="2" t="s">
        <v>74</v>
      </c>
      <c r="Q503" s="2" t="s">
        <v>74</v>
      </c>
      <c r="R503" s="2" t="s">
        <v>74</v>
      </c>
      <c r="S503" s="2" t="s">
        <v>74</v>
      </c>
      <c r="T503" s="2" t="s">
        <v>2726</v>
      </c>
      <c r="U503" s="3">
        <v>44168</v>
      </c>
      <c r="V503" s="3"/>
      <c r="W503" s="2" t="s">
        <v>82</v>
      </c>
      <c r="X503" s="2" t="s">
        <v>83</v>
      </c>
      <c r="Y503" s="2" t="s">
        <v>84</v>
      </c>
      <c r="Z503" s="2" t="s">
        <v>85</v>
      </c>
      <c r="AA503" s="2" t="s">
        <v>86</v>
      </c>
      <c r="AB503" s="2" t="s">
        <v>87</v>
      </c>
      <c r="AC503" s="2" t="s">
        <v>74</v>
      </c>
      <c r="AD503" s="2" t="s">
        <v>74</v>
      </c>
      <c r="AE503" s="2" t="s">
        <v>74</v>
      </c>
      <c r="AF503" s="4" t="b">
        <f>TRUE()</f>
        <v>1</v>
      </c>
    </row>
    <row r="504" spans="1:32" x14ac:dyDescent="0.3">
      <c r="A504" s="2" t="s">
        <v>74</v>
      </c>
      <c r="B504" s="2" t="s">
        <v>2733</v>
      </c>
      <c r="C504" s="2" t="s">
        <v>939</v>
      </c>
      <c r="D504" s="2" t="s">
        <v>2725</v>
      </c>
      <c r="E504" s="2" t="s">
        <v>940</v>
      </c>
      <c r="F504" s="2" t="s">
        <v>941</v>
      </c>
      <c r="G504" s="2" t="s">
        <v>74</v>
      </c>
      <c r="H504" s="2" t="s">
        <v>72</v>
      </c>
      <c r="I504" s="2" t="s">
        <v>74</v>
      </c>
      <c r="J504" s="2" t="s">
        <v>74</v>
      </c>
      <c r="K504" s="2" t="s">
        <v>74</v>
      </c>
      <c r="L504" s="2" t="s">
        <v>74</v>
      </c>
      <c r="M504" s="2" t="s">
        <v>74</v>
      </c>
      <c r="N504" s="2" t="s">
        <v>74</v>
      </c>
      <c r="O504" s="2" t="s">
        <v>74</v>
      </c>
      <c r="P504" s="2" t="s">
        <v>74</v>
      </c>
      <c r="Q504" s="2" t="s">
        <v>74</v>
      </c>
      <c r="R504" s="2" t="s">
        <v>74</v>
      </c>
      <c r="S504" s="2" t="s">
        <v>74</v>
      </c>
      <c r="T504" s="2" t="s">
        <v>2726</v>
      </c>
      <c r="U504" s="3">
        <v>44168</v>
      </c>
      <c r="V504" s="3"/>
      <c r="W504" s="2" t="s">
        <v>82</v>
      </c>
      <c r="X504" s="2" t="s">
        <v>83</v>
      </c>
      <c r="Y504" s="2" t="s">
        <v>84</v>
      </c>
      <c r="Z504" s="2" t="s">
        <v>85</v>
      </c>
      <c r="AA504" s="2" t="s">
        <v>86</v>
      </c>
      <c r="AB504" s="2" t="s">
        <v>87</v>
      </c>
      <c r="AC504" s="2" t="s">
        <v>74</v>
      </c>
      <c r="AD504" s="2" t="s">
        <v>74</v>
      </c>
      <c r="AE504" s="2" t="s">
        <v>74</v>
      </c>
      <c r="AF504" s="4" t="b">
        <f>TRUE()</f>
        <v>1</v>
      </c>
    </row>
    <row r="505" spans="1:32" x14ac:dyDescent="0.3">
      <c r="A505" s="2" t="s">
        <v>2734</v>
      </c>
      <c r="B505" s="2" t="s">
        <v>2735</v>
      </c>
      <c r="C505" s="2" t="s">
        <v>1686</v>
      </c>
      <c r="D505" s="2" t="s">
        <v>74</v>
      </c>
      <c r="E505" s="2" t="s">
        <v>121</v>
      </c>
      <c r="F505" s="2" t="s">
        <v>122</v>
      </c>
      <c r="G505" s="2" t="s">
        <v>71</v>
      </c>
      <c r="H505" s="2" t="s">
        <v>72</v>
      </c>
      <c r="I505" s="2" t="s">
        <v>2734</v>
      </c>
      <c r="J505" s="2" t="s">
        <v>282</v>
      </c>
      <c r="K505" s="2" t="s">
        <v>2734</v>
      </c>
      <c r="L505" s="2" t="s">
        <v>123</v>
      </c>
      <c r="M505" s="2" t="s">
        <v>149</v>
      </c>
      <c r="N505" s="2" t="s">
        <v>244</v>
      </c>
      <c r="O505" s="2" t="s">
        <v>74</v>
      </c>
      <c r="P505" s="2" t="s">
        <v>2736</v>
      </c>
      <c r="Q505" s="2" t="s">
        <v>109</v>
      </c>
      <c r="R505" s="2" t="s">
        <v>2737</v>
      </c>
      <c r="S505" s="2" t="s">
        <v>2734</v>
      </c>
      <c r="T505" s="2" t="s">
        <v>287</v>
      </c>
      <c r="U505" s="3">
        <v>40179</v>
      </c>
      <c r="V505" s="3"/>
      <c r="W505" s="2" t="s">
        <v>288</v>
      </c>
      <c r="X505" s="2" t="s">
        <v>83</v>
      </c>
      <c r="Y505" s="2" t="s">
        <v>289</v>
      </c>
      <c r="Z505" s="2" t="s">
        <v>85</v>
      </c>
      <c r="AA505" s="2" t="s">
        <v>290</v>
      </c>
      <c r="AB505" s="2" t="s">
        <v>87</v>
      </c>
      <c r="AC505" s="2" t="s">
        <v>74</v>
      </c>
      <c r="AD505" s="2" t="s">
        <v>305</v>
      </c>
      <c r="AE505" s="2" t="s">
        <v>2738</v>
      </c>
      <c r="AF505" s="4" t="b">
        <f>FALSE()</f>
        <v>0</v>
      </c>
    </row>
    <row r="506" spans="1:32" x14ac:dyDescent="0.3">
      <c r="A506" s="2" t="s">
        <v>2739</v>
      </c>
      <c r="B506" s="2" t="s">
        <v>2740</v>
      </c>
      <c r="C506" s="2" t="s">
        <v>2741</v>
      </c>
      <c r="D506" s="2" t="s">
        <v>74</v>
      </c>
      <c r="E506" s="2" t="s">
        <v>746</v>
      </c>
      <c r="F506" s="2" t="s">
        <v>747</v>
      </c>
      <c r="G506" s="2" t="s">
        <v>74</v>
      </c>
      <c r="H506" s="2" t="s">
        <v>72</v>
      </c>
      <c r="I506" s="2" t="s">
        <v>2739</v>
      </c>
      <c r="J506" s="2" t="s">
        <v>106</v>
      </c>
      <c r="K506" s="2" t="s">
        <v>74</v>
      </c>
      <c r="L506" s="2" t="s">
        <v>107</v>
      </c>
      <c r="M506" s="2" t="s">
        <v>2742</v>
      </c>
      <c r="N506" s="2" t="s">
        <v>74</v>
      </c>
      <c r="O506" s="2" t="s">
        <v>74</v>
      </c>
      <c r="P506" s="2" t="s">
        <v>152</v>
      </c>
      <c r="Q506" s="2" t="s">
        <v>74</v>
      </c>
      <c r="R506" s="2" t="s">
        <v>74</v>
      </c>
      <c r="S506" s="2" t="s">
        <v>152</v>
      </c>
      <c r="T506" s="2" t="s">
        <v>175</v>
      </c>
      <c r="U506" s="3"/>
      <c r="V506" s="3"/>
      <c r="W506" s="2" t="s">
        <v>113</v>
      </c>
      <c r="X506" s="2" t="s">
        <v>83</v>
      </c>
      <c r="Y506" s="2" t="s">
        <v>114</v>
      </c>
      <c r="Z506" s="2" t="s">
        <v>115</v>
      </c>
      <c r="AA506" s="2" t="s">
        <v>116</v>
      </c>
      <c r="AB506" s="2" t="s">
        <v>117</v>
      </c>
      <c r="AC506" s="2" t="s">
        <v>437</v>
      </c>
      <c r="AD506" s="2" t="s">
        <v>226</v>
      </c>
      <c r="AE506" s="2" t="s">
        <v>388</v>
      </c>
      <c r="AF506" s="4" t="b">
        <f>FALSE()</f>
        <v>0</v>
      </c>
    </row>
    <row r="507" spans="1:32" x14ac:dyDescent="0.3">
      <c r="A507" s="2" t="s">
        <v>2743</v>
      </c>
      <c r="B507" s="2" t="s">
        <v>2744</v>
      </c>
      <c r="C507" s="2" t="s">
        <v>2572</v>
      </c>
      <c r="D507" s="2" t="s">
        <v>92</v>
      </c>
      <c r="E507" s="2" t="s">
        <v>918</v>
      </c>
      <c r="F507" s="2" t="s">
        <v>919</v>
      </c>
      <c r="G507" s="2" t="s">
        <v>74</v>
      </c>
      <c r="H507" s="2" t="s">
        <v>72</v>
      </c>
      <c r="I507" s="2" t="s">
        <v>2743</v>
      </c>
      <c r="J507" s="2" t="s">
        <v>254</v>
      </c>
      <c r="K507" s="2" t="s">
        <v>2743</v>
      </c>
      <c r="L507" s="2" t="s">
        <v>75</v>
      </c>
      <c r="M507" s="2" t="s">
        <v>2745</v>
      </c>
      <c r="N507" s="2" t="s">
        <v>551</v>
      </c>
      <c r="O507" s="2" t="s">
        <v>2746</v>
      </c>
      <c r="P507" s="2" t="s">
        <v>2747</v>
      </c>
      <c r="Q507" s="2" t="s">
        <v>74</v>
      </c>
      <c r="R507" s="2" t="s">
        <v>74</v>
      </c>
      <c r="S507" s="2" t="s">
        <v>2748</v>
      </c>
      <c r="T507" s="2" t="s">
        <v>2749</v>
      </c>
      <c r="U507" s="3">
        <v>44530</v>
      </c>
      <c r="V507" s="3"/>
      <c r="W507" s="2" t="s">
        <v>261</v>
      </c>
      <c r="X507" s="2" t="s">
        <v>83</v>
      </c>
      <c r="Y507" s="2" t="s">
        <v>262</v>
      </c>
      <c r="Z507" s="2" t="s">
        <v>263</v>
      </c>
      <c r="AA507" s="2" t="s">
        <v>264</v>
      </c>
      <c r="AB507" s="2" t="s">
        <v>87</v>
      </c>
      <c r="AC507" s="2" t="s">
        <v>265</v>
      </c>
      <c r="AD507" s="2" t="s">
        <v>226</v>
      </c>
      <c r="AE507" s="2" t="s">
        <v>2750</v>
      </c>
      <c r="AF507" s="4" t="b">
        <f>FALSE()</f>
        <v>0</v>
      </c>
    </row>
    <row r="508" spans="1:32" x14ac:dyDescent="0.3">
      <c r="A508" s="2" t="s">
        <v>2751</v>
      </c>
      <c r="B508" s="2" t="s">
        <v>2752</v>
      </c>
      <c r="C508" s="2" t="s">
        <v>783</v>
      </c>
      <c r="D508" s="2" t="s">
        <v>92</v>
      </c>
      <c r="E508" s="2" t="s">
        <v>253</v>
      </c>
      <c r="F508" s="2" t="s">
        <v>252</v>
      </c>
      <c r="G508" s="2" t="s">
        <v>74</v>
      </c>
      <c r="H508" s="2" t="s">
        <v>72</v>
      </c>
      <c r="I508" s="2" t="s">
        <v>2751</v>
      </c>
      <c r="J508" s="2" t="s">
        <v>254</v>
      </c>
      <c r="K508" s="2" t="s">
        <v>2751</v>
      </c>
      <c r="L508" s="2" t="s">
        <v>75</v>
      </c>
      <c r="M508" s="2" t="s">
        <v>362</v>
      </c>
      <c r="N508" s="2" t="s">
        <v>363</v>
      </c>
      <c r="O508" s="2" t="s">
        <v>2753</v>
      </c>
      <c r="P508" s="2" t="s">
        <v>2754</v>
      </c>
      <c r="Q508" s="2" t="s">
        <v>74</v>
      </c>
      <c r="R508" s="2" t="s">
        <v>74</v>
      </c>
      <c r="S508" s="2" t="s">
        <v>2755</v>
      </c>
      <c r="T508" s="2" t="s">
        <v>2756</v>
      </c>
      <c r="U508" s="3">
        <v>44546</v>
      </c>
      <c r="V508" s="3"/>
      <c r="W508" s="2" t="s">
        <v>261</v>
      </c>
      <c r="X508" s="2" t="s">
        <v>83</v>
      </c>
      <c r="Y508" s="2" t="s">
        <v>262</v>
      </c>
      <c r="Z508" s="2" t="s">
        <v>263</v>
      </c>
      <c r="AA508" s="2" t="s">
        <v>264</v>
      </c>
      <c r="AB508" s="2" t="s">
        <v>87</v>
      </c>
      <c r="AC508" s="2" t="s">
        <v>2757</v>
      </c>
      <c r="AD508" s="2" t="s">
        <v>226</v>
      </c>
      <c r="AE508" s="2" t="s">
        <v>2758</v>
      </c>
      <c r="AF508" s="4" t="b">
        <f>FALSE()</f>
        <v>0</v>
      </c>
    </row>
    <row r="509" spans="1:32" x14ac:dyDescent="0.3">
      <c r="A509" s="2" t="s">
        <v>2759</v>
      </c>
      <c r="B509" s="2" t="s">
        <v>2760</v>
      </c>
      <c r="C509" s="2" t="s">
        <v>2622</v>
      </c>
      <c r="D509" s="2" t="s">
        <v>2761</v>
      </c>
      <c r="E509" s="2" t="s">
        <v>429</v>
      </c>
      <c r="F509" s="2" t="s">
        <v>430</v>
      </c>
      <c r="G509" s="2" t="s">
        <v>74</v>
      </c>
      <c r="H509" s="2" t="s">
        <v>72</v>
      </c>
      <c r="I509" s="2" t="s">
        <v>2759</v>
      </c>
      <c r="J509" s="2" t="s">
        <v>135</v>
      </c>
      <c r="K509" s="2" t="s">
        <v>2759</v>
      </c>
      <c r="L509" s="2" t="s">
        <v>75</v>
      </c>
      <c r="M509" s="2" t="s">
        <v>431</v>
      </c>
      <c r="N509" s="2" t="s">
        <v>432</v>
      </c>
      <c r="O509" s="2" t="s">
        <v>433</v>
      </c>
      <c r="P509" s="2" t="s">
        <v>433</v>
      </c>
      <c r="Q509" s="2" t="s">
        <v>74</v>
      </c>
      <c r="R509" s="2" t="s">
        <v>74</v>
      </c>
      <c r="S509" s="2" t="s">
        <v>2762</v>
      </c>
      <c r="T509" s="2" t="s">
        <v>2763</v>
      </c>
      <c r="U509" s="3">
        <v>44600</v>
      </c>
      <c r="V509" s="3"/>
      <c r="W509" s="2" t="s">
        <v>139</v>
      </c>
      <c r="X509" s="2" t="s">
        <v>83</v>
      </c>
      <c r="Y509" s="2" t="s">
        <v>140</v>
      </c>
      <c r="Z509" s="2" t="s">
        <v>115</v>
      </c>
      <c r="AA509" s="2" t="s">
        <v>141</v>
      </c>
      <c r="AB509" s="2" t="s">
        <v>117</v>
      </c>
      <c r="AC509" s="2" t="s">
        <v>489</v>
      </c>
      <c r="AD509" s="2" t="s">
        <v>424</v>
      </c>
      <c r="AE509" s="2" t="s">
        <v>74</v>
      </c>
      <c r="AF509" s="4" t="b">
        <f>FALSE()</f>
        <v>0</v>
      </c>
    </row>
    <row r="510" spans="1:32" x14ac:dyDescent="0.3">
      <c r="A510" s="2" t="s">
        <v>2764</v>
      </c>
      <c r="B510" s="2" t="s">
        <v>2765</v>
      </c>
      <c r="C510" s="2" t="s">
        <v>2622</v>
      </c>
      <c r="D510" s="2" t="s">
        <v>2761</v>
      </c>
      <c r="E510" s="2" t="s">
        <v>429</v>
      </c>
      <c r="F510" s="2" t="s">
        <v>430</v>
      </c>
      <c r="G510" s="2" t="s">
        <v>74</v>
      </c>
      <c r="H510" s="2" t="s">
        <v>72</v>
      </c>
      <c r="I510" s="2" t="s">
        <v>2764</v>
      </c>
      <c r="J510" s="2" t="s">
        <v>325</v>
      </c>
      <c r="K510" s="2" t="s">
        <v>2766</v>
      </c>
      <c r="L510" s="2" t="s">
        <v>75</v>
      </c>
      <c r="M510" s="2" t="s">
        <v>431</v>
      </c>
      <c r="N510" s="2" t="s">
        <v>74</v>
      </c>
      <c r="O510" s="2" t="s">
        <v>74</v>
      </c>
      <c r="P510" s="2" t="s">
        <v>433</v>
      </c>
      <c r="Q510" s="2" t="s">
        <v>74</v>
      </c>
      <c r="R510" s="2" t="s">
        <v>74</v>
      </c>
      <c r="S510" s="2" t="s">
        <v>2767</v>
      </c>
      <c r="T510" s="2" t="s">
        <v>2768</v>
      </c>
      <c r="U510" s="3">
        <v>44614</v>
      </c>
      <c r="V510" s="3"/>
      <c r="W510" s="2" t="s">
        <v>330</v>
      </c>
      <c r="X510" s="2" t="s">
        <v>83</v>
      </c>
      <c r="Y510" s="2" t="s">
        <v>331</v>
      </c>
      <c r="Z510" s="2" t="s">
        <v>115</v>
      </c>
      <c r="AA510" s="2" t="s">
        <v>332</v>
      </c>
      <c r="AB510" s="2" t="s">
        <v>117</v>
      </c>
      <c r="AC510" s="2" t="s">
        <v>1857</v>
      </c>
      <c r="AD510" s="2" t="s">
        <v>226</v>
      </c>
      <c r="AE510" s="2" t="s">
        <v>2769</v>
      </c>
      <c r="AF510" s="4" t="b">
        <f>FALSE()</f>
        <v>0</v>
      </c>
    </row>
    <row r="511" spans="1:32" x14ac:dyDescent="0.3">
      <c r="A511" s="2" t="s">
        <v>2770</v>
      </c>
      <c r="B511" s="2" t="s">
        <v>2771</v>
      </c>
      <c r="C511" s="2" t="s">
        <v>1221</v>
      </c>
      <c r="D511" s="2" t="s">
        <v>472</v>
      </c>
      <c r="E511" s="2" t="s">
        <v>442</v>
      </c>
      <c r="F511" s="2" t="s">
        <v>441</v>
      </c>
      <c r="G511" s="2" t="s">
        <v>74</v>
      </c>
      <c r="H511" s="2" t="s">
        <v>72</v>
      </c>
      <c r="I511" s="2" t="s">
        <v>2770</v>
      </c>
      <c r="J511" s="2" t="s">
        <v>401</v>
      </c>
      <c r="K511" s="2" t="s">
        <v>2770</v>
      </c>
      <c r="L511" s="2" t="s">
        <v>95</v>
      </c>
      <c r="M511" s="2" t="s">
        <v>2169</v>
      </c>
      <c r="N511" s="2" t="s">
        <v>1222</v>
      </c>
      <c r="O511" s="2" t="s">
        <v>2772</v>
      </c>
      <c r="P511" s="2" t="s">
        <v>2773</v>
      </c>
      <c r="Q511" s="2" t="s">
        <v>74</v>
      </c>
      <c r="R511" s="2" t="s">
        <v>74</v>
      </c>
      <c r="S511" s="2" t="s">
        <v>2774</v>
      </c>
      <c r="T511" s="2" t="s">
        <v>2775</v>
      </c>
      <c r="U511" s="3"/>
      <c r="V511" s="3"/>
      <c r="W511" s="2" t="s">
        <v>407</v>
      </c>
      <c r="X511" s="2" t="s">
        <v>83</v>
      </c>
      <c r="Y511" s="2" t="s">
        <v>408</v>
      </c>
      <c r="Z511" s="2" t="s">
        <v>409</v>
      </c>
      <c r="AA511" s="2" t="s">
        <v>410</v>
      </c>
      <c r="AB511" s="2" t="s">
        <v>87</v>
      </c>
      <c r="AC511" s="2" t="s">
        <v>265</v>
      </c>
      <c r="AD511" s="2" t="s">
        <v>305</v>
      </c>
      <c r="AE511" s="2" t="s">
        <v>780</v>
      </c>
      <c r="AF511" s="4" t="b">
        <f>FALSE()</f>
        <v>0</v>
      </c>
    </row>
    <row r="512" spans="1:32" x14ac:dyDescent="0.3">
      <c r="A512" s="2" t="s">
        <v>2776</v>
      </c>
      <c r="B512" s="2" t="s">
        <v>2777</v>
      </c>
      <c r="C512" s="2" t="s">
        <v>1514</v>
      </c>
      <c r="D512" s="2" t="s">
        <v>92</v>
      </c>
      <c r="E512" s="2" t="s">
        <v>159</v>
      </c>
      <c r="F512" s="2" t="s">
        <v>160</v>
      </c>
      <c r="G512" s="2" t="s">
        <v>71</v>
      </c>
      <c r="H512" s="2" t="s">
        <v>72</v>
      </c>
      <c r="I512" s="2" t="s">
        <v>2776</v>
      </c>
      <c r="J512" s="2" t="s">
        <v>74</v>
      </c>
      <c r="K512" s="2" t="s">
        <v>583</v>
      </c>
      <c r="L512" s="2" t="s">
        <v>361</v>
      </c>
      <c r="M512" s="2" t="s">
        <v>74</v>
      </c>
      <c r="N512" s="2" t="s">
        <v>74</v>
      </c>
      <c r="O512" s="2" t="s">
        <v>74</v>
      </c>
      <c r="P512" s="2" t="s">
        <v>2778</v>
      </c>
      <c r="Q512" s="2" t="s">
        <v>79</v>
      </c>
      <c r="R512" s="2" t="s">
        <v>74</v>
      </c>
      <c r="S512" s="2" t="s">
        <v>1516</v>
      </c>
      <c r="T512" s="2" t="s">
        <v>2779</v>
      </c>
      <c r="U512" s="3">
        <v>44756</v>
      </c>
      <c r="V512" s="3"/>
      <c r="W512" s="2" t="s">
        <v>301</v>
      </c>
      <c r="X512" s="2" t="s">
        <v>83</v>
      </c>
      <c r="Y512" s="2" t="s">
        <v>302</v>
      </c>
      <c r="Z512" s="2" t="s">
        <v>303</v>
      </c>
      <c r="AA512" s="2" t="s">
        <v>304</v>
      </c>
      <c r="AB512" s="2" t="s">
        <v>87</v>
      </c>
      <c r="AC512" s="2" t="s">
        <v>1518</v>
      </c>
      <c r="AD512" s="2" t="s">
        <v>74</v>
      </c>
      <c r="AE512" s="2" t="s">
        <v>1519</v>
      </c>
      <c r="AF512" s="4" t="b">
        <f>TRUE()</f>
        <v>1</v>
      </c>
    </row>
    <row r="513" spans="1:32" x14ac:dyDescent="0.3">
      <c r="A513" s="2" t="s">
        <v>2780</v>
      </c>
      <c r="B513" s="2" t="s">
        <v>2781</v>
      </c>
      <c r="C513" s="2" t="s">
        <v>2305</v>
      </c>
      <c r="D513" s="2" t="s">
        <v>2782</v>
      </c>
      <c r="E513" s="2" t="s">
        <v>1490</v>
      </c>
      <c r="F513" s="2" t="s">
        <v>1491</v>
      </c>
      <c r="G513" s="2" t="s">
        <v>71</v>
      </c>
      <c r="H513" s="2" t="s">
        <v>72</v>
      </c>
      <c r="I513" s="2" t="s">
        <v>2780</v>
      </c>
      <c r="J513" s="2" t="s">
        <v>325</v>
      </c>
      <c r="K513" s="2" t="s">
        <v>2780</v>
      </c>
      <c r="L513" s="2" t="s">
        <v>75</v>
      </c>
      <c r="M513" s="2" t="s">
        <v>362</v>
      </c>
      <c r="N513" s="2" t="s">
        <v>899</v>
      </c>
      <c r="O513" s="2" t="s">
        <v>2783</v>
      </c>
      <c r="P513" s="2" t="s">
        <v>2784</v>
      </c>
      <c r="Q513" s="2" t="s">
        <v>109</v>
      </c>
      <c r="R513" s="2" t="s">
        <v>357</v>
      </c>
      <c r="S513" s="2" t="s">
        <v>2785</v>
      </c>
      <c r="T513" s="2" t="s">
        <v>2786</v>
      </c>
      <c r="U513" s="3"/>
      <c r="V513" s="3"/>
      <c r="W513" s="2" t="s">
        <v>330</v>
      </c>
      <c r="X513" s="2" t="s">
        <v>83</v>
      </c>
      <c r="Y513" s="2" t="s">
        <v>331</v>
      </c>
      <c r="Z513" s="2" t="s">
        <v>115</v>
      </c>
      <c r="AA513" s="2" t="s">
        <v>332</v>
      </c>
      <c r="AB513" s="2" t="s">
        <v>117</v>
      </c>
      <c r="AC513" s="2" t="s">
        <v>19</v>
      </c>
      <c r="AD513" s="2" t="s">
        <v>2787</v>
      </c>
      <c r="AE513" s="2" t="s">
        <v>2788</v>
      </c>
      <c r="AF513" s="4" t="b">
        <f>FALSE()</f>
        <v>0</v>
      </c>
    </row>
    <row r="514" spans="1:32" x14ac:dyDescent="0.3">
      <c r="A514" s="2" t="s">
        <v>2789</v>
      </c>
      <c r="B514" s="2" t="s">
        <v>2790</v>
      </c>
      <c r="C514" s="2" t="s">
        <v>1256</v>
      </c>
      <c r="D514" s="2" t="s">
        <v>74</v>
      </c>
      <c r="E514" s="2" t="s">
        <v>466</v>
      </c>
      <c r="F514" s="2" t="s">
        <v>467</v>
      </c>
      <c r="G514" s="2" t="s">
        <v>74</v>
      </c>
      <c r="H514" s="2" t="s">
        <v>269</v>
      </c>
      <c r="I514" s="2" t="s">
        <v>2789</v>
      </c>
      <c r="J514" s="2" t="s">
        <v>325</v>
      </c>
      <c r="K514" s="2" t="s">
        <v>2789</v>
      </c>
      <c r="L514" s="2" t="s">
        <v>75</v>
      </c>
      <c r="M514" s="2" t="s">
        <v>703</v>
      </c>
      <c r="N514" s="2" t="s">
        <v>74</v>
      </c>
      <c r="O514" s="2" t="s">
        <v>74</v>
      </c>
      <c r="P514" s="2" t="s">
        <v>74</v>
      </c>
      <c r="Q514" s="2" t="s">
        <v>74</v>
      </c>
      <c r="R514" s="2" t="s">
        <v>74</v>
      </c>
      <c r="S514" s="2" t="s">
        <v>2791</v>
      </c>
      <c r="T514" s="2" t="s">
        <v>2792</v>
      </c>
      <c r="U514" s="3"/>
      <c r="V514" s="3"/>
      <c r="W514" s="2" t="s">
        <v>330</v>
      </c>
      <c r="X514" s="2" t="s">
        <v>83</v>
      </c>
      <c r="Y514" s="2" t="s">
        <v>331</v>
      </c>
      <c r="Z514" s="2" t="s">
        <v>115</v>
      </c>
      <c r="AA514" s="2" t="s">
        <v>332</v>
      </c>
      <c r="AB514" s="2" t="s">
        <v>117</v>
      </c>
      <c r="AC514" s="2" t="s">
        <v>1857</v>
      </c>
      <c r="AD514" s="2" t="s">
        <v>226</v>
      </c>
      <c r="AE514" s="2" t="s">
        <v>74</v>
      </c>
      <c r="AF514" s="4" t="b">
        <f>FALSE()</f>
        <v>0</v>
      </c>
    </row>
    <row r="515" spans="1:32" x14ac:dyDescent="0.3">
      <c r="A515" s="2" t="s">
        <v>2793</v>
      </c>
      <c r="B515" s="2" t="s">
        <v>2794</v>
      </c>
      <c r="C515" s="2" t="s">
        <v>1256</v>
      </c>
      <c r="D515" s="2" t="s">
        <v>74</v>
      </c>
      <c r="E515" s="2" t="s">
        <v>466</v>
      </c>
      <c r="F515" s="2" t="s">
        <v>467</v>
      </c>
      <c r="G515" s="2" t="s">
        <v>74</v>
      </c>
      <c r="H515" s="2" t="s">
        <v>72</v>
      </c>
      <c r="I515" s="2" t="s">
        <v>2793</v>
      </c>
      <c r="J515" s="2" t="s">
        <v>325</v>
      </c>
      <c r="K515" s="2" t="s">
        <v>2793</v>
      </c>
      <c r="L515" s="2" t="s">
        <v>95</v>
      </c>
      <c r="M515" s="2" t="s">
        <v>703</v>
      </c>
      <c r="N515" s="2" t="s">
        <v>74</v>
      </c>
      <c r="O515" s="2" t="s">
        <v>74</v>
      </c>
      <c r="P515" s="2" t="s">
        <v>2795</v>
      </c>
      <c r="Q515" s="2" t="s">
        <v>74</v>
      </c>
      <c r="R515" s="2" t="s">
        <v>74</v>
      </c>
      <c r="S515" s="2" t="s">
        <v>2796</v>
      </c>
      <c r="T515" s="2" t="s">
        <v>2792</v>
      </c>
      <c r="U515" s="3"/>
      <c r="V515" s="3"/>
      <c r="W515" s="2" t="s">
        <v>330</v>
      </c>
      <c r="X515" s="2" t="s">
        <v>83</v>
      </c>
      <c r="Y515" s="2" t="s">
        <v>331</v>
      </c>
      <c r="Z515" s="2" t="s">
        <v>115</v>
      </c>
      <c r="AA515" s="2" t="s">
        <v>332</v>
      </c>
      <c r="AB515" s="2" t="s">
        <v>117</v>
      </c>
      <c r="AC515" s="2" t="s">
        <v>1857</v>
      </c>
      <c r="AD515" s="2" t="s">
        <v>226</v>
      </c>
      <c r="AE515" s="2" t="s">
        <v>74</v>
      </c>
      <c r="AF515" s="4" t="b">
        <f>FALSE()</f>
        <v>0</v>
      </c>
    </row>
    <row r="516" spans="1:32" x14ac:dyDescent="0.3">
      <c r="A516" s="2" t="s">
        <v>2797</v>
      </c>
      <c r="B516" s="2" t="s">
        <v>2798</v>
      </c>
      <c r="C516" s="2" t="s">
        <v>1514</v>
      </c>
      <c r="D516" s="2" t="s">
        <v>74</v>
      </c>
      <c r="E516" s="2" t="s">
        <v>159</v>
      </c>
      <c r="F516" s="2" t="s">
        <v>160</v>
      </c>
      <c r="G516" s="2" t="s">
        <v>71</v>
      </c>
      <c r="H516" s="2" t="s">
        <v>72</v>
      </c>
      <c r="I516" s="2" t="s">
        <v>2797</v>
      </c>
      <c r="J516" s="2" t="s">
        <v>74</v>
      </c>
      <c r="K516" s="2" t="s">
        <v>74</v>
      </c>
      <c r="L516" s="2" t="s">
        <v>361</v>
      </c>
      <c r="M516" s="2" t="s">
        <v>74</v>
      </c>
      <c r="N516" s="2" t="s">
        <v>74</v>
      </c>
      <c r="O516" s="2" t="s">
        <v>74</v>
      </c>
      <c r="P516" s="2" t="s">
        <v>74</v>
      </c>
      <c r="Q516" s="2" t="s">
        <v>79</v>
      </c>
      <c r="R516" s="2" t="s">
        <v>74</v>
      </c>
      <c r="S516" s="2" t="s">
        <v>74</v>
      </c>
      <c r="T516" s="2" t="s">
        <v>2799</v>
      </c>
      <c r="U516" s="3"/>
      <c r="V516" s="3"/>
      <c r="W516" s="2" t="s">
        <v>383</v>
      </c>
      <c r="X516" s="2" t="s">
        <v>83</v>
      </c>
      <c r="Y516" s="2" t="s">
        <v>384</v>
      </c>
      <c r="Z516" s="2" t="s">
        <v>115</v>
      </c>
      <c r="AA516" s="2" t="s">
        <v>385</v>
      </c>
      <c r="AB516" s="2" t="s">
        <v>117</v>
      </c>
      <c r="AC516" s="2" t="s">
        <v>74</v>
      </c>
      <c r="AD516" s="2" t="s">
        <v>74</v>
      </c>
      <c r="AE516" s="2" t="s">
        <v>74</v>
      </c>
      <c r="AF516" s="4" t="b">
        <f>TRUE()</f>
        <v>1</v>
      </c>
    </row>
    <row r="517" spans="1:32" x14ac:dyDescent="0.3">
      <c r="A517" s="2" t="s">
        <v>2800</v>
      </c>
      <c r="B517" s="2" t="s">
        <v>2800</v>
      </c>
      <c r="C517" s="2" t="s">
        <v>2801</v>
      </c>
      <c r="D517" s="2" t="s">
        <v>74</v>
      </c>
      <c r="E517" s="2" t="s">
        <v>737</v>
      </c>
      <c r="F517" s="2" t="s">
        <v>738</v>
      </c>
      <c r="G517" s="2" t="s">
        <v>74</v>
      </c>
      <c r="H517" s="2" t="s">
        <v>72</v>
      </c>
      <c r="I517" s="2" t="s">
        <v>2800</v>
      </c>
      <c r="J517" s="2" t="s">
        <v>74</v>
      </c>
      <c r="K517" s="2" t="s">
        <v>74</v>
      </c>
      <c r="L517" s="2" t="s">
        <v>123</v>
      </c>
      <c r="M517" s="2" t="s">
        <v>739</v>
      </c>
      <c r="N517" s="2" t="s">
        <v>74</v>
      </c>
      <c r="O517" s="2" t="s">
        <v>74</v>
      </c>
      <c r="P517" s="2" t="s">
        <v>2802</v>
      </c>
      <c r="Q517" s="2" t="s">
        <v>74</v>
      </c>
      <c r="R517" s="2" t="s">
        <v>74</v>
      </c>
      <c r="S517" s="2" t="s">
        <v>2803</v>
      </c>
      <c r="T517" s="2" t="s">
        <v>1885</v>
      </c>
      <c r="U517" s="3"/>
      <c r="V517" s="3"/>
      <c r="W517" s="2" t="s">
        <v>113</v>
      </c>
      <c r="X517" s="2" t="s">
        <v>83</v>
      </c>
      <c r="Y517" s="2" t="s">
        <v>114</v>
      </c>
      <c r="Z517" s="2" t="s">
        <v>115</v>
      </c>
      <c r="AA517" s="2" t="s">
        <v>116</v>
      </c>
      <c r="AB517" s="2" t="s">
        <v>117</v>
      </c>
      <c r="AC517" s="2" t="s">
        <v>74</v>
      </c>
      <c r="AD517" s="2" t="s">
        <v>74</v>
      </c>
      <c r="AE517" s="2" t="s">
        <v>74</v>
      </c>
      <c r="AF517" s="4" t="b">
        <f>TRUE()</f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D12C-83A4-458B-B850-8A50DEE40501}">
  <dimension ref="A1:J19"/>
  <sheetViews>
    <sheetView workbookViewId="0">
      <selection activeCell="J19" sqref="J19"/>
    </sheetView>
  </sheetViews>
  <sheetFormatPr defaultRowHeight="14.4" x14ac:dyDescent="0.3"/>
  <cols>
    <col min="1" max="1" width="17.6640625" bestFit="1" customWidth="1"/>
    <col min="2" max="2" width="15" bestFit="1" customWidth="1"/>
    <col min="3" max="3" width="39.109375" customWidth="1"/>
    <col min="4" max="4" width="12.44140625" bestFit="1" customWidth="1"/>
    <col min="5" max="5" width="21.6640625" bestFit="1" customWidth="1"/>
    <col min="6" max="6" width="21.5546875" bestFit="1" customWidth="1"/>
    <col min="7" max="7" width="16.6640625" bestFit="1" customWidth="1"/>
    <col min="8" max="8" width="10.5546875" bestFit="1" customWidth="1"/>
    <col min="9" max="9" width="10.664062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x14ac:dyDescent="0.3">
      <c r="A2" t="s">
        <v>398</v>
      </c>
      <c r="B2" t="str">
        <f>VLOOKUP(A2,Objectenlijst!B:AG,8,FALSE)</f>
        <v>VKA210004</v>
      </c>
      <c r="C2" t="str">
        <f>VLOOKUP(A2,Objectenlijst!B:AG,2,FALSE)</f>
        <v>Contactgrill</v>
      </c>
      <c r="D2" t="str">
        <f>VLOOKUP(A2,Objectenlijst!B:AG,11,FALSE)</f>
        <v>3. Voldoende</v>
      </c>
      <c r="E2" t="str">
        <f>VLOOKUP(A2,Objectenlijst!B:AG,7,FALSE)</f>
        <v>JA - Aangetroffen</v>
      </c>
      <c r="F2" t="str">
        <f>VLOOKUP(A2,Objectenlijst!B:AG,26,FALSE)</f>
        <v>GROENEWOUDSEWEG 1</v>
      </c>
      <c r="G2" t="str">
        <f>VLOOKUP(A2,Objectenlijst!B:AG,28,FALSE)</f>
        <v xml:space="preserve">Kantine </v>
      </c>
      <c r="H2" t="str">
        <f>VLOOKUP(A2,Objectenlijst!B:AG,29,FALSE)</f>
        <v>-1</v>
      </c>
      <c r="I2" t="str">
        <f>VLOOKUP(A2,Objectenlijst!B:AG,30,FALSE)</f>
        <v>Q0.23A</v>
      </c>
      <c r="J2" s="6">
        <v>0</v>
      </c>
    </row>
    <row r="3" spans="1:10" x14ac:dyDescent="0.3">
      <c r="A3" t="s">
        <v>772</v>
      </c>
      <c r="B3" t="str">
        <f>VLOOKUP(A3,Objectenlijst!B:AG,8,FALSE)</f>
        <v>VKA170257</v>
      </c>
      <c r="C3" t="str">
        <f>VLOOKUP(A3,Objectenlijst!B:AG,2,FALSE)</f>
        <v>wandkoeling</v>
      </c>
      <c r="D3" t="str">
        <f>VLOOKUP(A3,Objectenlijst!B:AG,11,FALSE)</f>
        <v>5. Slecht</v>
      </c>
      <c r="E3" t="str">
        <f>VLOOKUP(A3,Objectenlijst!B:AG,7,FALSE)</f>
        <v>JA - Aangetroffen</v>
      </c>
      <c r="F3" t="str">
        <f>VLOOKUP(A3,Objectenlijst!B:AG,26,FALSE)</f>
        <v>GROENEWOUDSEWEG 1</v>
      </c>
      <c r="G3" t="str">
        <f>VLOOKUP(A3,Objectenlijst!B:AG,28,FALSE)</f>
        <v>Kantine</v>
      </c>
      <c r="H3" t="str">
        <f>VLOOKUP(A3,Objectenlijst!B:AG,29,FALSE)</f>
        <v>-1</v>
      </c>
      <c r="I3" t="str">
        <f>VLOOKUP(A3,Objectenlijst!B:AG,30,FALSE)</f>
        <v>P-1.12</v>
      </c>
      <c r="J3" s="7">
        <v>0</v>
      </c>
    </row>
    <row r="4" spans="1:10" x14ac:dyDescent="0.3">
      <c r="A4" t="s">
        <v>788</v>
      </c>
      <c r="B4" t="str">
        <f>VLOOKUP(A4,Objectenlijst!B:AG,8,FALSE)</f>
        <v>VKA170254</v>
      </c>
      <c r="C4" t="str">
        <f>VLOOKUP(A4,Objectenlijst!B:AG,2,FALSE)</f>
        <v>afzuigkap</v>
      </c>
      <c r="D4" t="str">
        <f>VLOOKUP(A4,Objectenlijst!B:AG,11,FALSE)</f>
        <v>4. Matig</v>
      </c>
      <c r="E4" t="str">
        <f>VLOOKUP(A4,Objectenlijst!B:AG,7,FALSE)</f>
        <v>JA - Aangetroffen</v>
      </c>
      <c r="F4" t="str">
        <f>VLOOKUP(A4,Objectenlijst!B:AG,26,FALSE)</f>
        <v>GROENEWOUDSEWEG 1</v>
      </c>
      <c r="G4" t="str">
        <f>VLOOKUP(A4,Objectenlijst!B:AG,28,FALSE)</f>
        <v>Kantine</v>
      </c>
      <c r="H4" t="str">
        <f>VLOOKUP(A4,Objectenlijst!B:AG,29,FALSE)</f>
        <v/>
      </c>
      <c r="I4" t="str">
        <f>VLOOKUP(A4,Objectenlijst!B:AG,30,FALSE)</f>
        <v>P-1.12</v>
      </c>
      <c r="J4" s="7">
        <v>0</v>
      </c>
    </row>
    <row r="5" spans="1:10" x14ac:dyDescent="0.3">
      <c r="A5" t="s">
        <v>793</v>
      </c>
      <c r="B5" t="str">
        <f>VLOOKUP(A5,Objectenlijst!B:AG,8,FALSE)</f>
        <v>VKA180002</v>
      </c>
      <c r="C5" t="str">
        <f>VLOOKUP(A5,Objectenlijst!B:AG,2,FALSE)</f>
        <v>heteluchtoven</v>
      </c>
      <c r="D5" t="str">
        <f>VLOOKUP(A5,Objectenlijst!B:AG,11,FALSE)</f>
        <v>3. Voldoende</v>
      </c>
      <c r="E5" t="str">
        <f>VLOOKUP(A5,Objectenlijst!B:AG,7,FALSE)</f>
        <v>JA - Aangetroffen</v>
      </c>
      <c r="F5" t="str">
        <f>VLOOKUP(A5,Objectenlijst!B:AG,26,FALSE)</f>
        <v>GROENEWOUDSEWEG 1</v>
      </c>
      <c r="G5" t="str">
        <f>VLOOKUP(A5,Objectenlijst!B:AG,28,FALSE)</f>
        <v>Kantine</v>
      </c>
      <c r="H5" t="str">
        <f>VLOOKUP(A5,Objectenlijst!B:AG,29,FALSE)</f>
        <v>-1</v>
      </c>
      <c r="I5" t="str">
        <f>VLOOKUP(A5,Objectenlijst!B:AG,30,FALSE)</f>
        <v>P-1.12</v>
      </c>
      <c r="J5" s="7">
        <v>0</v>
      </c>
    </row>
    <row r="6" spans="1:10" x14ac:dyDescent="0.3">
      <c r="A6" t="s">
        <v>799</v>
      </c>
      <c r="B6" t="str">
        <f>VLOOKUP(A6,Objectenlijst!B:AG,8,FALSE)</f>
        <v>VKA170252</v>
      </c>
      <c r="C6" t="str">
        <f>VLOOKUP(A6,Objectenlijst!B:AG,2,FALSE)</f>
        <v>koelkast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GROENEWOUDSEWEG 1</v>
      </c>
      <c r="G6" t="str">
        <f>VLOOKUP(A6,Objectenlijst!B:AG,28,FALSE)</f>
        <v>Kantine</v>
      </c>
      <c r="H6" t="str">
        <f>VLOOKUP(A6,Objectenlijst!B:AG,29,FALSE)</f>
        <v>-1</v>
      </c>
      <c r="I6" t="str">
        <f>VLOOKUP(A6,Objectenlijst!B:AG,30,FALSE)</f>
        <v>P-1.12</v>
      </c>
      <c r="J6" s="7">
        <v>0</v>
      </c>
    </row>
    <row r="7" spans="1:10" x14ac:dyDescent="0.3">
      <c r="A7" t="s">
        <v>806</v>
      </c>
      <c r="B7" t="str">
        <f>VLOOKUP(A7,Objectenlijst!B:AG,8,FALSE)</f>
        <v>VKA180026</v>
      </c>
      <c r="C7" t="str">
        <f>VLOOKUP(A7,Objectenlijst!B:AG,2,FALSE)</f>
        <v>vaatwasmachine</v>
      </c>
      <c r="D7" t="str">
        <f>VLOOKUP(A7,Objectenlijst!B:AG,11,FALSE)</f>
        <v>3. Voldoende</v>
      </c>
      <c r="E7" t="str">
        <f>VLOOKUP(A7,Objectenlijst!B:AG,7,FALSE)</f>
        <v>JA - Aangetroffen</v>
      </c>
      <c r="F7" t="str">
        <f>VLOOKUP(A7,Objectenlijst!B:AG,26,FALSE)</f>
        <v>GROENEWOUDSEWEG 1</v>
      </c>
      <c r="G7" t="str">
        <f>VLOOKUP(A7,Objectenlijst!B:AG,28,FALSE)</f>
        <v>Kantine</v>
      </c>
      <c r="H7" t="str">
        <f>VLOOKUP(A7,Objectenlijst!B:AG,29,FALSE)</f>
        <v>-1</v>
      </c>
      <c r="I7" t="str">
        <f>VLOOKUP(A7,Objectenlijst!B:AG,30,FALSE)</f>
        <v>P-1.12</v>
      </c>
      <c r="J7" s="7">
        <v>0</v>
      </c>
    </row>
    <row r="8" spans="1:10" x14ac:dyDescent="0.3">
      <c r="A8" t="s">
        <v>814</v>
      </c>
      <c r="B8" t="str">
        <f>VLOOKUP(A8,Objectenlijst!B:AG,8,FALSE)</f>
        <v>VKA170255</v>
      </c>
      <c r="C8" t="str">
        <f>VLOOKUP(A8,Objectenlijst!B:AG,2,FALSE)</f>
        <v>koelwerkbank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GROENEWOUDSEWEG 1</v>
      </c>
      <c r="G8" t="str">
        <f>VLOOKUP(A8,Objectenlijst!B:AG,28,FALSE)</f>
        <v>Kantine</v>
      </c>
      <c r="H8" t="str">
        <f>VLOOKUP(A8,Objectenlijst!B:AG,29,FALSE)</f>
        <v>-1</v>
      </c>
      <c r="I8" t="str">
        <f>VLOOKUP(A8,Objectenlijst!B:AG,30,FALSE)</f>
        <v>P-1.12</v>
      </c>
      <c r="J8" s="7">
        <v>0</v>
      </c>
    </row>
    <row r="9" spans="1:10" x14ac:dyDescent="0.3">
      <c r="A9" t="s">
        <v>820</v>
      </c>
      <c r="B9" t="str">
        <f>VLOOKUP(A9,Objectenlijst!B:AG,8,FALSE)</f>
        <v>VKA170256</v>
      </c>
      <c r="C9" t="str">
        <f>VLOOKUP(A9,Objectenlijst!B:AG,2,FALSE)</f>
        <v>warmhoudplaat</v>
      </c>
      <c r="D9" t="str">
        <f>VLOOKUP(A9,Objectenlijst!B:AG,11,FALSE)</f>
        <v>3. Voldoende</v>
      </c>
      <c r="E9" t="str">
        <f>VLOOKUP(A9,Objectenlijst!B:AG,7,FALSE)</f>
        <v>JA - Aangetroffen</v>
      </c>
      <c r="F9" t="str">
        <f>VLOOKUP(A9,Objectenlijst!B:AG,26,FALSE)</f>
        <v>GROENEWOUDSEWEG 1</v>
      </c>
      <c r="G9" t="str">
        <f>VLOOKUP(A9,Objectenlijst!B:AG,28,FALSE)</f>
        <v>Kantine</v>
      </c>
      <c r="H9" t="str">
        <f>VLOOKUP(A9,Objectenlijst!B:AG,29,FALSE)</f>
        <v>-1</v>
      </c>
      <c r="I9" t="str">
        <f>VLOOKUP(A9,Objectenlijst!B:AG,30,FALSE)</f>
        <v>P-1.12</v>
      </c>
      <c r="J9" s="7">
        <v>0</v>
      </c>
    </row>
    <row r="10" spans="1:10" x14ac:dyDescent="0.3">
      <c r="A10" t="s">
        <v>826</v>
      </c>
      <c r="B10" t="str">
        <f>VLOOKUP(A10,Objectenlijst!B:AG,8,FALSE)</f>
        <v>VKA180028</v>
      </c>
      <c r="C10" t="str">
        <f>VLOOKUP(A10,Objectenlijst!B:AG,2,FALSE)</f>
        <v>warmhoudlamp</v>
      </c>
      <c r="D10" t="str">
        <f>VLOOKUP(A10,Objectenlijst!B:AG,11,FALSE)</f>
        <v>4. Matig</v>
      </c>
      <c r="E10" t="str">
        <f>VLOOKUP(A10,Objectenlijst!B:AG,7,FALSE)</f>
        <v>JA - Aangetroffen</v>
      </c>
      <c r="F10" t="str">
        <f>VLOOKUP(A10,Objectenlijst!B:AG,26,FALSE)</f>
        <v>GROENEWOUDSEWEG 1</v>
      </c>
      <c r="G10" t="str">
        <f>VLOOKUP(A10,Objectenlijst!B:AG,28,FALSE)</f>
        <v>Kantine</v>
      </c>
      <c r="H10" t="str">
        <f>VLOOKUP(A10,Objectenlijst!B:AG,29,FALSE)</f>
        <v>-1</v>
      </c>
      <c r="I10" t="str">
        <f>VLOOKUP(A10,Objectenlijst!B:AG,30,FALSE)</f>
        <v>P-1.12</v>
      </c>
      <c r="J10" s="7">
        <v>0</v>
      </c>
    </row>
    <row r="11" spans="1:10" x14ac:dyDescent="0.3">
      <c r="A11" t="s">
        <v>833</v>
      </c>
      <c r="B11" t="str">
        <f>VLOOKUP(A11,Objectenlijst!B:AG,8,FALSE)</f>
        <v>VKA180029</v>
      </c>
      <c r="C11" t="str">
        <f>VLOOKUP(A11,Objectenlijst!B:AG,2,FALSE)</f>
        <v>warmhoudlamp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GROENEWOUDSEWEG 1</v>
      </c>
      <c r="G11" t="str">
        <f>VLOOKUP(A11,Objectenlijst!B:AG,28,FALSE)</f>
        <v>Kantine</v>
      </c>
      <c r="H11" t="str">
        <f>VLOOKUP(A11,Objectenlijst!B:AG,29,FALSE)</f>
        <v>-1</v>
      </c>
      <c r="I11" t="str">
        <f>VLOOKUP(A11,Objectenlijst!B:AG,30,FALSE)</f>
        <v>P-1.12</v>
      </c>
      <c r="J11" s="7">
        <v>0</v>
      </c>
    </row>
    <row r="12" spans="1:10" ht="15" thickBot="1" x14ac:dyDescent="0.35">
      <c r="A12" t="s">
        <v>2175</v>
      </c>
      <c r="B12" t="str">
        <f>VLOOKUP(A12,Objectenlijst!B:AG,8,FALSE)</f>
        <v>VKA190020</v>
      </c>
      <c r="C12" t="str">
        <f>VLOOKUP(A12,Objectenlijst!B:AG,2,FALSE)</f>
        <v>koelwerkbank</v>
      </c>
      <c r="D12" t="str">
        <f>VLOOKUP(A12,Objectenlijst!B:AG,11,FALSE)</f>
        <v>3. Voldoende</v>
      </c>
      <c r="E12" t="str">
        <f>VLOOKUP(A12,Objectenlijst!B:AG,7,FALSE)</f>
        <v>JA - Aangetroffen</v>
      </c>
      <c r="F12" t="str">
        <f>VLOOKUP(A12,Objectenlijst!B:AG,26,FALSE)</f>
        <v>GROENEWOUDSEWEG 1</v>
      </c>
      <c r="G12" t="str">
        <f>VLOOKUP(A12,Objectenlijst!B:AG,28,FALSE)</f>
        <v xml:space="preserve">Kantine </v>
      </c>
      <c r="H12" t="str">
        <f>VLOOKUP(A12,Objectenlijst!B:AG,29,FALSE)</f>
        <v>-1</v>
      </c>
      <c r="I12" t="str">
        <f>VLOOKUP(A12,Objectenlijst!B:AG,30,FALSE)</f>
        <v>P-1.12</v>
      </c>
      <c r="J12" s="8">
        <v>0</v>
      </c>
    </row>
    <row r="13" spans="1:10" hidden="1" x14ac:dyDescent="0.3">
      <c r="A13" t="s">
        <v>2180</v>
      </c>
      <c r="B13" t="str">
        <f>VLOOKUP(A13,Objectenlijst!B:AG,8,FALSE)</f>
        <v>VKA190019</v>
      </c>
      <c r="C13" t="str">
        <f>VLOOKUP(A13,Objectenlijst!B:AG,2,FALSE)</f>
        <v>kookplaat (inductie)</v>
      </c>
      <c r="D13" t="str">
        <f>VLOOKUP(A13,Objectenlijst!B:AG,11,FALSE)</f>
        <v>2. Goed</v>
      </c>
      <c r="E13" t="str">
        <f>VLOOKUP(A13,Objectenlijst!B:AG,7,FALSE)</f>
        <v>NEE - Niet aangetroffen</v>
      </c>
      <c r="F13" t="str">
        <f>VLOOKUP(A13,Objectenlijst!B:AG,26,FALSE)</f>
        <v>GROENEWOUDSEWEG 1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P-1.12</v>
      </c>
    </row>
    <row r="14" spans="1:10" x14ac:dyDescent="0.3">
      <c r="A14" t="s">
        <v>2222</v>
      </c>
      <c r="B14" t="str">
        <f>VLOOKUP(A14,Objectenlijst!B:AG,8,FALSE)</f>
        <v>VKA180067</v>
      </c>
      <c r="C14" t="str">
        <f>VLOOKUP(A14,Objectenlijst!B:AG,2,FALSE)</f>
        <v>warmhoudplaat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GROENEWOUDSEWEG 1</v>
      </c>
      <c r="G14" t="str">
        <f>VLOOKUP(A14,Objectenlijst!B:AG,28,FALSE)</f>
        <v>Kantine</v>
      </c>
      <c r="H14" t="str">
        <f>VLOOKUP(A14,Objectenlijst!B:AG,29,FALSE)</f>
        <v>-1</v>
      </c>
      <c r="I14" t="str">
        <f>VLOOKUP(A14,Objectenlijst!B:AG,30,FALSE)</f>
        <v>P-1.12</v>
      </c>
      <c r="J14" s="6">
        <v>0</v>
      </c>
    </row>
    <row r="15" spans="1:10" x14ac:dyDescent="0.3">
      <c r="A15" t="s">
        <v>2248</v>
      </c>
      <c r="B15" t="str">
        <f>VLOOKUP(A15,Objectenlijst!B:AG,8,FALSE)</f>
        <v>VKA180066</v>
      </c>
      <c r="C15" t="str">
        <f>VLOOKUP(A15,Objectenlijst!B:AG,2,FALSE)</f>
        <v>warmhoudplaat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GROENEWOUDSEWEG 1</v>
      </c>
      <c r="G15" t="str">
        <f>VLOOKUP(A15,Objectenlijst!B:AG,28,FALSE)</f>
        <v>Kantine</v>
      </c>
      <c r="H15" t="str">
        <f>VLOOKUP(A15,Objectenlijst!B:AG,29,FALSE)</f>
        <v>-1</v>
      </c>
      <c r="I15" t="str">
        <f>VLOOKUP(A15,Objectenlijst!B:AG,30,FALSE)</f>
        <v>P-1.12</v>
      </c>
      <c r="J15" s="7">
        <v>0</v>
      </c>
    </row>
    <row r="16" spans="1:10" x14ac:dyDescent="0.3">
      <c r="A16" t="s">
        <v>2252</v>
      </c>
      <c r="B16" t="str">
        <f>VLOOKUP(A16,Objectenlijst!B:AG,8,FALSE)</f>
        <v>VKA190018</v>
      </c>
      <c r="C16" t="str">
        <f>VLOOKUP(A16,Objectenlijst!B:AG,2,FALSE)</f>
        <v>friteuse 1-pans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GROENEWOUDSEWEG 1</v>
      </c>
      <c r="G16" t="str">
        <f>VLOOKUP(A16,Objectenlijst!B:AG,28,FALSE)</f>
        <v>Kantine</v>
      </c>
      <c r="H16" t="str">
        <f>VLOOKUP(A16,Objectenlijst!B:AG,29,FALSE)</f>
        <v>-1</v>
      </c>
      <c r="I16" t="str">
        <f>VLOOKUP(A16,Objectenlijst!B:AG,30,FALSE)</f>
        <v>P-1.12</v>
      </c>
      <c r="J16" s="7">
        <v>0</v>
      </c>
    </row>
    <row r="17" spans="1:10" x14ac:dyDescent="0.3">
      <c r="A17" t="s">
        <v>2565</v>
      </c>
      <c r="B17" t="str">
        <f>VLOOKUP(A17,Objectenlijst!B:AG,8,FALSE)</f>
        <v>VKA190031</v>
      </c>
      <c r="C17" t="str">
        <f>VLOOKUP(A17,Objectenlijst!B:AG,2,FALSE)</f>
        <v>vrieskast dubbeldeurs</v>
      </c>
      <c r="D17" t="str">
        <f>VLOOKUP(A17,Objectenlijst!B:AG,11,FALSE)</f>
        <v>5. Slecht</v>
      </c>
      <c r="E17" t="str">
        <f>VLOOKUP(A17,Objectenlijst!B:AG,7,FALSE)</f>
        <v>JA - Aangetroffen</v>
      </c>
      <c r="F17" t="str">
        <f>VLOOKUP(A17,Objectenlijst!B:AG,26,FALSE)</f>
        <v>GROENEWOUDSEWEG 1</v>
      </c>
      <c r="G17" t="str">
        <f>VLOOKUP(A17,Objectenlijst!B:AG,28,FALSE)</f>
        <v>Kantine</v>
      </c>
      <c r="H17" t="str">
        <f>VLOOKUP(A17,Objectenlijst!B:AG,29,FALSE)</f>
        <v>-1</v>
      </c>
      <c r="I17" t="str">
        <f>VLOOKUP(A17,Objectenlijst!B:AG,30,FALSE)</f>
        <v>P-1.12</v>
      </c>
      <c r="J17" s="7">
        <v>0</v>
      </c>
    </row>
    <row r="18" spans="1:10" ht="15" thickBot="1" x14ac:dyDescent="0.35">
      <c r="A18" t="s">
        <v>2771</v>
      </c>
      <c r="B18" t="str">
        <f>VLOOKUP(A18,Objectenlijst!B:AG,8,FALSE)</f>
        <v>VKA210017</v>
      </c>
      <c r="C18" t="str">
        <f>VLOOKUP(A18,Objectenlijst!B:AG,2,FALSE)</f>
        <v>waterontharder</v>
      </c>
      <c r="D18" t="str">
        <f>VLOOKUP(A18,Objectenlijst!B:AG,11,FALSE)</f>
        <v>3. Voldoende</v>
      </c>
      <c r="E18" t="str">
        <f>VLOOKUP(A18,Objectenlijst!B:AG,7,FALSE)</f>
        <v>JA - Aangetroffen</v>
      </c>
      <c r="F18" t="str">
        <f>VLOOKUP(A18,Objectenlijst!B:AG,26,FALSE)</f>
        <v>GROENEWOUDSEWEG 1</v>
      </c>
      <c r="G18" t="str">
        <f>VLOOKUP(A18,Objectenlijst!B:AG,28,FALSE)</f>
        <v xml:space="preserve">Kantine </v>
      </c>
      <c r="H18" t="str">
        <f>VLOOKUP(A18,Objectenlijst!B:AG,29,FALSE)</f>
        <v>-1</v>
      </c>
      <c r="I18" t="str">
        <f>VLOOKUP(A18,Objectenlijst!B:AG,30,FALSE)</f>
        <v>P-1.12</v>
      </c>
      <c r="J18" s="8">
        <v>0</v>
      </c>
    </row>
    <row r="19" spans="1:10" x14ac:dyDescent="0.3">
      <c r="J19" s="27">
        <f>SUBTOTAL(109,Tabel3[Kosten preventief onderhoud])</f>
        <v>0</v>
      </c>
    </row>
  </sheetData>
  <sheetProtection algorithmName="SHA-512" hashValue="UzULFPySQDWszgQkS9RBT0qtNvUuuIHrI1XmggxMUN8MZ6Fj5XvHwWVm/sq1qTBgDfDujdQPjm1LLAys64vzWA==" saltValue="8nNcmdRJ8O46Ppj1hEPUCw==" spinCount="100000" sheet="1" objects="1" scenarios="1"/>
  <protectedRanges>
    <protectedRange sqref="J2 J2:J18" name="Bereik1"/>
  </protectedRange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9D2F8-3F49-4CF8-932D-5992FA9FE2D8}">
  <dimension ref="A1:J152"/>
  <sheetViews>
    <sheetView topLeftCell="A102" workbookViewId="0">
      <selection activeCell="T78" sqref="T78"/>
    </sheetView>
  </sheetViews>
  <sheetFormatPr defaultColWidth="9" defaultRowHeight="14.4" x14ac:dyDescent="0.3"/>
  <cols>
    <col min="1" max="1" width="17.6640625" bestFit="1" customWidth="1"/>
    <col min="2" max="2" width="19" bestFit="1" customWidth="1"/>
    <col min="3" max="3" width="33.44140625" bestFit="1" customWidth="1"/>
    <col min="4" max="4" width="12.44140625" bestFit="1" customWidth="1"/>
    <col min="5" max="5" width="21.6640625" bestFit="1" customWidth="1"/>
    <col min="6" max="6" width="15.33203125" bestFit="1" customWidth="1"/>
    <col min="7" max="7" width="22.44140625" bestFit="1" customWidth="1"/>
    <col min="8" max="8" width="10.5546875" bestFit="1" customWidth="1"/>
    <col min="9" max="9" width="24.33203125" bestFit="1" customWidth="1"/>
    <col min="10" max="10" width="30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2810</v>
      </c>
    </row>
    <row r="2" spans="1:10" x14ac:dyDescent="0.3">
      <c r="A2" t="s">
        <v>67</v>
      </c>
      <c r="B2" t="str">
        <f>VLOOKUP(A2,Objectenlijst!B:AG,8,FALSE)</f>
        <v>VKA170331</v>
      </c>
      <c r="C2" t="str">
        <f>VLOOKUP(A2,Objectenlijst!B:AG,2,FALSE)</f>
        <v>Koelmachine tbv VKA170331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KAPITTELWEG 33</v>
      </c>
      <c r="G2" t="str">
        <f>VLOOKUP(A2,Objectenlijst!B:AG,28,FALSE)</f>
        <v/>
      </c>
      <c r="H2" t="str">
        <f>VLOOKUP(A2,Objectenlijst!B:AG,29,FALSE)</f>
        <v>2e</v>
      </c>
      <c r="I2" t="str">
        <f>VLOOKUP(A2,Objectenlijst!B:AG,30,FALSE)</f>
        <v>Dak</v>
      </c>
      <c r="J2" s="6">
        <v>0</v>
      </c>
    </row>
    <row r="3" spans="1:10" x14ac:dyDescent="0.3">
      <c r="A3" t="s">
        <v>90</v>
      </c>
      <c r="B3" t="str">
        <f>VLOOKUP(A3,Objectenlijst!B:AG,8,FALSE)</f>
        <v>VKA170331</v>
      </c>
      <c r="C3" t="str">
        <f>VLOOKUP(A3,Objectenlijst!B:AG,2,FALSE)</f>
        <v>koelcel</v>
      </c>
      <c r="D3" t="str">
        <f>VLOOKUP(A3,Objectenlijst!B:AG,11,FALSE)</f>
        <v>3. Voldoende</v>
      </c>
      <c r="E3" t="str">
        <f>VLOOKUP(A3,Objectenlijst!B:AG,7,FALSE)</f>
        <v>JA - Aangetroffen</v>
      </c>
      <c r="F3" t="str">
        <f>VLOOKUP(A3,Objectenlijst!B:AG,26,FALSE)</f>
        <v>KAPITTELWEG 33</v>
      </c>
      <c r="G3" t="str">
        <f>VLOOKUP(A3,Objectenlijst!B:AG,28,FALSE)</f>
        <v>Leskeuken</v>
      </c>
      <c r="H3" t="str">
        <f>VLOOKUP(A3,Objectenlijst!B:AG,29,FALSE)</f>
        <v>2e</v>
      </c>
      <c r="I3" t="str">
        <f>VLOOKUP(A3,Objectenlijst!B:AG,30,FALSE)</f>
        <v>C2.09</v>
      </c>
      <c r="J3" s="7">
        <v>0</v>
      </c>
    </row>
    <row r="4" spans="1:10" x14ac:dyDescent="0.3">
      <c r="A4" t="s">
        <v>156</v>
      </c>
      <c r="B4" t="str">
        <f>VLOOKUP(A4,Objectenlijst!B:AG,8,FALSE)</f>
        <v>VKA200042</v>
      </c>
      <c r="C4" t="str">
        <f>VLOOKUP(A4,Objectenlijst!B:AG,2,FALSE)</f>
        <v>Centrale koelinstallatie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KAPITTELWEG 33</v>
      </c>
      <c r="G4" t="str">
        <f>VLOOKUP(A4,Objectenlijst!B:AG,28,FALSE)</f>
        <v>Kantine</v>
      </c>
      <c r="H4" t="str">
        <f>VLOOKUP(A4,Objectenlijst!B:AG,29,FALSE)</f>
        <v/>
      </c>
      <c r="I4" t="str">
        <f>VLOOKUP(A4,Objectenlijst!B:AG,30,FALSE)</f>
        <v>IN KELDER</v>
      </c>
      <c r="J4" s="7">
        <v>0</v>
      </c>
    </row>
    <row r="5" spans="1:10" x14ac:dyDescent="0.3">
      <c r="A5" t="s">
        <v>172</v>
      </c>
      <c r="B5" t="str">
        <f>VLOOKUP(A5,Objectenlijst!B:AG,8,FALSE)</f>
        <v>VKA170146</v>
      </c>
      <c r="C5" t="str">
        <f>VLOOKUP(A5,Objectenlijst!B:AG,2,FALSE)</f>
        <v>koelcel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KAPITTELWEG 33</v>
      </c>
      <c r="G5" t="str">
        <f>VLOOKUP(A5,Objectenlijst!B:AG,28,FALSE)</f>
        <v>Kantine</v>
      </c>
      <c r="H5" t="str">
        <f>VLOOKUP(A5,Objectenlijst!B:AG,29,FALSE)</f>
        <v/>
      </c>
      <c r="I5" t="str">
        <f>VLOOKUP(A5,Objectenlijst!B:AG,30,FALSE)</f>
        <v>C0.127</v>
      </c>
      <c r="J5" s="7">
        <v>0</v>
      </c>
    </row>
    <row r="6" spans="1:10" x14ac:dyDescent="0.3">
      <c r="A6" t="s">
        <v>178</v>
      </c>
      <c r="B6" t="str">
        <f>VLOOKUP(A6,Objectenlijst!B:AG,8,FALSE)</f>
        <v>VKA170175</v>
      </c>
      <c r="C6" t="str">
        <f>VLOOKUP(A6,Objectenlijst!B:AG,2,FALSE)</f>
        <v>wandkoelmeubel</v>
      </c>
      <c r="D6" t="str">
        <f>VLOOKUP(A6,Objectenlijst!B:AG,11,FALSE)</f>
        <v>4. Matig</v>
      </c>
      <c r="E6" t="str">
        <f>VLOOKUP(A6,Objectenlijst!B:AG,7,FALSE)</f>
        <v>JA - Aangetroffen</v>
      </c>
      <c r="F6" t="str">
        <f>VLOOKUP(A6,Objectenlijst!B:AG,26,FALSE)</f>
        <v>KAPITTELWEG 33</v>
      </c>
      <c r="G6" t="str">
        <f>VLOOKUP(A6,Objectenlijst!B:AG,28,FALSE)</f>
        <v>Kantine</v>
      </c>
      <c r="H6" t="str">
        <f>VLOOKUP(A6,Objectenlijst!B:AG,29,FALSE)</f>
        <v/>
      </c>
      <c r="I6" t="str">
        <f>VLOOKUP(A6,Objectenlijst!B:AG,30,FALSE)</f>
        <v>A0.01</v>
      </c>
      <c r="J6" s="7">
        <v>0</v>
      </c>
    </row>
    <row r="7" spans="1:10" x14ac:dyDescent="0.3">
      <c r="A7" t="s">
        <v>186</v>
      </c>
      <c r="B7" t="str">
        <f>VLOOKUP(A7,Objectenlijst!B:AG,8,FALSE)</f>
        <v>VKA170173</v>
      </c>
      <c r="C7" t="str">
        <f>VLOOKUP(A7,Objectenlijst!B:AG,2,FALSE)</f>
        <v>wandkoelmeubel</v>
      </c>
      <c r="D7" t="str">
        <f>VLOOKUP(A7,Objectenlijst!B:AG,11,FALSE)</f>
        <v>4. Matig</v>
      </c>
      <c r="E7" t="str">
        <f>VLOOKUP(A7,Objectenlijst!B:AG,7,FALSE)</f>
        <v>JA - Aangetroffen</v>
      </c>
      <c r="F7" t="str">
        <f>VLOOKUP(A7,Objectenlijst!B:AG,26,FALSE)</f>
        <v>KAPITTELWEG 33</v>
      </c>
      <c r="G7" t="str">
        <f>VLOOKUP(A7,Objectenlijst!B:AG,28,FALSE)</f>
        <v>Kantine</v>
      </c>
      <c r="H7" t="str">
        <f>VLOOKUP(A7,Objectenlijst!B:AG,29,FALSE)</f>
        <v/>
      </c>
      <c r="I7" t="str">
        <f>VLOOKUP(A7,Objectenlijst!B:AG,30,FALSE)</f>
        <v>A0.01</v>
      </c>
      <c r="J7" s="7">
        <v>0</v>
      </c>
    </row>
    <row r="8" spans="1:10" x14ac:dyDescent="0.3">
      <c r="A8" t="s">
        <v>190</v>
      </c>
      <c r="B8" t="str">
        <f>VLOOKUP(A8,Objectenlijst!B:AG,8,FALSE)</f>
        <v>VKA170172</v>
      </c>
      <c r="C8" t="str">
        <f>VLOOKUP(A8,Objectenlijst!B:AG,2,FALSE)</f>
        <v>wandkoelmeubel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KAPITTELWEG 33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A0.01</v>
      </c>
      <c r="J8" s="7">
        <v>0</v>
      </c>
    </row>
    <row r="9" spans="1:10" x14ac:dyDescent="0.3">
      <c r="A9" t="s">
        <v>193</v>
      </c>
      <c r="B9" t="str">
        <f>VLOOKUP(A9,Objectenlijst!B:AG,8,FALSE)</f>
        <v>VKA170171</v>
      </c>
      <c r="C9" t="str">
        <f>VLOOKUP(A9,Objectenlijst!B:AG,2,FALSE)</f>
        <v>wandkoelmeubel</v>
      </c>
      <c r="D9" t="str">
        <f>VLOOKUP(A9,Objectenlijst!B:AG,11,FALSE)</f>
        <v>4. Matig</v>
      </c>
      <c r="E9" t="str">
        <f>VLOOKUP(A9,Objectenlijst!B:AG,7,FALSE)</f>
        <v>JA - Aangetroffen</v>
      </c>
      <c r="F9" t="str">
        <f>VLOOKUP(A9,Objectenlijst!B:AG,26,FALSE)</f>
        <v>KAPITTELWEG 33</v>
      </c>
      <c r="G9" t="str">
        <f>VLOOKUP(A9,Objectenlijst!B:AG,28,FALSE)</f>
        <v>Kantine</v>
      </c>
      <c r="H9" t="str">
        <f>VLOOKUP(A9,Objectenlijst!B:AG,29,FALSE)</f>
        <v/>
      </c>
      <c r="I9" t="str">
        <f>VLOOKUP(A9,Objectenlijst!B:AG,30,FALSE)</f>
        <v>A0.01</v>
      </c>
      <c r="J9" s="7">
        <v>0</v>
      </c>
    </row>
    <row r="10" spans="1:10" x14ac:dyDescent="0.3">
      <c r="A10" t="s">
        <v>195</v>
      </c>
      <c r="B10" t="str">
        <f>VLOOKUP(A10,Objectenlijst!B:AG,8,FALSE)</f>
        <v>VKA190030</v>
      </c>
      <c r="C10" t="str">
        <f>VLOOKUP(A10,Objectenlijst!B:AG,2,FALSE)</f>
        <v>ruimtekoeling broodjeskeuken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KAPITTELWEG 33</v>
      </c>
      <c r="G10" t="str">
        <f>VLOOKUP(A10,Objectenlijst!B:AG,28,FALSE)</f>
        <v>Kantine broodjeskeuken</v>
      </c>
      <c r="H10" t="str">
        <f>VLOOKUP(A10,Objectenlijst!B:AG,29,FALSE)</f>
        <v/>
      </c>
      <c r="I10" t="str">
        <f>VLOOKUP(A10,Objectenlijst!B:AG,30,FALSE)</f>
        <v>KOUDE KEUKEN</v>
      </c>
      <c r="J10" s="7">
        <v>0</v>
      </c>
    </row>
    <row r="11" spans="1:10" x14ac:dyDescent="0.3">
      <c r="A11" t="s">
        <v>208</v>
      </c>
      <c r="B11" t="str">
        <f>VLOOKUP(A11,Objectenlijst!B:AG,8,FALSE)</f>
        <v>VKA170174</v>
      </c>
      <c r="C11" t="str">
        <f>VLOOKUP(A11,Objectenlijst!B:AG,2,FALSE)</f>
        <v>wandkoelmeubel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KAPITTELWEG 33</v>
      </c>
      <c r="G11" t="str">
        <f>VLOOKUP(A11,Objectenlijst!B:AG,28,FALSE)</f>
        <v>Kantine</v>
      </c>
      <c r="H11" t="str">
        <f>VLOOKUP(A11,Objectenlijst!B:AG,29,FALSE)</f>
        <v/>
      </c>
      <c r="I11" t="str">
        <f>VLOOKUP(A11,Objectenlijst!B:AG,30,FALSE)</f>
        <v>A0.01</v>
      </c>
      <c r="J11" s="7">
        <v>0</v>
      </c>
    </row>
    <row r="12" spans="1:10" x14ac:dyDescent="0.3">
      <c r="A12" t="s">
        <v>212</v>
      </c>
      <c r="B12" t="str">
        <f>VLOOKUP(A12,Objectenlijst!B:AG,8,FALSE)</f>
        <v>VKA170147</v>
      </c>
      <c r="C12" t="str">
        <f>VLOOKUP(A12,Objectenlijst!B:AG,2,FALSE)</f>
        <v>koelcel isocab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KAPITTELWEG 33</v>
      </c>
      <c r="G12" t="str">
        <f>VLOOKUP(A12,Objectenlijst!B:AG,28,FALSE)</f>
        <v>Kantine</v>
      </c>
      <c r="H12" t="str">
        <f>VLOOKUP(A12,Objectenlijst!B:AG,29,FALSE)</f>
        <v/>
      </c>
      <c r="I12" t="str">
        <f>VLOOKUP(A12,Objectenlijst!B:AG,30,FALSE)</f>
        <v>C0.124</v>
      </c>
      <c r="J12" s="7">
        <v>0</v>
      </c>
    </row>
    <row r="13" spans="1:10" x14ac:dyDescent="0.3">
      <c r="A13" t="s">
        <v>217</v>
      </c>
      <c r="B13" t="str">
        <f>VLOOKUP(A13,Objectenlijst!B:AG,8,FALSE)</f>
        <v>VKA170168</v>
      </c>
      <c r="C13" t="str">
        <f>VLOOKUP(A13,Objectenlijst!B:AG,2,FALSE)</f>
        <v>wandkoeling grote keuken</v>
      </c>
      <c r="D13" t="str">
        <f>VLOOKUP(A13,Objectenlijst!B:AG,11,FALSE)</f>
        <v>4. Matig</v>
      </c>
      <c r="E13" t="str">
        <f>VLOOKUP(A13,Objectenlijst!B:AG,7,FALSE)</f>
        <v>JA - Aangetroffen</v>
      </c>
      <c r="F13" t="str">
        <f>VLOOKUP(A13,Objectenlijst!B:AG,26,FALSE)</f>
        <v>KAPITTELWEG 33</v>
      </c>
      <c r="G13" t="str">
        <f>VLOOKUP(A13,Objectenlijst!B:AG,28,FALSE)</f>
        <v>Kantine</v>
      </c>
      <c r="H13" t="str">
        <f>VLOOKUP(A13,Objectenlijst!B:AG,29,FALSE)</f>
        <v/>
      </c>
      <c r="I13" t="str">
        <f>VLOOKUP(A13,Objectenlijst!B:AG,30,FALSE)</f>
        <v>A0.01</v>
      </c>
      <c r="J13" s="7">
        <v>0</v>
      </c>
    </row>
    <row r="14" spans="1:10" x14ac:dyDescent="0.3">
      <c r="A14" t="s">
        <v>221</v>
      </c>
      <c r="B14" t="str">
        <f>VLOOKUP(A14,Objectenlijst!B:AG,8,FALSE)</f>
        <v>VKA230004</v>
      </c>
      <c r="C14" t="str">
        <f>VLOOKUP(A14,Objectenlijst!B:AG,2,FALSE)</f>
        <v>Koelcel Afnemer</v>
      </c>
      <c r="D14" t="str">
        <f>VLOOKUP(A14,Objectenlijst!B:AG,11,FALSE)</f>
        <v>3. Voldoende</v>
      </c>
      <c r="E14" t="str">
        <f>VLOOKUP(A14,Objectenlijst!B:AG,7,FALSE)</f>
        <v>JA - Aangetroffen</v>
      </c>
      <c r="F14" t="str">
        <f>VLOOKUP(A14,Objectenlijst!B:AG,26,FALSE)</f>
        <v>KAPITTELWEG 33</v>
      </c>
      <c r="G14" t="str">
        <f>VLOOKUP(A14,Objectenlijst!B:AG,28,FALSE)</f>
        <v>Kapittelweg 33</v>
      </c>
      <c r="H14" t="str">
        <f>VLOOKUP(A14,Objectenlijst!B:AG,29,FALSE)</f>
        <v>Bg</v>
      </c>
      <c r="I14" t="str">
        <f>VLOOKUP(A14,Objectenlijst!B:AG,30,FALSE)</f>
        <v xml:space="preserve">C0.125 Keuken </v>
      </c>
      <c r="J14" s="7">
        <v>0</v>
      </c>
    </row>
    <row r="15" spans="1:10" x14ac:dyDescent="0.3">
      <c r="A15" t="s">
        <v>229</v>
      </c>
      <c r="B15" t="str">
        <f>VLOOKUP(A15,Objectenlijst!B:AG,8,FALSE)</f>
        <v>VKA170148</v>
      </c>
      <c r="C15" t="str">
        <f>VLOOKUP(A15,Objectenlijst!B:AG,2,FALSE)</f>
        <v>Koelcel Afnemer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KAPITTELWEG 33</v>
      </c>
      <c r="G15" t="str">
        <f>VLOOKUP(A15,Objectenlijst!B:AG,28,FALSE)</f>
        <v>Kantine</v>
      </c>
      <c r="H15" t="str">
        <f>VLOOKUP(A15,Objectenlijst!B:AG,29,FALSE)</f>
        <v/>
      </c>
      <c r="I15" t="str">
        <f>VLOOKUP(A15,Objectenlijst!B:AG,30,FALSE)</f>
        <v>C0.123</v>
      </c>
      <c r="J15" s="7">
        <v>0</v>
      </c>
    </row>
    <row r="16" spans="1:10" x14ac:dyDescent="0.3">
      <c r="A16" t="s">
        <v>232</v>
      </c>
      <c r="B16" t="str">
        <f>VLOOKUP(A16,Objectenlijst!B:AG,8,FALSE)</f>
        <v>VKA200041 / B-75804</v>
      </c>
      <c r="C16" t="str">
        <f>VLOOKUP(A16,Objectenlijst!B:AG,2,FALSE)</f>
        <v>Vries machine</v>
      </c>
      <c r="D16" t="str">
        <f>VLOOKUP(A16,Objectenlijst!B:AG,11,FALSE)</f>
        <v>2. Goed</v>
      </c>
      <c r="E16" t="str">
        <f>VLOOKUP(A16,Objectenlijst!B:AG,7,FALSE)</f>
        <v>JA - Aangetroffen</v>
      </c>
      <c r="F16" t="str">
        <f>VLOOKUP(A16,Objectenlijst!B:AG,26,FALSE)</f>
        <v>KAPITTELWEG 33</v>
      </c>
      <c r="G16" t="str">
        <f>VLOOKUP(A16,Objectenlijst!B:AG,28,FALSE)</f>
        <v>Bereidingsdeel</v>
      </c>
      <c r="H16" t="str">
        <f>VLOOKUP(A16,Objectenlijst!B:AG,29,FALSE)</f>
        <v/>
      </c>
      <c r="I16" t="str">
        <f>VLOOKUP(A16,Objectenlijst!B:AG,30,FALSE)</f>
        <v>Fietskelder</v>
      </c>
      <c r="J16" s="7">
        <v>0</v>
      </c>
    </row>
    <row r="17" spans="1:10" ht="15" thickBot="1" x14ac:dyDescent="0.35">
      <c r="A17" t="s">
        <v>243</v>
      </c>
      <c r="B17" t="str">
        <f>VLOOKUP(A17,Objectenlijst!B:AG,8,FALSE)</f>
        <v>VKA230005</v>
      </c>
      <c r="C17" t="str">
        <f>VLOOKUP(A17,Objectenlijst!B:AG,2,FALSE)</f>
        <v>Vriescel Afnemer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KAPITTELWEG 33</v>
      </c>
      <c r="G17" t="str">
        <f>VLOOKUP(A17,Objectenlijst!B:AG,28,FALSE)</f>
        <v/>
      </c>
      <c r="H17" t="str">
        <f>VLOOKUP(A17,Objectenlijst!B:AG,29,FALSE)</f>
        <v>Bg</v>
      </c>
      <c r="I17" t="str">
        <f>VLOOKUP(A17,Objectenlijst!B:AG,30,FALSE)</f>
        <v>C0.125</v>
      </c>
      <c r="J17" s="8">
        <v>0</v>
      </c>
    </row>
    <row r="18" spans="1:10" hidden="1" x14ac:dyDescent="0.3">
      <c r="A18" t="s">
        <v>267</v>
      </c>
      <c r="B18" t="str">
        <f>VLOOKUP(A18,Objectenlijst!B:AG,8,FALSE)</f>
        <v/>
      </c>
      <c r="C18" t="str">
        <f>VLOOKUP(A18,Objectenlijst!B:AG,2,FALSE)</f>
        <v>Centraal koelsysteem tbv VKA180097</v>
      </c>
      <c r="D18" t="str">
        <f>VLOOKUP(A18,Objectenlijst!B:AG,11,FALSE)</f>
        <v/>
      </c>
      <c r="E18" t="str">
        <f>VLOOKUP(A18,Objectenlijst!B:AG,7,FALSE)</f>
        <v>NEE - Niet aangetroffen</v>
      </c>
      <c r="F18" t="str">
        <f>VLOOKUP(A18,Objectenlijst!B:AG,26,FALSE)</f>
        <v>KAPITTELWEG 33</v>
      </c>
      <c r="G18" t="str">
        <f>VLOOKUP(A18,Objectenlijst!B:AG,28,FALSE)</f>
        <v/>
      </c>
      <c r="H18" t="str">
        <f>VLOOKUP(A18,Objectenlijst!B:AG,29,FALSE)</f>
        <v/>
      </c>
      <c r="I18" t="str">
        <f>VLOOKUP(A18,Objectenlijst!B:AG,30,FALSE)</f>
        <v/>
      </c>
    </row>
    <row r="19" spans="1:10" hidden="1" x14ac:dyDescent="0.3">
      <c r="A19" t="s">
        <v>270</v>
      </c>
      <c r="B19" t="str">
        <f>VLOOKUP(A19,Objectenlijst!B:AG,8,FALSE)</f>
        <v/>
      </c>
      <c r="C19" t="str">
        <f>VLOOKUP(A19,Objectenlijst!B:AG,2,FALSE)</f>
        <v>Centraal koelsysteem tbv VKA200042 B-75803</v>
      </c>
      <c r="D19" t="str">
        <f>VLOOKUP(A19,Objectenlijst!B:AG,11,FALSE)</f>
        <v/>
      </c>
      <c r="E19" t="str">
        <f>VLOOKUP(A19,Objectenlijst!B:AG,7,FALSE)</f>
        <v>NEE - Niet aangetroffen</v>
      </c>
      <c r="F19" t="str">
        <f>VLOOKUP(A19,Objectenlijst!B:AG,26,FALSE)</f>
        <v>KAPITTELWEG 33</v>
      </c>
      <c r="G19" t="str">
        <f>VLOOKUP(A19,Objectenlijst!B:AG,28,FALSE)</f>
        <v/>
      </c>
      <c r="H19" t="str">
        <f>VLOOKUP(A19,Objectenlijst!B:AG,29,FALSE)</f>
        <v/>
      </c>
      <c r="I19" t="str">
        <f>VLOOKUP(A19,Objectenlijst!B:AG,30,FALSE)</f>
        <v/>
      </c>
    </row>
    <row r="20" spans="1:10" x14ac:dyDescent="0.3">
      <c r="A20" t="s">
        <v>273</v>
      </c>
      <c r="B20" t="str">
        <f>VLOOKUP(A20,Objectenlijst!B:AG,8,FALSE)</f>
        <v>VKA200041 / DUBBEL</v>
      </c>
      <c r="C20" t="str">
        <f>VLOOKUP(A20,Objectenlijst!B:AG,2,FALSE)</f>
        <v>Vriesmachine tbv B-75804/VKA20041</v>
      </c>
      <c r="D20" t="str">
        <f>VLOOKUP(A20,Objectenlijst!B:AG,11,FALSE)</f>
        <v>2. Goed</v>
      </c>
      <c r="E20" t="str">
        <f>VLOOKUP(A20,Objectenlijst!B:AG,7,FALSE)</f>
        <v>JA - Aangetroffen</v>
      </c>
      <c r="F20" t="str">
        <f>VLOOKUP(A20,Objectenlijst!B:AG,26,FALSE)</f>
        <v>KAPITTELWEG 33</v>
      </c>
      <c r="G20" t="str">
        <f>VLOOKUP(A20,Objectenlijst!B:AG,28,FALSE)</f>
        <v/>
      </c>
      <c r="H20" t="str">
        <f>VLOOKUP(A20,Objectenlijst!B:AG,29,FALSE)</f>
        <v xml:space="preserve">Kelder </v>
      </c>
      <c r="I20" t="str">
        <f>VLOOKUP(A20,Objectenlijst!B:AG,30,FALSE)</f>
        <v/>
      </c>
      <c r="J20" s="6">
        <v>0</v>
      </c>
    </row>
    <row r="21" spans="1:10" x14ac:dyDescent="0.3">
      <c r="A21" t="s">
        <v>360</v>
      </c>
      <c r="B21" t="str">
        <f>VLOOKUP(A21,Objectenlijst!B:AG,8,FALSE)</f>
        <v>VKA230007</v>
      </c>
      <c r="C21" t="str">
        <f>VLOOKUP(A21,Objectenlijst!B:AG,2,FALSE)</f>
        <v>Vrieskast Stekkerklaar</v>
      </c>
      <c r="D21" t="str">
        <f>VLOOKUP(A21,Objectenlijst!B:AG,11,FALSE)</f>
        <v>1. Uitstekend</v>
      </c>
      <c r="E21" t="str">
        <f>VLOOKUP(A21,Objectenlijst!B:AG,7,FALSE)</f>
        <v>JA - Aangetroffen</v>
      </c>
      <c r="F21" t="str">
        <f>VLOOKUP(A21,Objectenlijst!B:AG,26,FALSE)</f>
        <v>KAPITTELWEG 33</v>
      </c>
      <c r="G21" t="str">
        <f>VLOOKUP(A21,Objectenlijst!B:AG,28,FALSE)</f>
        <v xml:space="preserve">Han college </v>
      </c>
      <c r="H21" t="str">
        <f>VLOOKUP(A21,Objectenlijst!B:AG,29,FALSE)</f>
        <v>Bg</v>
      </c>
      <c r="I21" t="str">
        <f>VLOOKUP(A21,Objectenlijst!B:AG,30,FALSE)</f>
        <v xml:space="preserve">Kappitelweg 33 cafe </v>
      </c>
      <c r="J21" s="7">
        <v>0</v>
      </c>
    </row>
    <row r="22" spans="1:10" x14ac:dyDescent="0.3">
      <c r="A22" t="s">
        <v>369</v>
      </c>
      <c r="B22" t="str">
        <f>VLOOKUP(A22,Objectenlijst!B:AG,8,FALSE)</f>
        <v/>
      </c>
      <c r="C22" t="str">
        <f>VLOOKUP(A22,Objectenlijst!B:AG,2,FALSE)</f>
        <v>Vrieskast Stekkerklaar (AFVOEREN)</v>
      </c>
      <c r="D22" t="str">
        <f>VLOOKUP(A22,Objectenlijst!B:AG,11,FALSE)</f>
        <v/>
      </c>
      <c r="E22" t="str">
        <f>VLOOKUP(A22,Objectenlijst!B:AG,7,FALSE)</f>
        <v/>
      </c>
      <c r="F22" t="str">
        <f>VLOOKUP(A22,Objectenlijst!B:AG,26,FALSE)</f>
        <v>KAPITTELWEG 33</v>
      </c>
      <c r="G22" t="str">
        <f>VLOOKUP(A22,Objectenlijst!B:AG,28,FALSE)</f>
        <v/>
      </c>
      <c r="H22" t="str">
        <f>VLOOKUP(A22,Objectenlijst!B:AG,29,FALSE)</f>
        <v/>
      </c>
      <c r="I22" t="str">
        <f>VLOOKUP(A22,Objectenlijst!B:AG,30,FALSE)</f>
        <v/>
      </c>
      <c r="J22" s="7">
        <v>0</v>
      </c>
    </row>
    <row r="23" spans="1:10" x14ac:dyDescent="0.3">
      <c r="A23" t="s">
        <v>531</v>
      </c>
      <c r="B23" t="str">
        <f>VLOOKUP(A23,Objectenlijst!B:AG,8,FALSE)</f>
        <v>VKA230013</v>
      </c>
      <c r="C23" t="str">
        <f>VLOOKUP(A23,Objectenlijst!B:AG,2,FALSE)</f>
        <v>IJsblokjes/Schilverijsmachine</v>
      </c>
      <c r="D23" t="str">
        <f>VLOOKUP(A23,Objectenlijst!B:AG,11,FALSE)</f>
        <v>1. Uitstekend</v>
      </c>
      <c r="E23" t="str">
        <f>VLOOKUP(A23,Objectenlijst!B:AG,7,FALSE)</f>
        <v>JA - Aangetroffen</v>
      </c>
      <c r="F23" t="str">
        <f>VLOOKUP(A23,Objectenlijst!B:AG,26,FALSE)</f>
        <v>KAPITTELWEG 33</v>
      </c>
      <c r="G23" t="str">
        <f>VLOOKUP(A23,Objectenlijst!B:AG,28,FALSE)</f>
        <v xml:space="preserve">Han college </v>
      </c>
      <c r="H23" t="str">
        <f>VLOOKUP(A23,Objectenlijst!B:AG,29,FALSE)</f>
        <v>Bg</v>
      </c>
      <c r="I23" t="str">
        <f>VLOOKUP(A23,Objectenlijst!B:AG,30,FALSE)</f>
        <v xml:space="preserve">Kappitelweg 33 keuken </v>
      </c>
      <c r="J23" s="7">
        <v>0</v>
      </c>
    </row>
    <row r="24" spans="1:10" x14ac:dyDescent="0.3">
      <c r="A24" t="s">
        <v>590</v>
      </c>
      <c r="B24" t="str">
        <f>VLOOKUP(A24,Objectenlijst!B:AG,8,FALSE)</f>
        <v/>
      </c>
      <c r="C24" t="str">
        <f>VLOOKUP(A24,Objectenlijst!B:AG,2,FALSE)</f>
        <v>Centraal koelsysteem</v>
      </c>
      <c r="D24" t="str">
        <f>VLOOKUP(A24,Objectenlijst!B:AG,11,FALSE)</f>
        <v/>
      </c>
      <c r="E24" t="str">
        <f>VLOOKUP(A24,Objectenlijst!B:AG,7,FALSE)</f>
        <v/>
      </c>
      <c r="F24" t="str">
        <f>VLOOKUP(A24,Objectenlijst!B:AG,26,FALSE)</f>
        <v>KAPITTELWEG 33</v>
      </c>
      <c r="G24" t="str">
        <f>VLOOKUP(A24,Objectenlijst!B:AG,28,FALSE)</f>
        <v/>
      </c>
      <c r="H24" t="str">
        <f>VLOOKUP(A24,Objectenlijst!B:AG,29,FALSE)</f>
        <v/>
      </c>
      <c r="I24" t="str">
        <f>VLOOKUP(A24,Objectenlijst!B:AG,30,FALSE)</f>
        <v/>
      </c>
      <c r="J24" s="7">
        <v>0</v>
      </c>
    </row>
    <row r="25" spans="1:10" ht="15" thickBot="1" x14ac:dyDescent="0.35">
      <c r="A25" t="s">
        <v>624</v>
      </c>
      <c r="B25" t="str">
        <f>VLOOKUP(A25,Objectenlijst!B:AG,8,FALSE)</f>
        <v>VKA170188</v>
      </c>
      <c r="C25" t="str">
        <f>VLOOKUP(A25,Objectenlijst!B:AG,2,FALSE)</f>
        <v>Koelwerkbank Stekkerklaar</v>
      </c>
      <c r="D25" t="str">
        <f>VLOOKUP(A25,Objectenlijst!B:AG,11,FALSE)</f>
        <v>4. Matig</v>
      </c>
      <c r="E25" t="str">
        <f>VLOOKUP(A25,Objectenlijst!B:AG,7,FALSE)</f>
        <v>JA - Aangetroffen</v>
      </c>
      <c r="F25" t="str">
        <f>VLOOKUP(A25,Objectenlijst!B:AG,26,FALSE)</f>
        <v>KAPITTELWEG 33</v>
      </c>
      <c r="G25" t="str">
        <f>VLOOKUP(A25,Objectenlijst!B:AG,28,FALSE)</f>
        <v>Kantine</v>
      </c>
      <c r="H25" t="str">
        <f>VLOOKUP(A25,Objectenlijst!B:AG,29,FALSE)</f>
        <v>Bg</v>
      </c>
      <c r="I25" t="str">
        <f>VLOOKUP(A25,Objectenlijst!B:AG,30,FALSE)</f>
        <v>C0.69 pentrie</v>
      </c>
      <c r="J25" s="8">
        <v>0</v>
      </c>
    </row>
    <row r="26" spans="1:10" hidden="1" x14ac:dyDescent="0.3">
      <c r="A26" t="s">
        <v>635</v>
      </c>
      <c r="B26" t="str">
        <f>VLOOKUP(A26,Objectenlijst!B:AG,8,FALSE)</f>
        <v>VKA180095</v>
      </c>
      <c r="C26" t="str">
        <f>VLOOKUP(A26,Objectenlijst!B:AG,2,FALSE)</f>
        <v>Contactgrill</v>
      </c>
      <c r="D26" t="str">
        <f>VLOOKUP(A26,Objectenlijst!B:AG,11,FALSE)</f>
        <v/>
      </c>
      <c r="E26" t="str">
        <f>VLOOKUP(A26,Objectenlijst!B:AG,7,FALSE)</f>
        <v>NEE - Niet aangetroffen</v>
      </c>
      <c r="F26" t="str">
        <f>VLOOKUP(A26,Objectenlijst!B:AG,26,FALSE)</f>
        <v>KAPITTELWEG 33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C1.01</v>
      </c>
    </row>
    <row r="27" spans="1:10" x14ac:dyDescent="0.3">
      <c r="A27" t="s">
        <v>640</v>
      </c>
      <c r="B27" t="str">
        <f>VLOOKUP(A27,Objectenlijst!B:AG,8,FALSE)</f>
        <v>VKA210001</v>
      </c>
      <c r="C27" t="str">
        <f>VLOOKUP(A27,Objectenlijst!B:AG,2,FALSE)</f>
        <v>IJsblokjes/Schilferijsmachine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KAPITTELWEG 33</v>
      </c>
      <c r="G27" t="str">
        <f>VLOOKUP(A27,Objectenlijst!B:AG,28,FALSE)</f>
        <v>Kapittel 33</v>
      </c>
      <c r="H27" t="str">
        <f>VLOOKUP(A27,Objectenlijst!B:AG,29,FALSE)</f>
        <v>2</v>
      </c>
      <c r="I27" t="str">
        <f>VLOOKUP(A27,Objectenlijst!B:AG,30,FALSE)</f>
        <v>C2.09</v>
      </c>
      <c r="J27" s="6">
        <v>0</v>
      </c>
    </row>
    <row r="28" spans="1:10" ht="15" thickBot="1" x14ac:dyDescent="0.35">
      <c r="A28" t="s">
        <v>648</v>
      </c>
      <c r="B28" t="str">
        <f>VLOOKUP(A28,Objectenlijst!B:AG,8,FALSE)</f>
        <v>VKA210002</v>
      </c>
      <c r="C28" t="str">
        <f>VLOOKUP(A28,Objectenlijst!B:AG,2,FALSE)</f>
        <v xml:space="preserve">Warmhoudlamp </v>
      </c>
      <c r="D28" t="str">
        <f>VLOOKUP(A28,Objectenlijst!B:AG,11,FALSE)</f>
        <v>2. Goed</v>
      </c>
      <c r="E28" t="str">
        <f>VLOOKUP(A28,Objectenlijst!B:AG,7,FALSE)</f>
        <v>JA - Aangetroffen</v>
      </c>
      <c r="F28" t="str">
        <f>VLOOKUP(A28,Objectenlijst!B:AG,26,FALSE)</f>
        <v>KAPITTELWEG 33</v>
      </c>
      <c r="G28" t="str">
        <f>VLOOKUP(A28,Objectenlijst!B:AG,28,FALSE)</f>
        <v>Kapittel 33</v>
      </c>
      <c r="H28" t="str">
        <f>VLOOKUP(A28,Objectenlijst!B:AG,29,FALSE)</f>
        <v>2</v>
      </c>
      <c r="I28" t="str">
        <f>VLOOKUP(A28,Objectenlijst!B:AG,30,FALSE)</f>
        <v>C2.09</v>
      </c>
      <c r="J28" s="8">
        <v>0</v>
      </c>
    </row>
    <row r="29" spans="1:10" hidden="1" x14ac:dyDescent="0.3">
      <c r="A29" t="s">
        <v>656</v>
      </c>
      <c r="B29" t="str">
        <f>VLOOKUP(A29,Objectenlijst!B:AG,8,FALSE)</f>
        <v>VKA210010</v>
      </c>
      <c r="C29" t="str">
        <f>VLOOKUP(A29,Objectenlijst!B:AG,2,FALSE)</f>
        <v>Warmhoudplaat</v>
      </c>
      <c r="D29" t="str">
        <f>VLOOKUP(A29,Objectenlijst!B:AG,11,FALSE)</f>
        <v/>
      </c>
      <c r="E29" t="str">
        <f>VLOOKUP(A29,Objectenlijst!B:AG,7,FALSE)</f>
        <v>NEE - Niet aangetroffen</v>
      </c>
      <c r="F29" t="str">
        <f>VLOOKUP(A29,Objectenlijst!B:AG,26,FALSE)</f>
        <v>KAPITTELWEG 33</v>
      </c>
      <c r="G29" t="str">
        <f>VLOOKUP(A29,Objectenlijst!B:AG,28,FALSE)</f>
        <v>Kapittelweg 33</v>
      </c>
      <c r="H29" t="str">
        <f>VLOOKUP(A29,Objectenlijst!B:AG,29,FALSE)</f>
        <v/>
      </c>
      <c r="I29" t="str">
        <f>VLOOKUP(A29,Objectenlijst!B:AG,30,FALSE)</f>
        <v>A0.01</v>
      </c>
    </row>
    <row r="30" spans="1:10" x14ac:dyDescent="0.3">
      <c r="A30" t="s">
        <v>729</v>
      </c>
      <c r="B30" t="str">
        <f>VLOOKUP(A30,Objectenlijst!B:AG,8,FALSE)</f>
        <v>VKA180097</v>
      </c>
      <c r="C30" t="str">
        <f>VLOOKUP(A30,Objectenlijst!B:AG,2,FALSE)</f>
        <v>Koelmachine tbv wandkoelingen</v>
      </c>
      <c r="D30" t="str">
        <f>VLOOKUP(A30,Objectenlijst!B:AG,11,FALSE)</f>
        <v>2. Goed</v>
      </c>
      <c r="E30" t="str">
        <f>VLOOKUP(A30,Objectenlijst!B:AG,7,FALSE)</f>
        <v>JA - Aangetroffen</v>
      </c>
      <c r="F30" t="str">
        <f>VLOOKUP(A30,Objectenlijst!B:AG,26,FALSE)</f>
        <v>KAPITTELWEG 33</v>
      </c>
      <c r="G30" t="str">
        <f>VLOOKUP(A30,Objectenlijst!B:AG,28,FALSE)</f>
        <v/>
      </c>
      <c r="H30" t="str">
        <f>VLOOKUP(A30,Objectenlijst!B:AG,29,FALSE)</f>
        <v>-1</v>
      </c>
      <c r="I30" t="str">
        <f>VLOOKUP(A30,Objectenlijst!B:AG,30,FALSE)</f>
        <v>Fietskelder</v>
      </c>
      <c r="J30" s="6">
        <v>0</v>
      </c>
    </row>
    <row r="31" spans="1:10" ht="15" thickBot="1" x14ac:dyDescent="0.35">
      <c r="A31" t="s">
        <v>836</v>
      </c>
      <c r="B31" t="str">
        <f>VLOOKUP(A31,Objectenlijst!B:AG,8,FALSE)</f>
        <v>VKA170176</v>
      </c>
      <c r="C31" t="str">
        <f>VLOOKUP(A31,Objectenlijst!B:AG,2,FALSE)</f>
        <v>heteluchtoven</v>
      </c>
      <c r="D31" t="str">
        <f>VLOOKUP(A31,Objectenlijst!B:AG,11,FALSE)</f>
        <v>5. Slecht</v>
      </c>
      <c r="E31" t="str">
        <f>VLOOKUP(A31,Objectenlijst!B:AG,7,FALSE)</f>
        <v>JA - Aangetroffen</v>
      </c>
      <c r="F31" t="str">
        <f>VLOOKUP(A31,Objectenlijst!B:AG,26,FALSE)</f>
        <v>KAPITTELWEG 33</v>
      </c>
      <c r="G31" t="str">
        <f>VLOOKUP(A31,Objectenlijst!B:AG,28,FALSE)</f>
        <v xml:space="preserve">Han college </v>
      </c>
      <c r="H31" t="str">
        <f>VLOOKUP(A31,Objectenlijst!B:AG,29,FALSE)</f>
        <v>Bg</v>
      </c>
      <c r="I31" t="str">
        <f>VLOOKUP(A31,Objectenlijst!B:AG,30,FALSE)</f>
        <v xml:space="preserve">Kappitelweg 33 restaurant </v>
      </c>
      <c r="J31" s="8">
        <v>0</v>
      </c>
    </row>
    <row r="32" spans="1:10" hidden="1" x14ac:dyDescent="0.3">
      <c r="A32" t="s">
        <v>843</v>
      </c>
      <c r="B32" t="str">
        <f>VLOOKUP(A32,Objectenlijst!B:AG,8,FALSE)</f>
        <v>VKA170169</v>
      </c>
      <c r="C32" t="str">
        <f>VLOOKUP(A32,Objectenlijst!B:AG,2,FALSE)</f>
        <v>au bain-marie</v>
      </c>
      <c r="D32" t="str">
        <f>VLOOKUP(A32,Objectenlijst!B:AG,11,FALSE)</f>
        <v>5. Slecht</v>
      </c>
      <c r="E32" t="str">
        <f>VLOOKUP(A32,Objectenlijst!B:AG,7,FALSE)</f>
        <v>NEE - Niet aangetroffen</v>
      </c>
      <c r="F32" t="str">
        <f>VLOOKUP(A32,Objectenlijst!B:AG,26,FALSE)</f>
        <v>KAPITTELWEG 33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A0.01</v>
      </c>
    </row>
    <row r="33" spans="1:10" ht="15" thickBot="1" x14ac:dyDescent="0.35">
      <c r="A33" t="s">
        <v>849</v>
      </c>
      <c r="B33" t="str">
        <f>VLOOKUP(A33,Objectenlijst!B:AG,8,FALSE)</f>
        <v>VKA170178</v>
      </c>
      <c r="C33" t="str">
        <f>VLOOKUP(A33,Objectenlijst!B:AG,2,FALSE)</f>
        <v>koelwerkbank</v>
      </c>
      <c r="D33" t="str">
        <f>VLOOKUP(A33,Objectenlijst!B:AG,11,FALSE)</f>
        <v>4. Matig</v>
      </c>
      <c r="E33" t="str">
        <f>VLOOKUP(A33,Objectenlijst!B:AG,7,FALSE)</f>
        <v>JA - Aangetroffen</v>
      </c>
      <c r="F33" t="str">
        <f>VLOOKUP(A33,Objectenlijst!B:AG,26,FALSE)</f>
        <v>KAPITTELWEG 33</v>
      </c>
      <c r="G33" t="str">
        <f>VLOOKUP(A33,Objectenlijst!B:AG,28,FALSE)</f>
        <v>Kantine</v>
      </c>
      <c r="H33" t="str">
        <f>VLOOKUP(A33,Objectenlijst!B:AG,29,FALSE)</f>
        <v/>
      </c>
      <c r="I33" t="str">
        <f>VLOOKUP(A33,Objectenlijst!B:AG,30,FALSE)</f>
        <v>A0.01</v>
      </c>
      <c r="J33" s="10">
        <v>0</v>
      </c>
    </row>
    <row r="34" spans="1:10" hidden="1" x14ac:dyDescent="0.3">
      <c r="A34" t="s">
        <v>854</v>
      </c>
      <c r="B34" t="str">
        <f>VLOOKUP(A34,Objectenlijst!B:AG,8,FALSE)</f>
        <v>VKA170181</v>
      </c>
      <c r="C34" t="str">
        <f>VLOOKUP(A34,Objectenlijst!B:AG,2,FALSE)</f>
        <v>soepwarmhoudpan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KAPITTELWEG 33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A0.01</v>
      </c>
    </row>
    <row r="35" spans="1:10" hidden="1" x14ac:dyDescent="0.3">
      <c r="A35" t="s">
        <v>861</v>
      </c>
      <c r="B35" t="str">
        <f>VLOOKUP(A35,Objectenlijst!B:AG,8,FALSE)</f>
        <v>VKA170182</v>
      </c>
      <c r="C35" t="str">
        <f>VLOOKUP(A35,Objectenlijst!B:AG,2,FALSE)</f>
        <v>soepwarmhoudpan</v>
      </c>
      <c r="D35" t="str">
        <f>VLOOKUP(A35,Objectenlijst!B:AG,11,FALSE)</f>
        <v>3. Voldoende</v>
      </c>
      <c r="E35" t="str">
        <f>VLOOKUP(A35,Objectenlijst!B:AG,7,FALSE)</f>
        <v>NEE - Niet aangetroffen</v>
      </c>
      <c r="F35" t="str">
        <f>VLOOKUP(A35,Objectenlijst!B:AG,26,FALSE)</f>
        <v>KAPITTELWEG 33</v>
      </c>
      <c r="G35" t="str">
        <f>VLOOKUP(A35,Objectenlijst!B:AG,28,FALSE)</f>
        <v>Kantine</v>
      </c>
      <c r="H35" t="str">
        <f>VLOOKUP(A35,Objectenlijst!B:AG,29,FALSE)</f>
        <v/>
      </c>
      <c r="I35" t="str">
        <f>VLOOKUP(A35,Objectenlijst!B:AG,30,FALSE)</f>
        <v>A0.01</v>
      </c>
    </row>
    <row r="36" spans="1:10" hidden="1" x14ac:dyDescent="0.3">
      <c r="A36" t="s">
        <v>863</v>
      </c>
      <c r="B36" t="str">
        <f>VLOOKUP(A36,Objectenlijst!B:AG,8,FALSE)</f>
        <v>VKA170183</v>
      </c>
      <c r="C36" t="str">
        <f>VLOOKUP(A36,Objectenlijst!B:AG,2,FALSE)</f>
        <v>soepwarmhoudpan</v>
      </c>
      <c r="D36" t="str">
        <f>VLOOKUP(A36,Objectenlijst!B:AG,11,FALSE)</f>
        <v>3. Voldoende</v>
      </c>
      <c r="E36" t="str">
        <f>VLOOKUP(A36,Objectenlijst!B:AG,7,FALSE)</f>
        <v>NEE - Niet aangetroffen</v>
      </c>
      <c r="F36" t="str">
        <f>VLOOKUP(A36,Objectenlijst!B:AG,26,FALSE)</f>
        <v>KAPITTELWEG 33</v>
      </c>
      <c r="G36" t="str">
        <f>VLOOKUP(A36,Objectenlijst!B:AG,28,FALSE)</f>
        <v>Kantine</v>
      </c>
      <c r="H36" t="str">
        <f>VLOOKUP(A36,Objectenlijst!B:AG,29,FALSE)</f>
        <v/>
      </c>
      <c r="I36" t="str">
        <f>VLOOKUP(A36,Objectenlijst!B:AG,30,FALSE)</f>
        <v>A0.01</v>
      </c>
    </row>
    <row r="37" spans="1:10" hidden="1" x14ac:dyDescent="0.3">
      <c r="A37" t="s">
        <v>865</v>
      </c>
      <c r="B37" t="str">
        <f>VLOOKUP(A37,Objectenlijst!B:AG,8,FALSE)</f>
        <v>VKA170184</v>
      </c>
      <c r="C37" t="str">
        <f>VLOOKUP(A37,Objectenlijst!B:AG,2,FALSE)</f>
        <v>soepwarmhoudpan</v>
      </c>
      <c r="D37" t="str">
        <f>VLOOKUP(A37,Objectenlijst!B:AG,11,FALSE)</f>
        <v>3. Voldoende</v>
      </c>
      <c r="E37" t="str">
        <f>VLOOKUP(A37,Objectenlijst!B:AG,7,FALSE)</f>
        <v>NEE - Niet aangetroffen</v>
      </c>
      <c r="F37" t="str">
        <f>VLOOKUP(A37,Objectenlijst!B:AG,26,FALSE)</f>
        <v>KAPITTELWEG 33</v>
      </c>
      <c r="G37" t="str">
        <f>VLOOKUP(A37,Objectenlijst!B:AG,28,FALSE)</f>
        <v>Kantine</v>
      </c>
      <c r="H37" t="str">
        <f>VLOOKUP(A37,Objectenlijst!B:AG,29,FALSE)</f>
        <v/>
      </c>
      <c r="I37" t="str">
        <f>VLOOKUP(A37,Objectenlijst!B:AG,30,FALSE)</f>
        <v>A0.01</v>
      </c>
    </row>
    <row r="38" spans="1:10" x14ac:dyDescent="0.3">
      <c r="A38" t="s">
        <v>867</v>
      </c>
      <c r="B38" t="str">
        <f>VLOOKUP(A38,Objectenlijst!B:AG,8,FALSE)</f>
        <v>VKA170170</v>
      </c>
      <c r="C38" t="str">
        <f>VLOOKUP(A38,Objectenlijst!B:AG,2,FALSE)</f>
        <v xml:space="preserve">warmtebrug </v>
      </c>
      <c r="D38" t="str">
        <f>VLOOKUP(A38,Objectenlijst!B:AG,11,FALSE)</f>
        <v>5. Slecht</v>
      </c>
      <c r="E38" t="str">
        <f>VLOOKUP(A38,Objectenlijst!B:AG,7,FALSE)</f>
        <v>JA - Aangetroffen</v>
      </c>
      <c r="F38" t="str">
        <f>VLOOKUP(A38,Objectenlijst!B:AG,26,FALSE)</f>
        <v>KAPITTELWEG 33</v>
      </c>
      <c r="G38" t="str">
        <f>VLOOKUP(A38,Objectenlijst!B:AG,28,FALSE)</f>
        <v xml:space="preserve">Han college </v>
      </c>
      <c r="H38" t="str">
        <f>VLOOKUP(A38,Objectenlijst!B:AG,29,FALSE)</f>
        <v>Bg</v>
      </c>
      <c r="I38" t="str">
        <f>VLOOKUP(A38,Objectenlijst!B:AG,30,FALSE)</f>
        <v xml:space="preserve">Kappitelweg 33 kantine </v>
      </c>
      <c r="J38" s="6">
        <v>0</v>
      </c>
    </row>
    <row r="39" spans="1:10" x14ac:dyDescent="0.3">
      <c r="A39" t="s">
        <v>873</v>
      </c>
      <c r="B39" t="str">
        <f>VLOOKUP(A39,Objectenlijst!B:AG,8,FALSE)</f>
        <v>VKA180001</v>
      </c>
      <c r="C39" t="str">
        <f>VLOOKUP(A39,Objectenlijst!B:AG,2,FALSE)</f>
        <v>doorstroomzuil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KAPITTELWEG 33</v>
      </c>
      <c r="G39" t="str">
        <f>VLOOKUP(A39,Objectenlijst!B:AG,28,FALSE)</f>
        <v>Kantine</v>
      </c>
      <c r="H39" t="str">
        <f>VLOOKUP(A39,Objectenlijst!B:AG,29,FALSE)</f>
        <v>Bg</v>
      </c>
      <c r="I39" t="str">
        <f>VLOOKUP(A39,Objectenlijst!B:AG,30,FALSE)</f>
        <v>A0.02</v>
      </c>
      <c r="J39" s="7">
        <v>0</v>
      </c>
    </row>
    <row r="40" spans="1:10" x14ac:dyDescent="0.3">
      <c r="A40" t="s">
        <v>882</v>
      </c>
      <c r="B40" t="str">
        <f>VLOOKUP(A40,Objectenlijst!B:AG,8,FALSE)</f>
        <v>VKA170179</v>
      </c>
      <c r="C40" t="str">
        <f>VLOOKUP(A40,Objectenlijst!B:AG,2,FALSE)</f>
        <v>vaatwasmachine</v>
      </c>
      <c r="D40" t="str">
        <f>VLOOKUP(A40,Objectenlijst!B:AG,11,FALSE)</f>
        <v>4. Matig</v>
      </c>
      <c r="E40" t="str">
        <f>VLOOKUP(A40,Objectenlijst!B:AG,7,FALSE)</f>
        <v>JA - Aangetroffen</v>
      </c>
      <c r="F40" t="str">
        <f>VLOOKUP(A40,Objectenlijst!B:AG,26,FALSE)</f>
        <v>KAPITTELWEG 33</v>
      </c>
      <c r="G40" t="str">
        <f>VLOOKUP(A40,Objectenlijst!B:AG,28,FALSE)</f>
        <v xml:space="preserve">Han college </v>
      </c>
      <c r="H40" t="str">
        <f>VLOOKUP(A40,Objectenlijst!B:AG,29,FALSE)</f>
        <v>Bg</v>
      </c>
      <c r="I40" t="str">
        <f>VLOOKUP(A40,Objectenlijst!B:AG,30,FALSE)</f>
        <v xml:space="preserve">Kappitelweg 33 washok </v>
      </c>
      <c r="J40" s="7">
        <v>0</v>
      </c>
    </row>
    <row r="41" spans="1:10" x14ac:dyDescent="0.3">
      <c r="A41" t="s">
        <v>889</v>
      </c>
      <c r="B41" t="str">
        <f>VLOOKUP(A41,Objectenlijst!B:AG,8,FALSE)</f>
        <v>VKA170208</v>
      </c>
      <c r="C41" t="str">
        <f>VLOOKUP(A41,Objectenlijst!B:AG,2,FALSE)</f>
        <v>bar / flessenkoeling</v>
      </c>
      <c r="D41" t="str">
        <f>VLOOKUP(A41,Objectenlijst!B:AG,11,FALSE)</f>
        <v>5. Slecht</v>
      </c>
      <c r="E41" t="str">
        <f>VLOOKUP(A41,Objectenlijst!B:AG,7,FALSE)</f>
        <v>JA - Aangetroffen</v>
      </c>
      <c r="F41" t="str">
        <f>VLOOKUP(A41,Objectenlijst!B:AG,26,FALSE)</f>
        <v>KAPITTELWEG 33</v>
      </c>
      <c r="G41" t="str">
        <f>VLOOKUP(A41,Objectenlijst!B:AG,28,FALSE)</f>
        <v xml:space="preserve">Han college </v>
      </c>
      <c r="H41" t="str">
        <f>VLOOKUP(A41,Objectenlijst!B:AG,29,FALSE)</f>
        <v>Bg</v>
      </c>
      <c r="I41" t="str">
        <f>VLOOKUP(A41,Objectenlijst!B:AG,30,FALSE)</f>
        <v>Kappitelweg 33 cafe</v>
      </c>
      <c r="J41" s="7">
        <v>0</v>
      </c>
    </row>
    <row r="42" spans="1:10" ht="15" thickBot="1" x14ac:dyDescent="0.35">
      <c r="A42" t="s">
        <v>898</v>
      </c>
      <c r="B42" t="str">
        <f>VLOOKUP(A42,Objectenlijst!B:AG,8,FALSE)</f>
        <v>VKA170201</v>
      </c>
      <c r="C42" t="str">
        <f>VLOOKUP(A42,Objectenlijst!B:AG,2,FALSE)</f>
        <v>koelkast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KAPITTELWEG 33</v>
      </c>
      <c r="G42" t="str">
        <f>VLOOKUP(A42,Objectenlijst!B:AG,28,FALSE)</f>
        <v xml:space="preserve">Han college </v>
      </c>
      <c r="H42" t="str">
        <f>VLOOKUP(A42,Objectenlijst!B:AG,29,FALSE)</f>
        <v>Bg</v>
      </c>
      <c r="I42" t="str">
        <f>VLOOKUP(A42,Objectenlijst!B:AG,30,FALSE)</f>
        <v xml:space="preserve">Kappitelweg 33 cafe </v>
      </c>
      <c r="J42" s="8">
        <v>0</v>
      </c>
    </row>
    <row r="43" spans="1:10" hidden="1" x14ac:dyDescent="0.3">
      <c r="A43" t="s">
        <v>904</v>
      </c>
      <c r="B43" t="str">
        <f>VLOOKUP(A43,Objectenlijst!B:AG,8,FALSE)</f>
        <v>VKA170200</v>
      </c>
      <c r="C43" t="str">
        <f>VLOOKUP(A43,Objectenlijst!B:AG,2,FALSE)</f>
        <v>vrieskast</v>
      </c>
      <c r="D43" t="str">
        <f>VLOOKUP(A43,Objectenlijst!B:AG,11,FALSE)</f>
        <v>6. Zeer slecht</v>
      </c>
      <c r="E43" t="str">
        <f>VLOOKUP(A43,Objectenlijst!B:AG,7,FALSE)</f>
        <v>NEE - Niet aangetroffen</v>
      </c>
      <c r="F43" t="str">
        <f>VLOOKUP(A43,Objectenlijst!B:AG,26,FALSE)</f>
        <v>KAPITTELWEG 33</v>
      </c>
      <c r="G43" t="str">
        <f>VLOOKUP(A43,Objectenlijst!B:AG,28,FALSE)</f>
        <v>Caf�</v>
      </c>
      <c r="H43" t="str">
        <f>VLOOKUP(A43,Objectenlijst!B:AG,29,FALSE)</f>
        <v>BG</v>
      </c>
      <c r="I43" t="str">
        <f>VLOOKUP(A43,Objectenlijst!B:AG,30,FALSE)</f>
        <v>B0.22</v>
      </c>
    </row>
    <row r="44" spans="1:10" x14ac:dyDescent="0.3">
      <c r="A44" t="s">
        <v>912</v>
      </c>
      <c r="B44" t="str">
        <f>VLOOKUP(A44,Objectenlijst!B:AG,8,FALSE)</f>
        <v>VKA170211</v>
      </c>
      <c r="C44" t="str">
        <f>VLOOKUP(A44,Objectenlijst!B:AG,2,FALSE)</f>
        <v>afzuigkap</v>
      </c>
      <c r="D44" t="str">
        <f>VLOOKUP(A44,Objectenlijst!B:AG,11,FALSE)</f>
        <v>4. Matig</v>
      </c>
      <c r="E44" t="str">
        <f>VLOOKUP(A44,Objectenlijst!B:AG,7,FALSE)</f>
        <v>JA - Aangetroffen</v>
      </c>
      <c r="F44" t="str">
        <f>VLOOKUP(A44,Objectenlijst!B:AG,26,FALSE)</f>
        <v>KAPITTELWEG 33</v>
      </c>
      <c r="G44" t="str">
        <f>VLOOKUP(A44,Objectenlijst!B:AG,28,FALSE)</f>
        <v xml:space="preserve">Café Zalloon </v>
      </c>
      <c r="H44" t="str">
        <f>VLOOKUP(A44,Objectenlijst!B:AG,29,FALSE)</f>
        <v>Bg</v>
      </c>
      <c r="I44" t="str">
        <f>VLOOKUP(A44,Objectenlijst!B:AG,30,FALSE)</f>
        <v>B0.22B</v>
      </c>
      <c r="J44" s="6">
        <v>0</v>
      </c>
    </row>
    <row r="45" spans="1:10" x14ac:dyDescent="0.3">
      <c r="A45" t="s">
        <v>917</v>
      </c>
      <c r="B45" t="str">
        <f>VLOOKUP(A45,Objectenlijst!B:AG,8,FALSE)</f>
        <v>VKA170199</v>
      </c>
      <c r="C45" t="str">
        <f>VLOOKUP(A45,Objectenlijst!B:AG,2,FALSE)</f>
        <v>vaatwasmachine</v>
      </c>
      <c r="D45" t="str">
        <f>VLOOKUP(A45,Objectenlijst!B:AG,11,FALSE)</f>
        <v>5. Slecht</v>
      </c>
      <c r="E45" t="str">
        <f>VLOOKUP(A45,Objectenlijst!B:AG,7,FALSE)</f>
        <v>JA - Aangetroffen</v>
      </c>
      <c r="F45" t="str">
        <f>VLOOKUP(A45,Objectenlijst!B:AG,26,FALSE)</f>
        <v>KAPITTELWEG 33</v>
      </c>
      <c r="G45" t="str">
        <f>VLOOKUP(A45,Objectenlijst!B:AG,28,FALSE)</f>
        <v xml:space="preserve">Han college </v>
      </c>
      <c r="H45" t="str">
        <f>VLOOKUP(A45,Objectenlijst!B:AG,29,FALSE)</f>
        <v>Bg</v>
      </c>
      <c r="I45" t="str">
        <f>VLOOKUP(A45,Objectenlijst!B:AG,30,FALSE)</f>
        <v xml:space="preserve">Kappitelweg 33 cafe </v>
      </c>
      <c r="J45" s="7">
        <v>0</v>
      </c>
    </row>
    <row r="46" spans="1:10" x14ac:dyDescent="0.3">
      <c r="A46" t="s">
        <v>925</v>
      </c>
      <c r="B46" t="str">
        <f>VLOOKUP(A46,Objectenlijst!B:AG,8,FALSE)</f>
        <v>VKA170207</v>
      </c>
      <c r="C46" t="str">
        <f>VLOOKUP(A46,Objectenlijst!B:AG,2,FALSE)</f>
        <v>vrieskast</v>
      </c>
      <c r="D46" t="str">
        <f>VLOOKUP(A46,Objectenlijst!B:AG,11,FALSE)</f>
        <v>3. Voldoende</v>
      </c>
      <c r="E46" t="str">
        <f>VLOOKUP(A46,Objectenlijst!B:AG,7,FALSE)</f>
        <v>JA - Aangetroffen</v>
      </c>
      <c r="F46" t="str">
        <f>VLOOKUP(A46,Objectenlijst!B:AG,26,FALSE)</f>
        <v>KAPITTELWEG 33</v>
      </c>
      <c r="G46" t="str">
        <f>VLOOKUP(A46,Objectenlijst!B:AG,28,FALSE)</f>
        <v>Han college bg</v>
      </c>
      <c r="H46" t="str">
        <f>VLOOKUP(A46,Objectenlijst!B:AG,29,FALSE)</f>
        <v>Bg</v>
      </c>
      <c r="I46" t="str">
        <f>VLOOKUP(A46,Objectenlijst!B:AG,30,FALSE)</f>
        <v xml:space="preserve">Kappitelweg 33 cafe </v>
      </c>
      <c r="J46" s="7">
        <v>0</v>
      </c>
    </row>
    <row r="47" spans="1:10" x14ac:dyDescent="0.3">
      <c r="A47" t="s">
        <v>932</v>
      </c>
      <c r="B47" t="str">
        <f>VLOOKUP(A47,Objectenlijst!B:AG,8,FALSE)</f>
        <v>VKA170197</v>
      </c>
      <c r="C47" t="str">
        <f>VLOOKUP(A47,Objectenlijst!B:AG,2,FALSE)</f>
        <v>koelwerkbank</v>
      </c>
      <c r="D47" t="str">
        <f>VLOOKUP(A47,Objectenlijst!B:AG,11,FALSE)</f>
        <v>5. Slecht</v>
      </c>
      <c r="E47" t="str">
        <f>VLOOKUP(A47,Objectenlijst!B:AG,7,FALSE)</f>
        <v>JA - Aangetroffen</v>
      </c>
      <c r="F47" t="str">
        <f>VLOOKUP(A47,Objectenlijst!B:AG,26,FALSE)</f>
        <v>KAPITTELWEG 33</v>
      </c>
      <c r="G47" t="str">
        <f>VLOOKUP(A47,Objectenlijst!B:AG,28,FALSE)</f>
        <v xml:space="preserve">Han college </v>
      </c>
      <c r="H47" t="str">
        <f>VLOOKUP(A47,Objectenlijst!B:AG,29,FALSE)</f>
        <v>Bg</v>
      </c>
      <c r="I47" t="str">
        <f>VLOOKUP(A47,Objectenlijst!B:AG,30,FALSE)</f>
        <v>Kappitelweg 33 cafe</v>
      </c>
      <c r="J47" s="7">
        <v>0</v>
      </c>
    </row>
    <row r="48" spans="1:10" x14ac:dyDescent="0.3">
      <c r="A48" t="s">
        <v>938</v>
      </c>
      <c r="B48" t="str">
        <f>VLOOKUP(A48,Objectenlijst!B:AG,8,FALSE)</f>
        <v>VKA170193</v>
      </c>
      <c r="C48" t="str">
        <f>VLOOKUP(A48,Objectenlijst!B:AG,2,FALSE)</f>
        <v>magnetron</v>
      </c>
      <c r="D48" t="str">
        <f>VLOOKUP(A48,Objectenlijst!B:AG,11,FALSE)</f>
        <v>4. Matig</v>
      </c>
      <c r="E48" t="str">
        <f>VLOOKUP(A48,Objectenlijst!B:AG,7,FALSE)</f>
        <v>JA - Aangetroffen</v>
      </c>
      <c r="F48" t="str">
        <f>VLOOKUP(A48,Objectenlijst!B:AG,26,FALSE)</f>
        <v>KAPITTELWEG 33</v>
      </c>
      <c r="G48" t="str">
        <f>VLOOKUP(A48,Objectenlijst!B:AG,28,FALSE)</f>
        <v xml:space="preserve">Han college </v>
      </c>
      <c r="H48" t="str">
        <f>VLOOKUP(A48,Objectenlijst!B:AG,29,FALSE)</f>
        <v>Bg</v>
      </c>
      <c r="I48" t="str">
        <f>VLOOKUP(A48,Objectenlijst!B:AG,30,FALSE)</f>
        <v xml:space="preserve">Kappitelweg 33 cafe </v>
      </c>
      <c r="J48" s="7">
        <v>0</v>
      </c>
    </row>
    <row r="49" spans="1:10" x14ac:dyDescent="0.3">
      <c r="A49" t="s">
        <v>949</v>
      </c>
      <c r="B49" t="str">
        <f>VLOOKUP(A49,Objectenlijst!B:AG,8,FALSE)</f>
        <v>VKA170198</v>
      </c>
      <c r="C49" t="str">
        <f>VLOOKUP(A49,Objectenlijst!B:AG,2,FALSE)</f>
        <v>Saladiere</v>
      </c>
      <c r="D49" t="str">
        <f>VLOOKUP(A49,Objectenlijst!B:AG,11,FALSE)</f>
        <v>5. Slecht</v>
      </c>
      <c r="E49" t="str">
        <f>VLOOKUP(A49,Objectenlijst!B:AG,7,FALSE)</f>
        <v>JA - Aangetroffen</v>
      </c>
      <c r="F49" t="str">
        <f>VLOOKUP(A49,Objectenlijst!B:AG,26,FALSE)</f>
        <v>KAPITTELWEG 33</v>
      </c>
      <c r="G49" t="str">
        <f>VLOOKUP(A49,Objectenlijst!B:AG,28,FALSE)</f>
        <v xml:space="preserve">Café Zalloon </v>
      </c>
      <c r="H49" t="str">
        <f>VLOOKUP(A49,Objectenlijst!B:AG,29,FALSE)</f>
        <v/>
      </c>
      <c r="I49" t="str">
        <f>VLOOKUP(A49,Objectenlijst!B:AG,30,FALSE)</f>
        <v>B0.22B</v>
      </c>
      <c r="J49" s="7">
        <v>0</v>
      </c>
    </row>
    <row r="50" spans="1:10" x14ac:dyDescent="0.3">
      <c r="A50" t="s">
        <v>956</v>
      </c>
      <c r="B50" t="str">
        <f>VLOOKUP(A50,Objectenlijst!B:AG,8,FALSE)</f>
        <v>VKA170190</v>
      </c>
      <c r="C50" t="str">
        <f>VLOOKUP(A50,Objectenlijst!B:AG,2,FALSE)</f>
        <v>afzuigkap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KAPITTELWEG 33</v>
      </c>
      <c r="G50" t="str">
        <f>VLOOKUP(A50,Objectenlijst!B:AG,28,FALSE)</f>
        <v xml:space="preserve">Han college </v>
      </c>
      <c r="H50" t="str">
        <f>VLOOKUP(A50,Objectenlijst!B:AG,29,FALSE)</f>
        <v>Bg</v>
      </c>
      <c r="I50" t="str">
        <f>VLOOKUP(A50,Objectenlijst!B:AG,30,FALSE)</f>
        <v>Kapittel 33</v>
      </c>
      <c r="J50" s="7">
        <v>0</v>
      </c>
    </row>
    <row r="51" spans="1:10" x14ac:dyDescent="0.3">
      <c r="A51" t="s">
        <v>959</v>
      </c>
      <c r="B51" t="str">
        <f>VLOOKUP(A51,Objectenlijst!B:AG,8,FALSE)</f>
        <v>VKA170191</v>
      </c>
      <c r="C51" t="str">
        <f>VLOOKUP(A51,Objectenlijst!B:AG,2,FALSE)</f>
        <v>afzuigkap</v>
      </c>
      <c r="D51" t="str">
        <f>VLOOKUP(A51,Objectenlijst!B:AG,11,FALSE)</f>
        <v>4. Matig</v>
      </c>
      <c r="E51" t="str">
        <f>VLOOKUP(A51,Objectenlijst!B:AG,7,FALSE)</f>
        <v>JA - Aangetroffen</v>
      </c>
      <c r="F51" t="str">
        <f>VLOOKUP(A51,Objectenlijst!B:AG,26,FALSE)</f>
        <v>KAPITTELWEG 33</v>
      </c>
      <c r="G51" t="str">
        <f>VLOOKUP(A51,Objectenlijst!B:AG,28,FALSE)</f>
        <v xml:space="preserve">Han college </v>
      </c>
      <c r="H51" t="str">
        <f>VLOOKUP(A51,Objectenlijst!B:AG,29,FALSE)</f>
        <v>Bg</v>
      </c>
      <c r="I51" t="str">
        <f>VLOOKUP(A51,Objectenlijst!B:AG,30,FALSE)</f>
        <v>Kappitel 33</v>
      </c>
      <c r="J51" s="7">
        <v>0</v>
      </c>
    </row>
    <row r="52" spans="1:10" x14ac:dyDescent="0.3">
      <c r="A52" t="s">
        <v>962</v>
      </c>
      <c r="B52" t="str">
        <f>VLOOKUP(A52,Objectenlijst!B:AG,8,FALSE)</f>
        <v>VKA170153</v>
      </c>
      <c r="C52" t="str">
        <f>VLOOKUP(A52,Objectenlijst!B:AG,2,FALSE)</f>
        <v>combisteamer</v>
      </c>
      <c r="D52" t="str">
        <f>VLOOKUP(A52,Objectenlijst!B:AG,11,FALSE)</f>
        <v>4. Matig</v>
      </c>
      <c r="E52" t="str">
        <f>VLOOKUP(A52,Objectenlijst!B:AG,7,FALSE)</f>
        <v>JA - Aangetroffen</v>
      </c>
      <c r="F52" t="str">
        <f>VLOOKUP(A52,Objectenlijst!B:AG,26,FALSE)</f>
        <v>KAPITTELWEG 33</v>
      </c>
      <c r="G52" t="str">
        <f>VLOOKUP(A52,Objectenlijst!B:AG,28,FALSE)</f>
        <v xml:space="preserve">Han college </v>
      </c>
      <c r="H52" t="str">
        <f>VLOOKUP(A52,Objectenlijst!B:AG,29,FALSE)</f>
        <v>Bg</v>
      </c>
      <c r="I52" t="str">
        <f>VLOOKUP(A52,Objectenlijst!B:AG,30,FALSE)</f>
        <v>Kapittel 33</v>
      </c>
      <c r="J52" s="7">
        <v>0</v>
      </c>
    </row>
    <row r="53" spans="1:10" x14ac:dyDescent="0.3">
      <c r="A53" t="s">
        <v>972</v>
      </c>
      <c r="B53" t="str">
        <f>VLOOKUP(A53,Objectenlijst!B:AG,8,FALSE)</f>
        <v>VKA170154</v>
      </c>
      <c r="C53" t="str">
        <f>VLOOKUP(A53,Objectenlijst!B:AG,2,FALSE)</f>
        <v>combisteamer</v>
      </c>
      <c r="D53" t="str">
        <f>VLOOKUP(A53,Objectenlijst!B:AG,11,FALSE)</f>
        <v>4. Matig</v>
      </c>
      <c r="E53" t="str">
        <f>VLOOKUP(A53,Objectenlijst!B:AG,7,FALSE)</f>
        <v>JA - Aangetroffen</v>
      </c>
      <c r="F53" t="str">
        <f>VLOOKUP(A53,Objectenlijst!B:AG,26,FALSE)</f>
        <v>KAPITTELWEG 33</v>
      </c>
      <c r="G53" t="str">
        <f>VLOOKUP(A53,Objectenlijst!B:AG,28,FALSE)</f>
        <v xml:space="preserve">Han college </v>
      </c>
      <c r="H53" t="str">
        <f>VLOOKUP(A53,Objectenlijst!B:AG,29,FALSE)</f>
        <v>Bg</v>
      </c>
      <c r="I53" t="str">
        <f>VLOOKUP(A53,Objectenlijst!B:AG,30,FALSE)</f>
        <v xml:space="preserve">Kapittel 33 </v>
      </c>
      <c r="J53" s="7">
        <v>0</v>
      </c>
    </row>
    <row r="54" spans="1:10" x14ac:dyDescent="0.3">
      <c r="A54" t="s">
        <v>977</v>
      </c>
      <c r="B54" t="str">
        <f>VLOOKUP(A54,Objectenlijst!B:AG,8,FALSE)</f>
        <v>VKA170161</v>
      </c>
      <c r="C54" t="str">
        <f>VLOOKUP(A54,Objectenlijst!B:AG,2,FALSE)</f>
        <v>friteuse</v>
      </c>
      <c r="D54" t="str">
        <f>VLOOKUP(A54,Objectenlijst!B:AG,11,FALSE)</f>
        <v>4. Matig</v>
      </c>
      <c r="E54" t="str">
        <f>VLOOKUP(A54,Objectenlijst!B:AG,7,FALSE)</f>
        <v>JA - Aangetroffen</v>
      </c>
      <c r="F54" t="str">
        <f>VLOOKUP(A54,Objectenlijst!B:AG,26,FALSE)</f>
        <v>KAPITTELWEG 33</v>
      </c>
      <c r="G54" t="str">
        <f>VLOOKUP(A54,Objectenlijst!B:AG,28,FALSE)</f>
        <v xml:space="preserve">Han college </v>
      </c>
      <c r="H54" t="str">
        <f>VLOOKUP(A54,Objectenlijst!B:AG,29,FALSE)</f>
        <v xml:space="preserve"> Bg</v>
      </c>
      <c r="I54" t="str">
        <f>VLOOKUP(A54,Objectenlijst!B:AG,30,FALSE)</f>
        <v xml:space="preserve">Kappitelweg 33 keuken </v>
      </c>
      <c r="J54" s="7">
        <v>0</v>
      </c>
    </row>
    <row r="55" spans="1:10" x14ac:dyDescent="0.3">
      <c r="A55" t="s">
        <v>984</v>
      </c>
      <c r="B55" t="str">
        <f>VLOOKUP(A55,Objectenlijst!B:AG,8,FALSE)</f>
        <v>VKA170162</v>
      </c>
      <c r="C55" t="str">
        <f>VLOOKUP(A55,Objectenlijst!B:AG,2,FALSE)</f>
        <v>friteuse</v>
      </c>
      <c r="D55" t="str">
        <f>VLOOKUP(A55,Objectenlijst!B:AG,11,FALSE)</f>
        <v>4. Matig</v>
      </c>
      <c r="E55" t="str">
        <f>VLOOKUP(A55,Objectenlijst!B:AG,7,FALSE)</f>
        <v>JA - Aangetroffen</v>
      </c>
      <c r="F55" t="str">
        <f>VLOOKUP(A55,Objectenlijst!B:AG,26,FALSE)</f>
        <v>KAPITTELWEG 33</v>
      </c>
      <c r="G55" t="str">
        <f>VLOOKUP(A55,Objectenlijst!B:AG,28,FALSE)</f>
        <v xml:space="preserve">Han college </v>
      </c>
      <c r="H55" t="str">
        <f>VLOOKUP(A55,Objectenlijst!B:AG,29,FALSE)</f>
        <v>Bg</v>
      </c>
      <c r="I55" t="str">
        <f>VLOOKUP(A55,Objectenlijst!B:AG,30,FALSE)</f>
        <v xml:space="preserve">Kappitelweg 33 keuken </v>
      </c>
      <c r="J55" s="7">
        <v>0</v>
      </c>
    </row>
    <row r="56" spans="1:10" x14ac:dyDescent="0.3">
      <c r="A56" t="s">
        <v>987</v>
      </c>
      <c r="B56" t="str">
        <f>VLOOKUP(A56,Objectenlijst!B:AG,8,FALSE)</f>
        <v>VKA170156</v>
      </c>
      <c r="C56" t="str">
        <f>VLOOKUP(A56,Objectenlijst!B:AG,2,FALSE)</f>
        <v>gaskooktafel</v>
      </c>
      <c r="D56" t="str">
        <f>VLOOKUP(A56,Objectenlijst!B:AG,11,FALSE)</f>
        <v>5. Slecht</v>
      </c>
      <c r="E56" t="str">
        <f>VLOOKUP(A56,Objectenlijst!B:AG,7,FALSE)</f>
        <v>JA - Aangetroffen</v>
      </c>
      <c r="F56" t="str">
        <f>VLOOKUP(A56,Objectenlijst!B:AG,26,FALSE)</f>
        <v>KAPITTELWEG 33</v>
      </c>
      <c r="G56" t="str">
        <f>VLOOKUP(A56,Objectenlijst!B:AG,28,FALSE)</f>
        <v xml:space="preserve">Han college </v>
      </c>
      <c r="H56" t="str">
        <f>VLOOKUP(A56,Objectenlijst!B:AG,29,FALSE)</f>
        <v>Bg</v>
      </c>
      <c r="I56" t="str">
        <f>VLOOKUP(A56,Objectenlijst!B:AG,30,FALSE)</f>
        <v>Kapittel 33</v>
      </c>
      <c r="J56" s="7">
        <v>0</v>
      </c>
    </row>
    <row r="57" spans="1:10" x14ac:dyDescent="0.3">
      <c r="A57" t="s">
        <v>996</v>
      </c>
      <c r="B57" t="str">
        <f>VLOOKUP(A57,Objectenlijst!B:AG,8,FALSE)</f>
        <v>VKA170164</v>
      </c>
      <c r="C57" t="str">
        <f>VLOOKUP(A57,Objectenlijst!B:AG,2,FALSE)</f>
        <v>bakplaat</v>
      </c>
      <c r="D57" t="str">
        <f>VLOOKUP(A57,Objectenlijst!B:AG,11,FALSE)</f>
        <v>4. Matig</v>
      </c>
      <c r="E57" t="str">
        <f>VLOOKUP(A57,Objectenlijst!B:AG,7,FALSE)</f>
        <v>JA - Aangetroffen</v>
      </c>
      <c r="F57" t="str">
        <f>VLOOKUP(A57,Objectenlijst!B:AG,26,FALSE)</f>
        <v>KAPITTELWEG 33</v>
      </c>
      <c r="G57" t="str">
        <f>VLOOKUP(A57,Objectenlijst!B:AG,28,FALSE)</f>
        <v xml:space="preserve">Han college </v>
      </c>
      <c r="H57" t="str">
        <f>VLOOKUP(A57,Objectenlijst!B:AG,29,FALSE)</f>
        <v>Bg</v>
      </c>
      <c r="I57" t="str">
        <f>VLOOKUP(A57,Objectenlijst!B:AG,30,FALSE)</f>
        <v xml:space="preserve">Kapittelweg 33 keuken </v>
      </c>
      <c r="J57" s="7">
        <v>0</v>
      </c>
    </row>
    <row r="58" spans="1:10" x14ac:dyDescent="0.3">
      <c r="A58" t="s">
        <v>1003</v>
      </c>
      <c r="B58" t="str">
        <f>VLOOKUP(A58,Objectenlijst!B:AG,8,FALSE)</f>
        <v>VKA170157</v>
      </c>
      <c r="C58" t="str">
        <f>VLOOKUP(A58,Objectenlijst!B:AG,2,FALSE)</f>
        <v>kantelbare braadpan gas</v>
      </c>
      <c r="D58" t="str">
        <f>VLOOKUP(A58,Objectenlijst!B:AG,11,FALSE)</f>
        <v>5. Slecht</v>
      </c>
      <c r="E58" t="str">
        <f>VLOOKUP(A58,Objectenlijst!B:AG,7,FALSE)</f>
        <v>JA - Aangetroffen</v>
      </c>
      <c r="F58" t="str">
        <f>VLOOKUP(A58,Objectenlijst!B:AG,26,FALSE)</f>
        <v>KAPITTELWEG 33</v>
      </c>
      <c r="G58" t="str">
        <f>VLOOKUP(A58,Objectenlijst!B:AG,28,FALSE)</f>
        <v xml:space="preserve">Han college </v>
      </c>
      <c r="H58" t="str">
        <f>VLOOKUP(A58,Objectenlijst!B:AG,29,FALSE)</f>
        <v>Bg</v>
      </c>
      <c r="I58" t="str">
        <f>VLOOKUP(A58,Objectenlijst!B:AG,30,FALSE)</f>
        <v>Kapittel 33</v>
      </c>
      <c r="J58" s="7">
        <v>0</v>
      </c>
    </row>
    <row r="59" spans="1:10" x14ac:dyDescent="0.3">
      <c r="A59" t="s">
        <v>1011</v>
      </c>
      <c r="B59" t="str">
        <f>VLOOKUP(A59,Objectenlijst!B:AG,8,FALSE)</f>
        <v>VKA170160</v>
      </c>
      <c r="C59" t="str">
        <f>VLOOKUP(A59,Objectenlijst!B:AG,2,FALSE)</f>
        <v>Koelwerkbank Stekkerklaar</v>
      </c>
      <c r="D59" t="str">
        <f>VLOOKUP(A59,Objectenlijst!B:AG,11,FALSE)</f>
        <v>5. Slecht</v>
      </c>
      <c r="E59" t="str">
        <f>VLOOKUP(A59,Objectenlijst!B:AG,7,FALSE)</f>
        <v>JA - Aangetroffen</v>
      </c>
      <c r="F59" t="str">
        <f>VLOOKUP(A59,Objectenlijst!B:AG,26,FALSE)</f>
        <v>KAPITTELWEG 33</v>
      </c>
      <c r="G59" t="str">
        <f>VLOOKUP(A59,Objectenlijst!B:AG,28,FALSE)</f>
        <v xml:space="preserve">Han college </v>
      </c>
      <c r="H59" t="str">
        <f>VLOOKUP(A59,Objectenlijst!B:AG,29,FALSE)</f>
        <v>Bg</v>
      </c>
      <c r="I59" t="str">
        <f>VLOOKUP(A59,Objectenlijst!B:AG,30,FALSE)</f>
        <v xml:space="preserve">Kappitelweg 33 keuken </v>
      </c>
      <c r="J59" s="7">
        <v>0</v>
      </c>
    </row>
    <row r="60" spans="1:10" x14ac:dyDescent="0.3">
      <c r="A60" t="s">
        <v>1016</v>
      </c>
      <c r="B60" t="str">
        <f>VLOOKUP(A60,Objectenlijst!B:AG,8,FALSE)</f>
        <v>VKA170163</v>
      </c>
      <c r="C60" t="str">
        <f>VLOOKUP(A60,Objectenlijst!B:AG,2,FALSE)</f>
        <v>koelwerkbank</v>
      </c>
      <c r="D60" t="str">
        <f>VLOOKUP(A60,Objectenlijst!B:AG,11,FALSE)</f>
        <v>4. Matig</v>
      </c>
      <c r="E60" t="str">
        <f>VLOOKUP(A60,Objectenlijst!B:AG,7,FALSE)</f>
        <v>JA - Aangetroffen</v>
      </c>
      <c r="F60" t="str">
        <f>VLOOKUP(A60,Objectenlijst!B:AG,26,FALSE)</f>
        <v>KAPITTELWEG 33</v>
      </c>
      <c r="G60" t="str">
        <f>VLOOKUP(A60,Objectenlijst!B:AG,28,FALSE)</f>
        <v xml:space="preserve">Han  college </v>
      </c>
      <c r="H60" t="str">
        <f>VLOOKUP(A60,Objectenlijst!B:AG,29,FALSE)</f>
        <v>Bg</v>
      </c>
      <c r="I60" t="str">
        <f>VLOOKUP(A60,Objectenlijst!B:AG,30,FALSE)</f>
        <v xml:space="preserve">Kappitelweg 33 keuken </v>
      </c>
      <c r="J60" s="7">
        <v>0</v>
      </c>
    </row>
    <row r="61" spans="1:10" x14ac:dyDescent="0.3">
      <c r="A61" t="s">
        <v>1023</v>
      </c>
      <c r="B61" t="str">
        <f>VLOOKUP(A61,Objectenlijst!B:AG,8,FALSE)</f>
        <v>VKA170158</v>
      </c>
      <c r="C61" t="str">
        <f>VLOOKUP(A61,Objectenlijst!B:AG,2,FALSE)</f>
        <v>kookketel gas</v>
      </c>
      <c r="D61" t="str">
        <f>VLOOKUP(A61,Objectenlijst!B:AG,11,FALSE)</f>
        <v>5. Slecht</v>
      </c>
      <c r="E61" t="str">
        <f>VLOOKUP(A61,Objectenlijst!B:AG,7,FALSE)</f>
        <v>JA - Aangetroffen</v>
      </c>
      <c r="F61" t="str">
        <f>VLOOKUP(A61,Objectenlijst!B:AG,26,FALSE)</f>
        <v>KAPITTELWEG 33</v>
      </c>
      <c r="G61" t="str">
        <f>VLOOKUP(A61,Objectenlijst!B:AG,28,FALSE)</f>
        <v xml:space="preserve">Han college </v>
      </c>
      <c r="H61" t="str">
        <f>VLOOKUP(A61,Objectenlijst!B:AG,29,FALSE)</f>
        <v>Bg</v>
      </c>
      <c r="I61" t="str">
        <f>VLOOKUP(A61,Objectenlijst!B:AG,30,FALSE)</f>
        <v>Kapittel 33</v>
      </c>
      <c r="J61" s="7">
        <v>0</v>
      </c>
    </row>
    <row r="62" spans="1:10" x14ac:dyDescent="0.3">
      <c r="A62" t="s">
        <v>1033</v>
      </c>
      <c r="B62" t="str">
        <f>VLOOKUP(A62,Objectenlijst!B:AG,8,FALSE)</f>
        <v>VKA170159</v>
      </c>
      <c r="C62" t="str">
        <f>VLOOKUP(A62,Objectenlijst!B:AG,2,FALSE)</f>
        <v>kookketel gas</v>
      </c>
      <c r="D62" t="str">
        <f>VLOOKUP(A62,Objectenlijst!B:AG,11,FALSE)</f>
        <v>4. Matig</v>
      </c>
      <c r="E62" t="str">
        <f>VLOOKUP(A62,Objectenlijst!B:AG,7,FALSE)</f>
        <v>JA - Aangetroffen</v>
      </c>
      <c r="F62" t="str">
        <f>VLOOKUP(A62,Objectenlijst!B:AG,26,FALSE)</f>
        <v>KAPITTELWEG 33</v>
      </c>
      <c r="G62" t="str">
        <f>VLOOKUP(A62,Objectenlijst!B:AG,28,FALSE)</f>
        <v xml:space="preserve">Han college </v>
      </c>
      <c r="H62" t="str">
        <f>VLOOKUP(A62,Objectenlijst!B:AG,29,FALSE)</f>
        <v>Bg</v>
      </c>
      <c r="I62" t="str">
        <f>VLOOKUP(A62,Objectenlijst!B:AG,30,FALSE)</f>
        <v xml:space="preserve">Kappitelweg 33 keuken </v>
      </c>
      <c r="J62" s="7">
        <v>0</v>
      </c>
    </row>
    <row r="63" spans="1:10" x14ac:dyDescent="0.3">
      <c r="A63" t="s">
        <v>1038</v>
      </c>
      <c r="B63" t="str">
        <f>VLOOKUP(A63,Objectenlijst!B:AG,8,FALSE)</f>
        <v>VKA170167</v>
      </c>
      <c r="C63" t="str">
        <f>VLOOKUP(A63,Objectenlijst!B:AG,2,FALSE)</f>
        <v>pastacooker</v>
      </c>
      <c r="D63" t="str">
        <f>VLOOKUP(A63,Objectenlijst!B:AG,11,FALSE)</f>
        <v>5. Slecht</v>
      </c>
      <c r="E63" t="str">
        <f>VLOOKUP(A63,Objectenlijst!B:AG,7,FALSE)</f>
        <v>JA - Aangetroffen</v>
      </c>
      <c r="F63" t="str">
        <f>VLOOKUP(A63,Objectenlijst!B:AG,26,FALSE)</f>
        <v>KAPITTELWEG 33</v>
      </c>
      <c r="G63" t="str">
        <f>VLOOKUP(A63,Objectenlijst!B:AG,28,FALSE)</f>
        <v xml:space="preserve">Han college </v>
      </c>
      <c r="H63" t="str">
        <f>VLOOKUP(A63,Objectenlijst!B:AG,29,FALSE)</f>
        <v>Bg</v>
      </c>
      <c r="I63" t="str">
        <f>VLOOKUP(A63,Objectenlijst!B:AG,30,FALSE)</f>
        <v xml:space="preserve">Kappitelweg 33 keuken </v>
      </c>
      <c r="J63" s="7">
        <v>0</v>
      </c>
    </row>
    <row r="64" spans="1:10" x14ac:dyDescent="0.3">
      <c r="A64" t="s">
        <v>1046</v>
      </c>
      <c r="B64" t="str">
        <f>VLOOKUP(A64,Objectenlijst!B:AG,8,FALSE)</f>
        <v>VKA170155</v>
      </c>
      <c r="C64" t="str">
        <f>VLOOKUP(A64,Objectenlijst!B:AG,2,FALSE)</f>
        <v>thermoport</v>
      </c>
      <c r="D64" t="str">
        <f>VLOOKUP(A64,Objectenlijst!B:AG,11,FALSE)</f>
        <v>5. Slecht</v>
      </c>
      <c r="E64" t="str">
        <f>VLOOKUP(A64,Objectenlijst!B:AG,7,FALSE)</f>
        <v>JA - Aangetroffen</v>
      </c>
      <c r="F64" t="str">
        <f>VLOOKUP(A64,Objectenlijst!B:AG,26,FALSE)</f>
        <v>KAPITTELWEG 33</v>
      </c>
      <c r="G64" t="str">
        <f>VLOOKUP(A64,Objectenlijst!B:AG,28,FALSE)</f>
        <v>Kantine</v>
      </c>
      <c r="H64" t="str">
        <f>VLOOKUP(A64,Objectenlijst!B:AG,29,FALSE)</f>
        <v>Bg</v>
      </c>
      <c r="I64" t="str">
        <f>VLOOKUP(A64,Objectenlijst!B:AG,30,FALSE)</f>
        <v>C0.01</v>
      </c>
      <c r="J64" s="7">
        <v>0</v>
      </c>
    </row>
    <row r="65" spans="1:10" x14ac:dyDescent="0.3">
      <c r="A65" t="s">
        <v>1054</v>
      </c>
      <c r="B65" t="str">
        <f>VLOOKUP(A65,Objectenlijst!B:AG,8,FALSE)</f>
        <v>VKA170165</v>
      </c>
      <c r="C65" t="str">
        <f>VLOOKUP(A65,Objectenlijst!B:AG,2,FALSE)</f>
        <v>wok</v>
      </c>
      <c r="D65" t="str">
        <f>VLOOKUP(A65,Objectenlijst!B:AG,11,FALSE)</f>
        <v>4. Matig</v>
      </c>
      <c r="E65" t="str">
        <f>VLOOKUP(A65,Objectenlijst!B:AG,7,FALSE)</f>
        <v>JA - Aangetroffen</v>
      </c>
      <c r="F65" t="str">
        <f>VLOOKUP(A65,Objectenlijst!B:AG,26,FALSE)</f>
        <v>KAPITTELWEG 33</v>
      </c>
      <c r="G65" t="str">
        <f>VLOOKUP(A65,Objectenlijst!B:AG,28,FALSE)</f>
        <v>Kantine</v>
      </c>
      <c r="H65" t="str">
        <f>VLOOKUP(A65,Objectenlijst!B:AG,29,FALSE)</f>
        <v>Bg</v>
      </c>
      <c r="I65" t="str">
        <f>VLOOKUP(A65,Objectenlijst!B:AG,30,FALSE)</f>
        <v>C0.01</v>
      </c>
      <c r="J65" s="7">
        <v>0</v>
      </c>
    </row>
    <row r="66" spans="1:10" x14ac:dyDescent="0.3">
      <c r="A66" t="s">
        <v>1060</v>
      </c>
      <c r="B66" t="str">
        <f>VLOOKUP(A66,Objectenlijst!B:AG,8,FALSE)</f>
        <v>VKA170166</v>
      </c>
      <c r="C66" t="str">
        <f>VLOOKUP(A66,Objectenlijst!B:AG,2,FALSE)</f>
        <v>wok</v>
      </c>
      <c r="D66" t="str">
        <f>VLOOKUP(A66,Objectenlijst!B:AG,11,FALSE)</f>
        <v>4. Matig</v>
      </c>
      <c r="E66" t="str">
        <f>VLOOKUP(A66,Objectenlijst!B:AG,7,FALSE)</f>
        <v>JA - Aangetroffen</v>
      </c>
      <c r="F66" t="str">
        <f>VLOOKUP(A66,Objectenlijst!B:AG,26,FALSE)</f>
        <v>KAPITTELWEG 33</v>
      </c>
      <c r="G66" t="str">
        <f>VLOOKUP(A66,Objectenlijst!B:AG,28,FALSE)</f>
        <v xml:space="preserve">Han college </v>
      </c>
      <c r="H66" t="str">
        <f>VLOOKUP(A66,Objectenlijst!B:AG,29,FALSE)</f>
        <v>Bg</v>
      </c>
      <c r="I66" t="str">
        <f>VLOOKUP(A66,Objectenlijst!B:AG,30,FALSE)</f>
        <v xml:space="preserve">Kappitelweg 33 keuken </v>
      </c>
      <c r="J66" s="7">
        <v>0</v>
      </c>
    </row>
    <row r="67" spans="1:10" ht="15" thickBot="1" x14ac:dyDescent="0.35">
      <c r="A67" t="s">
        <v>1063</v>
      </c>
      <c r="B67" t="str">
        <f>VLOOKUP(A67,Objectenlijst!B:AG,8,FALSE)</f>
        <v>VKA170152</v>
      </c>
      <c r="C67" t="str">
        <f>VLOOKUP(A67,Objectenlijst!B:AG,2,FALSE)</f>
        <v>Koelwerkbank Stekkerklaar</v>
      </c>
      <c r="D67" t="str">
        <f>VLOOKUP(A67,Objectenlijst!B:AG,11,FALSE)</f>
        <v>5. Slecht</v>
      </c>
      <c r="E67" t="str">
        <f>VLOOKUP(A67,Objectenlijst!B:AG,7,FALSE)</f>
        <v>JA - Aangetroffen</v>
      </c>
      <c r="F67" t="str">
        <f>VLOOKUP(A67,Objectenlijst!B:AG,26,FALSE)</f>
        <v>KAPITTELWEG 33</v>
      </c>
      <c r="G67" t="str">
        <f>VLOOKUP(A67,Objectenlijst!B:AG,28,FALSE)</f>
        <v xml:space="preserve">Han college </v>
      </c>
      <c r="H67" t="str">
        <f>VLOOKUP(A67,Objectenlijst!B:AG,29,FALSE)</f>
        <v>Bg</v>
      </c>
      <c r="I67" t="str">
        <f>VLOOKUP(A67,Objectenlijst!B:AG,30,FALSE)</f>
        <v xml:space="preserve">Kappitelweg 33 keuken </v>
      </c>
      <c r="J67" s="8">
        <v>0</v>
      </c>
    </row>
    <row r="68" spans="1:10" hidden="1" x14ac:dyDescent="0.3">
      <c r="A68" t="s">
        <v>1065</v>
      </c>
      <c r="B68" t="str">
        <f>VLOOKUP(A68,Objectenlijst!B:AG,8,FALSE)</f>
        <v>VKA170150</v>
      </c>
      <c r="C68" t="str">
        <f>VLOOKUP(A68,Objectenlijst!B:AG,2,FALSE)</f>
        <v>scherfijsmachine (AFVOEREN)</v>
      </c>
      <c r="D68" t="str">
        <f>VLOOKUP(A68,Objectenlijst!B:AG,11,FALSE)</f>
        <v>3. Voldoende</v>
      </c>
      <c r="E68" t="str">
        <f>VLOOKUP(A68,Objectenlijst!B:AG,7,FALSE)</f>
        <v>NEE - Niet aangetroffen</v>
      </c>
      <c r="F68" t="str">
        <f>VLOOKUP(A68,Objectenlijst!B:AG,26,FALSE)</f>
        <v>KAPITTELWEG 33</v>
      </c>
      <c r="G68" t="str">
        <f>VLOOKUP(A68,Objectenlijst!B:AG,28,FALSE)</f>
        <v>Kantine</v>
      </c>
      <c r="H68" t="str">
        <f>VLOOKUP(A68,Objectenlijst!B:AG,29,FALSE)</f>
        <v/>
      </c>
      <c r="I68" t="str">
        <f>VLOOKUP(A68,Objectenlijst!B:AG,30,FALSE)</f>
        <v>C0.122</v>
      </c>
    </row>
    <row r="69" spans="1:10" x14ac:dyDescent="0.3">
      <c r="A69" t="s">
        <v>1073</v>
      </c>
      <c r="B69" t="str">
        <f>VLOOKUP(A69,Objectenlijst!B:AG,8,FALSE)</f>
        <v>VKA170186</v>
      </c>
      <c r="C69" t="str">
        <f>VLOOKUP(A69,Objectenlijst!B:AG,2,FALSE)</f>
        <v>koelkast</v>
      </c>
      <c r="D69" t="str">
        <f>VLOOKUP(A69,Objectenlijst!B:AG,11,FALSE)</f>
        <v>4. Matig</v>
      </c>
      <c r="E69" t="str">
        <f>VLOOKUP(A69,Objectenlijst!B:AG,7,FALSE)</f>
        <v>JA - Aangetroffen</v>
      </c>
      <c r="F69" t="str">
        <f>VLOOKUP(A69,Objectenlijst!B:AG,26,FALSE)</f>
        <v>KAPITTELWEG 33</v>
      </c>
      <c r="G69" t="str">
        <f>VLOOKUP(A69,Objectenlijst!B:AG,28,FALSE)</f>
        <v>Kantine</v>
      </c>
      <c r="H69" t="str">
        <f>VLOOKUP(A69,Objectenlijst!B:AG,29,FALSE)</f>
        <v>Bg</v>
      </c>
      <c r="I69" t="str">
        <f>VLOOKUP(A69,Objectenlijst!B:AG,30,FALSE)</f>
        <v xml:space="preserve">C0.69 pentrie </v>
      </c>
      <c r="J69" s="6">
        <v>0</v>
      </c>
    </row>
    <row r="70" spans="1:10" x14ac:dyDescent="0.3">
      <c r="A70" t="s">
        <v>1079</v>
      </c>
      <c r="B70" t="str">
        <f>VLOOKUP(A70,Objectenlijst!B:AG,8,FALSE)</f>
        <v>VKA170187</v>
      </c>
      <c r="C70" t="str">
        <f>VLOOKUP(A70,Objectenlijst!B:AG,2,FALSE)</f>
        <v>koelkast</v>
      </c>
      <c r="D70" t="str">
        <f>VLOOKUP(A70,Objectenlijst!B:AG,11,FALSE)</f>
        <v>4. Matig</v>
      </c>
      <c r="E70" t="str">
        <f>VLOOKUP(A70,Objectenlijst!B:AG,7,FALSE)</f>
        <v>JA - Aangetroffen</v>
      </c>
      <c r="F70" t="str">
        <f>VLOOKUP(A70,Objectenlijst!B:AG,26,FALSE)</f>
        <v>KAPITTELWEG 33</v>
      </c>
      <c r="G70" t="str">
        <f>VLOOKUP(A70,Objectenlijst!B:AG,28,FALSE)</f>
        <v>Kantine</v>
      </c>
      <c r="H70" t="str">
        <f>VLOOKUP(A70,Objectenlijst!B:AG,29,FALSE)</f>
        <v>Bg</v>
      </c>
      <c r="I70" t="str">
        <f>VLOOKUP(A70,Objectenlijst!B:AG,30,FALSE)</f>
        <v>C0.69 pentrie</v>
      </c>
      <c r="J70" s="7">
        <v>0</v>
      </c>
    </row>
    <row r="71" spans="1:10" x14ac:dyDescent="0.3">
      <c r="A71" t="s">
        <v>1083</v>
      </c>
      <c r="B71" t="str">
        <f>VLOOKUP(A71,Objectenlijst!B:AG,8,FALSE)</f>
        <v>VKA170189</v>
      </c>
      <c r="C71" t="str">
        <f>VLOOKUP(A71,Objectenlijst!B:AG,2,FALSE)</f>
        <v>koelwerkbank</v>
      </c>
      <c r="D71" t="str">
        <f>VLOOKUP(A71,Objectenlijst!B:AG,11,FALSE)</f>
        <v>5. Slecht</v>
      </c>
      <c r="E71" t="str">
        <f>VLOOKUP(A71,Objectenlijst!B:AG,7,FALSE)</f>
        <v>JA - Aangetroffen</v>
      </c>
      <c r="F71" t="str">
        <f>VLOOKUP(A71,Objectenlijst!B:AG,26,FALSE)</f>
        <v>KAPITTELWEG 33</v>
      </c>
      <c r="G71" t="str">
        <f>VLOOKUP(A71,Objectenlijst!B:AG,28,FALSE)</f>
        <v>Kantine</v>
      </c>
      <c r="H71" t="str">
        <f>VLOOKUP(A71,Objectenlijst!B:AG,29,FALSE)</f>
        <v>Bg</v>
      </c>
      <c r="I71" t="str">
        <f>VLOOKUP(A71,Objectenlijst!B:AG,30,FALSE)</f>
        <v xml:space="preserve">C0.69 pentrie </v>
      </c>
      <c r="J71" s="7">
        <v>0</v>
      </c>
    </row>
    <row r="72" spans="1:10" x14ac:dyDescent="0.3">
      <c r="A72" t="s">
        <v>1086</v>
      </c>
      <c r="B72" t="str">
        <f>VLOOKUP(A72,Objectenlijst!B:AG,8,FALSE)</f>
        <v>VKA170300</v>
      </c>
      <c r="C72" t="str">
        <f>VLOOKUP(A72,Objectenlijst!B:AG,2,FALSE)</f>
        <v>afzuigkap</v>
      </c>
      <c r="D72" t="str">
        <f>VLOOKUP(A72,Objectenlijst!B:AG,11,FALSE)</f>
        <v>3. Voldoende</v>
      </c>
      <c r="E72" t="str">
        <f>VLOOKUP(A72,Objectenlijst!B:AG,7,FALSE)</f>
        <v>JA - Aangetroffen</v>
      </c>
      <c r="F72" t="str">
        <f>VLOOKUP(A72,Objectenlijst!B:AG,26,FALSE)</f>
        <v>KAPITTELWEG 33</v>
      </c>
      <c r="G72" t="str">
        <f>VLOOKUP(A72,Objectenlijst!B:AG,28,FALSE)</f>
        <v>Leskeuken</v>
      </c>
      <c r="H72" t="str">
        <f>VLOOKUP(A72,Objectenlijst!B:AG,29,FALSE)</f>
        <v>2e</v>
      </c>
      <c r="I72" t="str">
        <f>VLOOKUP(A72,Objectenlijst!B:AG,30,FALSE)</f>
        <v>C2.05</v>
      </c>
      <c r="J72" s="7">
        <v>0</v>
      </c>
    </row>
    <row r="73" spans="1:10" x14ac:dyDescent="0.3">
      <c r="A73" t="s">
        <v>1090</v>
      </c>
      <c r="B73" t="str">
        <f>VLOOKUP(A73,Objectenlijst!B:AG,8,FALSE)</f>
        <v>VKA170301</v>
      </c>
      <c r="C73" t="str">
        <f>VLOOKUP(A73,Objectenlijst!B:AG,2,FALSE)</f>
        <v>afzuigkap</v>
      </c>
      <c r="D73" t="str">
        <f>VLOOKUP(A73,Objectenlijst!B:AG,11,FALSE)</f>
        <v>3. Voldoende</v>
      </c>
      <c r="E73" t="str">
        <f>VLOOKUP(A73,Objectenlijst!B:AG,7,FALSE)</f>
        <v>JA - Aangetroffen</v>
      </c>
      <c r="F73" t="str">
        <f>VLOOKUP(A73,Objectenlijst!B:AG,26,FALSE)</f>
        <v>KAPITTELWEG 33</v>
      </c>
      <c r="G73" t="str">
        <f>VLOOKUP(A73,Objectenlijst!B:AG,28,FALSE)</f>
        <v>Leskeuken</v>
      </c>
      <c r="H73" t="str">
        <f>VLOOKUP(A73,Objectenlijst!B:AG,29,FALSE)</f>
        <v>2e</v>
      </c>
      <c r="I73" t="str">
        <f>VLOOKUP(A73,Objectenlijst!B:AG,30,FALSE)</f>
        <v>C2.05</v>
      </c>
      <c r="J73" s="7">
        <v>0</v>
      </c>
    </row>
    <row r="74" spans="1:10" x14ac:dyDescent="0.3">
      <c r="A74" t="s">
        <v>1093</v>
      </c>
      <c r="B74" t="str">
        <f>VLOOKUP(A74,Objectenlijst!B:AG,8,FALSE)</f>
        <v>VKA170302</v>
      </c>
      <c r="C74" t="str">
        <f>VLOOKUP(A74,Objectenlijst!B:AG,2,FALSE)</f>
        <v>afzuigkap</v>
      </c>
      <c r="D74" t="str">
        <f>VLOOKUP(A74,Objectenlijst!B:AG,11,FALSE)</f>
        <v>3. Voldoende</v>
      </c>
      <c r="E74" t="str">
        <f>VLOOKUP(A74,Objectenlijst!B:AG,7,FALSE)</f>
        <v>JA - Aangetroffen</v>
      </c>
      <c r="F74" t="str">
        <f>VLOOKUP(A74,Objectenlijst!B:AG,26,FALSE)</f>
        <v>KAPITTELWEG 33</v>
      </c>
      <c r="G74" t="str">
        <f>VLOOKUP(A74,Objectenlijst!B:AG,28,FALSE)</f>
        <v>Leskeuken</v>
      </c>
      <c r="H74" t="str">
        <f>VLOOKUP(A74,Objectenlijst!B:AG,29,FALSE)</f>
        <v>2e</v>
      </c>
      <c r="I74" t="str">
        <f>VLOOKUP(A74,Objectenlijst!B:AG,30,FALSE)</f>
        <v>C2.05</v>
      </c>
      <c r="J74" s="7">
        <v>0</v>
      </c>
    </row>
    <row r="75" spans="1:10" x14ac:dyDescent="0.3">
      <c r="A75" t="s">
        <v>1095</v>
      </c>
      <c r="B75" t="str">
        <f>VLOOKUP(A75,Objectenlijst!B:AG,8,FALSE)</f>
        <v>VKA170303</v>
      </c>
      <c r="C75" t="str">
        <f>VLOOKUP(A75,Objectenlijst!B:AG,2,FALSE)</f>
        <v>afzuigkap</v>
      </c>
      <c r="D75" t="str">
        <f>VLOOKUP(A75,Objectenlijst!B:AG,11,FALSE)</f>
        <v>3. Voldoende</v>
      </c>
      <c r="E75" t="str">
        <f>VLOOKUP(A75,Objectenlijst!B:AG,7,FALSE)</f>
        <v>JA - Aangetroffen</v>
      </c>
      <c r="F75" t="str">
        <f>VLOOKUP(A75,Objectenlijst!B:AG,26,FALSE)</f>
        <v>KAPITTELWEG 33</v>
      </c>
      <c r="G75" t="str">
        <f>VLOOKUP(A75,Objectenlijst!B:AG,28,FALSE)</f>
        <v>Leskeuken</v>
      </c>
      <c r="H75" t="str">
        <f>VLOOKUP(A75,Objectenlijst!B:AG,29,FALSE)</f>
        <v>2e</v>
      </c>
      <c r="I75" t="str">
        <f>VLOOKUP(A75,Objectenlijst!B:AG,30,FALSE)</f>
        <v>C2.05</v>
      </c>
      <c r="J75" s="7">
        <v>0</v>
      </c>
    </row>
    <row r="76" spans="1:10" x14ac:dyDescent="0.3">
      <c r="A76" t="s">
        <v>1097</v>
      </c>
      <c r="B76" t="str">
        <f>VLOOKUP(A76,Objectenlijst!B:AG,8,FALSE)</f>
        <v>VKA170304</v>
      </c>
      <c r="C76" t="str">
        <f>VLOOKUP(A76,Objectenlijst!B:AG,2,FALSE)</f>
        <v>afzuigkap</v>
      </c>
      <c r="D76" t="str">
        <f>VLOOKUP(A76,Objectenlijst!B:AG,11,FALSE)</f>
        <v>3. Voldoende</v>
      </c>
      <c r="E76" t="str">
        <f>VLOOKUP(A76,Objectenlijst!B:AG,7,FALSE)</f>
        <v>JA - Aangetroffen</v>
      </c>
      <c r="F76" t="str">
        <f>VLOOKUP(A76,Objectenlijst!B:AG,26,FALSE)</f>
        <v>KAPITTELWEG 33</v>
      </c>
      <c r="G76" t="str">
        <f>VLOOKUP(A76,Objectenlijst!B:AG,28,FALSE)</f>
        <v>Leskeuken</v>
      </c>
      <c r="H76" t="str">
        <f>VLOOKUP(A76,Objectenlijst!B:AG,29,FALSE)</f>
        <v>2e</v>
      </c>
      <c r="I76" t="str">
        <f>VLOOKUP(A76,Objectenlijst!B:AG,30,FALSE)</f>
        <v>C2.05</v>
      </c>
      <c r="J76" s="7">
        <v>0</v>
      </c>
    </row>
    <row r="77" spans="1:10" x14ac:dyDescent="0.3">
      <c r="A77" t="s">
        <v>1099</v>
      </c>
      <c r="B77" t="str">
        <f>VLOOKUP(A77,Objectenlijst!B:AG,8,FALSE)</f>
        <v>VKA170305</v>
      </c>
      <c r="C77" t="str">
        <f>VLOOKUP(A77,Objectenlijst!B:AG,2,FALSE)</f>
        <v>afzuigkap 1filter</v>
      </c>
      <c r="D77" t="str">
        <f>VLOOKUP(A77,Objectenlijst!B:AG,11,FALSE)</f>
        <v>3. Voldoende</v>
      </c>
      <c r="E77" t="str">
        <f>VLOOKUP(A77,Objectenlijst!B:AG,7,FALSE)</f>
        <v>JA - Aangetroffen</v>
      </c>
      <c r="F77" t="str">
        <f>VLOOKUP(A77,Objectenlijst!B:AG,26,FALSE)</f>
        <v>KAPITTELWEG 33</v>
      </c>
      <c r="G77" t="str">
        <f>VLOOKUP(A77,Objectenlijst!B:AG,28,FALSE)</f>
        <v>Leskeuken</v>
      </c>
      <c r="H77" t="str">
        <f>VLOOKUP(A77,Objectenlijst!B:AG,29,FALSE)</f>
        <v>2e</v>
      </c>
      <c r="I77" t="str">
        <f>VLOOKUP(A77,Objectenlijst!B:AG,30,FALSE)</f>
        <v>C2.05</v>
      </c>
      <c r="J77" s="7">
        <v>0</v>
      </c>
    </row>
    <row r="78" spans="1:10" x14ac:dyDescent="0.3">
      <c r="A78" t="s">
        <v>1102</v>
      </c>
      <c r="B78" t="str">
        <f>VLOOKUP(A78,Objectenlijst!B:AG,8,FALSE)</f>
        <v>VKA170306</v>
      </c>
      <c r="C78" t="str">
        <f>VLOOKUP(A78,Objectenlijst!B:AG,2,FALSE)</f>
        <v>afzuigkap</v>
      </c>
      <c r="D78" t="str">
        <f>VLOOKUP(A78,Objectenlijst!B:AG,11,FALSE)</f>
        <v>3. Voldoende</v>
      </c>
      <c r="E78" t="str">
        <f>VLOOKUP(A78,Objectenlijst!B:AG,7,FALSE)</f>
        <v>JA - Aangetroffen</v>
      </c>
      <c r="F78" t="str">
        <f>VLOOKUP(A78,Objectenlijst!B:AG,26,FALSE)</f>
        <v>KAPITTELWEG 33</v>
      </c>
      <c r="G78" t="str">
        <f>VLOOKUP(A78,Objectenlijst!B:AG,28,FALSE)</f>
        <v>Leskeuken</v>
      </c>
      <c r="H78" t="str">
        <f>VLOOKUP(A78,Objectenlijst!B:AG,29,FALSE)</f>
        <v>2e</v>
      </c>
      <c r="I78" t="str">
        <f>VLOOKUP(A78,Objectenlijst!B:AG,30,FALSE)</f>
        <v>C2.05</v>
      </c>
      <c r="J78" s="7">
        <v>0</v>
      </c>
    </row>
    <row r="79" spans="1:10" x14ac:dyDescent="0.3">
      <c r="A79" t="s">
        <v>1104</v>
      </c>
      <c r="B79" t="str">
        <f>VLOOKUP(A79,Objectenlijst!B:AG,8,FALSE)</f>
        <v>VKA170308</v>
      </c>
      <c r="C79" t="str">
        <f>VLOOKUP(A79,Objectenlijst!B:AG,2,FALSE)</f>
        <v>combisteamer</v>
      </c>
      <c r="D79" t="str">
        <f>VLOOKUP(A79,Objectenlijst!B:AG,11,FALSE)</f>
        <v>3. Voldoende</v>
      </c>
      <c r="E79" t="str">
        <f>VLOOKUP(A79,Objectenlijst!B:AG,7,FALSE)</f>
        <v>JA - Aangetroffen</v>
      </c>
      <c r="F79" t="str">
        <f>VLOOKUP(A79,Objectenlijst!B:AG,26,FALSE)</f>
        <v>KAPITTELWEG 33</v>
      </c>
      <c r="G79" t="str">
        <f>VLOOKUP(A79,Objectenlijst!B:AG,28,FALSE)</f>
        <v>Leskeuken</v>
      </c>
      <c r="H79" t="str">
        <f>VLOOKUP(A79,Objectenlijst!B:AG,29,FALSE)</f>
        <v/>
      </c>
      <c r="I79" t="str">
        <f>VLOOKUP(A79,Objectenlijst!B:AG,30,FALSE)</f>
        <v>C2.05</v>
      </c>
      <c r="J79" s="7">
        <v>0</v>
      </c>
    </row>
    <row r="80" spans="1:10" x14ac:dyDescent="0.3">
      <c r="A80" t="s">
        <v>1111</v>
      </c>
      <c r="B80" t="str">
        <f>VLOOKUP(A80,Objectenlijst!B:AG,8,FALSE)</f>
        <v>VKA170323</v>
      </c>
      <c r="C80" t="str">
        <f>VLOOKUP(A80,Objectenlijst!B:AG,2,FALSE)</f>
        <v>combisteamer</v>
      </c>
      <c r="D80" t="str">
        <f>VLOOKUP(A80,Objectenlijst!B:AG,11,FALSE)</f>
        <v>3. Voldoende</v>
      </c>
      <c r="E80" t="str">
        <f>VLOOKUP(A80,Objectenlijst!B:AG,7,FALSE)</f>
        <v>JA - Aangetroffen</v>
      </c>
      <c r="F80" t="str">
        <f>VLOOKUP(A80,Objectenlijst!B:AG,26,FALSE)</f>
        <v>KAPITTELWEG 33</v>
      </c>
      <c r="G80" t="str">
        <f>VLOOKUP(A80,Objectenlijst!B:AG,28,FALSE)</f>
        <v>Leskeuken</v>
      </c>
      <c r="H80" t="str">
        <f>VLOOKUP(A80,Objectenlijst!B:AG,29,FALSE)</f>
        <v>2e</v>
      </c>
      <c r="I80" t="str">
        <f>VLOOKUP(A80,Objectenlijst!B:AG,30,FALSE)</f>
        <v>C2.05</v>
      </c>
      <c r="J80" s="7">
        <v>0</v>
      </c>
    </row>
    <row r="81" spans="1:10" x14ac:dyDescent="0.3">
      <c r="A81" t="s">
        <v>1115</v>
      </c>
      <c r="B81" t="str">
        <f>VLOOKUP(A81,Objectenlijst!B:AG,8,FALSE)</f>
        <v>VKA170309</v>
      </c>
      <c r="C81" t="str">
        <f>VLOOKUP(A81,Objectenlijst!B:AG,2,FALSE)</f>
        <v>heteluchtoven</v>
      </c>
      <c r="D81" t="str">
        <f>VLOOKUP(A81,Objectenlijst!B:AG,11,FALSE)</f>
        <v>3. Voldoende</v>
      </c>
      <c r="E81" t="str">
        <f>VLOOKUP(A81,Objectenlijst!B:AG,7,FALSE)</f>
        <v>JA - Aangetroffen</v>
      </c>
      <c r="F81" t="str">
        <f>VLOOKUP(A81,Objectenlijst!B:AG,26,FALSE)</f>
        <v>KAPITTELWEG 33</v>
      </c>
      <c r="G81" t="str">
        <f>VLOOKUP(A81,Objectenlijst!B:AG,28,FALSE)</f>
        <v>Leskeuken</v>
      </c>
      <c r="H81" t="str">
        <f>VLOOKUP(A81,Objectenlijst!B:AG,29,FALSE)</f>
        <v>2e</v>
      </c>
      <c r="I81" t="str">
        <f>VLOOKUP(A81,Objectenlijst!B:AG,30,FALSE)</f>
        <v>C2.05</v>
      </c>
      <c r="J81" s="7">
        <v>0</v>
      </c>
    </row>
    <row r="82" spans="1:10" x14ac:dyDescent="0.3">
      <c r="A82" t="s">
        <v>1121</v>
      </c>
      <c r="B82" t="str">
        <f>VLOOKUP(A82,Objectenlijst!B:AG,8,FALSE)</f>
        <v>VKA170319</v>
      </c>
      <c r="C82" t="str">
        <f>VLOOKUP(A82,Objectenlijst!B:AG,2,FALSE)</f>
        <v>heteluchtoven</v>
      </c>
      <c r="D82" t="str">
        <f>VLOOKUP(A82,Objectenlijst!B:AG,11,FALSE)</f>
        <v>3. Voldoende</v>
      </c>
      <c r="E82" t="str">
        <f>VLOOKUP(A82,Objectenlijst!B:AG,7,FALSE)</f>
        <v>JA - Aangetroffen</v>
      </c>
      <c r="F82" t="str">
        <f>VLOOKUP(A82,Objectenlijst!B:AG,26,FALSE)</f>
        <v>KAPITTELWEG 33</v>
      </c>
      <c r="G82" t="str">
        <f>VLOOKUP(A82,Objectenlijst!B:AG,28,FALSE)</f>
        <v>Leskeuken</v>
      </c>
      <c r="H82" t="str">
        <f>VLOOKUP(A82,Objectenlijst!B:AG,29,FALSE)</f>
        <v/>
      </c>
      <c r="I82" t="str">
        <f>VLOOKUP(A82,Objectenlijst!B:AG,30,FALSE)</f>
        <v>C2.05</v>
      </c>
      <c r="J82" s="7">
        <v>0</v>
      </c>
    </row>
    <row r="83" spans="1:10" x14ac:dyDescent="0.3">
      <c r="A83" t="s">
        <v>1125</v>
      </c>
      <c r="B83" t="str">
        <f>VLOOKUP(A83,Objectenlijst!B:AG,8,FALSE)</f>
        <v>VKA170320</v>
      </c>
      <c r="C83" t="str">
        <f>VLOOKUP(A83,Objectenlijst!B:AG,2,FALSE)</f>
        <v>heteluchtoven</v>
      </c>
      <c r="D83" t="str">
        <f>VLOOKUP(A83,Objectenlijst!B:AG,11,FALSE)</f>
        <v>3. Voldoende</v>
      </c>
      <c r="E83" t="str">
        <f>VLOOKUP(A83,Objectenlijst!B:AG,7,FALSE)</f>
        <v>JA - Aangetroffen</v>
      </c>
      <c r="F83" t="str">
        <f>VLOOKUP(A83,Objectenlijst!B:AG,26,FALSE)</f>
        <v>KAPITTELWEG 33</v>
      </c>
      <c r="G83" t="str">
        <f>VLOOKUP(A83,Objectenlijst!B:AG,28,FALSE)</f>
        <v>Leskeuken</v>
      </c>
      <c r="H83" t="str">
        <f>VLOOKUP(A83,Objectenlijst!B:AG,29,FALSE)</f>
        <v/>
      </c>
      <c r="I83" t="str">
        <f>VLOOKUP(A83,Objectenlijst!B:AG,30,FALSE)</f>
        <v>C2.05</v>
      </c>
      <c r="J83" s="7">
        <v>0</v>
      </c>
    </row>
    <row r="84" spans="1:10" x14ac:dyDescent="0.3">
      <c r="A84" t="s">
        <v>1128</v>
      </c>
      <c r="B84" t="str">
        <f>VLOOKUP(A84,Objectenlijst!B:AG,8,FALSE)</f>
        <v>VKA170328</v>
      </c>
      <c r="C84" t="str">
        <f>VLOOKUP(A84,Objectenlijst!B:AG,2,FALSE)</f>
        <v>koel/vrieskast</v>
      </c>
      <c r="D84" t="str">
        <f>VLOOKUP(A84,Objectenlijst!B:AG,11,FALSE)</f>
        <v>3. Voldoende</v>
      </c>
      <c r="E84" t="str">
        <f>VLOOKUP(A84,Objectenlijst!B:AG,7,FALSE)</f>
        <v>JA - Aangetroffen</v>
      </c>
      <c r="F84" t="str">
        <f>VLOOKUP(A84,Objectenlijst!B:AG,26,FALSE)</f>
        <v>KAPITTELWEG 33</v>
      </c>
      <c r="G84" t="str">
        <f>VLOOKUP(A84,Objectenlijst!B:AG,28,FALSE)</f>
        <v>Leskeuken</v>
      </c>
      <c r="H84" t="str">
        <f>VLOOKUP(A84,Objectenlijst!B:AG,29,FALSE)</f>
        <v>2e</v>
      </c>
      <c r="I84" t="str">
        <f>VLOOKUP(A84,Objectenlijst!B:AG,30,FALSE)</f>
        <v>C2.05</v>
      </c>
      <c r="J84" s="7">
        <v>0</v>
      </c>
    </row>
    <row r="85" spans="1:10" x14ac:dyDescent="0.3">
      <c r="A85" t="s">
        <v>1134</v>
      </c>
      <c r="B85" t="str">
        <f>VLOOKUP(A85,Objectenlijst!B:AG,8,FALSE)</f>
        <v>VKA170330</v>
      </c>
      <c r="C85" t="str">
        <f>VLOOKUP(A85,Objectenlijst!B:AG,2,FALSE)</f>
        <v>koelkast</v>
      </c>
      <c r="D85" t="str">
        <f>VLOOKUP(A85,Objectenlijst!B:AG,11,FALSE)</f>
        <v>4. Matig</v>
      </c>
      <c r="E85" t="str">
        <f>VLOOKUP(A85,Objectenlijst!B:AG,7,FALSE)</f>
        <v>JA - Aangetroffen</v>
      </c>
      <c r="F85" t="str">
        <f>VLOOKUP(A85,Objectenlijst!B:AG,26,FALSE)</f>
        <v>KAPITTELWEG 33</v>
      </c>
      <c r="G85" t="str">
        <f>VLOOKUP(A85,Objectenlijst!B:AG,28,FALSE)</f>
        <v>Leskeuken</v>
      </c>
      <c r="H85" t="str">
        <f>VLOOKUP(A85,Objectenlijst!B:AG,29,FALSE)</f>
        <v/>
      </c>
      <c r="I85" t="str">
        <f>VLOOKUP(A85,Objectenlijst!B:AG,30,FALSE)</f>
        <v>C2.05</v>
      </c>
      <c r="J85" s="7">
        <v>0</v>
      </c>
    </row>
    <row r="86" spans="1:10" x14ac:dyDescent="0.3">
      <c r="A86" t="s">
        <v>1139</v>
      </c>
      <c r="B86" t="str">
        <f>VLOOKUP(A86,Objectenlijst!B:AG,8,FALSE)</f>
        <v>VKA170298</v>
      </c>
      <c r="C86" t="str">
        <f>VLOOKUP(A86,Objectenlijst!B:AG,2,FALSE)</f>
        <v>kookplaat inductie huishoud</v>
      </c>
      <c r="D86" t="str">
        <f>VLOOKUP(A86,Objectenlijst!B:AG,11,FALSE)</f>
        <v>3. Voldoende</v>
      </c>
      <c r="E86" t="str">
        <f>VLOOKUP(A86,Objectenlijst!B:AG,7,FALSE)</f>
        <v>JA - Aangetroffen</v>
      </c>
      <c r="F86" t="str">
        <f>VLOOKUP(A86,Objectenlijst!B:AG,26,FALSE)</f>
        <v>KAPITTELWEG 33</v>
      </c>
      <c r="G86" t="str">
        <f>VLOOKUP(A86,Objectenlijst!B:AG,28,FALSE)</f>
        <v>Leskeuken</v>
      </c>
      <c r="H86" t="str">
        <f>VLOOKUP(A86,Objectenlijst!B:AG,29,FALSE)</f>
        <v>2e</v>
      </c>
      <c r="I86" t="str">
        <f>VLOOKUP(A86,Objectenlijst!B:AG,30,FALSE)</f>
        <v>C2.05</v>
      </c>
      <c r="J86" s="7">
        <v>0</v>
      </c>
    </row>
    <row r="87" spans="1:10" x14ac:dyDescent="0.3">
      <c r="A87" t="s">
        <v>1144</v>
      </c>
      <c r="B87" t="str">
        <f>VLOOKUP(A87,Objectenlijst!B:AG,8,FALSE)</f>
        <v>VKA170313</v>
      </c>
      <c r="C87" t="str">
        <f>VLOOKUP(A87,Objectenlijst!B:AG,2,FALSE)</f>
        <v>kookplaat inductie huishoud</v>
      </c>
      <c r="D87" t="str">
        <f>VLOOKUP(A87,Objectenlijst!B:AG,11,FALSE)</f>
        <v>3. Voldoende</v>
      </c>
      <c r="E87" t="str">
        <f>VLOOKUP(A87,Objectenlijst!B:AG,7,FALSE)</f>
        <v>JA - Aangetroffen</v>
      </c>
      <c r="F87" t="str">
        <f>VLOOKUP(A87,Objectenlijst!B:AG,26,FALSE)</f>
        <v>KAPITTELWEG 33</v>
      </c>
      <c r="G87" t="str">
        <f>VLOOKUP(A87,Objectenlijst!B:AG,28,FALSE)</f>
        <v>Leskeuken</v>
      </c>
      <c r="H87" t="str">
        <f>VLOOKUP(A87,Objectenlijst!B:AG,29,FALSE)</f>
        <v>2e</v>
      </c>
      <c r="I87" t="str">
        <f>VLOOKUP(A87,Objectenlijst!B:AG,30,FALSE)</f>
        <v>C2.05</v>
      </c>
      <c r="J87" s="7">
        <v>0</v>
      </c>
    </row>
    <row r="88" spans="1:10" x14ac:dyDescent="0.3">
      <c r="A88" t="s">
        <v>1148</v>
      </c>
      <c r="B88" t="str">
        <f>VLOOKUP(A88,Objectenlijst!B:AG,8,FALSE)</f>
        <v>VKA170314</v>
      </c>
      <c r="C88" t="str">
        <f>VLOOKUP(A88,Objectenlijst!B:AG,2,FALSE)</f>
        <v>kookplaat inductie huishoud</v>
      </c>
      <c r="D88" t="str">
        <f>VLOOKUP(A88,Objectenlijst!B:AG,11,FALSE)</f>
        <v>3. Voldoende</v>
      </c>
      <c r="E88" t="str">
        <f>VLOOKUP(A88,Objectenlijst!B:AG,7,FALSE)</f>
        <v>JA - Aangetroffen</v>
      </c>
      <c r="F88" t="str">
        <f>VLOOKUP(A88,Objectenlijst!B:AG,26,FALSE)</f>
        <v>KAPITTELWEG 33</v>
      </c>
      <c r="G88" t="str">
        <f>VLOOKUP(A88,Objectenlijst!B:AG,28,FALSE)</f>
        <v>Leskeuken</v>
      </c>
      <c r="H88" t="str">
        <f>VLOOKUP(A88,Objectenlijst!B:AG,29,FALSE)</f>
        <v>2e</v>
      </c>
      <c r="I88" t="str">
        <f>VLOOKUP(A88,Objectenlijst!B:AG,30,FALSE)</f>
        <v>C2.05</v>
      </c>
      <c r="J88" s="7">
        <v>0</v>
      </c>
    </row>
    <row r="89" spans="1:10" x14ac:dyDescent="0.3">
      <c r="A89" t="s">
        <v>1151</v>
      </c>
      <c r="B89" t="str">
        <f>VLOOKUP(A89,Objectenlijst!B:AG,8,FALSE)</f>
        <v>VKA170315</v>
      </c>
      <c r="C89" t="str">
        <f>VLOOKUP(A89,Objectenlijst!B:AG,2,FALSE)</f>
        <v>kookplaat inductie huishoud</v>
      </c>
      <c r="D89" t="str">
        <f>VLOOKUP(A89,Objectenlijst!B:AG,11,FALSE)</f>
        <v>3. Voldoende</v>
      </c>
      <c r="E89" t="str">
        <f>VLOOKUP(A89,Objectenlijst!B:AG,7,FALSE)</f>
        <v>JA - Aangetroffen</v>
      </c>
      <c r="F89" t="str">
        <f>VLOOKUP(A89,Objectenlijst!B:AG,26,FALSE)</f>
        <v>KAPITTELWEG 33</v>
      </c>
      <c r="G89" t="str">
        <f>VLOOKUP(A89,Objectenlijst!B:AG,28,FALSE)</f>
        <v>Leskeuken</v>
      </c>
      <c r="H89" t="str">
        <f>VLOOKUP(A89,Objectenlijst!B:AG,29,FALSE)</f>
        <v>2e</v>
      </c>
      <c r="I89" t="str">
        <f>VLOOKUP(A89,Objectenlijst!B:AG,30,FALSE)</f>
        <v>C2.05</v>
      </c>
      <c r="J89" s="7">
        <v>0</v>
      </c>
    </row>
    <row r="90" spans="1:10" x14ac:dyDescent="0.3">
      <c r="A90" t="s">
        <v>1154</v>
      </c>
      <c r="B90" t="str">
        <f>VLOOKUP(A90,Objectenlijst!B:AG,8,FALSE)</f>
        <v>VKA170316</v>
      </c>
      <c r="C90" t="str">
        <f>VLOOKUP(A90,Objectenlijst!B:AG,2,FALSE)</f>
        <v>kookplaat inductie huishoud</v>
      </c>
      <c r="D90" t="str">
        <f>VLOOKUP(A90,Objectenlijst!B:AG,11,FALSE)</f>
        <v>3. Voldoende</v>
      </c>
      <c r="E90" t="str">
        <f>VLOOKUP(A90,Objectenlijst!B:AG,7,FALSE)</f>
        <v>JA - Aangetroffen</v>
      </c>
      <c r="F90" t="str">
        <f>VLOOKUP(A90,Objectenlijst!B:AG,26,FALSE)</f>
        <v>KAPITTELWEG 33</v>
      </c>
      <c r="G90" t="str">
        <f>VLOOKUP(A90,Objectenlijst!B:AG,28,FALSE)</f>
        <v>Leskeuken</v>
      </c>
      <c r="H90" t="str">
        <f>VLOOKUP(A90,Objectenlijst!B:AG,29,FALSE)</f>
        <v>2e</v>
      </c>
      <c r="I90" t="str">
        <f>VLOOKUP(A90,Objectenlijst!B:AG,30,FALSE)</f>
        <v>C2.05</v>
      </c>
      <c r="J90" s="7">
        <v>0</v>
      </c>
    </row>
    <row r="91" spans="1:10" x14ac:dyDescent="0.3">
      <c r="A91" t="s">
        <v>1157</v>
      </c>
      <c r="B91" t="str">
        <f>VLOOKUP(A91,Objectenlijst!B:AG,8,FALSE)</f>
        <v>VKA170317</v>
      </c>
      <c r="C91" t="str">
        <f>VLOOKUP(A91,Objectenlijst!B:AG,2,FALSE)</f>
        <v>kookplaat inductie huishoud</v>
      </c>
      <c r="D91" t="str">
        <f>VLOOKUP(A91,Objectenlijst!B:AG,11,FALSE)</f>
        <v>3. Voldoende</v>
      </c>
      <c r="E91" t="str">
        <f>VLOOKUP(A91,Objectenlijst!B:AG,7,FALSE)</f>
        <v>JA - Aangetroffen</v>
      </c>
      <c r="F91" t="str">
        <f>VLOOKUP(A91,Objectenlijst!B:AG,26,FALSE)</f>
        <v>KAPITTELWEG 33</v>
      </c>
      <c r="G91" t="str">
        <f>VLOOKUP(A91,Objectenlijst!B:AG,28,FALSE)</f>
        <v>Leskeuken</v>
      </c>
      <c r="H91" t="str">
        <f>VLOOKUP(A91,Objectenlijst!B:AG,29,FALSE)</f>
        <v>2e</v>
      </c>
      <c r="I91" t="str">
        <f>VLOOKUP(A91,Objectenlijst!B:AG,30,FALSE)</f>
        <v>C2.05</v>
      </c>
      <c r="J91" s="7">
        <v>0</v>
      </c>
    </row>
    <row r="92" spans="1:10" x14ac:dyDescent="0.3">
      <c r="A92" t="s">
        <v>1160</v>
      </c>
      <c r="B92" t="str">
        <f>VLOOKUP(A92,Objectenlijst!B:AG,8,FALSE)</f>
        <v>VKA170318</v>
      </c>
      <c r="C92" t="str">
        <f>VLOOKUP(A92,Objectenlijst!B:AG,2,FALSE)</f>
        <v>kookplaat inductie huishoud</v>
      </c>
      <c r="D92" t="str">
        <f>VLOOKUP(A92,Objectenlijst!B:AG,11,FALSE)</f>
        <v>3. Voldoende</v>
      </c>
      <c r="E92" t="str">
        <f>VLOOKUP(A92,Objectenlijst!B:AG,7,FALSE)</f>
        <v>JA - Aangetroffen</v>
      </c>
      <c r="F92" t="str">
        <f>VLOOKUP(A92,Objectenlijst!B:AG,26,FALSE)</f>
        <v>KAPITTELWEG 33</v>
      </c>
      <c r="G92" t="str">
        <f>VLOOKUP(A92,Objectenlijst!B:AG,28,FALSE)</f>
        <v>Leskeuken</v>
      </c>
      <c r="H92" t="str">
        <f>VLOOKUP(A92,Objectenlijst!B:AG,29,FALSE)</f>
        <v>2e</v>
      </c>
      <c r="I92" t="str">
        <f>VLOOKUP(A92,Objectenlijst!B:AG,30,FALSE)</f>
        <v>C2.05</v>
      </c>
      <c r="J92" s="7">
        <v>0</v>
      </c>
    </row>
    <row r="93" spans="1:10" x14ac:dyDescent="0.3">
      <c r="A93" t="s">
        <v>1164</v>
      </c>
      <c r="B93" t="str">
        <f>VLOOKUP(A93,Objectenlijst!B:AG,8,FALSE)</f>
        <v>VKA170329</v>
      </c>
      <c r="C93" t="str">
        <f>VLOOKUP(A93,Objectenlijst!B:AG,2,FALSE)</f>
        <v>vrieskast</v>
      </c>
      <c r="D93" t="str">
        <f>VLOOKUP(A93,Objectenlijst!B:AG,11,FALSE)</f>
        <v>3. Voldoende</v>
      </c>
      <c r="E93" t="str">
        <f>VLOOKUP(A93,Objectenlijst!B:AG,7,FALSE)</f>
        <v>JA - Aangetroffen</v>
      </c>
      <c r="F93" t="str">
        <f>VLOOKUP(A93,Objectenlijst!B:AG,26,FALSE)</f>
        <v>KAPITTELWEG 33</v>
      </c>
      <c r="G93" t="str">
        <f>VLOOKUP(A93,Objectenlijst!B:AG,28,FALSE)</f>
        <v>Leskeuken</v>
      </c>
      <c r="H93" t="str">
        <f>VLOOKUP(A93,Objectenlijst!B:AG,29,FALSE)</f>
        <v/>
      </c>
      <c r="I93" t="str">
        <f>VLOOKUP(A93,Objectenlijst!B:AG,30,FALSE)</f>
        <v>C2.05</v>
      </c>
      <c r="J93" s="7">
        <v>0</v>
      </c>
    </row>
    <row r="94" spans="1:10" x14ac:dyDescent="0.3">
      <c r="A94" t="s">
        <v>1170</v>
      </c>
      <c r="B94" t="str">
        <f>VLOOKUP(A94,Objectenlijst!B:AG,8,FALSE)</f>
        <v>VKA170324</v>
      </c>
      <c r="C94" t="str">
        <f>VLOOKUP(A94,Objectenlijst!B:AG,2,FALSE)</f>
        <v>blastchiller f.r.c.</v>
      </c>
      <c r="D94" t="str">
        <f>VLOOKUP(A94,Objectenlijst!B:AG,11,FALSE)</f>
        <v>3. Voldoende</v>
      </c>
      <c r="E94" t="str">
        <f>VLOOKUP(A94,Objectenlijst!B:AG,7,FALSE)</f>
        <v>JA - Aangetroffen</v>
      </c>
      <c r="F94" t="str">
        <f>VLOOKUP(A94,Objectenlijst!B:AG,26,FALSE)</f>
        <v>KAPITTELWEG 33</v>
      </c>
      <c r="G94" t="str">
        <f>VLOOKUP(A94,Objectenlijst!B:AG,28,FALSE)</f>
        <v>Leskeuken 2e verd.C-vleugel.</v>
      </c>
      <c r="H94" t="str">
        <f>VLOOKUP(A94,Objectenlijst!B:AG,29,FALSE)</f>
        <v>2e</v>
      </c>
      <c r="I94" t="str">
        <f>VLOOKUP(A94,Objectenlijst!B:AG,30,FALSE)</f>
        <v>C2.05</v>
      </c>
      <c r="J94" s="7">
        <v>0</v>
      </c>
    </row>
    <row r="95" spans="1:10" x14ac:dyDescent="0.3">
      <c r="A95" t="s">
        <v>1180</v>
      </c>
      <c r="B95" t="str">
        <f>VLOOKUP(A95,Objectenlijst!B:AG,8,FALSE)</f>
        <v>VKA170299</v>
      </c>
      <c r="C95" t="str">
        <f>VLOOKUP(A95,Objectenlijst!B:AG,2,FALSE)</f>
        <v>inductiewok</v>
      </c>
      <c r="D95" t="str">
        <f>VLOOKUP(A95,Objectenlijst!B:AG,11,FALSE)</f>
        <v>3. Voldoende</v>
      </c>
      <c r="E95" t="str">
        <f>VLOOKUP(A95,Objectenlijst!B:AG,7,FALSE)</f>
        <v>JA - Aangetroffen</v>
      </c>
      <c r="F95" t="str">
        <f>VLOOKUP(A95,Objectenlijst!B:AG,26,FALSE)</f>
        <v>KAPITTELWEG 33</v>
      </c>
      <c r="G95" t="str">
        <f>VLOOKUP(A95,Objectenlijst!B:AG,28,FALSE)</f>
        <v>Leskeuken</v>
      </c>
      <c r="H95" t="str">
        <f>VLOOKUP(A95,Objectenlijst!B:AG,29,FALSE)</f>
        <v>2e</v>
      </c>
      <c r="I95" t="str">
        <f>VLOOKUP(A95,Objectenlijst!B:AG,30,FALSE)</f>
        <v>C2.05</v>
      </c>
      <c r="J95" s="7">
        <v>0</v>
      </c>
    </row>
    <row r="96" spans="1:10" x14ac:dyDescent="0.3">
      <c r="A96" t="s">
        <v>1186</v>
      </c>
      <c r="B96" t="str">
        <f>VLOOKUP(A96,Objectenlijst!B:AG,8,FALSE)</f>
        <v>VKA170321</v>
      </c>
      <c r="C96" t="str">
        <f>VLOOKUP(A96,Objectenlijst!B:AG,2,FALSE)</f>
        <v>magnetron</v>
      </c>
      <c r="D96" t="str">
        <f>VLOOKUP(A96,Objectenlijst!B:AG,11,FALSE)</f>
        <v>3. Voldoende</v>
      </c>
      <c r="E96" t="str">
        <f>VLOOKUP(A96,Objectenlijst!B:AG,7,FALSE)</f>
        <v>JA - Aangetroffen</v>
      </c>
      <c r="F96" t="str">
        <f>VLOOKUP(A96,Objectenlijst!B:AG,26,FALSE)</f>
        <v>KAPITTELWEG 33</v>
      </c>
      <c r="G96" t="str">
        <f>VLOOKUP(A96,Objectenlijst!B:AG,28,FALSE)</f>
        <v>Leskeuken</v>
      </c>
      <c r="H96" t="str">
        <f>VLOOKUP(A96,Objectenlijst!B:AG,29,FALSE)</f>
        <v>2e</v>
      </c>
      <c r="I96" t="str">
        <f>VLOOKUP(A96,Objectenlijst!B:AG,30,FALSE)</f>
        <v>C2.05</v>
      </c>
      <c r="J96" s="7">
        <v>0</v>
      </c>
    </row>
    <row r="97" spans="1:10" x14ac:dyDescent="0.3">
      <c r="A97" t="s">
        <v>1190</v>
      </c>
      <c r="B97" t="str">
        <f>VLOOKUP(A97,Objectenlijst!B:AG,8,FALSE)</f>
        <v>VKA170322</v>
      </c>
      <c r="C97" t="str">
        <f>VLOOKUP(A97,Objectenlijst!B:AG,2,FALSE)</f>
        <v>magnetron</v>
      </c>
      <c r="D97" t="str">
        <f>VLOOKUP(A97,Objectenlijst!B:AG,11,FALSE)</f>
        <v>3. Voldoende</v>
      </c>
      <c r="E97" t="str">
        <f>VLOOKUP(A97,Objectenlijst!B:AG,7,FALSE)</f>
        <v>JA - Aangetroffen</v>
      </c>
      <c r="F97" t="str">
        <f>VLOOKUP(A97,Objectenlijst!B:AG,26,FALSE)</f>
        <v>KAPITTELWEG 33</v>
      </c>
      <c r="G97" t="str">
        <f>VLOOKUP(A97,Objectenlijst!B:AG,28,FALSE)</f>
        <v>Leskeuken</v>
      </c>
      <c r="H97" t="str">
        <f>VLOOKUP(A97,Objectenlijst!B:AG,29,FALSE)</f>
        <v>2e</v>
      </c>
      <c r="I97" t="str">
        <f>VLOOKUP(A97,Objectenlijst!B:AG,30,FALSE)</f>
        <v>C2.05</v>
      </c>
      <c r="J97" s="7">
        <v>0</v>
      </c>
    </row>
    <row r="98" spans="1:10" x14ac:dyDescent="0.3">
      <c r="A98" t="s">
        <v>1193</v>
      </c>
      <c r="B98" t="str">
        <f>VLOOKUP(A98,Objectenlijst!B:AG,8,FALSE)</f>
        <v>VKA170325</v>
      </c>
      <c r="C98" t="str">
        <f>VLOOKUP(A98,Objectenlijst!B:AG,2,FALSE)</f>
        <v>quooker</v>
      </c>
      <c r="D98" t="str">
        <f>VLOOKUP(A98,Objectenlijst!B:AG,11,FALSE)</f>
        <v>4. Matig</v>
      </c>
      <c r="E98" t="str">
        <f>VLOOKUP(A98,Objectenlijst!B:AG,7,FALSE)</f>
        <v>JA - Aangetroffen</v>
      </c>
      <c r="F98" t="str">
        <f>VLOOKUP(A98,Objectenlijst!B:AG,26,FALSE)</f>
        <v>KAPITTELWEG 33</v>
      </c>
      <c r="G98" t="str">
        <f>VLOOKUP(A98,Objectenlijst!B:AG,28,FALSE)</f>
        <v>Leskeuken</v>
      </c>
      <c r="H98" t="str">
        <f>VLOOKUP(A98,Objectenlijst!B:AG,29,FALSE)</f>
        <v/>
      </c>
      <c r="I98" t="str">
        <f>VLOOKUP(A98,Objectenlijst!B:AG,30,FALSE)</f>
        <v>C2.05</v>
      </c>
      <c r="J98" s="7">
        <v>0</v>
      </c>
    </row>
    <row r="99" spans="1:10" x14ac:dyDescent="0.3">
      <c r="A99" t="s">
        <v>1203</v>
      </c>
      <c r="B99" t="str">
        <f>VLOOKUP(A99,Objectenlijst!B:AG,8,FALSE)</f>
        <v>VKA170310</v>
      </c>
      <c r="C99" t="str">
        <f>VLOOKUP(A99,Objectenlijst!B:AG,2,FALSE)</f>
        <v>warmhoudlamp</v>
      </c>
      <c r="D99" t="str">
        <f>VLOOKUP(A99,Objectenlijst!B:AG,11,FALSE)</f>
        <v>4. Matig</v>
      </c>
      <c r="E99" t="str">
        <f>VLOOKUP(A99,Objectenlijst!B:AG,7,FALSE)</f>
        <v>JA - Aangetroffen</v>
      </c>
      <c r="F99" t="str">
        <f>VLOOKUP(A99,Objectenlijst!B:AG,26,FALSE)</f>
        <v>KAPITTELWEG 33</v>
      </c>
      <c r="G99" t="str">
        <f>VLOOKUP(A99,Objectenlijst!B:AG,28,FALSE)</f>
        <v>Leskeuken</v>
      </c>
      <c r="H99" t="str">
        <f>VLOOKUP(A99,Objectenlijst!B:AG,29,FALSE)</f>
        <v/>
      </c>
      <c r="I99" t="str">
        <f>VLOOKUP(A99,Objectenlijst!B:AG,30,FALSE)</f>
        <v>C2.05</v>
      </c>
      <c r="J99" s="7">
        <v>0</v>
      </c>
    </row>
    <row r="100" spans="1:10" x14ac:dyDescent="0.3">
      <c r="A100" t="s">
        <v>1206</v>
      </c>
      <c r="B100" t="str">
        <f>VLOOKUP(A100,Objectenlijst!B:AG,8,FALSE)</f>
        <v>VKA170311</v>
      </c>
      <c r="C100" t="str">
        <f>VLOOKUP(A100,Objectenlijst!B:AG,2,FALSE)</f>
        <v>warmhoudlamp</v>
      </c>
      <c r="D100" t="str">
        <f>VLOOKUP(A100,Objectenlijst!B:AG,11,FALSE)</f>
        <v>4. Matig</v>
      </c>
      <c r="E100" t="str">
        <f>VLOOKUP(A100,Objectenlijst!B:AG,7,FALSE)</f>
        <v>JA - Aangetroffen</v>
      </c>
      <c r="F100" t="str">
        <f>VLOOKUP(A100,Objectenlijst!B:AG,26,FALSE)</f>
        <v>KAPITTELWEG 33</v>
      </c>
      <c r="G100" t="str">
        <f>VLOOKUP(A100,Objectenlijst!B:AG,28,FALSE)</f>
        <v>Leskeuken</v>
      </c>
      <c r="H100" t="str">
        <f>VLOOKUP(A100,Objectenlijst!B:AG,29,FALSE)</f>
        <v/>
      </c>
      <c r="I100" t="str">
        <f>VLOOKUP(A100,Objectenlijst!B:AG,30,FALSE)</f>
        <v>C2.05</v>
      </c>
      <c r="J100" s="7">
        <v>0</v>
      </c>
    </row>
    <row r="101" spans="1:10" x14ac:dyDescent="0.3">
      <c r="A101" t="s">
        <v>1208</v>
      </c>
      <c r="B101" t="str">
        <f>VLOOKUP(A101,Objectenlijst!B:AG,8,FALSE)</f>
        <v>VKA170312</v>
      </c>
      <c r="C101" t="str">
        <f>VLOOKUP(A101,Objectenlijst!B:AG,2,FALSE)</f>
        <v>warmhoudlamp</v>
      </c>
      <c r="D101" t="str">
        <f>VLOOKUP(A101,Objectenlijst!B:AG,11,FALSE)</f>
        <v>3. Voldoende</v>
      </c>
      <c r="E101" t="str">
        <f>VLOOKUP(A101,Objectenlijst!B:AG,7,FALSE)</f>
        <v>JA - Aangetroffen</v>
      </c>
      <c r="F101" t="str">
        <f>VLOOKUP(A101,Objectenlijst!B:AG,26,FALSE)</f>
        <v>KAPITTELWEG 33</v>
      </c>
      <c r="G101" t="str">
        <f>VLOOKUP(A101,Objectenlijst!B:AG,28,FALSE)</f>
        <v>Leskeuken</v>
      </c>
      <c r="H101" t="str">
        <f>VLOOKUP(A101,Objectenlijst!B:AG,29,FALSE)</f>
        <v>2e</v>
      </c>
      <c r="I101" t="str">
        <f>VLOOKUP(A101,Objectenlijst!B:AG,30,FALSE)</f>
        <v>C2.05</v>
      </c>
      <c r="J101" s="7">
        <v>0</v>
      </c>
    </row>
    <row r="102" spans="1:10" x14ac:dyDescent="0.3">
      <c r="A102" t="s">
        <v>1210</v>
      </c>
      <c r="B102" t="str">
        <f>VLOOKUP(A102,Objectenlijst!B:AG,8,FALSE)</f>
        <v>VKA170307</v>
      </c>
      <c r="C102" t="str">
        <f>VLOOKUP(A102,Objectenlijst!B:AG,2,FALSE)</f>
        <v>warmhoudplaat inductie 3 plaat</v>
      </c>
      <c r="D102" t="str">
        <f>VLOOKUP(A102,Objectenlijst!B:AG,11,FALSE)</f>
        <v>3. Voldoende</v>
      </c>
      <c r="E102" t="str">
        <f>VLOOKUP(A102,Objectenlijst!B:AG,7,FALSE)</f>
        <v>JA - Aangetroffen</v>
      </c>
      <c r="F102" t="str">
        <f>VLOOKUP(A102,Objectenlijst!B:AG,26,FALSE)</f>
        <v>KAPITTELWEG 33</v>
      </c>
      <c r="G102" t="str">
        <f>VLOOKUP(A102,Objectenlijst!B:AG,28,FALSE)</f>
        <v>Leskeuken</v>
      </c>
      <c r="H102" t="str">
        <f>VLOOKUP(A102,Objectenlijst!B:AG,29,FALSE)</f>
        <v>2e</v>
      </c>
      <c r="I102" t="str">
        <f>VLOOKUP(A102,Objectenlijst!B:AG,30,FALSE)</f>
        <v>C2.05</v>
      </c>
      <c r="J102" s="7">
        <v>0</v>
      </c>
    </row>
    <row r="103" spans="1:10" x14ac:dyDescent="0.3">
      <c r="A103" t="s">
        <v>1215</v>
      </c>
      <c r="B103" t="str">
        <f>VLOOKUP(A103,Objectenlijst!B:AG,8,FALSE)</f>
        <v>VKA170326</v>
      </c>
      <c r="C103" t="str">
        <f>VLOOKUP(A103,Objectenlijst!B:AG,2,FALSE)</f>
        <v>vaatwasmachine</v>
      </c>
      <c r="D103" t="str">
        <f>VLOOKUP(A103,Objectenlijst!B:AG,11,FALSE)</f>
        <v>4. Matig</v>
      </c>
      <c r="E103" t="str">
        <f>VLOOKUP(A103,Objectenlijst!B:AG,7,FALSE)</f>
        <v>JA - Aangetroffen</v>
      </c>
      <c r="F103" t="str">
        <f>VLOOKUP(A103,Objectenlijst!B:AG,26,FALSE)</f>
        <v>KAPITTELWEG 33</v>
      </c>
      <c r="G103" t="str">
        <f>VLOOKUP(A103,Objectenlijst!B:AG,28,FALSE)</f>
        <v>Kapittel 33</v>
      </c>
      <c r="H103" t="str">
        <f>VLOOKUP(A103,Objectenlijst!B:AG,29,FALSE)</f>
        <v>2</v>
      </c>
      <c r="I103" t="str">
        <f>VLOOKUP(A103,Objectenlijst!B:AG,30,FALSE)</f>
        <v>C2.07</v>
      </c>
      <c r="J103" s="7">
        <v>0</v>
      </c>
    </row>
    <row r="104" spans="1:10" x14ac:dyDescent="0.3">
      <c r="A104" t="s">
        <v>1220</v>
      </c>
      <c r="B104" t="str">
        <f>VLOOKUP(A104,Objectenlijst!B:AG,8,FALSE)</f>
        <v>VKA170327</v>
      </c>
      <c r="C104" t="str">
        <f>VLOOKUP(A104,Objectenlijst!B:AG,2,FALSE)</f>
        <v>waterontharder</v>
      </c>
      <c r="D104" t="str">
        <f>VLOOKUP(A104,Objectenlijst!B:AG,11,FALSE)</f>
        <v>5. Slecht</v>
      </c>
      <c r="E104" t="str">
        <f>VLOOKUP(A104,Objectenlijst!B:AG,7,FALSE)</f>
        <v>JA - Aangetroffen</v>
      </c>
      <c r="F104" t="str">
        <f>VLOOKUP(A104,Objectenlijst!B:AG,26,FALSE)</f>
        <v>KAPITTELWEG 33</v>
      </c>
      <c r="G104" t="str">
        <f>VLOOKUP(A104,Objectenlijst!B:AG,28,FALSE)</f>
        <v xml:space="preserve">Kapittel 33 </v>
      </c>
      <c r="H104" t="str">
        <f>VLOOKUP(A104,Objectenlijst!B:AG,29,FALSE)</f>
        <v>2</v>
      </c>
      <c r="I104" t="str">
        <f>VLOOKUP(A104,Objectenlijst!B:AG,30,FALSE)</f>
        <v>C2.07</v>
      </c>
      <c r="J104" s="7">
        <v>0</v>
      </c>
    </row>
    <row r="105" spans="1:10" x14ac:dyDescent="0.3">
      <c r="A105" t="s">
        <v>1227</v>
      </c>
      <c r="B105" t="str">
        <f>VLOOKUP(A105,Objectenlijst!B:AG,8,FALSE)</f>
        <v>VKA170393</v>
      </c>
      <c r="C105" t="str">
        <f>VLOOKUP(A105,Objectenlijst!B:AG,2,FALSE)</f>
        <v>heteluchtoven</v>
      </c>
      <c r="D105" t="str">
        <f>VLOOKUP(A105,Objectenlijst!B:AG,11,FALSE)</f>
        <v>5. Slecht</v>
      </c>
      <c r="E105" t="str">
        <f>VLOOKUP(A105,Objectenlijst!B:AG,7,FALSE)</f>
        <v>JA - Aangetroffen</v>
      </c>
      <c r="F105" t="str">
        <f>VLOOKUP(A105,Objectenlijst!B:AG,26,FALSE)</f>
        <v>KAPITTELWEG 33</v>
      </c>
      <c r="G105" t="str">
        <f>VLOOKUP(A105,Objectenlijst!B:AG,28,FALSE)</f>
        <v>Kapittel 33</v>
      </c>
      <c r="H105" t="str">
        <f>VLOOKUP(A105,Objectenlijst!B:AG,29,FALSE)</f>
        <v>2</v>
      </c>
      <c r="I105" t="str">
        <f>VLOOKUP(A105,Objectenlijst!B:AG,30,FALSE)</f>
        <v>C2.08</v>
      </c>
      <c r="J105" s="7">
        <v>0</v>
      </c>
    </row>
    <row r="106" spans="1:10" x14ac:dyDescent="0.3">
      <c r="A106" t="s">
        <v>1234</v>
      </c>
      <c r="B106" t="str">
        <f>VLOOKUP(A106,Objectenlijst!B:AG,8,FALSE)</f>
        <v>VKA170394</v>
      </c>
      <c r="C106" t="str">
        <f>VLOOKUP(A106,Objectenlijst!B:AG,2,FALSE)</f>
        <v>heteluchtoven</v>
      </c>
      <c r="D106" t="str">
        <f>VLOOKUP(A106,Objectenlijst!B:AG,11,FALSE)</f>
        <v>5. Slecht</v>
      </c>
      <c r="E106" t="str">
        <f>VLOOKUP(A106,Objectenlijst!B:AG,7,FALSE)</f>
        <v>JA - Aangetroffen</v>
      </c>
      <c r="F106" t="str">
        <f>VLOOKUP(A106,Objectenlijst!B:AG,26,FALSE)</f>
        <v>KAPITTELWEG 33</v>
      </c>
      <c r="G106" t="str">
        <f>VLOOKUP(A106,Objectenlijst!B:AG,28,FALSE)</f>
        <v>Kapittel 33</v>
      </c>
      <c r="H106" t="str">
        <f>VLOOKUP(A106,Objectenlijst!B:AG,29,FALSE)</f>
        <v>2</v>
      </c>
      <c r="I106" t="str">
        <f>VLOOKUP(A106,Objectenlijst!B:AG,30,FALSE)</f>
        <v>C2.08</v>
      </c>
      <c r="J106" s="7">
        <v>0</v>
      </c>
    </row>
    <row r="107" spans="1:10" x14ac:dyDescent="0.3">
      <c r="A107" t="s">
        <v>1237</v>
      </c>
      <c r="B107" t="str">
        <f>VLOOKUP(A107,Objectenlijst!B:AG,8,FALSE)</f>
        <v>VKA170395</v>
      </c>
      <c r="C107" t="str">
        <f>VLOOKUP(A107,Objectenlijst!B:AG,2,FALSE)</f>
        <v>heteluchtoven</v>
      </c>
      <c r="D107" t="str">
        <f>VLOOKUP(A107,Objectenlijst!B:AG,11,FALSE)</f>
        <v>5. Slecht</v>
      </c>
      <c r="E107" t="str">
        <f>VLOOKUP(A107,Objectenlijst!B:AG,7,FALSE)</f>
        <v>JA - Aangetroffen</v>
      </c>
      <c r="F107" t="str">
        <f>VLOOKUP(A107,Objectenlijst!B:AG,26,FALSE)</f>
        <v>KAPITTELWEG 33</v>
      </c>
      <c r="G107" t="str">
        <f>VLOOKUP(A107,Objectenlijst!B:AG,28,FALSE)</f>
        <v>Kapittel 33</v>
      </c>
      <c r="H107" t="str">
        <f>VLOOKUP(A107,Objectenlijst!B:AG,29,FALSE)</f>
        <v>2</v>
      </c>
      <c r="I107" t="str">
        <f>VLOOKUP(A107,Objectenlijst!B:AG,30,FALSE)</f>
        <v>C2.08</v>
      </c>
      <c r="J107" s="7">
        <v>0</v>
      </c>
    </row>
    <row r="108" spans="1:10" x14ac:dyDescent="0.3">
      <c r="A108" t="s">
        <v>1240</v>
      </c>
      <c r="B108" t="str">
        <f>VLOOKUP(A108,Objectenlijst!B:AG,8,FALSE)</f>
        <v>VKA170396</v>
      </c>
      <c r="C108" t="str">
        <f>VLOOKUP(A108,Objectenlijst!B:AG,2,FALSE)</f>
        <v>heteluchtoven</v>
      </c>
      <c r="D108" t="str">
        <f>VLOOKUP(A108,Objectenlijst!B:AG,11,FALSE)</f>
        <v>5. Slecht</v>
      </c>
      <c r="E108" t="str">
        <f>VLOOKUP(A108,Objectenlijst!B:AG,7,FALSE)</f>
        <v>JA - Aangetroffen</v>
      </c>
      <c r="F108" t="str">
        <f>VLOOKUP(A108,Objectenlijst!B:AG,26,FALSE)</f>
        <v>KAPITTELWEG 33</v>
      </c>
      <c r="G108" t="str">
        <f>VLOOKUP(A108,Objectenlijst!B:AG,28,FALSE)</f>
        <v>KAPITTEL 33</v>
      </c>
      <c r="H108" t="str">
        <f>VLOOKUP(A108,Objectenlijst!B:AG,29,FALSE)</f>
        <v>2</v>
      </c>
      <c r="I108" t="str">
        <f>VLOOKUP(A108,Objectenlijst!B:AG,30,FALSE)</f>
        <v>C2.08</v>
      </c>
      <c r="J108" s="7">
        <v>0</v>
      </c>
    </row>
    <row r="109" spans="1:10" x14ac:dyDescent="0.3">
      <c r="A109" t="s">
        <v>1244</v>
      </c>
      <c r="B109" t="str">
        <f>VLOOKUP(A109,Objectenlijst!B:AG,8,FALSE)</f>
        <v>VKA170397</v>
      </c>
      <c r="C109" t="str">
        <f>VLOOKUP(A109,Objectenlijst!B:AG,2,FALSE)</f>
        <v>heteluchtoven</v>
      </c>
      <c r="D109" t="str">
        <f>VLOOKUP(A109,Objectenlijst!B:AG,11,FALSE)</f>
        <v>5. Slecht</v>
      </c>
      <c r="E109" t="str">
        <f>VLOOKUP(A109,Objectenlijst!B:AG,7,FALSE)</f>
        <v>JA - Aangetroffen</v>
      </c>
      <c r="F109" t="str">
        <f>VLOOKUP(A109,Objectenlijst!B:AG,26,FALSE)</f>
        <v>KAPITTELWEG 33</v>
      </c>
      <c r="G109" t="str">
        <f>VLOOKUP(A109,Objectenlijst!B:AG,28,FALSE)</f>
        <v>Kapittel 33</v>
      </c>
      <c r="H109" t="str">
        <f>VLOOKUP(A109,Objectenlijst!B:AG,29,FALSE)</f>
        <v>2</v>
      </c>
      <c r="I109" t="str">
        <f>VLOOKUP(A109,Objectenlijst!B:AG,30,FALSE)</f>
        <v>C2.08</v>
      </c>
      <c r="J109" s="7">
        <v>0</v>
      </c>
    </row>
    <row r="110" spans="1:10" x14ac:dyDescent="0.3">
      <c r="A110" t="s">
        <v>1247</v>
      </c>
      <c r="B110" t="str">
        <f>VLOOKUP(A110,Objectenlijst!B:AG,8,FALSE)</f>
        <v>VKA170392</v>
      </c>
      <c r="C110" t="str">
        <f>VLOOKUP(A110,Objectenlijst!B:AG,2,FALSE)</f>
        <v>koelkast</v>
      </c>
      <c r="D110" t="str">
        <f>VLOOKUP(A110,Objectenlijst!B:AG,11,FALSE)</f>
        <v>4. Matig</v>
      </c>
      <c r="E110" t="str">
        <f>VLOOKUP(A110,Objectenlijst!B:AG,7,FALSE)</f>
        <v>JA - Aangetroffen</v>
      </c>
      <c r="F110" t="str">
        <f>VLOOKUP(A110,Objectenlijst!B:AG,26,FALSE)</f>
        <v>KAPITTELWEG 33</v>
      </c>
      <c r="G110" t="str">
        <f>VLOOKUP(A110,Objectenlijst!B:AG,28,FALSE)</f>
        <v>Kapittel 33</v>
      </c>
      <c r="H110" t="str">
        <f>VLOOKUP(A110,Objectenlijst!B:AG,29,FALSE)</f>
        <v>2</v>
      </c>
      <c r="I110" t="str">
        <f>VLOOKUP(A110,Objectenlijst!B:AG,30,FALSE)</f>
        <v>C2.08</v>
      </c>
      <c r="J110" s="7">
        <v>0</v>
      </c>
    </row>
    <row r="111" spans="1:10" x14ac:dyDescent="0.3">
      <c r="A111" t="s">
        <v>1252</v>
      </c>
      <c r="B111" t="str">
        <f>VLOOKUP(A111,Objectenlijst!B:AG,8,FALSE)</f>
        <v>VKA170391</v>
      </c>
      <c r="C111" t="str">
        <f>VLOOKUP(A111,Objectenlijst!B:AG,2,FALSE)</f>
        <v>vrieskast</v>
      </c>
      <c r="D111" t="str">
        <f>VLOOKUP(A111,Objectenlijst!B:AG,11,FALSE)</f>
        <v>5. Slecht</v>
      </c>
      <c r="E111" t="str">
        <f>VLOOKUP(A111,Objectenlijst!B:AG,7,FALSE)</f>
        <v>JA - Aangetroffen</v>
      </c>
      <c r="F111" t="str">
        <f>VLOOKUP(A111,Objectenlijst!B:AG,26,FALSE)</f>
        <v>KAPITTELWEG 33</v>
      </c>
      <c r="G111" t="str">
        <f>VLOOKUP(A111,Objectenlijst!B:AG,28,FALSE)</f>
        <v>Kapittel 33</v>
      </c>
      <c r="H111" t="str">
        <f>VLOOKUP(A111,Objectenlijst!B:AG,29,FALSE)</f>
        <v>2</v>
      </c>
      <c r="I111" t="str">
        <f>VLOOKUP(A111,Objectenlijst!B:AG,30,FALSE)</f>
        <v>C2.08</v>
      </c>
      <c r="J111" s="7">
        <v>0</v>
      </c>
    </row>
    <row r="112" spans="1:10" x14ac:dyDescent="0.3">
      <c r="A112" t="s">
        <v>1255</v>
      </c>
      <c r="B112" t="str">
        <f>VLOOKUP(A112,Objectenlijst!B:AG,8,FALSE)</f>
        <v>VKA170376</v>
      </c>
      <c r="C112" t="str">
        <f>VLOOKUP(A112,Objectenlijst!B:AG,2,FALSE)</f>
        <v>kookplaat</v>
      </c>
      <c r="D112" t="str">
        <f>VLOOKUP(A112,Objectenlijst!B:AG,11,FALSE)</f>
        <v>5. Slecht</v>
      </c>
      <c r="E112" t="str">
        <f>VLOOKUP(A112,Objectenlijst!B:AG,7,FALSE)</f>
        <v>JA - Aangetroffen</v>
      </c>
      <c r="F112" t="str">
        <f>VLOOKUP(A112,Objectenlijst!B:AG,26,FALSE)</f>
        <v>KAPITTELWEG 33</v>
      </c>
      <c r="G112" t="str">
        <f>VLOOKUP(A112,Objectenlijst!B:AG,28,FALSE)</f>
        <v>Kapittel 33</v>
      </c>
      <c r="H112" t="str">
        <f>VLOOKUP(A112,Objectenlijst!B:AG,29,FALSE)</f>
        <v>2</v>
      </c>
      <c r="I112" t="str">
        <f>VLOOKUP(A112,Objectenlijst!B:AG,30,FALSE)</f>
        <v>C2.08</v>
      </c>
      <c r="J112" s="7">
        <v>0</v>
      </c>
    </row>
    <row r="113" spans="1:10" x14ac:dyDescent="0.3">
      <c r="A113" t="s">
        <v>1263</v>
      </c>
      <c r="B113" t="str">
        <f>VLOOKUP(A113,Objectenlijst!B:AG,8,FALSE)</f>
        <v>VKA170377</v>
      </c>
      <c r="C113" t="str">
        <f>VLOOKUP(A113,Objectenlijst!B:AG,2,FALSE)</f>
        <v>kookplaat</v>
      </c>
      <c r="D113" t="str">
        <f>VLOOKUP(A113,Objectenlijst!B:AG,11,FALSE)</f>
        <v>5. Slecht</v>
      </c>
      <c r="E113" t="str">
        <f>VLOOKUP(A113,Objectenlijst!B:AG,7,FALSE)</f>
        <v>JA - Aangetroffen</v>
      </c>
      <c r="F113" t="str">
        <f>VLOOKUP(A113,Objectenlijst!B:AG,26,FALSE)</f>
        <v>KAPITTELWEG 33</v>
      </c>
      <c r="G113" t="str">
        <f>VLOOKUP(A113,Objectenlijst!B:AG,28,FALSE)</f>
        <v>Kapittel 33</v>
      </c>
      <c r="H113" t="str">
        <f>VLOOKUP(A113,Objectenlijst!B:AG,29,FALSE)</f>
        <v>2</v>
      </c>
      <c r="I113" t="str">
        <f>VLOOKUP(A113,Objectenlijst!B:AG,30,FALSE)</f>
        <v>C2.08</v>
      </c>
      <c r="J113" s="7">
        <v>0</v>
      </c>
    </row>
    <row r="114" spans="1:10" x14ac:dyDescent="0.3">
      <c r="A114" t="s">
        <v>1266</v>
      </c>
      <c r="B114" t="str">
        <f>VLOOKUP(A114,Objectenlijst!B:AG,8,FALSE)</f>
        <v>VKA170378</v>
      </c>
      <c r="C114" t="str">
        <f>VLOOKUP(A114,Objectenlijst!B:AG,2,FALSE)</f>
        <v>kookplaat</v>
      </c>
      <c r="D114" t="str">
        <f>VLOOKUP(A114,Objectenlijst!B:AG,11,FALSE)</f>
        <v>5. Slecht</v>
      </c>
      <c r="E114" t="str">
        <f>VLOOKUP(A114,Objectenlijst!B:AG,7,FALSE)</f>
        <v>JA - Aangetroffen</v>
      </c>
      <c r="F114" t="str">
        <f>VLOOKUP(A114,Objectenlijst!B:AG,26,FALSE)</f>
        <v>KAPITTELWEG 33</v>
      </c>
      <c r="G114" t="str">
        <f>VLOOKUP(A114,Objectenlijst!B:AG,28,FALSE)</f>
        <v>Kapittel 33</v>
      </c>
      <c r="H114" t="str">
        <f>VLOOKUP(A114,Objectenlijst!B:AG,29,FALSE)</f>
        <v>2</v>
      </c>
      <c r="I114" t="str">
        <f>VLOOKUP(A114,Objectenlijst!B:AG,30,FALSE)</f>
        <v>C2.08</v>
      </c>
      <c r="J114" s="7">
        <v>0</v>
      </c>
    </row>
    <row r="115" spans="1:10" x14ac:dyDescent="0.3">
      <c r="A115" t="s">
        <v>1269</v>
      </c>
      <c r="B115" t="str">
        <f>VLOOKUP(A115,Objectenlijst!B:AG,8,FALSE)</f>
        <v>VKA170379</v>
      </c>
      <c r="C115" t="str">
        <f>VLOOKUP(A115,Objectenlijst!B:AG,2,FALSE)</f>
        <v>kookplaat</v>
      </c>
      <c r="D115" t="str">
        <f>VLOOKUP(A115,Objectenlijst!B:AG,11,FALSE)</f>
        <v>5. Slecht</v>
      </c>
      <c r="E115" t="str">
        <f>VLOOKUP(A115,Objectenlijst!B:AG,7,FALSE)</f>
        <v>JA - Aangetroffen</v>
      </c>
      <c r="F115" t="str">
        <f>VLOOKUP(A115,Objectenlijst!B:AG,26,FALSE)</f>
        <v>KAPITTELWEG 33</v>
      </c>
      <c r="G115" t="str">
        <f>VLOOKUP(A115,Objectenlijst!B:AG,28,FALSE)</f>
        <v>Kapittel 33</v>
      </c>
      <c r="H115" t="str">
        <f>VLOOKUP(A115,Objectenlijst!B:AG,29,FALSE)</f>
        <v>2</v>
      </c>
      <c r="I115" t="str">
        <f>VLOOKUP(A115,Objectenlijst!B:AG,30,FALSE)</f>
        <v>C2.08</v>
      </c>
      <c r="J115" s="7">
        <v>0</v>
      </c>
    </row>
    <row r="116" spans="1:10" x14ac:dyDescent="0.3">
      <c r="A116" t="s">
        <v>1272</v>
      </c>
      <c r="B116" t="str">
        <f>VLOOKUP(A116,Objectenlijst!B:AG,8,FALSE)</f>
        <v>VKA170380</v>
      </c>
      <c r="C116" t="str">
        <f>VLOOKUP(A116,Objectenlijst!B:AG,2,FALSE)</f>
        <v>kookplaat</v>
      </c>
      <c r="D116" t="str">
        <f>VLOOKUP(A116,Objectenlijst!B:AG,11,FALSE)</f>
        <v>5. Slecht</v>
      </c>
      <c r="E116" t="str">
        <f>VLOOKUP(A116,Objectenlijst!B:AG,7,FALSE)</f>
        <v>JA - Aangetroffen</v>
      </c>
      <c r="F116" t="str">
        <f>VLOOKUP(A116,Objectenlijst!B:AG,26,FALSE)</f>
        <v>KAPITTELWEG 33</v>
      </c>
      <c r="G116" t="str">
        <f>VLOOKUP(A116,Objectenlijst!B:AG,28,FALSE)</f>
        <v>Kapittel 33</v>
      </c>
      <c r="H116" t="str">
        <f>VLOOKUP(A116,Objectenlijst!B:AG,29,FALSE)</f>
        <v>2</v>
      </c>
      <c r="I116" t="str">
        <f>VLOOKUP(A116,Objectenlijst!B:AG,30,FALSE)</f>
        <v>C2.08</v>
      </c>
      <c r="J116" s="7">
        <v>0</v>
      </c>
    </row>
    <row r="117" spans="1:10" x14ac:dyDescent="0.3">
      <c r="A117" t="s">
        <v>1275</v>
      </c>
      <c r="B117" t="str">
        <f>VLOOKUP(A117,Objectenlijst!B:AG,8,FALSE)</f>
        <v>VKA170381</v>
      </c>
      <c r="C117" t="str">
        <f>VLOOKUP(A117,Objectenlijst!B:AG,2,FALSE)</f>
        <v>kookplaat</v>
      </c>
      <c r="D117" t="str">
        <f>VLOOKUP(A117,Objectenlijst!B:AG,11,FALSE)</f>
        <v>5. Slecht</v>
      </c>
      <c r="E117" t="str">
        <f>VLOOKUP(A117,Objectenlijst!B:AG,7,FALSE)</f>
        <v>JA - Aangetroffen</v>
      </c>
      <c r="F117" t="str">
        <f>VLOOKUP(A117,Objectenlijst!B:AG,26,FALSE)</f>
        <v>KAPITTELWEG 33</v>
      </c>
      <c r="G117" t="str">
        <f>VLOOKUP(A117,Objectenlijst!B:AG,28,FALSE)</f>
        <v>Kapittel 33</v>
      </c>
      <c r="H117" t="str">
        <f>VLOOKUP(A117,Objectenlijst!B:AG,29,FALSE)</f>
        <v>2</v>
      </c>
      <c r="I117" t="str">
        <f>VLOOKUP(A117,Objectenlijst!B:AG,30,FALSE)</f>
        <v>C2.08</v>
      </c>
      <c r="J117" s="7">
        <v>0</v>
      </c>
    </row>
    <row r="118" spans="1:10" x14ac:dyDescent="0.3">
      <c r="A118" t="s">
        <v>1278</v>
      </c>
      <c r="B118" t="str">
        <f>VLOOKUP(A118,Objectenlijst!B:AG,8,FALSE)</f>
        <v>VKA170382</v>
      </c>
      <c r="C118" t="str">
        <f>VLOOKUP(A118,Objectenlijst!B:AG,2,FALSE)</f>
        <v>kookplaat</v>
      </c>
      <c r="D118" t="str">
        <f>VLOOKUP(A118,Objectenlijst!B:AG,11,FALSE)</f>
        <v>5. Slecht</v>
      </c>
      <c r="E118" t="str">
        <f>VLOOKUP(A118,Objectenlijst!B:AG,7,FALSE)</f>
        <v>JA - Aangetroffen</v>
      </c>
      <c r="F118" t="str">
        <f>VLOOKUP(A118,Objectenlijst!B:AG,26,FALSE)</f>
        <v>KAPITTELWEG 33</v>
      </c>
      <c r="G118" t="str">
        <f>VLOOKUP(A118,Objectenlijst!B:AG,28,FALSE)</f>
        <v>Kapittel 33</v>
      </c>
      <c r="H118" t="str">
        <f>VLOOKUP(A118,Objectenlijst!B:AG,29,FALSE)</f>
        <v>2</v>
      </c>
      <c r="I118" t="str">
        <f>VLOOKUP(A118,Objectenlijst!B:AG,30,FALSE)</f>
        <v>C2.08</v>
      </c>
      <c r="J118" s="7">
        <v>0</v>
      </c>
    </row>
    <row r="119" spans="1:10" x14ac:dyDescent="0.3">
      <c r="A119" t="s">
        <v>1281</v>
      </c>
      <c r="B119" t="str">
        <f>VLOOKUP(A119,Objectenlijst!B:AG,8,FALSE)</f>
        <v>VKA170383</v>
      </c>
      <c r="C119" t="str">
        <f>VLOOKUP(A119,Objectenlijst!B:AG,2,FALSE)</f>
        <v>kookplaat</v>
      </c>
      <c r="D119" t="str">
        <f>VLOOKUP(A119,Objectenlijst!B:AG,11,FALSE)</f>
        <v>5. Slecht</v>
      </c>
      <c r="E119" t="str">
        <f>VLOOKUP(A119,Objectenlijst!B:AG,7,FALSE)</f>
        <v>JA - Aangetroffen</v>
      </c>
      <c r="F119" t="str">
        <f>VLOOKUP(A119,Objectenlijst!B:AG,26,FALSE)</f>
        <v>KAPITTELWEG 33</v>
      </c>
      <c r="G119" t="str">
        <f>VLOOKUP(A119,Objectenlijst!B:AG,28,FALSE)</f>
        <v>Kapittel 33</v>
      </c>
      <c r="H119" t="str">
        <f>VLOOKUP(A119,Objectenlijst!B:AG,29,FALSE)</f>
        <v>2</v>
      </c>
      <c r="I119" t="str">
        <f>VLOOKUP(A119,Objectenlijst!B:AG,30,FALSE)</f>
        <v>C2.08</v>
      </c>
      <c r="J119" s="7">
        <v>0</v>
      </c>
    </row>
    <row r="120" spans="1:10" x14ac:dyDescent="0.3">
      <c r="A120" t="s">
        <v>1284</v>
      </c>
      <c r="B120" t="str">
        <f>VLOOKUP(A120,Objectenlijst!B:AG,8,FALSE)</f>
        <v>VKA170384</v>
      </c>
      <c r="C120" t="str">
        <f>VLOOKUP(A120,Objectenlijst!B:AG,2,FALSE)</f>
        <v>kookplaat</v>
      </c>
      <c r="D120" t="str">
        <f>VLOOKUP(A120,Objectenlijst!B:AG,11,FALSE)</f>
        <v>5. Slecht</v>
      </c>
      <c r="E120" t="str">
        <f>VLOOKUP(A120,Objectenlijst!B:AG,7,FALSE)</f>
        <v>JA - Aangetroffen</v>
      </c>
      <c r="F120" t="str">
        <f>VLOOKUP(A120,Objectenlijst!B:AG,26,FALSE)</f>
        <v>KAPITTELWEG 33</v>
      </c>
      <c r="G120" t="str">
        <f>VLOOKUP(A120,Objectenlijst!B:AG,28,FALSE)</f>
        <v>Kapittel 33</v>
      </c>
      <c r="H120" t="str">
        <f>VLOOKUP(A120,Objectenlijst!B:AG,29,FALSE)</f>
        <v>2</v>
      </c>
      <c r="I120" t="str">
        <f>VLOOKUP(A120,Objectenlijst!B:AG,30,FALSE)</f>
        <v>C2.08</v>
      </c>
      <c r="J120" s="7">
        <v>0</v>
      </c>
    </row>
    <row r="121" spans="1:10" x14ac:dyDescent="0.3">
      <c r="A121" t="s">
        <v>1288</v>
      </c>
      <c r="B121" t="str">
        <f>VLOOKUP(A121,Objectenlijst!B:AG,8,FALSE)</f>
        <v>VKA170385</v>
      </c>
      <c r="C121" t="str">
        <f>VLOOKUP(A121,Objectenlijst!B:AG,2,FALSE)</f>
        <v>kookplaat</v>
      </c>
      <c r="D121" t="str">
        <f>VLOOKUP(A121,Objectenlijst!B:AG,11,FALSE)</f>
        <v>5. Slecht</v>
      </c>
      <c r="E121" t="str">
        <f>VLOOKUP(A121,Objectenlijst!B:AG,7,FALSE)</f>
        <v>JA - Aangetroffen</v>
      </c>
      <c r="F121" t="str">
        <f>VLOOKUP(A121,Objectenlijst!B:AG,26,FALSE)</f>
        <v>KAPITTELWEG 33</v>
      </c>
      <c r="G121" t="str">
        <f>VLOOKUP(A121,Objectenlijst!B:AG,28,FALSE)</f>
        <v>Kapittel 33</v>
      </c>
      <c r="H121" t="str">
        <f>VLOOKUP(A121,Objectenlijst!B:AG,29,FALSE)</f>
        <v/>
      </c>
      <c r="I121" t="str">
        <f>VLOOKUP(A121,Objectenlijst!B:AG,30,FALSE)</f>
        <v>C2.08</v>
      </c>
      <c r="J121" s="7">
        <v>0</v>
      </c>
    </row>
    <row r="122" spans="1:10" x14ac:dyDescent="0.3">
      <c r="A122" t="s">
        <v>1291</v>
      </c>
      <c r="B122" t="str">
        <f>VLOOKUP(A122,Objectenlijst!B:AG,8,FALSE)</f>
        <v>VKA170386</v>
      </c>
      <c r="C122" t="str">
        <f>VLOOKUP(A122,Objectenlijst!B:AG,2,FALSE)</f>
        <v>kookplaat</v>
      </c>
      <c r="D122" t="str">
        <f>VLOOKUP(A122,Objectenlijst!B:AG,11,FALSE)</f>
        <v>5. Slecht</v>
      </c>
      <c r="E122" t="str">
        <f>VLOOKUP(A122,Objectenlijst!B:AG,7,FALSE)</f>
        <v>JA - Aangetroffen</v>
      </c>
      <c r="F122" t="str">
        <f>VLOOKUP(A122,Objectenlijst!B:AG,26,FALSE)</f>
        <v>KAPITTELWEG 33</v>
      </c>
      <c r="G122" t="str">
        <f>VLOOKUP(A122,Objectenlijst!B:AG,28,FALSE)</f>
        <v>Kapittel 33</v>
      </c>
      <c r="H122" t="str">
        <f>VLOOKUP(A122,Objectenlijst!B:AG,29,FALSE)</f>
        <v>2</v>
      </c>
      <c r="I122" t="str">
        <f>VLOOKUP(A122,Objectenlijst!B:AG,30,FALSE)</f>
        <v>C2.08</v>
      </c>
      <c r="J122" s="7">
        <v>0</v>
      </c>
    </row>
    <row r="123" spans="1:10" x14ac:dyDescent="0.3">
      <c r="A123" t="s">
        <v>1294</v>
      </c>
      <c r="B123" t="str">
        <f>VLOOKUP(A123,Objectenlijst!B:AG,8,FALSE)</f>
        <v>VKA170387</v>
      </c>
      <c r="C123" t="str">
        <f>VLOOKUP(A123,Objectenlijst!B:AG,2,FALSE)</f>
        <v>kookplaat</v>
      </c>
      <c r="D123" t="str">
        <f>VLOOKUP(A123,Objectenlijst!B:AG,11,FALSE)</f>
        <v>5. Slecht</v>
      </c>
      <c r="E123" t="str">
        <f>VLOOKUP(A123,Objectenlijst!B:AG,7,FALSE)</f>
        <v>JA - Aangetroffen</v>
      </c>
      <c r="F123" t="str">
        <f>VLOOKUP(A123,Objectenlijst!B:AG,26,FALSE)</f>
        <v>KAPITTELWEG 33</v>
      </c>
      <c r="G123" t="str">
        <f>VLOOKUP(A123,Objectenlijst!B:AG,28,FALSE)</f>
        <v>Kapittel 33</v>
      </c>
      <c r="H123" t="str">
        <f>VLOOKUP(A123,Objectenlijst!B:AG,29,FALSE)</f>
        <v>2</v>
      </c>
      <c r="I123" t="str">
        <f>VLOOKUP(A123,Objectenlijst!B:AG,30,FALSE)</f>
        <v>C2.08</v>
      </c>
      <c r="J123" s="7">
        <v>0</v>
      </c>
    </row>
    <row r="124" spans="1:10" x14ac:dyDescent="0.3">
      <c r="A124" t="s">
        <v>1297</v>
      </c>
      <c r="B124" t="str">
        <f>VLOOKUP(A124,Objectenlijst!B:AG,8,FALSE)</f>
        <v>VKA170389</v>
      </c>
      <c r="C124" t="str">
        <f>VLOOKUP(A124,Objectenlijst!B:AG,2,FALSE)</f>
        <v>magnetron</v>
      </c>
      <c r="D124" t="str">
        <f>VLOOKUP(A124,Objectenlijst!B:AG,11,FALSE)</f>
        <v>5. Slecht</v>
      </c>
      <c r="E124" t="str">
        <f>VLOOKUP(A124,Objectenlijst!B:AG,7,FALSE)</f>
        <v>JA - Aangetroffen</v>
      </c>
      <c r="F124" t="str">
        <f>VLOOKUP(A124,Objectenlijst!B:AG,26,FALSE)</f>
        <v>KAPITTELWEG 33</v>
      </c>
      <c r="G124" t="str">
        <f>VLOOKUP(A124,Objectenlijst!B:AG,28,FALSE)</f>
        <v>Kapittel 33</v>
      </c>
      <c r="H124" t="str">
        <f>VLOOKUP(A124,Objectenlijst!B:AG,29,FALSE)</f>
        <v>2</v>
      </c>
      <c r="I124" t="str">
        <f>VLOOKUP(A124,Objectenlijst!B:AG,30,FALSE)</f>
        <v>C2.08</v>
      </c>
      <c r="J124" s="7">
        <v>0</v>
      </c>
    </row>
    <row r="125" spans="1:10" ht="15" thickBot="1" x14ac:dyDescent="0.35">
      <c r="A125" t="s">
        <v>1303</v>
      </c>
      <c r="B125" t="str">
        <f>VLOOKUP(A125,Objectenlijst!B:AG,8,FALSE)</f>
        <v>VKA170388</v>
      </c>
      <c r="C125" t="str">
        <f>VLOOKUP(A125,Objectenlijst!B:AG,2,FALSE)</f>
        <v>snijmachine</v>
      </c>
      <c r="D125" t="str">
        <f>VLOOKUP(A125,Objectenlijst!B:AG,11,FALSE)</f>
        <v>3. Voldoende</v>
      </c>
      <c r="E125" t="str">
        <f>VLOOKUP(A125,Objectenlijst!B:AG,7,FALSE)</f>
        <v>JA - Aangetroffen</v>
      </c>
      <c r="F125" t="str">
        <f>VLOOKUP(A125,Objectenlijst!B:AG,26,FALSE)</f>
        <v>KAPITTELWEG 33</v>
      </c>
      <c r="G125" t="str">
        <f>VLOOKUP(A125,Objectenlijst!B:AG,28,FALSE)</f>
        <v>Leskeuken</v>
      </c>
      <c r="H125" t="str">
        <f>VLOOKUP(A125,Objectenlijst!B:AG,29,FALSE)</f>
        <v>2</v>
      </c>
      <c r="I125" t="str">
        <f>VLOOKUP(A125,Objectenlijst!B:AG,30,FALSE)</f>
        <v>C2.08</v>
      </c>
      <c r="J125" s="8">
        <v>0</v>
      </c>
    </row>
    <row r="126" spans="1:10" hidden="1" x14ac:dyDescent="0.3">
      <c r="A126" t="s">
        <v>1629</v>
      </c>
      <c r="B126" t="str">
        <f>VLOOKUP(A126,Objectenlijst!B:AG,8,FALSE)</f>
        <v>VKA170047</v>
      </c>
      <c r="C126" t="str">
        <f>VLOOKUP(A126,Objectenlijst!B:AG,2,FALSE)</f>
        <v>warmhoudplaat</v>
      </c>
      <c r="D126" t="str">
        <f>VLOOKUP(A126,Objectenlijst!B:AG,11,FALSE)</f>
        <v>3. Voldoende</v>
      </c>
      <c r="E126" t="str">
        <f>VLOOKUP(A126,Objectenlijst!B:AG,7,FALSE)</f>
        <v>NEE - Niet aangetroffen</v>
      </c>
      <c r="F126" t="str">
        <f>VLOOKUP(A126,Objectenlijst!B:AG,26,FALSE)</f>
        <v>KAPITTELWEG 33</v>
      </c>
      <c r="G126" t="str">
        <f>VLOOKUP(A126,Objectenlijst!B:AG,28,FALSE)</f>
        <v>Kantine</v>
      </c>
      <c r="H126" t="str">
        <f>VLOOKUP(A126,Objectenlijst!B:AG,29,FALSE)</f>
        <v/>
      </c>
      <c r="I126" t="str">
        <f>VLOOKUP(A126,Objectenlijst!B:AG,30,FALSE)</f>
        <v>F0.34</v>
      </c>
    </row>
    <row r="127" spans="1:10" hidden="1" x14ac:dyDescent="0.3">
      <c r="A127" t="s">
        <v>2196</v>
      </c>
      <c r="B127" t="str">
        <f>VLOOKUP(A127,Objectenlijst!B:AG,8,FALSE)</f>
        <v>VKA180079</v>
      </c>
      <c r="C127" t="str">
        <f>VLOOKUP(A127,Objectenlijst!B:AG,2,FALSE)</f>
        <v>warmhoudlamp / komt van nr 35</v>
      </c>
      <c r="D127" t="str">
        <f>VLOOKUP(A127,Objectenlijst!B:AG,11,FALSE)</f>
        <v/>
      </c>
      <c r="E127" t="str">
        <f>VLOOKUP(A127,Objectenlijst!B:AG,7,FALSE)</f>
        <v>NEE - Niet aangetroffen</v>
      </c>
      <c r="F127" t="str">
        <f>VLOOKUP(A127,Objectenlijst!B:AG,26,FALSE)</f>
        <v>KAPITTELWEG 33</v>
      </c>
      <c r="G127" t="str">
        <f>VLOOKUP(A127,Objectenlijst!B:AG,28,FALSE)</f>
        <v>Kantine</v>
      </c>
      <c r="H127" t="str">
        <f>VLOOKUP(A127,Objectenlijst!B:AG,29,FALSE)</f>
        <v/>
      </c>
      <c r="I127" t="str">
        <f>VLOOKUP(A127,Objectenlijst!B:AG,30,FALSE)</f>
        <v>E-1.168</v>
      </c>
    </row>
    <row r="128" spans="1:10" x14ac:dyDescent="0.3">
      <c r="A128" t="s">
        <v>2256</v>
      </c>
      <c r="B128" t="str">
        <f>VLOOKUP(A128,Objectenlijst!B:AG,8,FALSE)</f>
        <v>VKA180034</v>
      </c>
      <c r="C128" t="str">
        <f>VLOOKUP(A128,Objectenlijst!B:AG,2,FALSE)</f>
        <v>ijsblokjesmachine</v>
      </c>
      <c r="D128" t="str">
        <f>VLOOKUP(A128,Objectenlijst!B:AG,11,FALSE)</f>
        <v>5. Slecht</v>
      </c>
      <c r="E128" t="str">
        <f>VLOOKUP(A128,Objectenlijst!B:AG,7,FALSE)</f>
        <v>JA - Aangetroffen</v>
      </c>
      <c r="F128" t="str">
        <f>VLOOKUP(A128,Objectenlijst!B:AG,26,FALSE)</f>
        <v>KAPITTELWEG 33</v>
      </c>
      <c r="G128" t="str">
        <f>VLOOKUP(A128,Objectenlijst!B:AG,28,FALSE)</f>
        <v>Leskeuken</v>
      </c>
      <c r="H128" t="str">
        <f>VLOOKUP(A128,Objectenlijst!B:AG,29,FALSE)</f>
        <v>2e</v>
      </c>
      <c r="I128" t="str">
        <f>VLOOKUP(A128,Objectenlijst!B:AG,30,FALSE)</f>
        <v>C2.05</v>
      </c>
      <c r="J128" s="6">
        <v>0</v>
      </c>
    </row>
    <row r="129" spans="1:10" x14ac:dyDescent="0.3">
      <c r="A129" t="s">
        <v>2262</v>
      </c>
      <c r="B129" t="str">
        <f>VLOOKUP(A129,Objectenlijst!B:AG,8,FALSE)</f>
        <v>VKA180035</v>
      </c>
      <c r="C129" t="str">
        <f>VLOOKUP(A129,Objectenlijst!B:AG,2,FALSE)</f>
        <v>pizza oven resto italia</v>
      </c>
      <c r="D129" t="str">
        <f>VLOOKUP(A129,Objectenlijst!B:AG,11,FALSE)</f>
        <v>3. Voldoende</v>
      </c>
      <c r="E129" t="str">
        <f>VLOOKUP(A129,Objectenlijst!B:AG,7,FALSE)</f>
        <v>JA - Aangetroffen</v>
      </c>
      <c r="F129" t="str">
        <f>VLOOKUP(A129,Objectenlijst!B:AG,26,FALSE)</f>
        <v>KAPITTELWEG 33</v>
      </c>
      <c r="G129" t="str">
        <f>VLOOKUP(A129,Objectenlijst!B:AG,28,FALSE)</f>
        <v>Leskeuken</v>
      </c>
      <c r="H129" t="str">
        <f>VLOOKUP(A129,Objectenlijst!B:AG,29,FALSE)</f>
        <v/>
      </c>
      <c r="I129" t="str">
        <f>VLOOKUP(A129,Objectenlijst!B:AG,30,FALSE)</f>
        <v>C2.05</v>
      </c>
      <c r="J129" s="7">
        <v>0</v>
      </c>
    </row>
    <row r="130" spans="1:10" x14ac:dyDescent="0.3">
      <c r="A130" t="s">
        <v>2267</v>
      </c>
      <c r="B130" t="str">
        <f>VLOOKUP(A130,Objectenlijst!B:AG,8,FALSE)</f>
        <v>VKA180037</v>
      </c>
      <c r="C130" t="str">
        <f>VLOOKUP(A130,Objectenlijst!B:AG,2,FALSE)</f>
        <v>dehydrator voedseldroger</v>
      </c>
      <c r="D130" t="str">
        <f>VLOOKUP(A130,Objectenlijst!B:AG,11,FALSE)</f>
        <v>4. Matig</v>
      </c>
      <c r="E130" t="str">
        <f>VLOOKUP(A130,Objectenlijst!B:AG,7,FALSE)</f>
        <v>JA - Aangetroffen</v>
      </c>
      <c r="F130" t="str">
        <f>VLOOKUP(A130,Objectenlijst!B:AG,26,FALSE)</f>
        <v>KAPITTELWEG 33</v>
      </c>
      <c r="G130" t="str">
        <f>VLOOKUP(A130,Objectenlijst!B:AG,28,FALSE)</f>
        <v>Kapittel 33</v>
      </c>
      <c r="H130" t="str">
        <f>VLOOKUP(A130,Objectenlijst!B:AG,29,FALSE)</f>
        <v>2</v>
      </c>
      <c r="I130" t="str">
        <f>VLOOKUP(A130,Objectenlijst!B:AG,30,FALSE)</f>
        <v>C2.08</v>
      </c>
      <c r="J130" s="7">
        <v>0</v>
      </c>
    </row>
    <row r="131" spans="1:10" x14ac:dyDescent="0.3">
      <c r="A131" t="s">
        <v>2275</v>
      </c>
      <c r="B131" t="str">
        <f>VLOOKUP(A131,Objectenlijst!B:AG,8,FALSE)</f>
        <v>VKA180038</v>
      </c>
      <c r="C131" t="str">
        <f>VLOOKUP(A131,Objectenlijst!B:AG,2,FALSE)</f>
        <v>vacumeermachine</v>
      </c>
      <c r="D131" t="str">
        <f>VLOOKUP(A131,Objectenlijst!B:AG,11,FALSE)</f>
        <v>4. Matig</v>
      </c>
      <c r="E131" t="str">
        <f>VLOOKUP(A131,Objectenlijst!B:AG,7,FALSE)</f>
        <v>JA - Aangetroffen</v>
      </c>
      <c r="F131" t="str">
        <f>VLOOKUP(A131,Objectenlijst!B:AG,26,FALSE)</f>
        <v>KAPITTELWEG 33</v>
      </c>
      <c r="G131" t="str">
        <f>VLOOKUP(A131,Objectenlijst!B:AG,28,FALSE)</f>
        <v>Kapittel 33</v>
      </c>
      <c r="H131" t="str">
        <f>VLOOKUP(A131,Objectenlijst!B:AG,29,FALSE)</f>
        <v>2</v>
      </c>
      <c r="I131" t="str">
        <f>VLOOKUP(A131,Objectenlijst!B:AG,30,FALSE)</f>
        <v>C2.08</v>
      </c>
      <c r="J131" s="7">
        <v>0</v>
      </c>
    </row>
    <row r="132" spans="1:10" x14ac:dyDescent="0.3">
      <c r="A132" t="s">
        <v>2279</v>
      </c>
      <c r="B132" t="str">
        <f>VLOOKUP(A132,Objectenlijst!B:AG,8,FALSE)</f>
        <v>VKA180041</v>
      </c>
      <c r="C132" t="str">
        <f>VLOOKUP(A132,Objectenlijst!B:AG,2,FALSE)</f>
        <v>grill</v>
      </c>
      <c r="D132" t="str">
        <f>VLOOKUP(A132,Objectenlijst!B:AG,11,FALSE)</f>
        <v>5. Slecht</v>
      </c>
      <c r="E132" t="str">
        <f>VLOOKUP(A132,Objectenlijst!B:AG,7,FALSE)</f>
        <v>JA - Aangetroffen</v>
      </c>
      <c r="F132" t="str">
        <f>VLOOKUP(A132,Objectenlijst!B:AG,26,FALSE)</f>
        <v>KAPITTELWEG 33</v>
      </c>
      <c r="G132" t="str">
        <f>VLOOKUP(A132,Objectenlijst!B:AG,28,FALSE)</f>
        <v xml:space="preserve">Café Zalloon </v>
      </c>
      <c r="H132" t="str">
        <f>VLOOKUP(A132,Objectenlijst!B:AG,29,FALSE)</f>
        <v/>
      </c>
      <c r="I132" t="str">
        <f>VLOOKUP(A132,Objectenlijst!B:AG,30,FALSE)</f>
        <v>B0.19</v>
      </c>
      <c r="J132" s="7">
        <v>0</v>
      </c>
    </row>
    <row r="133" spans="1:10" x14ac:dyDescent="0.3">
      <c r="A133" t="s">
        <v>2283</v>
      </c>
      <c r="B133" t="str">
        <f>VLOOKUP(A133,Objectenlijst!B:AG,8,FALSE)</f>
        <v>VKA180084</v>
      </c>
      <c r="C133" t="str">
        <f>VLOOKUP(A133,Objectenlijst!B:AG,2,FALSE)</f>
        <v>warmhoudplaat</v>
      </c>
      <c r="D133" t="str">
        <f>VLOOKUP(A133,Objectenlijst!B:AG,11,FALSE)</f>
        <v>5. Slecht</v>
      </c>
      <c r="E133" t="str">
        <f>VLOOKUP(A133,Objectenlijst!B:AG,7,FALSE)</f>
        <v>JA - Aangetroffen</v>
      </c>
      <c r="F133" t="str">
        <f>VLOOKUP(A133,Objectenlijst!B:AG,26,FALSE)</f>
        <v>KAPITTELWEG 33</v>
      </c>
      <c r="G133" t="str">
        <f>VLOOKUP(A133,Objectenlijst!B:AG,28,FALSE)</f>
        <v>Kantine</v>
      </c>
      <c r="H133" t="str">
        <f>VLOOKUP(A133,Objectenlijst!B:AG,29,FALSE)</f>
        <v/>
      </c>
      <c r="I133" t="str">
        <f>VLOOKUP(A133,Objectenlijst!B:AG,30,FALSE)</f>
        <v>C0.01</v>
      </c>
      <c r="J133" s="7">
        <v>0</v>
      </c>
    </row>
    <row r="134" spans="1:10" x14ac:dyDescent="0.3">
      <c r="A134" t="s">
        <v>2289</v>
      </c>
      <c r="B134" t="str">
        <f>VLOOKUP(A134,Objectenlijst!B:AG,8,FALSE)</f>
        <v>VKA180085</v>
      </c>
      <c r="C134" t="str">
        <f>VLOOKUP(A134,Objectenlijst!B:AG,2,FALSE)</f>
        <v>warmhoudplaat ( soep)</v>
      </c>
      <c r="D134" t="str">
        <f>VLOOKUP(A134,Objectenlijst!B:AG,11,FALSE)</f>
        <v>2. Goed</v>
      </c>
      <c r="E134" t="str">
        <f>VLOOKUP(A134,Objectenlijst!B:AG,7,FALSE)</f>
        <v>JA - Aangetroffen</v>
      </c>
      <c r="F134" t="str">
        <f>VLOOKUP(A134,Objectenlijst!B:AG,26,FALSE)</f>
        <v>KAPITTELWEG 33</v>
      </c>
      <c r="G134" t="str">
        <f>VLOOKUP(A134,Objectenlijst!B:AG,28,FALSE)</f>
        <v>Kantine</v>
      </c>
      <c r="H134" t="str">
        <f>VLOOKUP(A134,Objectenlijst!B:AG,29,FALSE)</f>
        <v/>
      </c>
      <c r="I134" t="str">
        <f>VLOOKUP(A134,Objectenlijst!B:AG,30,FALSE)</f>
        <v>A0.01</v>
      </c>
      <c r="J134" s="7">
        <v>0</v>
      </c>
    </row>
    <row r="135" spans="1:10" x14ac:dyDescent="0.3">
      <c r="A135" t="s">
        <v>2295</v>
      </c>
      <c r="B135" t="str">
        <f>VLOOKUP(A135,Objectenlijst!B:AG,8,FALSE)</f>
        <v>VKA180086</v>
      </c>
      <c r="C135" t="str">
        <f>VLOOKUP(A135,Objectenlijst!B:AG,2,FALSE)</f>
        <v>warmhoudplaat ( soep)</v>
      </c>
      <c r="D135" t="str">
        <f>VLOOKUP(A135,Objectenlijst!B:AG,11,FALSE)</f>
        <v>4. Matig</v>
      </c>
      <c r="E135" t="str">
        <f>VLOOKUP(A135,Objectenlijst!B:AG,7,FALSE)</f>
        <v>JA - Aangetroffen</v>
      </c>
      <c r="F135" t="str">
        <f>VLOOKUP(A135,Objectenlijst!B:AG,26,FALSE)</f>
        <v>KAPITTELWEG 33</v>
      </c>
      <c r="G135" t="str">
        <f>VLOOKUP(A135,Objectenlijst!B:AG,28,FALSE)</f>
        <v>Kantine</v>
      </c>
      <c r="H135" t="str">
        <f>VLOOKUP(A135,Objectenlijst!B:AG,29,FALSE)</f>
        <v>Bg</v>
      </c>
      <c r="I135" t="str">
        <f>VLOOKUP(A135,Objectenlijst!B:AG,30,FALSE)</f>
        <v>A0.01</v>
      </c>
      <c r="J135" s="7">
        <v>0</v>
      </c>
    </row>
    <row r="136" spans="1:10" x14ac:dyDescent="0.3">
      <c r="A136" t="s">
        <v>2298</v>
      </c>
      <c r="B136" t="str">
        <f>VLOOKUP(A136,Objectenlijst!B:AG,8,FALSE)</f>
        <v>VKA180091</v>
      </c>
      <c r="C136" t="str">
        <f>VLOOKUP(A136,Objectenlijst!B:AG,2,FALSE)</f>
        <v>Waterontharder</v>
      </c>
      <c r="D136" t="str">
        <f>VLOOKUP(A136,Objectenlijst!B:AG,11,FALSE)</f>
        <v>6. Zeer slecht</v>
      </c>
      <c r="E136" t="str">
        <f>VLOOKUP(A136,Objectenlijst!B:AG,7,FALSE)</f>
        <v>JA - Aangetroffen</v>
      </c>
      <c r="F136" t="str">
        <f>VLOOKUP(A136,Objectenlijst!B:AG,26,FALSE)</f>
        <v>KAPITTELWEG 33</v>
      </c>
      <c r="G136" t="str">
        <f>VLOOKUP(A136,Objectenlijst!B:AG,28,FALSE)</f>
        <v>Kantine</v>
      </c>
      <c r="H136" t="str">
        <f>VLOOKUP(A136,Objectenlijst!B:AG,29,FALSE)</f>
        <v>Bg</v>
      </c>
      <c r="I136" t="str">
        <f>VLOOKUP(A136,Objectenlijst!B:AG,30,FALSE)</f>
        <v xml:space="preserve">A0.02 </v>
      </c>
      <c r="J136" s="7">
        <v>0</v>
      </c>
    </row>
    <row r="137" spans="1:10" x14ac:dyDescent="0.3">
      <c r="A137" t="s">
        <v>2304</v>
      </c>
      <c r="B137" t="str">
        <f>VLOOKUP(A137,Objectenlijst!B:AG,8,FALSE)</f>
        <v>VKA180092</v>
      </c>
      <c r="C137" t="str">
        <f>VLOOKUP(A137,Objectenlijst!B:AG,2,FALSE)</f>
        <v>Koelkast</v>
      </c>
      <c r="D137" t="str">
        <f>VLOOKUP(A137,Objectenlijst!B:AG,11,FALSE)</f>
        <v>3. Voldoende</v>
      </c>
      <c r="E137" t="str">
        <f>VLOOKUP(A137,Objectenlijst!B:AG,7,FALSE)</f>
        <v>JA - Aangetroffen</v>
      </c>
      <c r="F137" t="str">
        <f>VLOOKUP(A137,Objectenlijst!B:AG,26,FALSE)</f>
        <v>KAPITTELWEG 33</v>
      </c>
      <c r="G137" t="str">
        <f>VLOOKUP(A137,Objectenlijst!B:AG,28,FALSE)</f>
        <v xml:space="preserve">Han college </v>
      </c>
      <c r="H137" t="str">
        <f>VLOOKUP(A137,Objectenlijst!B:AG,29,FALSE)</f>
        <v>Bg</v>
      </c>
      <c r="I137" t="str">
        <f>VLOOKUP(A137,Objectenlijst!B:AG,30,FALSE)</f>
        <v xml:space="preserve">Kappitelweg 33 keuken </v>
      </c>
      <c r="J137" s="7">
        <v>0</v>
      </c>
    </row>
    <row r="138" spans="1:10" x14ac:dyDescent="0.3">
      <c r="A138" t="s">
        <v>2310</v>
      </c>
      <c r="B138" t="str">
        <f>VLOOKUP(A138,Objectenlijst!B:AG,8,FALSE)</f>
        <v>VKA180093</v>
      </c>
      <c r="C138" t="str">
        <f>VLOOKUP(A138,Objectenlijst!B:AG,2,FALSE)</f>
        <v>Koelkast</v>
      </c>
      <c r="D138" t="str">
        <f>VLOOKUP(A138,Objectenlijst!B:AG,11,FALSE)</f>
        <v>3. Voldoende</v>
      </c>
      <c r="E138" t="str">
        <f>VLOOKUP(A138,Objectenlijst!B:AG,7,FALSE)</f>
        <v>JA - Aangetroffen</v>
      </c>
      <c r="F138" t="str">
        <f>VLOOKUP(A138,Objectenlijst!B:AG,26,FALSE)</f>
        <v>KAPITTELWEG 33</v>
      </c>
      <c r="G138" t="str">
        <f>VLOOKUP(A138,Objectenlijst!B:AG,28,FALSE)</f>
        <v xml:space="preserve">Han college </v>
      </c>
      <c r="H138" t="str">
        <f>VLOOKUP(A138,Objectenlijst!B:AG,29,FALSE)</f>
        <v>Bg</v>
      </c>
      <c r="I138" t="str">
        <f>VLOOKUP(A138,Objectenlijst!B:AG,30,FALSE)</f>
        <v xml:space="preserve">Kappitelweg 33 keuken </v>
      </c>
      <c r="J138" s="7">
        <v>0</v>
      </c>
    </row>
    <row r="139" spans="1:10" x14ac:dyDescent="0.3">
      <c r="A139" t="s">
        <v>2553</v>
      </c>
      <c r="B139" t="str">
        <f>VLOOKUP(A139,Objectenlijst!B:AG,8,FALSE)</f>
        <v>VKA180021</v>
      </c>
      <c r="C139" t="str">
        <f>VLOOKUP(A139,Objectenlijst!B:AG,2,FALSE)</f>
        <v>serveerwagen</v>
      </c>
      <c r="D139" t="str">
        <f>VLOOKUP(A139,Objectenlijst!B:AG,11,FALSE)</f>
        <v/>
      </c>
      <c r="E139" t="str">
        <f>VLOOKUP(A139,Objectenlijst!B:AG,7,FALSE)</f>
        <v>JA - Aangetroffen</v>
      </c>
      <c r="F139" t="str">
        <f>VLOOKUP(A139,Objectenlijst!B:AG,26,FALSE)</f>
        <v>KAPITTELWEG 33</v>
      </c>
      <c r="G139" t="str">
        <f>VLOOKUP(A139,Objectenlijst!B:AG,28,FALSE)</f>
        <v/>
      </c>
      <c r="H139" t="str">
        <f>VLOOKUP(A139,Objectenlijst!B:AG,29,FALSE)</f>
        <v/>
      </c>
      <c r="I139" t="str">
        <f>VLOOKUP(A139,Objectenlijst!B:AG,30,FALSE)</f>
        <v>A0.02</v>
      </c>
      <c r="J139" s="7">
        <v>0</v>
      </c>
    </row>
    <row r="140" spans="1:10" x14ac:dyDescent="0.3">
      <c r="A140" t="s">
        <v>2555</v>
      </c>
      <c r="B140" t="str">
        <f>VLOOKUP(A140,Objectenlijst!B:AG,8,FALSE)</f>
        <v>VKA180022</v>
      </c>
      <c r="C140" t="str">
        <f>VLOOKUP(A140,Objectenlijst!B:AG,2,FALSE)</f>
        <v>serveerwagen</v>
      </c>
      <c r="D140" t="str">
        <f>VLOOKUP(A140,Objectenlijst!B:AG,11,FALSE)</f>
        <v/>
      </c>
      <c r="E140" t="str">
        <f>VLOOKUP(A140,Objectenlijst!B:AG,7,FALSE)</f>
        <v>JA - Aangetroffen</v>
      </c>
      <c r="F140" t="str">
        <f>VLOOKUP(A140,Objectenlijst!B:AG,26,FALSE)</f>
        <v>KAPITTELWEG 33</v>
      </c>
      <c r="G140" t="str">
        <f>VLOOKUP(A140,Objectenlijst!B:AG,28,FALSE)</f>
        <v/>
      </c>
      <c r="H140" t="str">
        <f>VLOOKUP(A140,Objectenlijst!B:AG,29,FALSE)</f>
        <v/>
      </c>
      <c r="I140" t="str">
        <f>VLOOKUP(A140,Objectenlijst!B:AG,30,FALSE)</f>
        <v/>
      </c>
      <c r="J140" s="7">
        <v>0</v>
      </c>
    </row>
    <row r="141" spans="1:10" x14ac:dyDescent="0.3">
      <c r="A141" t="s">
        <v>2646</v>
      </c>
      <c r="B141" t="str">
        <f>VLOOKUP(A141,Objectenlijst!B:AG,8,FALSE)</f>
        <v/>
      </c>
      <c r="C141" t="str">
        <f>VLOOKUP(A141,Objectenlijst!B:AG,2,FALSE)</f>
        <v>serveerwagen</v>
      </c>
      <c r="D141" t="str">
        <f>VLOOKUP(A141,Objectenlijst!B:AG,11,FALSE)</f>
        <v/>
      </c>
      <c r="E141" t="str">
        <f>VLOOKUP(A141,Objectenlijst!B:AG,7,FALSE)</f>
        <v>JA - Aangetroffen</v>
      </c>
      <c r="F141" t="str">
        <f>VLOOKUP(A141,Objectenlijst!B:AG,26,FALSE)</f>
        <v>KAPITTELWEG 33</v>
      </c>
      <c r="G141" t="str">
        <f>VLOOKUP(A141,Objectenlijst!B:AG,28,FALSE)</f>
        <v/>
      </c>
      <c r="H141" t="str">
        <f>VLOOKUP(A141,Objectenlijst!B:AG,29,FALSE)</f>
        <v/>
      </c>
      <c r="I141" t="str">
        <f>VLOOKUP(A141,Objectenlijst!B:AG,30,FALSE)</f>
        <v/>
      </c>
      <c r="J141" s="7">
        <v>0</v>
      </c>
    </row>
    <row r="142" spans="1:10" x14ac:dyDescent="0.3">
      <c r="A142" t="s">
        <v>2702</v>
      </c>
      <c r="B142" t="str">
        <f>VLOOKUP(A142,Objectenlijst!B:AG,8,FALSE)</f>
        <v>VKA180097</v>
      </c>
      <c r="C142" t="str">
        <f>VLOOKUP(A142,Objectenlijst!B:AG,2,FALSE)</f>
        <v>centrale koelinstallatie/ wandkoelingen</v>
      </c>
      <c r="D142" t="str">
        <f>VLOOKUP(A142,Objectenlijst!B:AG,11,FALSE)</f>
        <v>2. Goed</v>
      </c>
      <c r="E142" t="str">
        <f>VLOOKUP(A142,Objectenlijst!B:AG,7,FALSE)</f>
        <v>JA - Aangetroffen</v>
      </c>
      <c r="F142" t="str">
        <f>VLOOKUP(A142,Objectenlijst!B:AG,26,FALSE)</f>
        <v>KAPITTELWEG 33</v>
      </c>
      <c r="G142" t="str">
        <f>VLOOKUP(A142,Objectenlijst!B:AG,28,FALSE)</f>
        <v>Kantine</v>
      </c>
      <c r="H142" t="str">
        <f>VLOOKUP(A142,Objectenlijst!B:AG,29,FALSE)</f>
        <v/>
      </c>
      <c r="I142" t="str">
        <f>VLOOKUP(A142,Objectenlijst!B:AG,30,FALSE)</f>
        <v>IN KELDER</v>
      </c>
      <c r="J142" s="7">
        <v>0</v>
      </c>
    </row>
    <row r="143" spans="1:10" x14ac:dyDescent="0.3">
      <c r="A143" t="s">
        <v>2707</v>
      </c>
      <c r="B143" t="str">
        <f>VLOOKUP(A143,Objectenlijst!B:AG,8,FALSE)</f>
        <v>VKA200043</v>
      </c>
      <c r="C143" t="str">
        <f>VLOOKUP(A143,Objectenlijst!B:AG,2,FALSE)</f>
        <v>combisteamer 6 x 2/3 gn icombi</v>
      </c>
      <c r="D143" t="str">
        <f>VLOOKUP(A143,Objectenlijst!B:AG,11,FALSE)</f>
        <v>2. Goed</v>
      </c>
      <c r="E143" t="str">
        <f>VLOOKUP(A143,Objectenlijst!B:AG,7,FALSE)</f>
        <v>JA - Aangetroffen</v>
      </c>
      <c r="F143" t="str">
        <f>VLOOKUP(A143,Objectenlijst!B:AG,26,FALSE)</f>
        <v>KAPITTELWEG 33</v>
      </c>
      <c r="G143" t="str">
        <f>VLOOKUP(A143,Objectenlijst!B:AG,28,FALSE)</f>
        <v xml:space="preserve">Han college </v>
      </c>
      <c r="H143" t="str">
        <f>VLOOKUP(A143,Objectenlijst!B:AG,29,FALSE)</f>
        <v>Bg</v>
      </c>
      <c r="I143" t="str">
        <f>VLOOKUP(A143,Objectenlijst!B:AG,30,FALSE)</f>
        <v>Kappitelweg 33 cafe</v>
      </c>
      <c r="J143" s="7">
        <v>0</v>
      </c>
    </row>
    <row r="144" spans="1:10" x14ac:dyDescent="0.3">
      <c r="A144" t="s">
        <v>2716</v>
      </c>
      <c r="B144" t="str">
        <f>VLOOKUP(A144,Objectenlijst!B:AG,8,FALSE)</f>
        <v>VKA200044</v>
      </c>
      <c r="C144" t="str">
        <f>VLOOKUP(A144,Objectenlijst!B:AG,2,FALSE)</f>
        <v>friteuse 2-pans, drop-in</v>
      </c>
      <c r="D144" t="str">
        <f>VLOOKUP(A144,Objectenlijst!B:AG,11,FALSE)</f>
        <v>3. Voldoende</v>
      </c>
      <c r="E144" t="str">
        <f>VLOOKUP(A144,Objectenlijst!B:AG,7,FALSE)</f>
        <v>JA - Aangetroffen</v>
      </c>
      <c r="F144" t="str">
        <f>VLOOKUP(A144,Objectenlijst!B:AG,26,FALSE)</f>
        <v>KAPITTELWEG 33</v>
      </c>
      <c r="G144" t="str">
        <f>VLOOKUP(A144,Objectenlijst!B:AG,28,FALSE)</f>
        <v xml:space="preserve">Han college </v>
      </c>
      <c r="H144" t="str">
        <f>VLOOKUP(A144,Objectenlijst!B:AG,29,FALSE)</f>
        <v>Bg</v>
      </c>
      <c r="I144" t="str">
        <f>VLOOKUP(A144,Objectenlijst!B:AG,30,FALSE)</f>
        <v>Kappitelweg 33 cafe</v>
      </c>
      <c r="J144" s="7">
        <v>0</v>
      </c>
    </row>
    <row r="145" spans="1:10" x14ac:dyDescent="0.3">
      <c r="A145" t="s">
        <v>2719</v>
      </c>
      <c r="B145" t="str">
        <f>VLOOKUP(A145,Objectenlijst!B:AG,8,FALSE)</f>
        <v>VKA200045</v>
      </c>
      <c r="C145" t="str">
        <f>VLOOKUP(A145,Objectenlijst!B:AG,2,FALSE)</f>
        <v>inductiekookplaat vario quad+</v>
      </c>
      <c r="D145" t="str">
        <f>VLOOKUP(A145,Objectenlijst!B:AG,11,FALSE)</f>
        <v>3. Voldoende</v>
      </c>
      <c r="E145" t="str">
        <f>VLOOKUP(A145,Objectenlijst!B:AG,7,FALSE)</f>
        <v>JA - Aangetroffen</v>
      </c>
      <c r="F145" t="str">
        <f>VLOOKUP(A145,Objectenlijst!B:AG,26,FALSE)</f>
        <v>KAPITTELWEG 33</v>
      </c>
      <c r="G145" t="str">
        <f>VLOOKUP(A145,Objectenlijst!B:AG,28,FALSE)</f>
        <v xml:space="preserve">Han college </v>
      </c>
      <c r="H145" t="str">
        <f>VLOOKUP(A145,Objectenlijst!B:AG,29,FALSE)</f>
        <v>Bg</v>
      </c>
      <c r="I145" t="str">
        <f>VLOOKUP(A145,Objectenlijst!B:AG,30,FALSE)</f>
        <v xml:space="preserve">Kappitelweg 33 cafe </v>
      </c>
      <c r="J145" s="7">
        <v>0</v>
      </c>
    </row>
    <row r="146" spans="1:10" x14ac:dyDescent="0.3">
      <c r="A146" t="s">
        <v>2723</v>
      </c>
      <c r="B146" t="str">
        <f>VLOOKUP(A146,Objectenlijst!B:AG,8,FALSE)</f>
        <v/>
      </c>
      <c r="C146" t="str">
        <f>VLOOKUP(A146,Objectenlijst!B:AG,2,FALSE)</f>
        <v>koelwerkbank 2 deurs</v>
      </c>
      <c r="D146" t="str">
        <f>VLOOKUP(A146,Objectenlijst!B:AG,11,FALSE)</f>
        <v/>
      </c>
      <c r="E146" t="str">
        <f>VLOOKUP(A146,Objectenlijst!B:AG,7,FALSE)</f>
        <v>JA - Aangetroffen</v>
      </c>
      <c r="F146" t="str">
        <f>VLOOKUP(A146,Objectenlijst!B:AG,26,FALSE)</f>
        <v>KAPITTELWEG 33</v>
      </c>
      <c r="G146" t="str">
        <f>VLOOKUP(A146,Objectenlijst!B:AG,28,FALSE)</f>
        <v/>
      </c>
      <c r="H146" t="str">
        <f>VLOOKUP(A146,Objectenlijst!B:AG,29,FALSE)</f>
        <v/>
      </c>
      <c r="I146" t="str">
        <f>VLOOKUP(A146,Objectenlijst!B:AG,30,FALSE)</f>
        <v/>
      </c>
      <c r="J146" s="7">
        <v>0</v>
      </c>
    </row>
    <row r="147" spans="1:10" x14ac:dyDescent="0.3">
      <c r="A147" t="s">
        <v>2727</v>
      </c>
      <c r="B147" t="str">
        <f>VLOOKUP(A147,Objectenlijst!B:AG,8,FALSE)</f>
        <v/>
      </c>
      <c r="C147" t="str">
        <f>VLOOKUP(A147,Objectenlijst!B:AG,2,FALSE)</f>
        <v>afzuigkap</v>
      </c>
      <c r="D147" t="str">
        <f>VLOOKUP(A147,Objectenlijst!B:AG,11,FALSE)</f>
        <v/>
      </c>
      <c r="E147" t="str">
        <f>VLOOKUP(A147,Objectenlijst!B:AG,7,FALSE)</f>
        <v>JA - Aangetroffen</v>
      </c>
      <c r="F147" t="str">
        <f>VLOOKUP(A147,Objectenlijst!B:AG,26,FALSE)</f>
        <v>KAPITTELWEG 33</v>
      </c>
      <c r="G147" t="str">
        <f>VLOOKUP(A147,Objectenlijst!B:AG,28,FALSE)</f>
        <v/>
      </c>
      <c r="H147" t="str">
        <f>VLOOKUP(A147,Objectenlijst!B:AG,29,FALSE)</f>
        <v/>
      </c>
      <c r="I147" t="str">
        <f>VLOOKUP(A147,Objectenlijst!B:AG,30,FALSE)</f>
        <v/>
      </c>
      <c r="J147" s="7">
        <v>0</v>
      </c>
    </row>
    <row r="148" spans="1:10" x14ac:dyDescent="0.3">
      <c r="A148" t="s">
        <v>2728</v>
      </c>
      <c r="B148" t="str">
        <f>VLOOKUP(A148,Objectenlijst!B:AG,8,FALSE)</f>
        <v/>
      </c>
      <c r="C148" t="str">
        <f>VLOOKUP(A148,Objectenlijst!B:AG,2,FALSE)</f>
        <v>pancooler</v>
      </c>
      <c r="D148" t="str">
        <f>VLOOKUP(A148,Objectenlijst!B:AG,11,FALSE)</f>
        <v/>
      </c>
      <c r="E148" t="str">
        <f>VLOOKUP(A148,Objectenlijst!B:AG,7,FALSE)</f>
        <v>JA - Aangetroffen</v>
      </c>
      <c r="F148" t="str">
        <f>VLOOKUP(A148,Objectenlijst!B:AG,26,FALSE)</f>
        <v>KAPITTELWEG 33</v>
      </c>
      <c r="G148" t="str">
        <f>VLOOKUP(A148,Objectenlijst!B:AG,28,FALSE)</f>
        <v/>
      </c>
      <c r="H148" t="str">
        <f>VLOOKUP(A148,Objectenlijst!B:AG,29,FALSE)</f>
        <v/>
      </c>
      <c r="I148" t="str">
        <f>VLOOKUP(A148,Objectenlijst!B:AG,30,FALSE)</f>
        <v/>
      </c>
      <c r="J148" s="7">
        <v>0</v>
      </c>
    </row>
    <row r="149" spans="1:10" x14ac:dyDescent="0.3">
      <c r="A149" t="s">
        <v>2730</v>
      </c>
      <c r="B149" t="str">
        <f>VLOOKUP(A149,Objectenlijst!B:AG,8,FALSE)</f>
        <v/>
      </c>
      <c r="C149" t="str">
        <f>VLOOKUP(A149,Objectenlijst!B:AG,2,FALSE)</f>
        <v>pancooler</v>
      </c>
      <c r="D149" t="str">
        <f>VLOOKUP(A149,Objectenlijst!B:AG,11,FALSE)</f>
        <v/>
      </c>
      <c r="E149" t="str">
        <f>VLOOKUP(A149,Objectenlijst!B:AG,7,FALSE)</f>
        <v>JA - Aangetroffen</v>
      </c>
      <c r="F149" t="str">
        <f>VLOOKUP(A149,Objectenlijst!B:AG,26,FALSE)</f>
        <v>KAPITTELWEG 33</v>
      </c>
      <c r="G149" t="str">
        <f>VLOOKUP(A149,Objectenlijst!B:AG,28,FALSE)</f>
        <v/>
      </c>
      <c r="H149" t="str">
        <f>VLOOKUP(A149,Objectenlijst!B:AG,29,FALSE)</f>
        <v/>
      </c>
      <c r="I149" t="str">
        <f>VLOOKUP(A149,Objectenlijst!B:AG,30,FALSE)</f>
        <v/>
      </c>
      <c r="J149" s="7">
        <v>0</v>
      </c>
    </row>
    <row r="150" spans="1:10" x14ac:dyDescent="0.3">
      <c r="A150" t="s">
        <v>2731</v>
      </c>
      <c r="B150" t="str">
        <f>VLOOKUP(A150,Objectenlijst!B:AG,8,FALSE)</f>
        <v/>
      </c>
      <c r="C150" t="str">
        <f>VLOOKUP(A150,Objectenlijst!B:AG,2,FALSE)</f>
        <v>vaatwasser voorlader</v>
      </c>
      <c r="D150" t="str">
        <f>VLOOKUP(A150,Objectenlijst!B:AG,11,FALSE)</f>
        <v/>
      </c>
      <c r="E150" t="str">
        <f>VLOOKUP(A150,Objectenlijst!B:AG,7,FALSE)</f>
        <v>JA - Aangetroffen</v>
      </c>
      <c r="F150" t="str">
        <f>VLOOKUP(A150,Objectenlijst!B:AG,26,FALSE)</f>
        <v>KAPITTELWEG 33</v>
      </c>
      <c r="G150" t="str">
        <f>VLOOKUP(A150,Objectenlijst!B:AG,28,FALSE)</f>
        <v/>
      </c>
      <c r="H150" t="str">
        <f>VLOOKUP(A150,Objectenlijst!B:AG,29,FALSE)</f>
        <v/>
      </c>
      <c r="I150" t="str">
        <f>VLOOKUP(A150,Objectenlijst!B:AG,30,FALSE)</f>
        <v/>
      </c>
      <c r="J150" s="7">
        <v>0</v>
      </c>
    </row>
    <row r="151" spans="1:10" ht="15" thickBot="1" x14ac:dyDescent="0.35">
      <c r="A151" t="s">
        <v>2733</v>
      </c>
      <c r="B151" t="str">
        <f>VLOOKUP(A151,Objectenlijst!B:AG,8,FALSE)</f>
        <v/>
      </c>
      <c r="C151" t="str">
        <f>VLOOKUP(A151,Objectenlijst!B:AG,2,FALSE)</f>
        <v>magnetron</v>
      </c>
      <c r="D151" t="str">
        <f>VLOOKUP(A151,Objectenlijst!B:AG,11,FALSE)</f>
        <v/>
      </c>
      <c r="E151" t="str">
        <f>VLOOKUP(A151,Objectenlijst!B:AG,7,FALSE)</f>
        <v>JA - Aangetroffen</v>
      </c>
      <c r="F151" t="str">
        <f>VLOOKUP(A151,Objectenlijst!B:AG,26,FALSE)</f>
        <v>KAPITTELWEG 33</v>
      </c>
      <c r="G151" t="str">
        <f>VLOOKUP(A151,Objectenlijst!B:AG,28,FALSE)</f>
        <v/>
      </c>
      <c r="H151" t="str">
        <f>VLOOKUP(A151,Objectenlijst!B:AG,29,FALSE)</f>
        <v/>
      </c>
      <c r="I151" t="str">
        <f>VLOOKUP(A151,Objectenlijst!B:AG,30,FALSE)</f>
        <v/>
      </c>
      <c r="J151" s="8">
        <v>0</v>
      </c>
    </row>
    <row r="152" spans="1:10" x14ac:dyDescent="0.3">
      <c r="J152" s="11">
        <f>SUBTOTAL(109,J2:J151)</f>
        <v>0</v>
      </c>
    </row>
  </sheetData>
  <sheetProtection algorithmName="SHA-512" hashValue="hY35h2ppHPhuEsNAJVpqchPS6jPZ8GhwOkPnUb+rr1jga+6LDyy3ZKgek1Ws6R0myaaJAmjmtGvZWwcTLZaQjQ==" saltValue="ZLe4I894UispnqOcEQ+Txg==" spinCount="100000" sheet="1" objects="1" scenarios="1"/>
  <protectedRanges>
    <protectedRange sqref="J2:J151" name="Bereik1"/>
  </protectedRange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5CDCB-862D-471A-85F4-4E49EB1EA391}">
  <dimension ref="A1:J63"/>
  <sheetViews>
    <sheetView workbookViewId="0">
      <selection activeCell="J63" sqref="J63"/>
    </sheetView>
  </sheetViews>
  <sheetFormatPr defaultRowHeight="14.4" x14ac:dyDescent="0.3"/>
  <cols>
    <col min="1" max="1" width="14.109375" bestFit="1" customWidth="1"/>
    <col min="2" max="2" width="19" bestFit="1" customWidth="1"/>
    <col min="3" max="3" width="36.33203125" bestFit="1" customWidth="1"/>
    <col min="4" max="4" width="12.44140625" bestFit="1" customWidth="1"/>
    <col min="5" max="5" width="21.6640625" bestFit="1" customWidth="1"/>
    <col min="6" max="6" width="15.33203125" bestFit="1" customWidth="1"/>
    <col min="7" max="7" width="26.6640625" bestFit="1" customWidth="1"/>
    <col min="8" max="8" width="10.5546875" bestFit="1" customWidth="1"/>
    <col min="9" max="9" width="21.664062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ht="15" thickBot="1" x14ac:dyDescent="0.35">
      <c r="A2" t="s">
        <v>280</v>
      </c>
      <c r="B2" t="str">
        <f>VLOOKUP(A2,Objectenlijst!B:AG,8,FALSE)</f>
        <v>VKA170238</v>
      </c>
      <c r="C2" t="str">
        <f>VLOOKUP(A2,Objectenlijst!B:AG,2,FALSE)</f>
        <v>Centraal koelsysteem Algemeen</v>
      </c>
      <c r="D2" t="str">
        <f>VLOOKUP(A2,Objectenlijst!B:AG,11,FALSE)</f>
        <v>4. Matig</v>
      </c>
      <c r="E2" t="str">
        <f>VLOOKUP(A2,Objectenlijst!B:AG,7,FALSE)</f>
        <v>JA - Aangetroffen</v>
      </c>
      <c r="F2" t="str">
        <f>VLOOKUP(A2,Objectenlijst!B:AG,26,FALSE)</f>
        <v>KAPITTELWEG 35</v>
      </c>
      <c r="G2" t="str">
        <f>VLOOKUP(A2,Objectenlijst!B:AG,28,FALSE)</f>
        <v>Gebouw 35</v>
      </c>
      <c r="H2" t="str">
        <f>VLOOKUP(A2,Objectenlijst!B:AG,29,FALSE)</f>
        <v xml:space="preserve">-2 </v>
      </c>
      <c r="I2" t="str">
        <f>VLOOKUP(A2,Objectenlijst!B:AG,30,FALSE)</f>
        <v xml:space="preserve">Parkeergarage </v>
      </c>
      <c r="J2" s="6">
        <v>0</v>
      </c>
    </row>
    <row r="3" spans="1:10" ht="15" thickBot="1" x14ac:dyDescent="0.35">
      <c r="A3" t="s">
        <v>501</v>
      </c>
      <c r="B3" t="str">
        <f>VLOOKUP(A3,Objectenlijst!B:AG,8,FALSE)</f>
        <v>VKA230010</v>
      </c>
      <c r="C3" t="str">
        <f>VLOOKUP(A3,Objectenlijst!B:AG,2,FALSE)</f>
        <v>Friteuse Elektrisch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KAPITTELWEG 35</v>
      </c>
      <c r="G3" t="str">
        <f>VLOOKUP(A3,Objectenlijst!B:AG,28,FALSE)</f>
        <v>Kapittelweg 35</v>
      </c>
      <c r="H3" t="str">
        <f>VLOOKUP(A3,Objectenlijst!B:AG,29,FALSE)</f>
        <v>Bg</v>
      </c>
      <c r="I3" t="str">
        <f>VLOOKUP(A3,Objectenlijst!B:AG,30,FALSE)</f>
        <v>Pub</v>
      </c>
      <c r="J3" s="6">
        <v>0</v>
      </c>
    </row>
    <row r="4" spans="1:10" ht="15" thickBot="1" x14ac:dyDescent="0.35">
      <c r="A4" t="s">
        <v>511</v>
      </c>
      <c r="B4" t="str">
        <f>VLOOKUP(A4,Objectenlijst!B:AG,8,FALSE)</f>
        <v>VKA230011</v>
      </c>
      <c r="C4" t="str">
        <f>VLOOKUP(A4,Objectenlijst!B:AG,2,FALSE)</f>
        <v>Friteuse Elektrisch</v>
      </c>
      <c r="D4" t="str">
        <f>VLOOKUP(A4,Objectenlijst!B:AG,11,FALSE)</f>
        <v>2. Goed</v>
      </c>
      <c r="E4" t="str">
        <f>VLOOKUP(A4,Objectenlijst!B:AG,7,FALSE)</f>
        <v>JA - Aangetroffen</v>
      </c>
      <c r="F4" t="str">
        <f>VLOOKUP(A4,Objectenlijst!B:AG,26,FALSE)</f>
        <v>KAPITTELWEG 35</v>
      </c>
      <c r="G4" t="str">
        <f>VLOOKUP(A4,Objectenlijst!B:AG,28,FALSE)</f>
        <v>Kapittelweg 35</v>
      </c>
      <c r="H4" t="str">
        <f>VLOOKUP(A4,Objectenlijst!B:AG,29,FALSE)</f>
        <v>Bg</v>
      </c>
      <c r="I4" t="str">
        <f>VLOOKUP(A4,Objectenlijst!B:AG,30,FALSE)</f>
        <v>Pub</v>
      </c>
      <c r="J4" s="6">
        <v>0</v>
      </c>
    </row>
    <row r="5" spans="1:10" hidden="1" x14ac:dyDescent="0.3">
      <c r="A5" t="s">
        <v>572</v>
      </c>
      <c r="B5" t="str">
        <f>VLOOKUP(A5,Objectenlijst!B:AG,8,FALSE)</f>
        <v>B-130873</v>
      </c>
      <c r="C5" t="str">
        <f>VLOOKUP(A5,Objectenlijst!B:AG,2,FALSE)</f>
        <v>Friteuse</v>
      </c>
      <c r="D5" t="str">
        <f>VLOOKUP(A5,Objectenlijst!B:AG,11,FALSE)</f>
        <v/>
      </c>
      <c r="E5" t="str">
        <f>VLOOKUP(A5,Objectenlijst!B:AG,7,FALSE)</f>
        <v>NEE - Niet aangetroffen</v>
      </c>
      <c r="F5" t="str">
        <f>VLOOKUP(A5,Objectenlijst!B:AG,26,FALSE)</f>
        <v>KAPITTELWEG 35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>Café bg</v>
      </c>
    </row>
    <row r="6" spans="1:10" ht="15" thickBot="1" x14ac:dyDescent="0.35">
      <c r="A6" t="s">
        <v>592</v>
      </c>
      <c r="B6" t="str">
        <f>VLOOKUP(A6,Objectenlijst!B:AG,8,FALSE)</f>
        <v>VKA210003</v>
      </c>
      <c r="C6" t="str">
        <f>VLOOKUP(A6,Objectenlijst!B:AG,2,FALSE)</f>
        <v xml:space="preserve">Opzet inductie </v>
      </c>
      <c r="D6" t="str">
        <f>VLOOKUP(A6,Objectenlijst!B:AG,11,FALSE)</f>
        <v>3. Voldoende</v>
      </c>
      <c r="E6" t="str">
        <f>VLOOKUP(A6,Objectenlijst!B:AG,7,FALSE)</f>
        <v>JA - Aangetroffen</v>
      </c>
      <c r="F6" t="str">
        <f>VLOOKUP(A6,Objectenlijst!B:AG,26,FALSE)</f>
        <v>KAPITTELWEG 35</v>
      </c>
      <c r="G6" t="str">
        <f>VLOOKUP(A6,Objectenlijst!B:AG,28,FALSE)</f>
        <v>De Han</v>
      </c>
      <c r="H6" t="str">
        <f>VLOOKUP(A6,Objectenlijst!B:AG,29,FALSE)</f>
        <v>-3</v>
      </c>
      <c r="I6" t="str">
        <f>VLOOKUP(A6,Objectenlijst!B:AG,30,FALSE)</f>
        <v xml:space="preserve">Opslagruimte </v>
      </c>
      <c r="J6" s="6">
        <v>0</v>
      </c>
    </row>
    <row r="7" spans="1:10" ht="15" thickBot="1" x14ac:dyDescent="0.35">
      <c r="A7" t="s">
        <v>601</v>
      </c>
      <c r="B7" t="str">
        <f>VLOOKUP(A7,Objectenlijst!B:AG,8,FALSE)</f>
        <v>VKA190010</v>
      </c>
      <c r="C7" t="str">
        <f>VLOOKUP(A7,Objectenlijst!B:AG,2,FALSE)</f>
        <v>Kookplaat Elektrisch</v>
      </c>
      <c r="D7" t="str">
        <f>VLOOKUP(A7,Objectenlijst!B:AG,11,FALSE)</f>
        <v>1. Uitstekend</v>
      </c>
      <c r="E7" t="str">
        <f>VLOOKUP(A7,Objectenlijst!B:AG,7,FALSE)</f>
        <v>JA - Aangetroffen</v>
      </c>
      <c r="F7" t="str">
        <f>VLOOKUP(A7,Objectenlijst!B:AG,26,FALSE)</f>
        <v>KAPITTELWEG 35</v>
      </c>
      <c r="G7" t="str">
        <f>VLOOKUP(A7,Objectenlijst!B:AG,28,FALSE)</f>
        <v>De Han</v>
      </c>
      <c r="H7" t="str">
        <f>VLOOKUP(A7,Objectenlijst!B:AG,29,FALSE)</f>
        <v>-3</v>
      </c>
      <c r="I7" t="str">
        <f>VLOOKUP(A7,Objectenlijst!B:AG,30,FALSE)</f>
        <v xml:space="preserve">Opslagruimte </v>
      </c>
      <c r="J7" s="6">
        <v>0</v>
      </c>
    </row>
    <row r="8" spans="1:10" ht="15" thickBot="1" x14ac:dyDescent="0.35">
      <c r="A8" t="s">
        <v>606</v>
      </c>
      <c r="B8" t="str">
        <f>VLOOKUP(A8,Objectenlijst!B:AG,8,FALSE)</f>
        <v>VKA210008</v>
      </c>
      <c r="C8" t="str">
        <f>VLOOKUP(A8,Objectenlijst!B:AG,2,FALSE)</f>
        <v>Inductieplaat opzet</v>
      </c>
      <c r="D8" t="str">
        <f>VLOOKUP(A8,Objectenlijst!B:AG,11,FALSE)</f>
        <v>6. Zeer slecht</v>
      </c>
      <c r="E8" t="str">
        <f>VLOOKUP(A8,Objectenlijst!B:AG,7,FALSE)</f>
        <v>JA - Aangetroffen</v>
      </c>
      <c r="F8" t="str">
        <f>VLOOKUP(A8,Objectenlijst!B:AG,26,FALSE)</f>
        <v>KAPITTELWEG 35</v>
      </c>
      <c r="G8" t="str">
        <f>VLOOKUP(A8,Objectenlijst!B:AG,28,FALSE)</f>
        <v/>
      </c>
      <c r="H8" t="str">
        <f>VLOOKUP(A8,Objectenlijst!B:AG,29,FALSE)</f>
        <v/>
      </c>
      <c r="I8" t="str">
        <f>VLOOKUP(A8,Objectenlijst!B:AG,30,FALSE)</f>
        <v>E-3.107</v>
      </c>
      <c r="J8" s="6">
        <v>0</v>
      </c>
    </row>
    <row r="9" spans="1:10" hidden="1" x14ac:dyDescent="0.3">
      <c r="A9" t="s">
        <v>614</v>
      </c>
      <c r="B9" t="str">
        <f>VLOOKUP(A9,Objectenlijst!B:AG,8,FALSE)</f>
        <v>VKA210009</v>
      </c>
      <c r="C9" t="str">
        <f>VLOOKUP(A9,Objectenlijst!B:AG,2,FALSE)</f>
        <v>Inductieplaat opzet</v>
      </c>
      <c r="D9" t="str">
        <f>VLOOKUP(A9,Objectenlijst!B:AG,11,FALSE)</f>
        <v>4. Matig</v>
      </c>
      <c r="E9" t="str">
        <f>VLOOKUP(A9,Objectenlijst!B:AG,7,FALSE)</f>
        <v>NEE - Niet aangetroffen</v>
      </c>
      <c r="F9" t="str">
        <f>VLOOKUP(A9,Objectenlijst!B:AG,26,FALSE)</f>
        <v>KAPITTELWEG 35</v>
      </c>
      <c r="G9" t="str">
        <f>VLOOKUP(A9,Objectenlijst!B:AG,28,FALSE)</f>
        <v xml:space="preserve">Han college </v>
      </c>
      <c r="H9" t="str">
        <f>VLOOKUP(A9,Objectenlijst!B:AG,29,FALSE)</f>
        <v>-3</v>
      </c>
      <c r="I9" t="str">
        <f>VLOOKUP(A9,Objectenlijst!B:AG,30,FALSE)</f>
        <v xml:space="preserve">Opslag </v>
      </c>
    </row>
    <row r="10" spans="1:10" ht="15" thickBot="1" x14ac:dyDescent="0.35">
      <c r="A10" t="s">
        <v>618</v>
      </c>
      <c r="B10" t="str">
        <f>VLOOKUP(A10,Objectenlijst!B:AG,8,FALSE)</f>
        <v>VKA170217</v>
      </c>
      <c r="C10" t="str">
        <f>VLOOKUP(A10,Objectenlijst!B:AG,2,FALSE)</f>
        <v>Bakplaat Elektrisch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KAPITTELWEG 35</v>
      </c>
      <c r="G10" t="str">
        <f>VLOOKUP(A10,Objectenlijst!B:AG,28,FALSE)</f>
        <v>De Han</v>
      </c>
      <c r="H10" t="str">
        <f>VLOOKUP(A10,Objectenlijst!B:AG,29,FALSE)</f>
        <v>-3</v>
      </c>
      <c r="I10" t="str">
        <f>VLOOKUP(A10,Objectenlijst!B:AG,30,FALSE)</f>
        <v xml:space="preserve">Opslagruimte </v>
      </c>
      <c r="J10" s="6">
        <v>0</v>
      </c>
    </row>
    <row r="11" spans="1:10" ht="15" thickBot="1" x14ac:dyDescent="0.35">
      <c r="A11" t="s">
        <v>658</v>
      </c>
      <c r="B11" t="str">
        <f>VLOOKUP(A11,Objectenlijst!B:AG,8,FALSE)</f>
        <v>VKA170108</v>
      </c>
      <c r="C11" t="str">
        <f>VLOOKUP(A11,Objectenlijst!B:AG,2,FALSE)</f>
        <v xml:space="preserve">Saladebar 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KAPITTELWEG 35</v>
      </c>
      <c r="G11" t="str">
        <f>VLOOKUP(A11,Objectenlijst!B:AG,28,FALSE)</f>
        <v>Kapittelweg 35</v>
      </c>
      <c r="H11" t="str">
        <f>VLOOKUP(A11,Objectenlijst!B:AG,29,FALSE)</f>
        <v>Bg</v>
      </c>
      <c r="I11" t="str">
        <f>VLOOKUP(A11,Objectenlijst!B:AG,30,FALSE)</f>
        <v>E0.04</v>
      </c>
      <c r="J11" s="6">
        <v>0</v>
      </c>
    </row>
    <row r="12" spans="1:10" hidden="1" x14ac:dyDescent="0.3">
      <c r="A12" t="s">
        <v>744</v>
      </c>
      <c r="B12" t="str">
        <f>VLOOKUP(A12,Objectenlijst!B:AG,8,FALSE)</f>
        <v>VKA170149</v>
      </c>
      <c r="C12" t="str">
        <f>VLOOKUP(A12,Objectenlijst!B:AG,2,FALSE)</f>
        <v>Bain marie</v>
      </c>
      <c r="D12" t="str">
        <f>VLOOKUP(A12,Objectenlijst!B:AG,11,FALSE)</f>
        <v>6. Zeer slecht</v>
      </c>
      <c r="E12" t="str">
        <f>VLOOKUP(A12,Objectenlijst!B:AG,7,FALSE)</f>
        <v>NEE - Niet aangetroffen</v>
      </c>
      <c r="F12" t="str">
        <f>VLOOKUP(A12,Objectenlijst!B:AG,26,FALSE)</f>
        <v>KAPITTELWEG 35</v>
      </c>
      <c r="G12" t="str">
        <f>VLOOKUP(A12,Objectenlijst!B:AG,28,FALSE)</f>
        <v xml:space="preserve">Han college </v>
      </c>
      <c r="H12" t="str">
        <f>VLOOKUP(A12,Objectenlijst!B:AG,29,FALSE)</f>
        <v>-3</v>
      </c>
      <c r="I12" t="str">
        <f>VLOOKUP(A12,Objectenlijst!B:AG,30,FALSE)</f>
        <v xml:space="preserve">Opslag </v>
      </c>
    </row>
    <row r="13" spans="1:10" ht="15" thickBot="1" x14ac:dyDescent="0.35">
      <c r="A13" t="s">
        <v>765</v>
      </c>
      <c r="B13" t="str">
        <f>VLOOKUP(A13,Objectenlijst!B:AG,8,FALSE)</f>
        <v>VKA170224</v>
      </c>
      <c r="C13" t="str">
        <f>VLOOKUP(A13,Objectenlijst!B:AG,2,FALSE)</f>
        <v>vka wandkoelmeubel</v>
      </c>
      <c r="D13" t="str">
        <f>VLOOKUP(A13,Objectenlijst!B:AG,11,FALSE)</f>
        <v>3. Voldoende</v>
      </c>
      <c r="E13" t="str">
        <f>VLOOKUP(A13,Objectenlijst!B:AG,7,FALSE)</f>
        <v>JA - Aangetroffen</v>
      </c>
      <c r="F13" t="str">
        <f>VLOOKUP(A13,Objectenlijst!B:AG,26,FALSE)</f>
        <v>KAPITTELWEG 35</v>
      </c>
      <c r="G13" t="str">
        <f>VLOOKUP(A13,Objectenlijst!B:AG,28,FALSE)</f>
        <v>Kantine</v>
      </c>
      <c r="H13" t="str">
        <f>VLOOKUP(A13,Objectenlijst!B:AG,29,FALSE)</f>
        <v>-1</v>
      </c>
      <c r="I13" t="str">
        <f>VLOOKUP(A13,Objectenlijst!B:AG,30,FALSE)</f>
        <v>E-1.168</v>
      </c>
      <c r="J13" s="6">
        <v>0</v>
      </c>
    </row>
    <row r="14" spans="1:10" ht="15" thickBot="1" x14ac:dyDescent="0.35">
      <c r="A14" t="s">
        <v>1313</v>
      </c>
      <c r="B14" t="str">
        <f>VLOOKUP(A14,Objectenlijst!B:AG,8,FALSE)</f>
        <v>VKA170249</v>
      </c>
      <c r="C14" t="str">
        <f>VLOOKUP(A14,Objectenlijst!B:AG,2,FALSE)</f>
        <v>vka koelkast (hh)</v>
      </c>
      <c r="D14" t="str">
        <f>VLOOKUP(A14,Objectenlijst!B:AG,11,FALSE)</f>
        <v>5. Slecht</v>
      </c>
      <c r="E14" t="str">
        <f>VLOOKUP(A14,Objectenlijst!B:AG,7,FALSE)</f>
        <v>JA - Aangetroffen</v>
      </c>
      <c r="F14" t="str">
        <f>VLOOKUP(A14,Objectenlijst!B:AG,26,FALSE)</f>
        <v>KAPITTELWEG 35</v>
      </c>
      <c r="G14" t="str">
        <f>VLOOKUP(A14,Objectenlijst!B:AG,28,FALSE)</f>
        <v>Caf�</v>
      </c>
      <c r="H14" t="str">
        <f>VLOOKUP(A14,Objectenlijst!B:AG,29,FALSE)</f>
        <v>BG</v>
      </c>
      <c r="I14" t="str">
        <f>VLOOKUP(A14,Objectenlijst!B:AG,30,FALSE)</f>
        <v>E0.03</v>
      </c>
      <c r="J14" s="6">
        <v>0</v>
      </c>
    </row>
    <row r="15" spans="1:10" ht="15" thickBot="1" x14ac:dyDescent="0.35">
      <c r="A15" t="s">
        <v>1320</v>
      </c>
      <c r="B15" t="str">
        <f>VLOOKUP(A15,Objectenlijst!B:AG,8,FALSE)</f>
        <v>VKA170246</v>
      </c>
      <c r="C15" t="str">
        <f>VLOOKUP(A15,Objectenlijst!B:AG,2,FALSE)</f>
        <v>vka afzuigkap</v>
      </c>
      <c r="D15" t="str">
        <f>VLOOKUP(A15,Objectenlijst!B:AG,11,FALSE)</f>
        <v>3. Voldoende</v>
      </c>
      <c r="E15" t="str">
        <f>VLOOKUP(A15,Objectenlijst!B:AG,7,FALSE)</f>
        <v>JA - Aangetroffen</v>
      </c>
      <c r="F15" t="str">
        <f>VLOOKUP(A15,Objectenlijst!B:AG,26,FALSE)</f>
        <v>KAPITTELWEG 35</v>
      </c>
      <c r="G15" t="str">
        <f>VLOOKUP(A15,Objectenlijst!B:AG,28,FALSE)</f>
        <v xml:space="preserve">Han college </v>
      </c>
      <c r="H15" t="str">
        <f>VLOOKUP(A15,Objectenlijst!B:AG,29,FALSE)</f>
        <v>0</v>
      </c>
      <c r="I15" t="str">
        <f>VLOOKUP(A15,Objectenlijst!B:AG,30,FALSE)</f>
        <v>Café</v>
      </c>
      <c r="J15" s="6">
        <v>0</v>
      </c>
    </row>
    <row r="16" spans="1:10" ht="15" thickBot="1" x14ac:dyDescent="0.35">
      <c r="A16" t="s">
        <v>1325</v>
      </c>
      <c r="B16" t="str">
        <f>VLOOKUP(A16,Objectenlijst!B:AG,8,FALSE)</f>
        <v>VKA170244</v>
      </c>
      <c r="C16" t="str">
        <f>VLOOKUP(A16,Objectenlijst!B:AG,2,FALSE)</f>
        <v>vka combisteamer</v>
      </c>
      <c r="D16" t="str">
        <f>VLOOKUP(A16,Objectenlijst!B:AG,11,FALSE)</f>
        <v>4. Matig</v>
      </c>
      <c r="E16" t="str">
        <f>VLOOKUP(A16,Objectenlijst!B:AG,7,FALSE)</f>
        <v>JA - Aangetroffen</v>
      </c>
      <c r="F16" t="str">
        <f>VLOOKUP(A16,Objectenlijst!B:AG,26,FALSE)</f>
        <v>KAPITTELWEG 35</v>
      </c>
      <c r="G16" t="str">
        <f>VLOOKUP(A16,Objectenlijst!B:AG,28,FALSE)</f>
        <v xml:space="preserve">Café </v>
      </c>
      <c r="H16" t="str">
        <f>VLOOKUP(A16,Objectenlijst!B:AG,29,FALSE)</f>
        <v>Bg</v>
      </c>
      <c r="I16" t="str">
        <f>VLOOKUP(A16,Objectenlijst!B:AG,30,FALSE)</f>
        <v>E0.04</v>
      </c>
      <c r="J16" s="6">
        <v>0</v>
      </c>
    </row>
    <row r="17" spans="1:10" ht="15" thickBot="1" x14ac:dyDescent="0.35">
      <c r="A17" t="s">
        <v>1333</v>
      </c>
      <c r="B17" t="str">
        <f>VLOOKUP(A17,Objectenlijst!B:AG,8,FALSE)</f>
        <v>VKA170248</v>
      </c>
      <c r="C17" t="str">
        <f>VLOOKUP(A17,Objectenlijst!B:AG,2,FALSE)</f>
        <v>vka koelkast</v>
      </c>
      <c r="D17" t="str">
        <f>VLOOKUP(A17,Objectenlijst!B:AG,11,FALSE)</f>
        <v>4. Matig</v>
      </c>
      <c r="E17" t="str">
        <f>VLOOKUP(A17,Objectenlijst!B:AG,7,FALSE)</f>
        <v>JA - Aangetroffen</v>
      </c>
      <c r="F17" t="str">
        <f>VLOOKUP(A17,Objectenlijst!B:AG,26,FALSE)</f>
        <v>KAPITTELWEG 35</v>
      </c>
      <c r="G17" t="str">
        <f>VLOOKUP(A17,Objectenlijst!B:AG,28,FALSE)</f>
        <v xml:space="preserve">Café </v>
      </c>
      <c r="H17" t="str">
        <f>VLOOKUP(A17,Objectenlijst!B:AG,29,FALSE)</f>
        <v>BG</v>
      </c>
      <c r="I17" t="str">
        <f>VLOOKUP(A17,Objectenlijst!B:AG,30,FALSE)</f>
        <v>E0.04</v>
      </c>
      <c r="J17" s="6">
        <v>0</v>
      </c>
    </row>
    <row r="18" spans="1:10" ht="15" thickBot="1" x14ac:dyDescent="0.35">
      <c r="A18" t="s">
        <v>1340</v>
      </c>
      <c r="B18" t="str">
        <f>VLOOKUP(A18,Objectenlijst!B:AG,8,FALSE)</f>
        <v>VKA170243</v>
      </c>
      <c r="C18" t="str">
        <f>VLOOKUP(A18,Objectenlijst!B:AG,2,FALSE)</f>
        <v>vka kookplaat inductie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KAPITTELWEG 35</v>
      </c>
      <c r="G18" t="str">
        <f>VLOOKUP(A18,Objectenlijst!B:AG,28,FALSE)</f>
        <v xml:space="preserve">Café </v>
      </c>
      <c r="H18" t="str">
        <f>VLOOKUP(A18,Objectenlijst!B:AG,29,FALSE)</f>
        <v>Bg</v>
      </c>
      <c r="I18" t="str">
        <f>VLOOKUP(A18,Objectenlijst!B:AG,30,FALSE)</f>
        <v>E0.04</v>
      </c>
      <c r="J18" s="6">
        <v>0</v>
      </c>
    </row>
    <row r="19" spans="1:10" ht="15" thickBot="1" x14ac:dyDescent="0.35">
      <c r="A19" t="s">
        <v>1347</v>
      </c>
      <c r="B19" t="str">
        <f>VLOOKUP(A19,Objectenlijst!B:AG,8,FALSE)</f>
        <v>VKA170239</v>
      </c>
      <c r="C19" t="str">
        <f>VLOOKUP(A19,Objectenlijst!B:AG,2,FALSE)</f>
        <v>vka vaatwasmachine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KAPITTELWEG 35</v>
      </c>
      <c r="G19" t="str">
        <f>VLOOKUP(A19,Objectenlijst!B:AG,28,FALSE)</f>
        <v>Caf�</v>
      </c>
      <c r="H19" t="str">
        <f>VLOOKUP(A19,Objectenlijst!B:AG,29,FALSE)</f>
        <v>BG</v>
      </c>
      <c r="I19" t="str">
        <f>VLOOKUP(A19,Objectenlijst!B:AG,30,FALSE)</f>
        <v>E0.04</v>
      </c>
      <c r="J19" s="6">
        <v>0</v>
      </c>
    </row>
    <row r="20" spans="1:10" ht="15" thickBot="1" x14ac:dyDescent="0.35">
      <c r="A20" t="s">
        <v>1353</v>
      </c>
      <c r="B20" t="str">
        <f>VLOOKUP(A20,Objectenlijst!B:AG,8,FALSE)</f>
        <v>VKA170240</v>
      </c>
      <c r="C20" t="str">
        <f>VLOOKUP(A20,Objectenlijst!B:AG,2,FALSE)</f>
        <v>vka vrieskast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KAPITTELWEG 35</v>
      </c>
      <c r="G20" t="str">
        <f>VLOOKUP(A20,Objectenlijst!B:AG,28,FALSE)</f>
        <v>Caf�</v>
      </c>
      <c r="H20" t="str">
        <f>VLOOKUP(A20,Objectenlijst!B:AG,29,FALSE)</f>
        <v>BG</v>
      </c>
      <c r="I20" t="str">
        <f>VLOOKUP(A20,Objectenlijst!B:AG,30,FALSE)</f>
        <v>E0.04</v>
      </c>
      <c r="J20" s="6">
        <v>0</v>
      </c>
    </row>
    <row r="21" spans="1:10" ht="15" thickBot="1" x14ac:dyDescent="0.35">
      <c r="A21" t="s">
        <v>1360</v>
      </c>
      <c r="B21" t="str">
        <f>VLOOKUP(A21,Objectenlijst!B:AG,8,FALSE)</f>
        <v>VKA170242</v>
      </c>
      <c r="C21" t="str">
        <f>VLOOKUP(A21,Objectenlijst!B:AG,2,FALSE)</f>
        <v>vka bakplaat</v>
      </c>
      <c r="D21" t="str">
        <f>VLOOKUP(A21,Objectenlijst!B:AG,11,FALSE)</f>
        <v>4. Matig</v>
      </c>
      <c r="E21" t="str">
        <f>VLOOKUP(A21,Objectenlijst!B:AG,7,FALSE)</f>
        <v>JA - Aangetroffen</v>
      </c>
      <c r="F21" t="str">
        <f>VLOOKUP(A21,Objectenlijst!B:AG,26,FALSE)</f>
        <v>KAPITTELWEG 35</v>
      </c>
      <c r="G21" t="str">
        <f>VLOOKUP(A21,Objectenlijst!B:AG,28,FALSE)</f>
        <v xml:space="preserve">Café </v>
      </c>
      <c r="H21" t="str">
        <f>VLOOKUP(A21,Objectenlijst!B:AG,29,FALSE)</f>
        <v>BG</v>
      </c>
      <c r="I21" t="str">
        <f>VLOOKUP(A21,Objectenlijst!B:AG,30,FALSE)</f>
        <v>E0.04</v>
      </c>
      <c r="J21" s="6">
        <v>0</v>
      </c>
    </row>
    <row r="22" spans="1:10" hidden="1" x14ac:dyDescent="0.3">
      <c r="A22" t="s">
        <v>1366</v>
      </c>
      <c r="B22" t="str">
        <f>VLOOKUP(A22,Objectenlijst!B:AG,8,FALSE)</f>
        <v>VKA170247</v>
      </c>
      <c r="C22" t="str">
        <f>VLOOKUP(A22,Objectenlijst!B:AG,2,FALSE)</f>
        <v>vka insectenverdelger</v>
      </c>
      <c r="D22" t="str">
        <f>VLOOKUP(A22,Objectenlijst!B:AG,11,FALSE)</f>
        <v>3. Voldoende</v>
      </c>
      <c r="E22" t="str">
        <f>VLOOKUP(A22,Objectenlijst!B:AG,7,FALSE)</f>
        <v>NEE - Niet aangetroffen</v>
      </c>
      <c r="F22" t="str">
        <f>VLOOKUP(A22,Objectenlijst!B:AG,26,FALSE)</f>
        <v>KAPITTELWEG 35</v>
      </c>
      <c r="G22" t="str">
        <f>VLOOKUP(A22,Objectenlijst!B:AG,28,FALSE)</f>
        <v>Caf�</v>
      </c>
      <c r="H22" t="str">
        <f>VLOOKUP(A22,Objectenlijst!B:AG,29,FALSE)</f>
        <v/>
      </c>
      <c r="I22" t="str">
        <f>VLOOKUP(A22,Objectenlijst!B:AG,30,FALSE)</f>
        <v>E0.04</v>
      </c>
    </row>
    <row r="23" spans="1:10" ht="15" thickBot="1" x14ac:dyDescent="0.35">
      <c r="A23" t="s">
        <v>1373</v>
      </c>
      <c r="B23" t="str">
        <f>VLOOKUP(A23,Objectenlijst!B:AG,8,FALSE)</f>
        <v>VKA170241</v>
      </c>
      <c r="C23" t="str">
        <f>VLOOKUP(A23,Objectenlijst!B:AG,2,FALSE)</f>
        <v>vka koelwerkbank</v>
      </c>
      <c r="D23" t="str">
        <f>VLOOKUP(A23,Objectenlijst!B:AG,11,FALSE)</f>
        <v>4. Matig</v>
      </c>
      <c r="E23" t="str">
        <f>VLOOKUP(A23,Objectenlijst!B:AG,7,FALSE)</f>
        <v>JA - Aangetroffen</v>
      </c>
      <c r="F23" t="str">
        <f>VLOOKUP(A23,Objectenlijst!B:AG,26,FALSE)</f>
        <v>KAPITTELWEG 35</v>
      </c>
      <c r="G23" t="str">
        <f>VLOOKUP(A23,Objectenlijst!B:AG,28,FALSE)</f>
        <v xml:space="preserve">Café </v>
      </c>
      <c r="H23" t="str">
        <f>VLOOKUP(A23,Objectenlijst!B:AG,29,FALSE)</f>
        <v>Bg</v>
      </c>
      <c r="I23" t="str">
        <f>VLOOKUP(A23,Objectenlijst!B:AG,30,FALSE)</f>
        <v>E0.04</v>
      </c>
      <c r="J23" s="6">
        <v>0</v>
      </c>
    </row>
    <row r="24" spans="1:10" ht="15" thickBot="1" x14ac:dyDescent="0.35">
      <c r="A24" t="s">
        <v>1379</v>
      </c>
      <c r="B24" t="str">
        <f>VLOOKUP(A24,Objectenlijst!B:AG,8,FALSE)</f>
        <v>VKA170229</v>
      </c>
      <c r="C24" t="str">
        <f>VLOOKUP(A24,Objectenlijst!B:AG,2,FALSE)</f>
        <v>vka afzuigkap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KAPITTELWEG 35</v>
      </c>
      <c r="G24" t="str">
        <f>VLOOKUP(A24,Objectenlijst!B:AG,28,FALSE)</f>
        <v xml:space="preserve">Han college </v>
      </c>
      <c r="H24" t="str">
        <f>VLOOKUP(A24,Objectenlijst!B:AG,29,FALSE)</f>
        <v>-1</v>
      </c>
      <c r="I24" t="str">
        <f>VLOOKUP(A24,Objectenlijst!B:AG,30,FALSE)</f>
        <v xml:space="preserve">Kantine </v>
      </c>
      <c r="J24" s="6">
        <v>0</v>
      </c>
    </row>
    <row r="25" spans="1:10" ht="15" thickBot="1" x14ac:dyDescent="0.35">
      <c r="A25" t="s">
        <v>1382</v>
      </c>
      <c r="B25" t="str">
        <f>VLOOKUP(A25,Objectenlijst!B:AG,8,FALSE)</f>
        <v>VKA170230</v>
      </c>
      <c r="C25" t="str">
        <f>VLOOKUP(A25,Objectenlijst!B:AG,2,FALSE)</f>
        <v>vka afzuigkap</v>
      </c>
      <c r="D25" t="str">
        <f>VLOOKUP(A25,Objectenlijst!B:AG,11,FALSE)</f>
        <v>3. Voldoende</v>
      </c>
      <c r="E25" t="str">
        <f>VLOOKUP(A25,Objectenlijst!B:AG,7,FALSE)</f>
        <v>JA - Aangetroffen</v>
      </c>
      <c r="F25" t="str">
        <f>VLOOKUP(A25,Objectenlijst!B:AG,26,FALSE)</f>
        <v>KAPITTELWEG 35</v>
      </c>
      <c r="G25" t="str">
        <f>VLOOKUP(A25,Objectenlijst!B:AG,28,FALSE)</f>
        <v xml:space="preserve">Han college </v>
      </c>
      <c r="H25" t="str">
        <f>VLOOKUP(A25,Objectenlijst!B:AG,29,FALSE)</f>
        <v>-1</v>
      </c>
      <c r="I25" t="str">
        <f>VLOOKUP(A25,Objectenlijst!B:AG,30,FALSE)</f>
        <v>Kantine</v>
      </c>
      <c r="J25" s="6">
        <v>0</v>
      </c>
    </row>
    <row r="26" spans="1:10" ht="15" thickBot="1" x14ac:dyDescent="0.35">
      <c r="A26" t="s">
        <v>1383</v>
      </c>
      <c r="B26" t="str">
        <f>VLOOKUP(A26,Objectenlijst!B:AG,8,FALSE)</f>
        <v>VKA170238</v>
      </c>
      <c r="C26" t="str">
        <f>VLOOKUP(A26,Objectenlijst!B:AG,2,FALSE)</f>
        <v>vka centrale koelinstallatie</v>
      </c>
      <c r="D26" t="str">
        <f>VLOOKUP(A26,Objectenlijst!B:AG,11,FALSE)</f>
        <v>4. Matig</v>
      </c>
      <c r="E26" t="str">
        <f>VLOOKUP(A26,Objectenlijst!B:AG,7,FALSE)</f>
        <v>JA - Aangetroffen</v>
      </c>
      <c r="F26" t="str">
        <f>VLOOKUP(A26,Objectenlijst!B:AG,26,FALSE)</f>
        <v>KAPITTELWEG 35</v>
      </c>
      <c r="G26" t="str">
        <f>VLOOKUP(A26,Objectenlijst!B:AG,28,FALSE)</f>
        <v>Kantine</v>
      </c>
      <c r="H26" t="str">
        <f>VLOOKUP(A26,Objectenlijst!B:AG,29,FALSE)</f>
        <v/>
      </c>
      <c r="I26" t="str">
        <f>VLOOKUP(A26,Objectenlijst!B:AG,30,FALSE)</f>
        <v>E-1.168</v>
      </c>
      <c r="J26" s="6">
        <v>0</v>
      </c>
    </row>
    <row r="27" spans="1:10" ht="15" thickBot="1" x14ac:dyDescent="0.35">
      <c r="A27" t="s">
        <v>1388</v>
      </c>
      <c r="B27" t="str">
        <f>VLOOKUP(A27,Objectenlijst!B:AG,8,FALSE)</f>
        <v>VKA170215</v>
      </c>
      <c r="C27" t="str">
        <f>VLOOKUP(A27,Objectenlijst!B:AG,2,FALSE)</f>
        <v>vka combisteamer</v>
      </c>
      <c r="D27" t="str">
        <f>VLOOKUP(A27,Objectenlijst!B:AG,11,FALSE)</f>
        <v>4. Matig</v>
      </c>
      <c r="E27" t="str">
        <f>VLOOKUP(A27,Objectenlijst!B:AG,7,FALSE)</f>
        <v>JA - Aangetroffen</v>
      </c>
      <c r="F27" t="str">
        <f>VLOOKUP(A27,Objectenlijst!B:AG,26,FALSE)</f>
        <v>KAPITTELWEG 35</v>
      </c>
      <c r="G27" t="str">
        <f>VLOOKUP(A27,Objectenlijst!B:AG,28,FALSE)</f>
        <v xml:space="preserve">Han college </v>
      </c>
      <c r="H27" t="str">
        <f>VLOOKUP(A27,Objectenlijst!B:AG,29,FALSE)</f>
        <v>-1</v>
      </c>
      <c r="I27" t="str">
        <f>VLOOKUP(A27,Objectenlijst!B:AG,30,FALSE)</f>
        <v>Kantine</v>
      </c>
      <c r="J27" s="6">
        <v>0</v>
      </c>
    </row>
    <row r="28" spans="1:10" ht="15" thickBot="1" x14ac:dyDescent="0.35">
      <c r="A28" t="s">
        <v>1392</v>
      </c>
      <c r="B28" t="str">
        <f>VLOOKUP(A28,Objectenlijst!B:AG,8,FALSE)</f>
        <v>VKA170226</v>
      </c>
      <c r="C28" t="str">
        <f>VLOOKUP(A28,Objectenlijst!B:AG,2,FALSE)</f>
        <v>vka combisteamer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KAPITTELWEG 35</v>
      </c>
      <c r="G28" t="str">
        <f>VLOOKUP(A28,Objectenlijst!B:AG,28,FALSE)</f>
        <v xml:space="preserve">Han college </v>
      </c>
      <c r="H28" t="str">
        <f>VLOOKUP(A28,Objectenlijst!B:AG,29,FALSE)</f>
        <v>-1</v>
      </c>
      <c r="I28" t="str">
        <f>VLOOKUP(A28,Objectenlijst!B:AG,30,FALSE)</f>
        <v xml:space="preserve">Kantine </v>
      </c>
      <c r="J28" s="6">
        <v>0</v>
      </c>
    </row>
    <row r="29" spans="1:10" ht="15" thickBot="1" x14ac:dyDescent="0.35">
      <c r="A29" t="s">
        <v>1396</v>
      </c>
      <c r="B29" t="str">
        <f>VLOOKUP(A29,Objectenlijst!B:AG,8,FALSE)</f>
        <v>VKA170232</v>
      </c>
      <c r="C29" t="str">
        <f>VLOOKUP(A29,Objectenlijst!B:AG,2,FALSE)</f>
        <v>vka koelcel</v>
      </c>
      <c r="D29" t="str">
        <f>VLOOKUP(A29,Objectenlijst!B:AG,11,FALSE)</f>
        <v>4. Matig</v>
      </c>
      <c r="E29" t="str">
        <f>VLOOKUP(A29,Objectenlijst!B:AG,7,FALSE)</f>
        <v>JA - Aangetroffen</v>
      </c>
      <c r="F29" t="str">
        <f>VLOOKUP(A29,Objectenlijst!B:AG,26,FALSE)</f>
        <v>KAPITTELWEG 35</v>
      </c>
      <c r="G29" t="str">
        <f>VLOOKUP(A29,Objectenlijst!B:AG,28,FALSE)</f>
        <v>Kantine</v>
      </c>
      <c r="H29" t="str">
        <f>VLOOKUP(A29,Objectenlijst!B:AG,29,FALSE)</f>
        <v>-1</v>
      </c>
      <c r="I29" t="str">
        <f>VLOOKUP(A29,Objectenlijst!B:AG,30,FALSE)</f>
        <v>E-1.168</v>
      </c>
      <c r="J29" s="6">
        <v>0</v>
      </c>
    </row>
    <row r="30" spans="1:10" ht="15" thickBot="1" x14ac:dyDescent="0.35">
      <c r="A30" t="s">
        <v>1403</v>
      </c>
      <c r="B30" t="str">
        <f>VLOOKUP(A30,Objectenlijst!B:AG,8,FALSE)</f>
        <v>VKA170228</v>
      </c>
      <c r="C30" t="str">
        <f>VLOOKUP(A30,Objectenlijst!B:AG,2,FALSE)</f>
        <v>vka kookplaat inductie</v>
      </c>
      <c r="D30" t="str">
        <f>VLOOKUP(A30,Objectenlijst!B:AG,11,FALSE)</f>
        <v>4. Matig</v>
      </c>
      <c r="E30" t="str">
        <f>VLOOKUP(A30,Objectenlijst!B:AG,7,FALSE)</f>
        <v>JA - Aangetroffen</v>
      </c>
      <c r="F30" t="str">
        <f>VLOOKUP(A30,Objectenlijst!B:AG,26,FALSE)</f>
        <v>KAPITTELWEG 35</v>
      </c>
      <c r="G30" t="str">
        <f>VLOOKUP(A30,Objectenlijst!B:AG,28,FALSE)</f>
        <v xml:space="preserve">Han college </v>
      </c>
      <c r="H30" t="str">
        <f>VLOOKUP(A30,Objectenlijst!B:AG,29,FALSE)</f>
        <v>-1</v>
      </c>
      <c r="I30" t="str">
        <f>VLOOKUP(A30,Objectenlijst!B:AG,30,FALSE)</f>
        <v xml:space="preserve">Kantine </v>
      </c>
      <c r="J30" s="6">
        <v>0</v>
      </c>
    </row>
    <row r="31" spans="1:10" ht="15" thickBot="1" x14ac:dyDescent="0.35">
      <c r="A31" t="s">
        <v>1408</v>
      </c>
      <c r="B31" t="str">
        <f>VLOOKUP(A31,Objectenlijst!B:AG,8,FALSE)</f>
        <v>VKA170222</v>
      </c>
      <c r="C31" t="str">
        <f>VLOOKUP(A31,Objectenlijst!B:AG,2,FALSE)</f>
        <v>vka wandkoelmeubel</v>
      </c>
      <c r="D31" t="str">
        <f>VLOOKUP(A31,Objectenlijst!B:AG,11,FALSE)</f>
        <v>3. Voldoende</v>
      </c>
      <c r="E31" t="str">
        <f>VLOOKUP(A31,Objectenlijst!B:AG,7,FALSE)</f>
        <v>JA - Aangetroffen</v>
      </c>
      <c r="F31" t="str">
        <f>VLOOKUP(A31,Objectenlijst!B:AG,26,FALSE)</f>
        <v>KAPITTELWEG 35</v>
      </c>
      <c r="G31" t="str">
        <f>VLOOKUP(A31,Objectenlijst!B:AG,28,FALSE)</f>
        <v>Kantine</v>
      </c>
      <c r="H31" t="str">
        <f>VLOOKUP(A31,Objectenlijst!B:AG,29,FALSE)</f>
        <v>-1</v>
      </c>
      <c r="I31" t="str">
        <f>VLOOKUP(A31,Objectenlijst!B:AG,30,FALSE)</f>
        <v>E-1.168</v>
      </c>
      <c r="J31" s="6">
        <v>0</v>
      </c>
    </row>
    <row r="32" spans="1:10" ht="15" thickBot="1" x14ac:dyDescent="0.35">
      <c r="A32" t="s">
        <v>1411</v>
      </c>
      <c r="B32" t="str">
        <f>VLOOKUP(A32,Objectenlijst!B:AG,8,FALSE)</f>
        <v>VKA170223</v>
      </c>
      <c r="C32" t="str">
        <f>VLOOKUP(A32,Objectenlijst!B:AG,2,FALSE)</f>
        <v>vka wandkoelmeubel</v>
      </c>
      <c r="D32" t="str">
        <f>VLOOKUP(A32,Objectenlijst!B:AG,11,FALSE)</f>
        <v>3. Voldoende</v>
      </c>
      <c r="E32" t="str">
        <f>VLOOKUP(A32,Objectenlijst!B:AG,7,FALSE)</f>
        <v>JA - Aangetroffen</v>
      </c>
      <c r="F32" t="str">
        <f>VLOOKUP(A32,Objectenlijst!B:AG,26,FALSE)</f>
        <v>KAPITTELWEG 35</v>
      </c>
      <c r="G32" t="str">
        <f>VLOOKUP(A32,Objectenlijst!B:AG,28,FALSE)</f>
        <v>Kantine</v>
      </c>
      <c r="H32" t="str">
        <f>VLOOKUP(A32,Objectenlijst!B:AG,29,FALSE)</f>
        <v>-1</v>
      </c>
      <c r="I32" t="str">
        <f>VLOOKUP(A32,Objectenlijst!B:AG,30,FALSE)</f>
        <v>E-1.168</v>
      </c>
      <c r="J32" s="6">
        <v>0</v>
      </c>
    </row>
    <row r="33" spans="1:10" ht="15" thickBot="1" x14ac:dyDescent="0.35">
      <c r="A33" t="s">
        <v>1415</v>
      </c>
      <c r="B33" t="str">
        <f>VLOOKUP(A33,Objectenlijst!B:AG,8,FALSE)</f>
        <v>VKA170225</v>
      </c>
      <c r="C33" t="str">
        <f>VLOOKUP(A33,Objectenlijst!B:AG,2,FALSE)</f>
        <v>vka wandkoelmeubel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KAPITTELWEG 35</v>
      </c>
      <c r="G33" t="str">
        <f>VLOOKUP(A33,Objectenlijst!B:AG,28,FALSE)</f>
        <v>Kantine</v>
      </c>
      <c r="H33" t="str">
        <f>VLOOKUP(A33,Objectenlijst!B:AG,29,FALSE)</f>
        <v>-1</v>
      </c>
      <c r="I33" t="str">
        <f>VLOOKUP(A33,Objectenlijst!B:AG,30,FALSE)</f>
        <v>E-1.168</v>
      </c>
      <c r="J33" s="6">
        <v>0</v>
      </c>
    </row>
    <row r="34" spans="1:10" ht="15" thickBot="1" x14ac:dyDescent="0.35">
      <c r="A34" t="s">
        <v>1420</v>
      </c>
      <c r="B34" t="str">
        <f>VLOOKUP(A34,Objectenlijst!B:AG,8,FALSE)</f>
        <v>VKA170218</v>
      </c>
      <c r="C34" t="str">
        <f>VLOOKUP(A34,Objectenlijst!B:AG,2,FALSE)</f>
        <v>vka au bain-marie</v>
      </c>
      <c r="D34" t="str">
        <f>VLOOKUP(A34,Objectenlijst!B:AG,11,FALSE)</f>
        <v>4. Matig</v>
      </c>
      <c r="E34" t="str">
        <f>VLOOKUP(A34,Objectenlijst!B:AG,7,FALSE)</f>
        <v>JA - Aangetroffen</v>
      </c>
      <c r="F34" t="str">
        <f>VLOOKUP(A34,Objectenlijst!B:AG,26,FALSE)</f>
        <v>KAPITTELWEG 35</v>
      </c>
      <c r="G34" t="str">
        <f>VLOOKUP(A34,Objectenlijst!B:AG,28,FALSE)</f>
        <v xml:space="preserve">Han college </v>
      </c>
      <c r="H34" t="str">
        <f>VLOOKUP(A34,Objectenlijst!B:AG,29,FALSE)</f>
        <v>-1</v>
      </c>
      <c r="I34" t="str">
        <f>VLOOKUP(A34,Objectenlijst!B:AG,30,FALSE)</f>
        <v xml:space="preserve">Kantine </v>
      </c>
      <c r="J34" s="6">
        <v>0</v>
      </c>
    </row>
    <row r="35" spans="1:10" ht="15" thickBot="1" x14ac:dyDescent="0.35">
      <c r="A35" t="s">
        <v>1427</v>
      </c>
      <c r="B35" t="str">
        <f>VLOOKUP(A35,Objectenlijst!B:AG,8,FALSE)</f>
        <v>VKA170219</v>
      </c>
      <c r="C35" t="str">
        <f>VLOOKUP(A35,Objectenlijst!B:AG,2,FALSE)</f>
        <v>vka inductiewok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KAPITTELWEG 35</v>
      </c>
      <c r="G35" t="str">
        <f>VLOOKUP(A35,Objectenlijst!B:AG,28,FALSE)</f>
        <v xml:space="preserve">Han college </v>
      </c>
      <c r="H35" t="str">
        <f>VLOOKUP(A35,Objectenlijst!B:AG,29,FALSE)</f>
        <v>-1</v>
      </c>
      <c r="I35" t="str">
        <f>VLOOKUP(A35,Objectenlijst!B:AG,30,FALSE)</f>
        <v xml:space="preserve">Opslag </v>
      </c>
      <c r="J35" s="6">
        <v>0</v>
      </c>
    </row>
    <row r="36" spans="1:10" ht="15" thickBot="1" x14ac:dyDescent="0.35">
      <c r="A36" t="s">
        <v>1431</v>
      </c>
      <c r="B36" t="str">
        <f>VLOOKUP(A36,Objectenlijst!B:AG,8,FALSE)</f>
        <v>VKA170227</v>
      </c>
      <c r="C36" t="str">
        <f>VLOOKUP(A36,Objectenlijst!B:AG,2,FALSE)</f>
        <v>vka onderkoeling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KAPITTELWEG 35</v>
      </c>
      <c r="G36" t="str">
        <f>VLOOKUP(A36,Objectenlijst!B:AG,28,FALSE)</f>
        <v>Kantine</v>
      </c>
      <c r="H36" t="str">
        <f>VLOOKUP(A36,Objectenlijst!B:AG,29,FALSE)</f>
        <v>-1</v>
      </c>
      <c r="I36" t="str">
        <f>VLOOKUP(A36,Objectenlijst!B:AG,30,FALSE)</f>
        <v>E-1.168</v>
      </c>
      <c r="J36" s="6">
        <v>0</v>
      </c>
    </row>
    <row r="37" spans="1:10" ht="15" thickBot="1" x14ac:dyDescent="0.35">
      <c r="A37" t="s">
        <v>1439</v>
      </c>
      <c r="B37" t="str">
        <f>VLOOKUP(A37,Objectenlijst!B:AG,8,FALSE)</f>
        <v>VKA170216</v>
      </c>
      <c r="C37" t="str">
        <f>VLOOKUP(A37,Objectenlijst!B:AG,2,FALSE)</f>
        <v>vka onderkoeling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KAPITTELWEG 35</v>
      </c>
      <c r="G37" t="str">
        <f>VLOOKUP(A37,Objectenlijst!B:AG,28,FALSE)</f>
        <v>Kantine</v>
      </c>
      <c r="H37" t="str">
        <f>VLOOKUP(A37,Objectenlijst!B:AG,29,FALSE)</f>
        <v>-1</v>
      </c>
      <c r="I37" t="str">
        <f>VLOOKUP(A37,Objectenlijst!B:AG,30,FALSE)</f>
        <v>E-1.168</v>
      </c>
      <c r="J37" s="6">
        <v>0</v>
      </c>
    </row>
    <row r="38" spans="1:10" ht="15" thickBot="1" x14ac:dyDescent="0.35">
      <c r="A38" t="s">
        <v>1444</v>
      </c>
      <c r="B38" t="str">
        <f>VLOOKUP(A38,Objectenlijst!B:AG,8,FALSE)</f>
        <v>VKA170213</v>
      </c>
      <c r="C38" t="str">
        <f>VLOOKUP(A38,Objectenlijst!B:AG,2,FALSE)</f>
        <v>vka onderkoeling</v>
      </c>
      <c r="D38" t="str">
        <f>VLOOKUP(A38,Objectenlijst!B:AG,11,FALSE)</f>
        <v>3. Voldoende</v>
      </c>
      <c r="E38" t="str">
        <f>VLOOKUP(A38,Objectenlijst!B:AG,7,FALSE)</f>
        <v>JA - Aangetroffen</v>
      </c>
      <c r="F38" t="str">
        <f>VLOOKUP(A38,Objectenlijst!B:AG,26,FALSE)</f>
        <v>KAPITTELWEG 35</v>
      </c>
      <c r="G38" t="str">
        <f>VLOOKUP(A38,Objectenlijst!B:AG,28,FALSE)</f>
        <v>Kantine</v>
      </c>
      <c r="H38" t="str">
        <f>VLOOKUP(A38,Objectenlijst!B:AG,29,FALSE)</f>
        <v>-1</v>
      </c>
      <c r="I38" t="str">
        <f>VLOOKUP(A38,Objectenlijst!B:AG,30,FALSE)</f>
        <v>E-1.168</v>
      </c>
      <c r="J38" s="6">
        <v>0</v>
      </c>
    </row>
    <row r="39" spans="1:10" ht="15" thickBot="1" x14ac:dyDescent="0.35">
      <c r="A39" t="s">
        <v>1450</v>
      </c>
      <c r="B39" t="str">
        <f>VLOOKUP(A39,Objectenlijst!B:AG,8,FALSE)</f>
        <v>VKA170233</v>
      </c>
      <c r="C39" t="str">
        <f>VLOOKUP(A39,Objectenlijst!B:AG,2,FALSE)</f>
        <v>vka paninigrill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KAPITTELWEG 35</v>
      </c>
      <c r="G39" t="str">
        <f>VLOOKUP(A39,Objectenlijst!B:AG,28,FALSE)</f>
        <v xml:space="preserve">Han college </v>
      </c>
      <c r="H39" t="str">
        <f>VLOOKUP(A39,Objectenlijst!B:AG,29,FALSE)</f>
        <v>-1</v>
      </c>
      <c r="I39" t="str">
        <f>VLOOKUP(A39,Objectenlijst!B:AG,30,FALSE)</f>
        <v>Opslag</v>
      </c>
      <c r="J39" s="6">
        <v>0</v>
      </c>
    </row>
    <row r="40" spans="1:10" ht="15" thickBot="1" x14ac:dyDescent="0.35">
      <c r="A40" t="s">
        <v>1458</v>
      </c>
      <c r="B40" t="str">
        <f>VLOOKUP(A40,Objectenlijst!B:AG,8,FALSE)</f>
        <v>VKA170220</v>
      </c>
      <c r="C40" t="str">
        <f>VLOOKUP(A40,Objectenlijst!B:AG,2,FALSE)</f>
        <v>vka warmhoudplaat</v>
      </c>
      <c r="D40" t="str">
        <f>VLOOKUP(A40,Objectenlijst!B:AG,11,FALSE)</f>
        <v>4. Matig</v>
      </c>
      <c r="E40" t="str">
        <f>VLOOKUP(A40,Objectenlijst!B:AG,7,FALSE)</f>
        <v>JA - Aangetroffen</v>
      </c>
      <c r="F40" t="str">
        <f>VLOOKUP(A40,Objectenlijst!B:AG,26,FALSE)</f>
        <v>KAPITTELWEG 35</v>
      </c>
      <c r="G40" t="str">
        <f>VLOOKUP(A40,Objectenlijst!B:AG,28,FALSE)</f>
        <v xml:space="preserve">Han college </v>
      </c>
      <c r="H40" t="str">
        <f>VLOOKUP(A40,Objectenlijst!B:AG,29,FALSE)</f>
        <v>-1</v>
      </c>
      <c r="I40" t="str">
        <f>VLOOKUP(A40,Objectenlijst!B:AG,30,FALSE)</f>
        <v xml:space="preserve">Kantine </v>
      </c>
      <c r="J40" s="6">
        <v>0</v>
      </c>
    </row>
    <row r="41" spans="1:10" ht="15" thickBot="1" x14ac:dyDescent="0.35">
      <c r="A41" t="s">
        <v>1462</v>
      </c>
      <c r="B41" t="str">
        <f>VLOOKUP(A41,Objectenlijst!B:AG,8,FALSE)</f>
        <v>VKA170221</v>
      </c>
      <c r="C41" t="str">
        <f>VLOOKUP(A41,Objectenlijst!B:AG,2,FALSE)</f>
        <v>vka warmhoudplaat</v>
      </c>
      <c r="D41" t="str">
        <f>VLOOKUP(A41,Objectenlijst!B:AG,11,FALSE)</f>
        <v>4. Matig</v>
      </c>
      <c r="E41" t="str">
        <f>VLOOKUP(A41,Objectenlijst!B:AG,7,FALSE)</f>
        <v>JA - Aangetroffen</v>
      </c>
      <c r="F41" t="str">
        <f>VLOOKUP(A41,Objectenlijst!B:AG,26,FALSE)</f>
        <v>KAPITTELWEG 35</v>
      </c>
      <c r="G41" t="str">
        <f>VLOOKUP(A41,Objectenlijst!B:AG,28,FALSE)</f>
        <v xml:space="preserve">Han college </v>
      </c>
      <c r="H41" t="str">
        <f>VLOOKUP(A41,Objectenlijst!B:AG,29,FALSE)</f>
        <v>-1</v>
      </c>
      <c r="I41" t="str">
        <f>VLOOKUP(A41,Objectenlijst!B:AG,30,FALSE)</f>
        <v xml:space="preserve">Kantine </v>
      </c>
      <c r="J41" s="6">
        <v>0</v>
      </c>
    </row>
    <row r="42" spans="1:10" ht="15" thickBot="1" x14ac:dyDescent="0.35">
      <c r="A42" t="s">
        <v>1464</v>
      </c>
      <c r="B42" t="str">
        <f>VLOOKUP(A42,Objectenlijst!B:AG,8,FALSE)</f>
        <v>VKA170212</v>
      </c>
      <c r="C42" t="str">
        <f>VLOOKUP(A42,Objectenlijst!B:AG,2,FALSE)</f>
        <v>vka vaatwasmachine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KAPITTELWEG 35</v>
      </c>
      <c r="G42" t="str">
        <f>VLOOKUP(A42,Objectenlijst!B:AG,28,FALSE)</f>
        <v xml:space="preserve">Han college </v>
      </c>
      <c r="H42" t="str">
        <f>VLOOKUP(A42,Objectenlijst!B:AG,29,FALSE)</f>
        <v>-1</v>
      </c>
      <c r="I42" t="str">
        <f>VLOOKUP(A42,Objectenlijst!B:AG,30,FALSE)</f>
        <v xml:space="preserve">Wasruimte </v>
      </c>
      <c r="J42" s="6">
        <v>0</v>
      </c>
    </row>
    <row r="43" spans="1:10" hidden="1" x14ac:dyDescent="0.3">
      <c r="A43" t="s">
        <v>1470</v>
      </c>
      <c r="B43" t="str">
        <f>VLOOKUP(A43,Objectenlijst!B:AG,8,FALSE)</f>
        <v>VKA170234</v>
      </c>
      <c r="C43" t="str">
        <f>VLOOKUP(A43,Objectenlijst!B:AG,2,FALSE)</f>
        <v>vka insectenverdelger</v>
      </c>
      <c r="D43" t="str">
        <f>VLOOKUP(A43,Objectenlijst!B:AG,11,FALSE)</f>
        <v>3. Voldoende</v>
      </c>
      <c r="E43" t="str">
        <f>VLOOKUP(A43,Objectenlijst!B:AG,7,FALSE)</f>
        <v>NEE - Niet aangetroffen</v>
      </c>
      <c r="F43" t="str">
        <f>VLOOKUP(A43,Objectenlijst!B:AG,26,FALSE)</f>
        <v>KAPITTELWEG 35</v>
      </c>
      <c r="G43" t="str">
        <f>VLOOKUP(A43,Objectenlijst!B:AG,28,FALSE)</f>
        <v>Kantine</v>
      </c>
      <c r="H43" t="str">
        <f>VLOOKUP(A43,Objectenlijst!B:AG,29,FALSE)</f>
        <v/>
      </c>
      <c r="I43" t="str">
        <f>VLOOKUP(A43,Objectenlijst!B:AG,30,FALSE)</f>
        <v>E-1.181</v>
      </c>
    </row>
    <row r="44" spans="1:10" ht="15" thickBot="1" x14ac:dyDescent="0.35">
      <c r="A44" t="s">
        <v>1473</v>
      </c>
      <c r="B44" t="str">
        <f>VLOOKUP(A44,Objectenlijst!B:AG,8,FALSE)</f>
        <v>VKA170236</v>
      </c>
      <c r="C44" t="str">
        <f>VLOOKUP(A44,Objectenlijst!B:AG,2,FALSE)</f>
        <v>vka waterontharder</v>
      </c>
      <c r="D44" t="str">
        <f>VLOOKUP(A44,Objectenlijst!B:AG,11,FALSE)</f>
        <v>4. Matig</v>
      </c>
      <c r="E44" t="str">
        <f>VLOOKUP(A44,Objectenlijst!B:AG,7,FALSE)</f>
        <v>JA - Aangetroffen</v>
      </c>
      <c r="F44" t="str">
        <f>VLOOKUP(A44,Objectenlijst!B:AG,26,FALSE)</f>
        <v>KAPITTELWEG 35</v>
      </c>
      <c r="G44" t="str">
        <f>VLOOKUP(A44,Objectenlijst!B:AG,28,FALSE)</f>
        <v xml:space="preserve">Han college </v>
      </c>
      <c r="H44" t="str">
        <f>VLOOKUP(A44,Objectenlijst!B:AG,29,FALSE)</f>
        <v>-1</v>
      </c>
      <c r="I44" t="str">
        <f>VLOOKUP(A44,Objectenlijst!B:AG,30,FALSE)</f>
        <v xml:space="preserve">Was ruimte </v>
      </c>
      <c r="J44" s="6">
        <v>0</v>
      </c>
    </row>
    <row r="45" spans="1:10" hidden="1" x14ac:dyDescent="0.3">
      <c r="A45" t="s">
        <v>1478</v>
      </c>
      <c r="B45" t="str">
        <f>VLOOKUP(A45,Objectenlijst!B:AG,8,FALSE)</f>
        <v>VKA170235</v>
      </c>
      <c r="C45" t="str">
        <f>VLOOKUP(A45,Objectenlijst!B:AG,2,FALSE)</f>
        <v>vka insectenverdelger</v>
      </c>
      <c r="D45" t="str">
        <f>VLOOKUP(A45,Objectenlijst!B:AG,11,FALSE)</f>
        <v>3. Voldoende</v>
      </c>
      <c r="E45" t="str">
        <f>VLOOKUP(A45,Objectenlijst!B:AG,7,FALSE)</f>
        <v>NEE - Niet aangetroffen</v>
      </c>
      <c r="F45" t="str">
        <f>VLOOKUP(A45,Objectenlijst!B:AG,26,FALSE)</f>
        <v>KAPITTELWEG 35</v>
      </c>
      <c r="G45" t="str">
        <f>VLOOKUP(A45,Objectenlijst!B:AG,28,FALSE)</f>
        <v>Caf�</v>
      </c>
      <c r="H45" t="str">
        <f>VLOOKUP(A45,Objectenlijst!B:AG,29,FALSE)</f>
        <v/>
      </c>
      <c r="I45" t="str">
        <f>VLOOKUP(A45,Objectenlijst!B:AG,30,FALSE)</f>
        <v>E-1.182</v>
      </c>
    </row>
    <row r="46" spans="1:10" ht="15" thickBot="1" x14ac:dyDescent="0.35">
      <c r="A46" t="s">
        <v>1481</v>
      </c>
      <c r="B46" t="str">
        <f>VLOOKUP(A46,Objectenlijst!B:AG,8,FALSE)</f>
        <v>VKA170231</v>
      </c>
      <c r="C46" t="str">
        <f>VLOOKUP(A46,Objectenlijst!B:AG,2,FALSE)</f>
        <v>vka scherfijsmachine</v>
      </c>
      <c r="D46" t="str">
        <f>VLOOKUP(A46,Objectenlijst!B:AG,11,FALSE)</f>
        <v>3. Voldoende</v>
      </c>
      <c r="E46" t="str">
        <f>VLOOKUP(A46,Objectenlijst!B:AG,7,FALSE)</f>
        <v>JA - Aangetroffen</v>
      </c>
      <c r="F46" t="str">
        <f>VLOOKUP(A46,Objectenlijst!B:AG,26,FALSE)</f>
        <v>KAPITTELWEG 35</v>
      </c>
      <c r="G46" t="str">
        <f>VLOOKUP(A46,Objectenlijst!B:AG,28,FALSE)</f>
        <v xml:space="preserve">Han college </v>
      </c>
      <c r="H46" t="str">
        <f>VLOOKUP(A46,Objectenlijst!B:AG,29,FALSE)</f>
        <v xml:space="preserve">-1 </v>
      </c>
      <c r="I46" t="str">
        <f>VLOOKUP(A46,Objectenlijst!B:AG,30,FALSE)</f>
        <v xml:space="preserve">Berging </v>
      </c>
      <c r="J46" s="6">
        <v>0</v>
      </c>
    </row>
    <row r="47" spans="1:10" hidden="1" x14ac:dyDescent="0.3">
      <c r="A47" t="s">
        <v>1776</v>
      </c>
      <c r="B47" t="str">
        <f>VLOOKUP(A47,Objectenlijst!B:AG,8,FALSE)</f>
        <v>VKA170085</v>
      </c>
      <c r="C47" t="str">
        <f>VLOOKUP(A47,Objectenlijst!B:AG,2,FALSE)</f>
        <v>warmhoudplaat</v>
      </c>
      <c r="D47" t="str">
        <f>VLOOKUP(A47,Objectenlijst!B:AG,11,FALSE)</f>
        <v>3. Voldoende</v>
      </c>
      <c r="E47" t="str">
        <f>VLOOKUP(A47,Objectenlijst!B:AG,7,FALSE)</f>
        <v>NEE - Niet aangetroffen</v>
      </c>
      <c r="F47" t="str">
        <f>VLOOKUP(A47,Objectenlijst!B:AG,26,FALSE)</f>
        <v>KAPITTELWEG 35</v>
      </c>
      <c r="G47" t="str">
        <f>VLOOKUP(A47,Objectenlijst!B:AG,28,FALSE)</f>
        <v>Kantine</v>
      </c>
      <c r="H47" t="str">
        <f>VLOOKUP(A47,Objectenlijst!B:AG,29,FALSE)</f>
        <v/>
      </c>
      <c r="I47" t="str">
        <f>VLOOKUP(A47,Objectenlijst!B:AG,30,FALSE)</f>
        <v>M0.07</v>
      </c>
    </row>
    <row r="48" spans="1:10" ht="15" thickBot="1" x14ac:dyDescent="0.35">
      <c r="A48" t="s">
        <v>2190</v>
      </c>
      <c r="B48" t="str">
        <f>VLOOKUP(A48,Objectenlijst!B:AG,8,FALSE)</f>
        <v>VKA180080</v>
      </c>
      <c r="C48" t="str">
        <f>VLOOKUP(A48,Objectenlijst!B:AG,2,FALSE)</f>
        <v>warmhoudplaat</v>
      </c>
      <c r="D48" t="str">
        <f>VLOOKUP(A48,Objectenlijst!B:AG,11,FALSE)</f>
        <v>3. Voldoende</v>
      </c>
      <c r="E48" t="str">
        <f>VLOOKUP(A48,Objectenlijst!B:AG,7,FALSE)</f>
        <v>JA - Aangetroffen</v>
      </c>
      <c r="F48" t="str">
        <f>VLOOKUP(A48,Objectenlijst!B:AG,26,FALSE)</f>
        <v>KAPITTELWEG 35</v>
      </c>
      <c r="G48" t="str">
        <f>VLOOKUP(A48,Objectenlijst!B:AG,28,FALSE)</f>
        <v>Kantine</v>
      </c>
      <c r="H48" t="str">
        <f>VLOOKUP(A48,Objectenlijst!B:AG,29,FALSE)</f>
        <v>-3</v>
      </c>
      <c r="I48" t="str">
        <f>VLOOKUP(A48,Objectenlijst!B:AG,30,FALSE)</f>
        <v xml:space="preserve">Opbergruimte </v>
      </c>
      <c r="J48" s="6">
        <v>0</v>
      </c>
    </row>
    <row r="49" spans="1:10" hidden="1" x14ac:dyDescent="0.3">
      <c r="A49" t="s">
        <v>2202</v>
      </c>
      <c r="B49" t="str">
        <f>VLOOKUP(A49,Objectenlijst!B:AG,8,FALSE)</f>
        <v>VKA180082</v>
      </c>
      <c r="C49" t="str">
        <f>VLOOKUP(A49,Objectenlijst!B:AG,2,FALSE)</f>
        <v xml:space="preserve">warmhoudplaat / 2024 Weg </v>
      </c>
      <c r="D49" t="str">
        <f>VLOOKUP(A49,Objectenlijst!B:AG,11,FALSE)</f>
        <v>3. Voldoende</v>
      </c>
      <c r="E49" t="str">
        <f>VLOOKUP(A49,Objectenlijst!B:AG,7,FALSE)</f>
        <v>NEE - Niet aangetroffen</v>
      </c>
      <c r="F49" t="str">
        <f>VLOOKUP(A49,Objectenlijst!B:AG,26,FALSE)</f>
        <v>KAPITTELWEG 35</v>
      </c>
      <c r="G49" t="str">
        <f>VLOOKUP(A49,Objectenlijst!B:AG,28,FALSE)</f>
        <v>Kantine</v>
      </c>
      <c r="H49" t="str">
        <f>VLOOKUP(A49,Objectenlijst!B:AG,29,FALSE)</f>
        <v/>
      </c>
      <c r="I49" t="str">
        <f>VLOOKUP(A49,Objectenlijst!B:AG,30,FALSE)</f>
        <v>E-1.168</v>
      </c>
    </row>
    <row r="50" spans="1:10" ht="15" thickBot="1" x14ac:dyDescent="0.35">
      <c r="A50" t="s">
        <v>2207</v>
      </c>
      <c r="B50" t="str">
        <f>VLOOKUP(A50,Objectenlijst!B:AG,8,FALSE)</f>
        <v>VKA180081</v>
      </c>
      <c r="C50" t="str">
        <f>VLOOKUP(A50,Objectenlijst!B:AG,2,FALSE)</f>
        <v>warmhoudplaat caterchef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KAPITTELWEG 35</v>
      </c>
      <c r="G50" t="str">
        <f>VLOOKUP(A50,Objectenlijst!B:AG,28,FALSE)</f>
        <v>Kantine</v>
      </c>
      <c r="H50" t="str">
        <f>VLOOKUP(A50,Objectenlijst!B:AG,29,FALSE)</f>
        <v>-3</v>
      </c>
      <c r="I50" t="str">
        <f>VLOOKUP(A50,Objectenlijst!B:AG,30,FALSE)</f>
        <v>Opslag</v>
      </c>
      <c r="J50" s="6">
        <v>0</v>
      </c>
    </row>
    <row r="51" spans="1:10" hidden="1" x14ac:dyDescent="0.3">
      <c r="A51" t="s">
        <v>2218</v>
      </c>
      <c r="B51" t="str">
        <f>VLOOKUP(A51,Objectenlijst!B:AG,8,FALSE)</f>
        <v>VKA180083</v>
      </c>
      <c r="C51" t="str">
        <f>VLOOKUP(A51,Objectenlijst!B:AG,2,FALSE)</f>
        <v>insecten verdelger cri cri</v>
      </c>
      <c r="D51" t="str">
        <f>VLOOKUP(A51,Objectenlijst!B:AG,11,FALSE)</f>
        <v>3. Voldoende</v>
      </c>
      <c r="E51" t="str">
        <f>VLOOKUP(A51,Objectenlijst!B:AG,7,FALSE)</f>
        <v>NEE - Niet aangetroffen</v>
      </c>
      <c r="F51" t="str">
        <f>VLOOKUP(A51,Objectenlijst!B:AG,26,FALSE)</f>
        <v>KAPITTELWEG 35</v>
      </c>
      <c r="G51" t="str">
        <f>VLOOKUP(A51,Objectenlijst!B:AG,28,FALSE)</f>
        <v>Kantine</v>
      </c>
      <c r="H51" t="str">
        <f>VLOOKUP(A51,Objectenlijst!B:AG,29,FALSE)</f>
        <v/>
      </c>
      <c r="I51" t="str">
        <f>VLOOKUP(A51,Objectenlijst!B:AG,30,FALSE)</f>
        <v>E-1.182</v>
      </c>
    </row>
    <row r="52" spans="1:10" ht="15" thickBot="1" x14ac:dyDescent="0.35">
      <c r="A52" t="s">
        <v>2314</v>
      </c>
      <c r="B52" t="str">
        <f>VLOOKUP(A52,Objectenlijst!B:AG,8,FALSE)</f>
        <v>VKA180027</v>
      </c>
      <c r="C52" t="str">
        <f>VLOOKUP(A52,Objectenlijst!B:AG,2,FALSE)</f>
        <v>friteuse 2- pans</v>
      </c>
      <c r="D52" t="str">
        <f>VLOOKUP(A52,Objectenlijst!B:AG,11,FALSE)</f>
        <v>3. Voldoende</v>
      </c>
      <c r="E52" t="str">
        <f>VLOOKUP(A52,Objectenlijst!B:AG,7,FALSE)</f>
        <v>JA - Aangetroffen</v>
      </c>
      <c r="F52" t="str">
        <f>VLOOKUP(A52,Objectenlijst!B:AG,26,FALSE)</f>
        <v>KAPITTELWEG 35</v>
      </c>
      <c r="G52" t="str">
        <f>VLOOKUP(A52,Objectenlijst!B:AG,28,FALSE)</f>
        <v xml:space="preserve">Han college </v>
      </c>
      <c r="H52" t="str">
        <f>VLOOKUP(A52,Objectenlijst!B:AG,29,FALSE)</f>
        <v>-1</v>
      </c>
      <c r="I52" t="str">
        <f>VLOOKUP(A52,Objectenlijst!B:AG,30,FALSE)</f>
        <v xml:space="preserve">Kantine </v>
      </c>
      <c r="J52" s="6">
        <v>0</v>
      </c>
    </row>
    <row r="53" spans="1:10" ht="15" thickBot="1" x14ac:dyDescent="0.35">
      <c r="A53" t="s">
        <v>2320</v>
      </c>
      <c r="B53" t="str">
        <f>VLOOKUP(A53,Objectenlijst!B:AG,8,FALSE)</f>
        <v>VKA180043</v>
      </c>
      <c r="C53" t="str">
        <f>VLOOKUP(A53,Objectenlijst!B:AG,2,FALSE)</f>
        <v>contact grill buffalo</v>
      </c>
      <c r="D53" t="str">
        <f>VLOOKUP(A53,Objectenlijst!B:AG,11,FALSE)</f>
        <v>6. Zeer slecht</v>
      </c>
      <c r="E53" t="str">
        <f>VLOOKUP(A53,Objectenlijst!B:AG,7,FALSE)</f>
        <v>JA - Aangetroffen</v>
      </c>
      <c r="F53" t="str">
        <f>VLOOKUP(A53,Objectenlijst!B:AG,26,FALSE)</f>
        <v>KAPITTELWEG 35</v>
      </c>
      <c r="G53" t="str">
        <f>VLOOKUP(A53,Objectenlijst!B:AG,28,FALSE)</f>
        <v>Caf�</v>
      </c>
      <c r="H53" t="str">
        <f>VLOOKUP(A53,Objectenlijst!B:AG,29,FALSE)</f>
        <v>BG</v>
      </c>
      <c r="I53" t="str">
        <f>VLOOKUP(A53,Objectenlijst!B:AG,30,FALSE)</f>
        <v>E0.04</v>
      </c>
      <c r="J53" s="6">
        <v>0</v>
      </c>
    </row>
    <row r="54" spans="1:10" hidden="1" x14ac:dyDescent="0.3">
      <c r="A54" t="s">
        <v>2327</v>
      </c>
      <c r="B54" t="str">
        <f>VLOOKUP(A54,Objectenlijst!B:AG,8,FALSE)</f>
        <v>VKA180044</v>
      </c>
      <c r="C54" t="str">
        <f>VLOOKUP(A54,Objectenlijst!B:AG,2,FALSE)</f>
        <v>koeling carel</v>
      </c>
      <c r="D54" t="str">
        <f>VLOOKUP(A54,Objectenlijst!B:AG,11,FALSE)</f>
        <v>2. Goed</v>
      </c>
      <c r="E54" t="str">
        <f>VLOOKUP(A54,Objectenlijst!B:AG,7,FALSE)</f>
        <v>NEE - Niet aangetroffen</v>
      </c>
      <c r="F54" t="str">
        <f>VLOOKUP(A54,Objectenlijst!B:AG,26,FALSE)</f>
        <v>KAPITTELWEG 35</v>
      </c>
      <c r="G54" t="str">
        <f>VLOOKUP(A54,Objectenlijst!B:AG,28,FALSE)</f>
        <v>Caf�</v>
      </c>
      <c r="H54" t="str">
        <f>VLOOKUP(A54,Objectenlijst!B:AG,29,FALSE)</f>
        <v/>
      </c>
      <c r="I54" t="str">
        <f>VLOOKUP(A54,Objectenlijst!B:AG,30,FALSE)</f>
        <v>E0.04</v>
      </c>
    </row>
    <row r="55" spans="1:10" ht="15" thickBot="1" x14ac:dyDescent="0.35">
      <c r="A55" t="s">
        <v>2333</v>
      </c>
      <c r="B55" t="str">
        <f>VLOOKUP(A55,Objectenlijst!B:AG,8,FALSE)</f>
        <v>VKA180046</v>
      </c>
      <c r="C55" t="str">
        <f>VLOOKUP(A55,Objectenlijst!B:AG,2,FALSE)</f>
        <v>flessenkoeling</v>
      </c>
      <c r="D55" t="str">
        <f>VLOOKUP(A55,Objectenlijst!B:AG,11,FALSE)</f>
        <v>3. Voldoende</v>
      </c>
      <c r="E55" t="str">
        <f>VLOOKUP(A55,Objectenlijst!B:AG,7,FALSE)</f>
        <v>JA - Aangetroffen</v>
      </c>
      <c r="F55" t="str">
        <f>VLOOKUP(A55,Objectenlijst!B:AG,26,FALSE)</f>
        <v>KAPITTELWEG 35</v>
      </c>
      <c r="G55" t="str">
        <f>VLOOKUP(A55,Objectenlijst!B:AG,28,FALSE)</f>
        <v xml:space="preserve">Café </v>
      </c>
      <c r="H55" t="str">
        <f>VLOOKUP(A55,Objectenlijst!B:AG,29,FALSE)</f>
        <v>BG</v>
      </c>
      <c r="I55" t="str">
        <f>VLOOKUP(A55,Objectenlijst!B:AG,30,FALSE)</f>
        <v>E0.04</v>
      </c>
      <c r="J55" s="6">
        <v>0</v>
      </c>
    </row>
    <row r="56" spans="1:10" hidden="1" x14ac:dyDescent="0.3">
      <c r="A56" t="s">
        <v>2340</v>
      </c>
      <c r="B56" t="str">
        <f>VLOOKUP(A56,Objectenlijst!B:AG,8,FALSE)</f>
        <v>VKA190016</v>
      </c>
      <c r="C56" t="str">
        <f>VLOOKUP(A56,Objectenlijst!B:AG,2,FALSE)</f>
        <v>Friteuse 1- pans / 05-24 weg</v>
      </c>
      <c r="D56" t="str">
        <f>VLOOKUP(A56,Objectenlijst!B:AG,11,FALSE)</f>
        <v>6. Zeer slecht</v>
      </c>
      <c r="E56" t="str">
        <f>VLOOKUP(A56,Objectenlijst!B:AG,7,FALSE)</f>
        <v>NEE - Niet aangetroffen</v>
      </c>
      <c r="F56" t="str">
        <f>VLOOKUP(A56,Objectenlijst!B:AG,26,FALSE)</f>
        <v>KAPITTELWEG 35</v>
      </c>
      <c r="G56" t="str">
        <f>VLOOKUP(A56,Objectenlijst!B:AG,28,FALSE)</f>
        <v>Caf�</v>
      </c>
      <c r="H56" t="str">
        <f>VLOOKUP(A56,Objectenlijst!B:AG,29,FALSE)</f>
        <v/>
      </c>
      <c r="I56" t="str">
        <f>VLOOKUP(A56,Objectenlijst!B:AG,30,FALSE)</f>
        <v>E0.04</v>
      </c>
    </row>
    <row r="57" spans="1:10" hidden="1" x14ac:dyDescent="0.3">
      <c r="A57" t="s">
        <v>2495</v>
      </c>
      <c r="B57" t="str">
        <f>VLOOKUP(A57,Objectenlijst!B:AG,8,FALSE)</f>
        <v>VKA190027</v>
      </c>
      <c r="C57" t="str">
        <f>VLOOKUP(A57,Objectenlijst!B:AG,2,FALSE)</f>
        <v>Friteuse / 05-24 weg</v>
      </c>
      <c r="D57" t="str">
        <f>VLOOKUP(A57,Objectenlijst!B:AG,11,FALSE)</f>
        <v>2. Goed</v>
      </c>
      <c r="E57" t="str">
        <f>VLOOKUP(A57,Objectenlijst!B:AG,7,FALSE)</f>
        <v>NEE - Niet aangetroffen</v>
      </c>
      <c r="F57" t="str">
        <f>VLOOKUP(A57,Objectenlijst!B:AG,26,FALSE)</f>
        <v>KAPITTELWEG 35</v>
      </c>
      <c r="G57" t="str">
        <f>VLOOKUP(A57,Objectenlijst!B:AG,28,FALSE)</f>
        <v>Caf�</v>
      </c>
      <c r="H57" t="str">
        <f>VLOOKUP(A57,Objectenlijst!B:AG,29,FALSE)</f>
        <v/>
      </c>
      <c r="I57" t="str">
        <f>VLOOKUP(A57,Objectenlijst!B:AG,30,FALSE)</f>
        <v>E0.04</v>
      </c>
    </row>
    <row r="58" spans="1:10" ht="15" thickBot="1" x14ac:dyDescent="0.35">
      <c r="A58" t="s">
        <v>2627</v>
      </c>
      <c r="B58" t="str">
        <f>VLOOKUP(A58,Objectenlijst!B:AG,8,FALSE)</f>
        <v/>
      </c>
      <c r="C58" t="str">
        <f>VLOOKUP(A58,Objectenlijst!B:AG,2,FALSE)</f>
        <v>vrieskast compact</v>
      </c>
      <c r="D58" t="str">
        <f>VLOOKUP(A58,Objectenlijst!B:AG,11,FALSE)</f>
        <v/>
      </c>
      <c r="E58" t="str">
        <f>VLOOKUP(A58,Objectenlijst!B:AG,7,FALSE)</f>
        <v>JA - Aangetroffen</v>
      </c>
      <c r="F58" t="str">
        <f>VLOOKUP(A58,Objectenlijst!B:AG,26,FALSE)</f>
        <v>KAPITTELWEG 35</v>
      </c>
      <c r="G58" t="str">
        <f>VLOOKUP(A58,Objectenlijst!B:AG,28,FALSE)</f>
        <v/>
      </c>
      <c r="H58" t="str">
        <f>VLOOKUP(A58,Objectenlijst!B:AG,29,FALSE)</f>
        <v/>
      </c>
      <c r="I58" t="str">
        <f>VLOOKUP(A58,Objectenlijst!B:AG,30,FALSE)</f>
        <v/>
      </c>
      <c r="J58" s="6">
        <v>0</v>
      </c>
    </row>
    <row r="59" spans="1:10" ht="15" thickBot="1" x14ac:dyDescent="0.35">
      <c r="A59" t="s">
        <v>2637</v>
      </c>
      <c r="B59" t="str">
        <f>VLOOKUP(A59,Objectenlijst!B:AG,8,FALSE)</f>
        <v>VKA200031</v>
      </c>
      <c r="C59" t="str">
        <f>VLOOKUP(A59,Objectenlijst!B:AG,2,FALSE)</f>
        <v>vrieskast compact</v>
      </c>
      <c r="D59" t="str">
        <f>VLOOKUP(A59,Objectenlijst!B:AG,11,FALSE)</f>
        <v>3. Voldoende</v>
      </c>
      <c r="E59" t="str">
        <f>VLOOKUP(A59,Objectenlijst!B:AG,7,FALSE)</f>
        <v>JA - Aangetroffen</v>
      </c>
      <c r="F59" t="str">
        <f>VLOOKUP(A59,Objectenlijst!B:AG,26,FALSE)</f>
        <v>KAPITTELWEG 35</v>
      </c>
      <c r="G59" t="str">
        <f>VLOOKUP(A59,Objectenlijst!B:AG,28,FALSE)</f>
        <v/>
      </c>
      <c r="H59" t="str">
        <f>VLOOKUP(A59,Objectenlijst!B:AG,29,FALSE)</f>
        <v xml:space="preserve">Bg </v>
      </c>
      <c r="I59" t="str">
        <f>VLOOKUP(A59,Objectenlijst!B:AG,30,FALSE)</f>
        <v xml:space="preserve">Café </v>
      </c>
      <c r="J59" s="6">
        <v>0</v>
      </c>
    </row>
    <row r="60" spans="1:10" ht="15" thickBot="1" x14ac:dyDescent="0.35">
      <c r="A60" t="s">
        <v>2643</v>
      </c>
      <c r="B60" t="str">
        <f>VLOOKUP(A60,Objectenlijst!B:AG,8,FALSE)</f>
        <v>VKA170240 (DUBBEL)</v>
      </c>
      <c r="C60" t="str">
        <f>VLOOKUP(A60,Objectenlijst!B:AG,2,FALSE)</f>
        <v>vrieskast compact</v>
      </c>
      <c r="D60" t="str">
        <f>VLOOKUP(A60,Objectenlijst!B:AG,11,FALSE)</f>
        <v>3. Voldoende</v>
      </c>
      <c r="E60" t="str">
        <f>VLOOKUP(A60,Objectenlijst!B:AG,7,FALSE)</f>
        <v>JA - Aangetroffen</v>
      </c>
      <c r="F60" t="str">
        <f>VLOOKUP(A60,Objectenlijst!B:AG,26,FALSE)</f>
        <v>KAPITTELWEG 35</v>
      </c>
      <c r="G60" t="str">
        <f>VLOOKUP(A60,Objectenlijst!B:AG,28,FALSE)</f>
        <v/>
      </c>
      <c r="H60" t="str">
        <f>VLOOKUP(A60,Objectenlijst!B:AG,29,FALSE)</f>
        <v/>
      </c>
      <c r="I60" t="str">
        <f>VLOOKUP(A60,Objectenlijst!B:AG,30,FALSE)</f>
        <v/>
      </c>
      <c r="J60" s="6">
        <v>0</v>
      </c>
    </row>
    <row r="61" spans="1:10" ht="15" thickBot="1" x14ac:dyDescent="0.35">
      <c r="A61" t="s">
        <v>2674</v>
      </c>
      <c r="B61" t="str">
        <f>VLOOKUP(A61,Objectenlijst!B:AG,8,FALSE)</f>
        <v>VKA200038</v>
      </c>
      <c r="C61" t="str">
        <f>VLOOKUP(A61,Objectenlijst!B:AG,2,FALSE)</f>
        <v>friteuse 1-pans 8 liter</v>
      </c>
      <c r="D61" t="str">
        <f>VLOOKUP(A61,Objectenlijst!B:AG,11,FALSE)</f>
        <v>2. Goed</v>
      </c>
      <c r="E61" t="str">
        <f>VLOOKUP(A61,Objectenlijst!B:AG,7,FALSE)</f>
        <v>JA - Aangetroffen</v>
      </c>
      <c r="F61" t="str">
        <f>VLOOKUP(A61,Objectenlijst!B:AG,26,FALSE)</f>
        <v>KAPITTELWEG 35</v>
      </c>
      <c r="G61" t="str">
        <f>VLOOKUP(A61,Objectenlijst!B:AG,28,FALSE)</f>
        <v>Kantine BG</v>
      </c>
      <c r="H61" t="str">
        <f>VLOOKUP(A61,Objectenlijst!B:AG,29,FALSE)</f>
        <v>-3</v>
      </c>
      <c r="I61" t="str">
        <f>VLOOKUP(A61,Objectenlijst!B:AG,30,FALSE)</f>
        <v xml:space="preserve">Opbergruimte </v>
      </c>
      <c r="J61" s="6">
        <v>0</v>
      </c>
    </row>
    <row r="62" spans="1:10" ht="15" thickBot="1" x14ac:dyDescent="0.35">
      <c r="A62" t="s">
        <v>2735</v>
      </c>
      <c r="B62" t="str">
        <f>VLOOKUP(A62,Objectenlijst!B:AG,8,FALSE)</f>
        <v>VKA190040</v>
      </c>
      <c r="C62" t="str">
        <f>VLOOKUP(A62,Objectenlijst!B:AG,2,FALSE)</f>
        <v>vriescel</v>
      </c>
      <c r="D62" t="str">
        <f>VLOOKUP(A62,Objectenlijst!B:AG,11,FALSE)</f>
        <v>4. Matig</v>
      </c>
      <c r="E62" t="str">
        <f>VLOOKUP(A62,Objectenlijst!B:AG,7,FALSE)</f>
        <v>JA - Aangetroffen</v>
      </c>
      <c r="F62" t="str">
        <f>VLOOKUP(A62,Objectenlijst!B:AG,26,FALSE)</f>
        <v>KAPITTELWEG 35</v>
      </c>
      <c r="G62" t="str">
        <f>VLOOKUP(A62,Objectenlijst!B:AG,28,FALSE)</f>
        <v/>
      </c>
      <c r="H62" t="str">
        <f>VLOOKUP(A62,Objectenlijst!B:AG,29,FALSE)</f>
        <v>-1</v>
      </c>
      <c r="I62" t="str">
        <f>VLOOKUP(A62,Objectenlijst!B:AG,30,FALSE)</f>
        <v>K35/E-1.168</v>
      </c>
      <c r="J62" s="6">
        <v>0</v>
      </c>
    </row>
    <row r="63" spans="1:10" x14ac:dyDescent="0.3">
      <c r="J63" s="12">
        <f>SUBTOTAL(109,J2:J62)</f>
        <v>0</v>
      </c>
    </row>
  </sheetData>
  <sheetProtection algorithmName="SHA-512" hashValue="CDk2Yx9ggDWD0y6E7nFIguL4KPDZN2EMPQCFvDyMuZ8ztxMW8asAwgWULpyHjEwh+TVQ73XDJK4tiz4nUF7sqA==" saltValue="5shNGlOGNUilVSPcqBuNyA==" spinCount="100000" sheet="1" objects="1" scenarios="1"/>
  <protectedRanges>
    <protectedRange sqref="J2:J62" name="Bereik1"/>
  </protectedRange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13D9-10B2-4B6B-AC37-837BA1263A4E}">
  <dimension ref="A1:J61"/>
  <sheetViews>
    <sheetView workbookViewId="0">
      <selection activeCell="J61" sqref="J61"/>
    </sheetView>
  </sheetViews>
  <sheetFormatPr defaultRowHeight="14.4" x14ac:dyDescent="0.3"/>
  <cols>
    <col min="1" max="1" width="14.109375" bestFit="1" customWidth="1"/>
    <col min="2" max="2" width="18.5546875" bestFit="1" customWidth="1"/>
    <col min="3" max="3" width="32.109375" bestFit="1" customWidth="1"/>
    <col min="4" max="4" width="12.44140625" bestFit="1" customWidth="1"/>
    <col min="5" max="5" width="21.6640625" bestFit="1" customWidth="1"/>
    <col min="6" max="6" width="19.5546875" bestFit="1" customWidth="1"/>
    <col min="7" max="7" width="19.33203125" bestFit="1" customWidth="1"/>
    <col min="8" max="8" width="15.44140625" bestFit="1" customWidth="1"/>
    <col min="9" max="9" width="26.664062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ht="15" thickBot="1" x14ac:dyDescent="0.35">
      <c r="A2" t="s">
        <v>295</v>
      </c>
      <c r="B2" t="str">
        <f>VLOOKUP(A2,Objectenlijst!B:AG,8,FALSE)</f>
        <v>VKA170030</v>
      </c>
      <c r="C2" t="str">
        <f>VLOOKUP(A2,Objectenlijst!B:AG,2,FALSE)</f>
        <v>Vriesmachine tbv Vriescel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LAAN VAN SCHEUT 10</v>
      </c>
      <c r="G2" t="str">
        <f>VLOOKUP(A2,Objectenlijst!B:AG,28,FALSE)</f>
        <v/>
      </c>
      <c r="H2" t="str">
        <f>VLOOKUP(A2,Objectenlijst!B:AG,29,FALSE)</f>
        <v>-1</v>
      </c>
      <c r="I2" t="str">
        <f>VLOOKUP(A2,Objectenlijst!B:AG,30,FALSE)</f>
        <v xml:space="preserve">Parkeergarage </v>
      </c>
      <c r="J2" s="6">
        <v>0</v>
      </c>
    </row>
    <row r="3" spans="1:10" ht="15" thickBot="1" x14ac:dyDescent="0.35">
      <c r="A3" t="s">
        <v>584</v>
      </c>
      <c r="B3" t="str">
        <f>VLOOKUP(A3,Objectenlijst!B:AG,8,FALSE)</f>
        <v>VKA220003</v>
      </c>
      <c r="C3" t="str">
        <f>VLOOKUP(A3,Objectenlijst!B:AG,2,FALSE)</f>
        <v>Centraal koelsysteem tbv afnemers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LAAN VAN SCHEUT 10</v>
      </c>
      <c r="G3" t="str">
        <f>VLOOKUP(A3,Objectenlijst!B:AG,28,FALSE)</f>
        <v/>
      </c>
      <c r="H3" t="str">
        <f>VLOOKUP(A3,Objectenlijst!B:AG,29,FALSE)</f>
        <v>-1</v>
      </c>
      <c r="I3" t="str">
        <f>VLOOKUP(A3,Objectenlijst!B:AG,30,FALSE)</f>
        <v>Parkeergarage</v>
      </c>
      <c r="J3" s="6">
        <v>0</v>
      </c>
    </row>
    <row r="4" spans="1:10" ht="15" thickBot="1" x14ac:dyDescent="0.35">
      <c r="A4" t="s">
        <v>664</v>
      </c>
      <c r="B4" t="str">
        <f>VLOOKUP(A4,Objectenlijst!B:AG,8,FALSE)</f>
        <v>VKA170022</v>
      </c>
      <c r="C4" t="str">
        <f>VLOOKUP(A4,Objectenlijst!B:AG,2,FALSE)</f>
        <v>Contactgrill</v>
      </c>
      <c r="D4" t="str">
        <f>VLOOKUP(A4,Objectenlijst!B:AG,11,FALSE)</f>
        <v>4. Matig</v>
      </c>
      <c r="E4" t="str">
        <f>VLOOKUP(A4,Objectenlijst!B:AG,7,FALSE)</f>
        <v>JA - Aangetroffen</v>
      </c>
      <c r="F4" t="str">
        <f>VLOOKUP(A4,Objectenlijst!B:AG,26,FALSE)</f>
        <v>LAAN VAN SCHEUT 10</v>
      </c>
      <c r="G4" t="str">
        <f>VLOOKUP(A4,Objectenlijst!B:AG,28,FALSE)</f>
        <v xml:space="preserve">Han college </v>
      </c>
      <c r="H4" t="str">
        <f>VLOOKUP(A4,Objectenlijst!B:AG,29,FALSE)</f>
        <v>Bg</v>
      </c>
      <c r="I4" t="str">
        <f>VLOOKUP(A4,Objectenlijst!B:AG,30,FALSE)</f>
        <v>Laan van scheuten 10 De Bree</v>
      </c>
      <c r="J4" s="6">
        <v>0</v>
      </c>
    </row>
    <row r="5" spans="1:10" hidden="1" x14ac:dyDescent="0.3">
      <c r="A5" t="s">
        <v>723</v>
      </c>
      <c r="B5" t="str">
        <f>VLOOKUP(A5,Objectenlijst!B:AG,8,FALSE)</f>
        <v>B-125481</v>
      </c>
      <c r="C5" t="str">
        <f>VLOOKUP(A5,Objectenlijst!B:AG,2,FALSE)</f>
        <v>Friteuse Elektrisch</v>
      </c>
      <c r="D5" t="str">
        <f>VLOOKUP(A5,Objectenlijst!B:AG,11,FALSE)</f>
        <v>1. Uitstekend</v>
      </c>
      <c r="E5" t="str">
        <f>VLOOKUP(A5,Objectenlijst!B:AG,7,FALSE)</f>
        <v>NEE - Niet aangetroffen</v>
      </c>
      <c r="F5" t="str">
        <f>VLOOKUP(A5,Objectenlijst!B:AG,26,FALSE)</f>
        <v>LAAN VAN SCHEUT 10</v>
      </c>
      <c r="G5" t="str">
        <f>VLOOKUP(A5,Objectenlijst!B:AG,28,FALSE)</f>
        <v/>
      </c>
      <c r="H5" t="str">
        <f>VLOOKUP(A5,Objectenlijst!B:AG,29,FALSE)</f>
        <v xml:space="preserve">Begaande grond </v>
      </c>
      <c r="I5" t="str">
        <f>VLOOKUP(A5,Objectenlijst!B:AG,30,FALSE)</f>
        <v xml:space="preserve">Uitgifte keuken </v>
      </c>
    </row>
    <row r="6" spans="1:10" hidden="1" x14ac:dyDescent="0.3">
      <c r="A6" t="s">
        <v>1488</v>
      </c>
      <c r="B6" t="str">
        <f>VLOOKUP(A6,Objectenlijst!B:AG,8,FALSE)</f>
        <v>VKA170026</v>
      </c>
      <c r="C6" t="str">
        <f>VLOOKUP(A6,Objectenlijst!B:AG,2,FALSE)</f>
        <v>afgevoerd</v>
      </c>
      <c r="D6" t="str">
        <f>VLOOKUP(A6,Objectenlijst!B:AG,11,FALSE)</f>
        <v>3. Voldoende</v>
      </c>
      <c r="E6" t="str">
        <f>VLOOKUP(A6,Objectenlijst!B:AG,7,FALSE)</f>
        <v>NEE - Niet aangetroffen</v>
      </c>
      <c r="F6" t="str">
        <f>VLOOKUP(A6,Objectenlijst!B:AG,26,FALSE)</f>
        <v>LAAN VAN SCHEUT 10</v>
      </c>
      <c r="G6" t="str">
        <f>VLOOKUP(A6,Objectenlijst!B:AG,28,FALSE)</f>
        <v>Caf�</v>
      </c>
      <c r="H6" t="str">
        <f>VLOOKUP(A6,Objectenlijst!B:AG,29,FALSE)</f>
        <v/>
      </c>
      <c r="I6" t="str">
        <f>VLOOKUP(A6,Objectenlijst!B:AG,30,FALSE)</f>
        <v>F0.81</v>
      </c>
    </row>
    <row r="7" spans="1:10" ht="15" thickBot="1" x14ac:dyDescent="0.35">
      <c r="A7" t="s">
        <v>1496</v>
      </c>
      <c r="B7" t="str">
        <f>VLOOKUP(A7,Objectenlijst!B:AG,8,FALSE)</f>
        <v>VKA170027</v>
      </c>
      <c r="C7" t="str">
        <f>VLOOKUP(A7,Objectenlijst!B:AG,2,FALSE)</f>
        <v>flessenkoeling</v>
      </c>
      <c r="D7" t="str">
        <f>VLOOKUP(A7,Objectenlijst!B:AG,11,FALSE)</f>
        <v>4. Matig</v>
      </c>
      <c r="E7" t="str">
        <f>VLOOKUP(A7,Objectenlijst!B:AG,7,FALSE)</f>
        <v>JA - Aangetroffen</v>
      </c>
      <c r="F7" t="str">
        <f>VLOOKUP(A7,Objectenlijst!B:AG,26,FALSE)</f>
        <v>LAAN VAN SCHEUT 10</v>
      </c>
      <c r="G7" t="str">
        <f>VLOOKUP(A7,Objectenlijst!B:AG,28,FALSE)</f>
        <v xml:space="preserve">Laan van scheuten </v>
      </c>
      <c r="H7" t="str">
        <f>VLOOKUP(A7,Objectenlijst!B:AG,29,FALSE)</f>
        <v>Bg</v>
      </c>
      <c r="I7" t="str">
        <f>VLOOKUP(A7,Objectenlijst!B:AG,30,FALSE)</f>
        <v>F0.81 The Brew</v>
      </c>
      <c r="J7" s="6">
        <v>0</v>
      </c>
    </row>
    <row r="8" spans="1:10" ht="15" thickBot="1" x14ac:dyDescent="0.35">
      <c r="A8" t="s">
        <v>1504</v>
      </c>
      <c r="B8" t="str">
        <f>VLOOKUP(A8,Objectenlijst!B:AG,8,FALSE)</f>
        <v>VKA170028</v>
      </c>
      <c r="C8" t="str">
        <f>VLOOKUP(A8,Objectenlijst!B:AG,2,FALSE)</f>
        <v>ijsblokjesmachine</v>
      </c>
      <c r="D8" t="str">
        <f>VLOOKUP(A8,Objectenlijst!B:AG,11,FALSE)</f>
        <v>4. Matig</v>
      </c>
      <c r="E8" t="str">
        <f>VLOOKUP(A8,Objectenlijst!B:AG,7,FALSE)</f>
        <v>JA - Aangetroffen</v>
      </c>
      <c r="F8" t="str">
        <f>VLOOKUP(A8,Objectenlijst!B:AG,26,FALSE)</f>
        <v>LAAN VAN SCHEUT 10</v>
      </c>
      <c r="G8" t="str">
        <f>VLOOKUP(A8,Objectenlijst!B:AG,28,FALSE)</f>
        <v>Laan van scheuten 10</v>
      </c>
      <c r="H8" t="str">
        <f>VLOOKUP(A8,Objectenlijst!B:AG,29,FALSE)</f>
        <v xml:space="preserve">Bg </v>
      </c>
      <c r="I8" t="str">
        <f>VLOOKUP(A8,Objectenlijst!B:AG,30,FALSE)</f>
        <v xml:space="preserve">F0.81 The Brew </v>
      </c>
      <c r="J8" s="6">
        <v>0</v>
      </c>
    </row>
    <row r="9" spans="1:10" ht="15" thickBot="1" x14ac:dyDescent="0.35">
      <c r="A9" t="s">
        <v>1513</v>
      </c>
      <c r="B9" t="str">
        <f>VLOOKUP(A9,Objectenlijst!B:AG,8,FALSE)</f>
        <v>VKA220003</v>
      </c>
      <c r="C9" t="str">
        <f>VLOOKUP(A9,Objectenlijst!B:AG,2,FALSE)</f>
        <v>centrale koelinstallatie</v>
      </c>
      <c r="D9" t="str">
        <f>VLOOKUP(A9,Objectenlijst!B:AG,11,FALSE)</f>
        <v>1. Uitstekend</v>
      </c>
      <c r="E9" t="str">
        <f>VLOOKUP(A9,Objectenlijst!B:AG,7,FALSE)</f>
        <v>JA - Aangetroffen</v>
      </c>
      <c r="F9" t="str">
        <f>VLOOKUP(A9,Objectenlijst!B:AG,26,FALSE)</f>
        <v>LAAN VAN SCHEUT 10</v>
      </c>
      <c r="G9" t="str">
        <f>VLOOKUP(A9,Objectenlijst!B:AG,28,FALSE)</f>
        <v>Kelder-1</v>
      </c>
      <c r="H9" t="str">
        <f>VLOOKUP(A9,Objectenlijst!B:AG,29,FALSE)</f>
        <v/>
      </c>
      <c r="I9" t="str">
        <f>VLOOKUP(A9,Objectenlijst!B:AG,30,FALSE)</f>
        <v>F0.211</v>
      </c>
      <c r="J9" s="6">
        <v>0</v>
      </c>
    </row>
    <row r="10" spans="1:10" ht="15" thickBot="1" x14ac:dyDescent="0.35">
      <c r="A10" t="s">
        <v>1521</v>
      </c>
      <c r="B10" t="str">
        <f>VLOOKUP(A10,Objectenlijst!B:AG,8,FALSE)</f>
        <v>VKA170024</v>
      </c>
      <c r="C10" t="str">
        <f>VLOOKUP(A10,Objectenlijst!B:AG,2,FALSE)</f>
        <v>afzuigkap</v>
      </c>
      <c r="D10" t="str">
        <f>VLOOKUP(A10,Objectenlijst!B:AG,11,FALSE)</f>
        <v>3. Voldoende</v>
      </c>
      <c r="E10" t="str">
        <f>VLOOKUP(A10,Objectenlijst!B:AG,7,FALSE)</f>
        <v>JA - Aangetroffen</v>
      </c>
      <c r="F10" t="str">
        <f>VLOOKUP(A10,Objectenlijst!B:AG,26,FALSE)</f>
        <v>LAAN VAN SCHEUT 10</v>
      </c>
      <c r="G10" t="str">
        <f>VLOOKUP(A10,Objectenlijst!B:AG,28,FALSE)</f>
        <v>Laan van scheuten 10</v>
      </c>
      <c r="H10" t="str">
        <f>VLOOKUP(A10,Objectenlijst!B:AG,29,FALSE)</f>
        <v>Bg</v>
      </c>
      <c r="I10" t="str">
        <f>VLOOKUP(A10,Objectenlijst!B:AG,30,FALSE)</f>
        <v xml:space="preserve">F0.287 The Brew </v>
      </c>
      <c r="J10" s="6">
        <v>0</v>
      </c>
    </row>
    <row r="11" spans="1:10" ht="15" thickBot="1" x14ac:dyDescent="0.35">
      <c r="A11" t="s">
        <v>1524</v>
      </c>
      <c r="B11" t="str">
        <f>VLOOKUP(A11,Objectenlijst!B:AG,8,FALSE)</f>
        <v>VKA170023</v>
      </c>
      <c r="C11" t="str">
        <f>VLOOKUP(A11,Objectenlijst!B:AG,2,FALSE)</f>
        <v>combisteamer</v>
      </c>
      <c r="D11" t="str">
        <f>VLOOKUP(A11,Objectenlijst!B:AG,11,FALSE)</f>
        <v>4. Matig</v>
      </c>
      <c r="E11" t="str">
        <f>VLOOKUP(A11,Objectenlijst!B:AG,7,FALSE)</f>
        <v>JA - Aangetroffen</v>
      </c>
      <c r="F11" t="str">
        <f>VLOOKUP(A11,Objectenlijst!B:AG,26,FALSE)</f>
        <v>LAAN VAN SCHEUT 10</v>
      </c>
      <c r="G11" t="str">
        <f>VLOOKUP(A11,Objectenlijst!B:AG,28,FALSE)</f>
        <v>Laan van scheuten 10</v>
      </c>
      <c r="H11" t="str">
        <f>VLOOKUP(A11,Objectenlijst!B:AG,29,FALSE)</f>
        <v>Bg</v>
      </c>
      <c r="I11" t="str">
        <f>VLOOKUP(A11,Objectenlijst!B:AG,30,FALSE)</f>
        <v xml:space="preserve">F0.287 The Brew </v>
      </c>
      <c r="J11" s="6">
        <v>0</v>
      </c>
    </row>
    <row r="12" spans="1:10" ht="15" thickBot="1" x14ac:dyDescent="0.35">
      <c r="A12" t="s">
        <v>1526</v>
      </c>
      <c r="B12" t="str">
        <f>VLOOKUP(A12,Objectenlijst!B:AG,8,FALSE)</f>
        <v>VKA170017</v>
      </c>
      <c r="C12" t="str">
        <f>VLOOKUP(A12,Objectenlijst!B:AG,2,FALSE)</f>
        <v>koelkast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LAAN VAN SCHEUT 10</v>
      </c>
      <c r="G12" t="str">
        <f>VLOOKUP(A12,Objectenlijst!B:AG,28,FALSE)</f>
        <v>Laan van scheuten 10</v>
      </c>
      <c r="H12" t="str">
        <f>VLOOKUP(A12,Objectenlijst!B:AG,29,FALSE)</f>
        <v>Bg</v>
      </c>
      <c r="I12" t="str">
        <f>VLOOKUP(A12,Objectenlijst!B:AG,30,FALSE)</f>
        <v xml:space="preserve">F0.287 The Brew </v>
      </c>
      <c r="J12" s="6">
        <v>0</v>
      </c>
    </row>
    <row r="13" spans="1:10" ht="15" thickBot="1" x14ac:dyDescent="0.35">
      <c r="A13" t="s">
        <v>1530</v>
      </c>
      <c r="B13" t="str">
        <f>VLOOKUP(A13,Objectenlijst!B:AG,8,FALSE)</f>
        <v>VKA170018</v>
      </c>
      <c r="C13" t="str">
        <f>VLOOKUP(A13,Objectenlijst!B:AG,2,FALSE)</f>
        <v>vaatwasmachine</v>
      </c>
      <c r="D13" t="str">
        <f>VLOOKUP(A13,Objectenlijst!B:AG,11,FALSE)</f>
        <v>6. Zeer slecht</v>
      </c>
      <c r="E13" t="str">
        <f>VLOOKUP(A13,Objectenlijst!B:AG,7,FALSE)</f>
        <v>JA - Aangetroffen</v>
      </c>
      <c r="F13" t="str">
        <f>VLOOKUP(A13,Objectenlijst!B:AG,26,FALSE)</f>
        <v>LAAN VAN SCHEUT 10</v>
      </c>
      <c r="G13" t="str">
        <f>VLOOKUP(A13,Objectenlijst!B:AG,28,FALSE)</f>
        <v>Laan van scheuten 10</v>
      </c>
      <c r="H13" t="str">
        <f>VLOOKUP(A13,Objectenlijst!B:AG,29,FALSE)</f>
        <v>Bg</v>
      </c>
      <c r="I13" t="str">
        <f>VLOOKUP(A13,Objectenlijst!B:AG,30,FALSE)</f>
        <v xml:space="preserve">F0.287 The Brew </v>
      </c>
      <c r="J13" s="6">
        <v>0</v>
      </c>
    </row>
    <row r="14" spans="1:10" ht="15" thickBot="1" x14ac:dyDescent="0.35">
      <c r="A14" t="s">
        <v>1534</v>
      </c>
      <c r="B14" t="str">
        <f>VLOOKUP(A14,Objectenlijst!B:AG,8,FALSE)</f>
        <v>VKA170019</v>
      </c>
      <c r="C14" t="str">
        <f>VLOOKUP(A14,Objectenlijst!B:AG,2,FALSE)</f>
        <v>vrieskast</v>
      </c>
      <c r="D14" t="str">
        <f>VLOOKUP(A14,Objectenlijst!B:AG,11,FALSE)</f>
        <v>4. Matig</v>
      </c>
      <c r="E14" t="str">
        <f>VLOOKUP(A14,Objectenlijst!B:AG,7,FALSE)</f>
        <v>JA - Aangetroffen</v>
      </c>
      <c r="F14" t="str">
        <f>VLOOKUP(A14,Objectenlijst!B:AG,26,FALSE)</f>
        <v>LAAN VAN SCHEUT 10</v>
      </c>
      <c r="G14" t="str">
        <f>VLOOKUP(A14,Objectenlijst!B:AG,28,FALSE)</f>
        <v>Laan van scheuten 10</v>
      </c>
      <c r="H14" t="str">
        <f>VLOOKUP(A14,Objectenlijst!B:AG,29,FALSE)</f>
        <v>Bg</v>
      </c>
      <c r="I14" t="str">
        <f>VLOOKUP(A14,Objectenlijst!B:AG,30,FALSE)</f>
        <v xml:space="preserve">F0.287 The Brew </v>
      </c>
      <c r="J14" s="6">
        <v>0</v>
      </c>
    </row>
    <row r="15" spans="1:10" ht="15" thickBot="1" x14ac:dyDescent="0.35">
      <c r="A15" t="s">
        <v>1538</v>
      </c>
      <c r="B15" t="str">
        <f>VLOOKUP(A15,Objectenlijst!B:AG,8,FALSE)</f>
        <v>VKA170020</v>
      </c>
      <c r="C15" t="str">
        <f>VLOOKUP(A15,Objectenlijst!B:AG,2,FALSE)</f>
        <v>koelwerkbank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LAAN VAN SCHEUT 10</v>
      </c>
      <c r="G15" t="str">
        <f>VLOOKUP(A15,Objectenlijst!B:AG,28,FALSE)</f>
        <v>Laan van scheuten 10</v>
      </c>
      <c r="H15" t="str">
        <f>VLOOKUP(A15,Objectenlijst!B:AG,29,FALSE)</f>
        <v>Bg</v>
      </c>
      <c r="I15" t="str">
        <f>VLOOKUP(A15,Objectenlijst!B:AG,30,FALSE)</f>
        <v xml:space="preserve">F0.287 The Brew </v>
      </c>
      <c r="J15" s="6">
        <v>0</v>
      </c>
    </row>
    <row r="16" spans="1:10" ht="15" thickBot="1" x14ac:dyDescent="0.35">
      <c r="A16" t="s">
        <v>1542</v>
      </c>
      <c r="B16" t="str">
        <f>VLOOKUP(A16,Objectenlijst!B:AG,8,FALSE)</f>
        <v>VKA170058</v>
      </c>
      <c r="C16" t="str">
        <f>VLOOKUP(A16,Objectenlijst!B:AG,2,FALSE)</f>
        <v>afzuigkap</v>
      </c>
      <c r="D16" t="str">
        <f>VLOOKUP(A16,Objectenlijst!B:AG,11,FALSE)</f>
        <v>3. Voldoende</v>
      </c>
      <c r="E16" t="str">
        <f>VLOOKUP(A16,Objectenlijst!B:AG,7,FALSE)</f>
        <v>JA - Aangetroffen</v>
      </c>
      <c r="F16" t="str">
        <f>VLOOKUP(A16,Objectenlijst!B:AG,26,FALSE)</f>
        <v>LAAN VAN SCHEUT 10</v>
      </c>
      <c r="G16" t="str">
        <f>VLOOKUP(A16,Objectenlijst!B:AG,28,FALSE)</f>
        <v>Laan van scheuten 10</v>
      </c>
      <c r="H16" t="str">
        <f>VLOOKUP(A16,Objectenlijst!B:AG,29,FALSE)</f>
        <v>BG</v>
      </c>
      <c r="I16" t="str">
        <f>VLOOKUP(A16,Objectenlijst!B:AG,30,FALSE)</f>
        <v xml:space="preserve">F0.34 kantine </v>
      </c>
      <c r="J16" s="6">
        <v>0</v>
      </c>
    </row>
    <row r="17" spans="1:10" ht="15" thickBot="1" x14ac:dyDescent="0.35">
      <c r="A17" t="s">
        <v>1546</v>
      </c>
      <c r="B17" t="str">
        <f>VLOOKUP(A17,Objectenlijst!B:AG,8,FALSE)</f>
        <v>VKA170059</v>
      </c>
      <c r="C17" t="str">
        <f>VLOOKUP(A17,Objectenlijst!B:AG,2,FALSE)</f>
        <v>afzuigkap</v>
      </c>
      <c r="D17" t="str">
        <f>VLOOKUP(A17,Objectenlijst!B:AG,11,FALSE)</f>
        <v>3. Voldoende</v>
      </c>
      <c r="E17" t="str">
        <f>VLOOKUP(A17,Objectenlijst!B:AG,7,FALSE)</f>
        <v>JA - Aangetroffen</v>
      </c>
      <c r="F17" t="str">
        <f>VLOOKUP(A17,Objectenlijst!B:AG,26,FALSE)</f>
        <v>LAAN VAN SCHEUT 10</v>
      </c>
      <c r="G17" t="str">
        <f>VLOOKUP(A17,Objectenlijst!B:AG,28,FALSE)</f>
        <v>Laan van scheuten 10</v>
      </c>
      <c r="H17" t="str">
        <f>VLOOKUP(A17,Objectenlijst!B:AG,29,FALSE)</f>
        <v>Bg</v>
      </c>
      <c r="I17" t="str">
        <f>VLOOKUP(A17,Objectenlijst!B:AG,30,FALSE)</f>
        <v xml:space="preserve">F0.34 kantine </v>
      </c>
      <c r="J17" s="6">
        <v>0</v>
      </c>
    </row>
    <row r="18" spans="1:10" ht="15" thickBot="1" x14ac:dyDescent="0.35">
      <c r="A18" t="s">
        <v>1548</v>
      </c>
      <c r="B18" t="str">
        <f>VLOOKUP(A18,Objectenlijst!B:AG,8,FALSE)</f>
        <v>VKA170056</v>
      </c>
      <c r="C18" t="str">
        <f>VLOOKUP(A18,Objectenlijst!B:AG,2,FALSE)</f>
        <v>combisteamer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LAAN VAN SCHEUT 10</v>
      </c>
      <c r="G18" t="str">
        <f>VLOOKUP(A18,Objectenlijst!B:AG,28,FALSE)</f>
        <v xml:space="preserve">Laan van scheuten </v>
      </c>
      <c r="H18" t="str">
        <f>VLOOKUP(A18,Objectenlijst!B:AG,29,FALSE)</f>
        <v>Bg</v>
      </c>
      <c r="I18" t="str">
        <f>VLOOKUP(A18,Objectenlijst!B:AG,30,FALSE)</f>
        <v xml:space="preserve">F0.34 kantine </v>
      </c>
      <c r="J18" s="6">
        <v>0</v>
      </c>
    </row>
    <row r="19" spans="1:10" ht="15" thickBot="1" x14ac:dyDescent="0.35">
      <c r="A19" t="s">
        <v>1553</v>
      </c>
      <c r="B19" t="str">
        <f>VLOOKUP(A19,Objectenlijst!B:AG,8,FALSE)</f>
        <v>VKA170067</v>
      </c>
      <c r="C19" t="str">
        <f>VLOOKUP(A19,Objectenlijst!B:AG,2,FALSE)</f>
        <v>combisteamer</v>
      </c>
      <c r="D19" t="str">
        <f>VLOOKUP(A19,Objectenlijst!B:AG,11,FALSE)</f>
        <v>4. Matig</v>
      </c>
      <c r="E19" t="str">
        <f>VLOOKUP(A19,Objectenlijst!B:AG,7,FALSE)</f>
        <v>JA - Aangetroffen</v>
      </c>
      <c r="F19" t="str">
        <f>VLOOKUP(A19,Objectenlijst!B:AG,26,FALSE)</f>
        <v>LAAN VAN SCHEUT 10</v>
      </c>
      <c r="G19" t="str">
        <f>VLOOKUP(A19,Objectenlijst!B:AG,28,FALSE)</f>
        <v>Kantine</v>
      </c>
      <c r="H19" t="str">
        <f>VLOOKUP(A19,Objectenlijst!B:AG,29,FALSE)</f>
        <v>BG</v>
      </c>
      <c r="I19" t="str">
        <f>VLOOKUP(A19,Objectenlijst!B:AG,30,FALSE)</f>
        <v>F0.34</v>
      </c>
      <c r="J19" s="6">
        <v>0</v>
      </c>
    </row>
    <row r="20" spans="1:10" hidden="1" x14ac:dyDescent="0.3">
      <c r="A20" t="s">
        <v>1558</v>
      </c>
      <c r="B20" t="str">
        <f>VLOOKUP(A20,Objectenlijst!B:AG,8,FALSE)</f>
        <v>VKA170053</v>
      </c>
      <c r="C20" t="str">
        <f>VLOOKUP(A20,Objectenlijst!B:AG,2,FALSE)</f>
        <v xml:space="preserve">friteuse VERVALLEN </v>
      </c>
      <c r="D20" t="str">
        <f>VLOOKUP(A20,Objectenlijst!B:AG,11,FALSE)</f>
        <v>6. Zeer slecht</v>
      </c>
      <c r="E20" t="str">
        <f>VLOOKUP(A20,Objectenlijst!B:AG,7,FALSE)</f>
        <v>NEE - Niet aangetroffen</v>
      </c>
      <c r="F20" t="str">
        <f>VLOOKUP(A20,Objectenlijst!B:AG,26,FALSE)</f>
        <v>LAAN VAN SCHEUT 10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F0.34</v>
      </c>
    </row>
    <row r="21" spans="1:10" ht="15" thickBot="1" x14ac:dyDescent="0.35">
      <c r="A21" t="s">
        <v>1565</v>
      </c>
      <c r="B21" t="str">
        <f>VLOOKUP(A21,Objectenlijst!B:AG,8,FALSE)</f>
        <v>VKA170054</v>
      </c>
      <c r="C21" t="str">
        <f>VLOOKUP(A21,Objectenlijst!B:AG,2,FALSE)</f>
        <v>friteuse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LAAN VAN SCHEUT 10</v>
      </c>
      <c r="G21" t="str">
        <f>VLOOKUP(A21,Objectenlijst!B:AG,28,FALSE)</f>
        <v>Kantine</v>
      </c>
      <c r="H21" t="str">
        <f>VLOOKUP(A21,Objectenlijst!B:AG,29,FALSE)</f>
        <v>BG</v>
      </c>
      <c r="I21" t="str">
        <f>VLOOKUP(A21,Objectenlijst!B:AG,30,FALSE)</f>
        <v>F0.34</v>
      </c>
      <c r="J21" s="6">
        <v>0</v>
      </c>
    </row>
    <row r="22" spans="1:10" ht="15" thickBot="1" x14ac:dyDescent="0.35">
      <c r="A22" t="s">
        <v>1568</v>
      </c>
      <c r="B22" t="str">
        <f>VLOOKUP(A22,Objectenlijst!B:AG,8,FALSE)</f>
        <v>VKA170062</v>
      </c>
      <c r="C22" t="str">
        <f>VLOOKUP(A22,Objectenlijst!B:AG,2,FALSE)</f>
        <v>wandkoelmeubel</v>
      </c>
      <c r="D22" t="str">
        <f>VLOOKUP(A22,Objectenlijst!B:AG,11,FALSE)</f>
        <v>3. Voldoende</v>
      </c>
      <c r="E22" t="str">
        <f>VLOOKUP(A22,Objectenlijst!B:AG,7,FALSE)</f>
        <v>JA - Aangetroffen</v>
      </c>
      <c r="F22" t="str">
        <f>VLOOKUP(A22,Objectenlijst!B:AG,26,FALSE)</f>
        <v>LAAN VAN SCHEUT 10</v>
      </c>
      <c r="G22" t="str">
        <f>VLOOKUP(A22,Objectenlijst!B:AG,28,FALSE)</f>
        <v>Kantine</v>
      </c>
      <c r="H22" t="str">
        <f>VLOOKUP(A22,Objectenlijst!B:AG,29,FALSE)</f>
        <v/>
      </c>
      <c r="I22" t="str">
        <f>VLOOKUP(A22,Objectenlijst!B:AG,30,FALSE)</f>
        <v>F0.34</v>
      </c>
      <c r="J22" s="6">
        <v>0</v>
      </c>
    </row>
    <row r="23" spans="1:10" ht="15" thickBot="1" x14ac:dyDescent="0.35">
      <c r="A23" t="s">
        <v>1575</v>
      </c>
      <c r="B23" t="str">
        <f>VLOOKUP(A23,Objectenlijst!B:AG,8,FALSE)</f>
        <v>VKA170063</v>
      </c>
      <c r="C23" t="str">
        <f>VLOOKUP(A23,Objectenlijst!B:AG,2,FALSE)</f>
        <v>wandkoelmeubel</v>
      </c>
      <c r="D23" t="str">
        <f>VLOOKUP(A23,Objectenlijst!B:AG,11,FALSE)</f>
        <v>4. Matig</v>
      </c>
      <c r="E23" t="str">
        <f>VLOOKUP(A23,Objectenlijst!B:AG,7,FALSE)</f>
        <v>JA - Aangetroffen</v>
      </c>
      <c r="F23" t="str">
        <f>VLOOKUP(A23,Objectenlijst!B:AG,26,FALSE)</f>
        <v>LAAN VAN SCHEUT 10</v>
      </c>
      <c r="G23" t="str">
        <f>VLOOKUP(A23,Objectenlijst!B:AG,28,FALSE)</f>
        <v>Kantine</v>
      </c>
      <c r="H23" t="str">
        <f>VLOOKUP(A23,Objectenlijst!B:AG,29,FALSE)</f>
        <v/>
      </c>
      <c r="I23" t="str">
        <f>VLOOKUP(A23,Objectenlijst!B:AG,30,FALSE)</f>
        <v>F0.34</v>
      </c>
      <c r="J23" s="6">
        <v>0</v>
      </c>
    </row>
    <row r="24" spans="1:10" ht="15" thickBot="1" x14ac:dyDescent="0.35">
      <c r="A24" t="s">
        <v>1578</v>
      </c>
      <c r="B24" t="str">
        <f>VLOOKUP(A24,Objectenlijst!B:AG,8,FALSE)</f>
        <v>VKA170068</v>
      </c>
      <c r="C24" t="str">
        <f>VLOOKUP(A24,Objectenlijst!B:AG,2,FALSE)</f>
        <v>wandkoelmeubel</v>
      </c>
      <c r="D24" t="str">
        <f>VLOOKUP(A24,Objectenlijst!B:AG,11,FALSE)</f>
        <v>3. Voldoende</v>
      </c>
      <c r="E24" t="str">
        <f>VLOOKUP(A24,Objectenlijst!B:AG,7,FALSE)</f>
        <v>JA - Aangetroffen</v>
      </c>
      <c r="F24" t="str">
        <f>VLOOKUP(A24,Objectenlijst!B:AG,26,FALSE)</f>
        <v>LAAN VAN SCHEUT 10</v>
      </c>
      <c r="G24" t="str">
        <f>VLOOKUP(A24,Objectenlijst!B:AG,28,FALSE)</f>
        <v>Kantine</v>
      </c>
      <c r="H24" t="str">
        <f>VLOOKUP(A24,Objectenlijst!B:AG,29,FALSE)</f>
        <v/>
      </c>
      <c r="I24" t="str">
        <f>VLOOKUP(A24,Objectenlijst!B:AG,30,FALSE)</f>
        <v>F0.34</v>
      </c>
      <c r="J24" s="6">
        <v>0</v>
      </c>
    </row>
    <row r="25" spans="1:10" ht="15" thickBot="1" x14ac:dyDescent="0.35">
      <c r="A25" t="s">
        <v>1581</v>
      </c>
      <c r="B25" t="str">
        <f>VLOOKUP(A25,Objectenlijst!B:AG,8,FALSE)</f>
        <v>VKA170069</v>
      </c>
      <c r="C25" t="str">
        <f>VLOOKUP(A25,Objectenlijst!B:AG,2,FALSE)</f>
        <v>wandkoelmeubel</v>
      </c>
      <c r="D25" t="str">
        <f>VLOOKUP(A25,Objectenlijst!B:AG,11,FALSE)</f>
        <v>4. Matig</v>
      </c>
      <c r="E25" t="str">
        <f>VLOOKUP(A25,Objectenlijst!B:AG,7,FALSE)</f>
        <v>JA - Aangetroffen</v>
      </c>
      <c r="F25" t="str">
        <f>VLOOKUP(A25,Objectenlijst!B:AG,26,FALSE)</f>
        <v>LAAN VAN SCHEUT 10</v>
      </c>
      <c r="G25" t="str">
        <f>VLOOKUP(A25,Objectenlijst!B:AG,28,FALSE)</f>
        <v>Kantine</v>
      </c>
      <c r="H25" t="str">
        <f>VLOOKUP(A25,Objectenlijst!B:AG,29,FALSE)</f>
        <v/>
      </c>
      <c r="I25" t="str">
        <f>VLOOKUP(A25,Objectenlijst!B:AG,30,FALSE)</f>
        <v>F0.34</v>
      </c>
      <c r="J25" s="6">
        <v>0</v>
      </c>
    </row>
    <row r="26" spans="1:10" ht="15" thickBot="1" x14ac:dyDescent="0.35">
      <c r="A26" t="s">
        <v>1587</v>
      </c>
      <c r="B26" t="str">
        <f>VLOOKUP(A26,Objectenlijst!B:AG,8,FALSE)</f>
        <v>VKA170050</v>
      </c>
      <c r="C26" t="str">
        <f>VLOOKUP(A26,Objectenlijst!B:AG,2,FALSE)</f>
        <v>au bain-marie</v>
      </c>
      <c r="D26" t="str">
        <f>VLOOKUP(A26,Objectenlijst!B:AG,11,FALSE)</f>
        <v>4. Matig</v>
      </c>
      <c r="E26" t="str">
        <f>VLOOKUP(A26,Objectenlijst!B:AG,7,FALSE)</f>
        <v>JA - Aangetroffen</v>
      </c>
      <c r="F26" t="str">
        <f>VLOOKUP(A26,Objectenlijst!B:AG,26,FALSE)</f>
        <v>LAAN VAN SCHEUT 10</v>
      </c>
      <c r="G26" t="str">
        <f>VLOOKUP(A26,Objectenlijst!B:AG,28,FALSE)</f>
        <v>Kantine</v>
      </c>
      <c r="H26" t="str">
        <f>VLOOKUP(A26,Objectenlijst!B:AG,29,FALSE)</f>
        <v>BG</v>
      </c>
      <c r="I26" t="str">
        <f>VLOOKUP(A26,Objectenlijst!B:AG,30,FALSE)</f>
        <v>F0.34</v>
      </c>
      <c r="J26" s="6">
        <v>0</v>
      </c>
    </row>
    <row r="27" spans="1:10" ht="15" thickBot="1" x14ac:dyDescent="0.35">
      <c r="A27" t="s">
        <v>1590</v>
      </c>
      <c r="B27" t="str">
        <f>VLOOKUP(A27,Objectenlijst!B:AG,8,FALSE)</f>
        <v>VKA170049</v>
      </c>
      <c r="C27" t="str">
        <f>VLOOKUP(A27,Objectenlijst!B:AG,2,FALSE)</f>
        <v>koelwerkbank</v>
      </c>
      <c r="D27" t="str">
        <f>VLOOKUP(A27,Objectenlijst!B:AG,11,FALSE)</f>
        <v>3. Voldoende</v>
      </c>
      <c r="E27" t="str">
        <f>VLOOKUP(A27,Objectenlijst!B:AG,7,FALSE)</f>
        <v>JA - Aangetroffen</v>
      </c>
      <c r="F27" t="str">
        <f>VLOOKUP(A27,Objectenlijst!B:AG,26,FALSE)</f>
        <v>LAAN VAN SCHEUT 10</v>
      </c>
      <c r="G27" t="str">
        <f>VLOOKUP(A27,Objectenlijst!B:AG,28,FALSE)</f>
        <v>Kantine</v>
      </c>
      <c r="H27" t="str">
        <f>VLOOKUP(A27,Objectenlijst!B:AG,29,FALSE)</f>
        <v/>
      </c>
      <c r="I27" t="str">
        <f>VLOOKUP(A27,Objectenlijst!B:AG,30,FALSE)</f>
        <v>F0.34</v>
      </c>
      <c r="J27" s="6">
        <v>0</v>
      </c>
    </row>
    <row r="28" spans="1:10" ht="15" thickBot="1" x14ac:dyDescent="0.35">
      <c r="A28" t="s">
        <v>1593</v>
      </c>
      <c r="B28" t="str">
        <f>VLOOKUP(A28,Objectenlijst!B:AG,8,FALSE)</f>
        <v>VKA170064</v>
      </c>
      <c r="C28" t="str">
        <f>VLOOKUP(A28,Objectenlijst!B:AG,2,FALSE)</f>
        <v>koelwerkbank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LAAN VAN SCHEUT 10</v>
      </c>
      <c r="G28" t="str">
        <f>VLOOKUP(A28,Objectenlijst!B:AG,28,FALSE)</f>
        <v>Kantine</v>
      </c>
      <c r="H28" t="str">
        <f>VLOOKUP(A28,Objectenlijst!B:AG,29,FALSE)</f>
        <v/>
      </c>
      <c r="I28" t="str">
        <f>VLOOKUP(A28,Objectenlijst!B:AG,30,FALSE)</f>
        <v>F0.34</v>
      </c>
      <c r="J28" s="6">
        <v>0</v>
      </c>
    </row>
    <row r="29" spans="1:10" ht="15" thickBot="1" x14ac:dyDescent="0.35">
      <c r="A29" t="s">
        <v>1596</v>
      </c>
      <c r="B29" t="str">
        <f>VLOOKUP(A29,Objectenlijst!B:AG,8,FALSE)</f>
        <v>VKA170065</v>
      </c>
      <c r="C29" t="str">
        <f>VLOOKUP(A29,Objectenlijst!B:AG,2,FALSE)</f>
        <v>koelwerkbank</v>
      </c>
      <c r="D29" t="str">
        <f>VLOOKUP(A29,Objectenlijst!B:AG,11,FALSE)</f>
        <v>3. Voldoende</v>
      </c>
      <c r="E29" t="str">
        <f>VLOOKUP(A29,Objectenlijst!B:AG,7,FALSE)</f>
        <v>JA - Aangetroffen</v>
      </c>
      <c r="F29" t="str">
        <f>VLOOKUP(A29,Objectenlijst!B:AG,26,FALSE)</f>
        <v>LAAN VAN SCHEUT 10</v>
      </c>
      <c r="G29" t="str">
        <f>VLOOKUP(A29,Objectenlijst!B:AG,28,FALSE)</f>
        <v>Kantine</v>
      </c>
      <c r="H29" t="str">
        <f>VLOOKUP(A29,Objectenlijst!B:AG,29,FALSE)</f>
        <v/>
      </c>
      <c r="I29" t="str">
        <f>VLOOKUP(A29,Objectenlijst!B:AG,30,FALSE)</f>
        <v>F0.34</v>
      </c>
      <c r="J29" s="6">
        <v>0</v>
      </c>
    </row>
    <row r="30" spans="1:10" ht="15" thickBot="1" x14ac:dyDescent="0.35">
      <c r="A30" t="s">
        <v>1599</v>
      </c>
      <c r="B30" t="str">
        <f>VLOOKUP(A30,Objectenlijst!B:AG,8,FALSE)</f>
        <v>VKA170066</v>
      </c>
      <c r="C30" t="str">
        <f>VLOOKUP(A30,Objectenlijst!B:AG,2,FALSE)</f>
        <v>koelwerkbank</v>
      </c>
      <c r="D30" t="str">
        <f>VLOOKUP(A30,Objectenlijst!B:AG,11,FALSE)</f>
        <v>3. Voldoende</v>
      </c>
      <c r="E30" t="str">
        <f>VLOOKUP(A30,Objectenlijst!B:AG,7,FALSE)</f>
        <v>JA - Aangetroffen</v>
      </c>
      <c r="F30" t="str">
        <f>VLOOKUP(A30,Objectenlijst!B:AG,26,FALSE)</f>
        <v>LAAN VAN SCHEUT 10</v>
      </c>
      <c r="G30" t="str">
        <f>VLOOKUP(A30,Objectenlijst!B:AG,28,FALSE)</f>
        <v>Kantine</v>
      </c>
      <c r="H30" t="str">
        <f>VLOOKUP(A30,Objectenlijst!B:AG,29,FALSE)</f>
        <v/>
      </c>
      <c r="I30" t="str">
        <f>VLOOKUP(A30,Objectenlijst!B:AG,30,FALSE)</f>
        <v>F0.34</v>
      </c>
      <c r="J30" s="6">
        <v>0</v>
      </c>
    </row>
    <row r="31" spans="1:10" ht="15" thickBot="1" x14ac:dyDescent="0.35">
      <c r="A31" t="s">
        <v>1602</v>
      </c>
      <c r="B31" t="str">
        <f>VLOOKUP(A31,Objectenlijst!B:AG,8,FALSE)</f>
        <v>VKA170057</v>
      </c>
      <c r="C31" t="str">
        <f>VLOOKUP(A31,Objectenlijst!B:AG,2,FALSE)</f>
        <v>saladiere</v>
      </c>
      <c r="D31" t="str">
        <f>VLOOKUP(A31,Objectenlijst!B:AG,11,FALSE)</f>
        <v>5. Slecht</v>
      </c>
      <c r="E31" t="str">
        <f>VLOOKUP(A31,Objectenlijst!B:AG,7,FALSE)</f>
        <v>JA - Aangetroffen</v>
      </c>
      <c r="F31" t="str">
        <f>VLOOKUP(A31,Objectenlijst!B:AG,26,FALSE)</f>
        <v>LAAN VAN SCHEUT 10</v>
      </c>
      <c r="G31" t="str">
        <f>VLOOKUP(A31,Objectenlijst!B:AG,28,FALSE)</f>
        <v>Kantine</v>
      </c>
      <c r="H31" t="str">
        <f>VLOOKUP(A31,Objectenlijst!B:AG,29,FALSE)</f>
        <v>Bg</v>
      </c>
      <c r="I31" t="str">
        <f>VLOOKUP(A31,Objectenlijst!B:AG,30,FALSE)</f>
        <v>F0.34</v>
      </c>
      <c r="J31" s="6">
        <v>0</v>
      </c>
    </row>
    <row r="32" spans="1:10" hidden="1" x14ac:dyDescent="0.3">
      <c r="A32" t="s">
        <v>1610</v>
      </c>
      <c r="B32" t="str">
        <f>VLOOKUP(A32,Objectenlijst!B:AG,8,FALSE)</f>
        <v>VKA170042</v>
      </c>
      <c r="C32" t="str">
        <f>VLOOKUP(A32,Objectenlijst!B:AG,2,FALSE)</f>
        <v>Warmhoudplaat / 5-24 weg</v>
      </c>
      <c r="D32" t="str">
        <f>VLOOKUP(A32,Objectenlijst!B:AG,11,FALSE)</f>
        <v>3. Voldoende</v>
      </c>
      <c r="E32" t="str">
        <f>VLOOKUP(A32,Objectenlijst!B:AG,7,FALSE)</f>
        <v>NEE - Niet aangetroffen</v>
      </c>
      <c r="F32" t="str">
        <f>VLOOKUP(A32,Objectenlijst!B:AG,26,FALSE)</f>
        <v>LAAN VAN SCHEUT 10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F0.34</v>
      </c>
    </row>
    <row r="33" spans="1:10" ht="15" thickBot="1" x14ac:dyDescent="0.35">
      <c r="A33" t="s">
        <v>1614</v>
      </c>
      <c r="B33" t="str">
        <f>VLOOKUP(A33,Objectenlijst!B:AG,8,FALSE)</f>
        <v>VKA170043</v>
      </c>
      <c r="C33" t="str">
        <f>VLOOKUP(A33,Objectenlijst!B:AG,2,FALSE)</f>
        <v>warmhoudplaat</v>
      </c>
      <c r="D33" t="str">
        <f>VLOOKUP(A33,Objectenlijst!B:AG,11,FALSE)</f>
        <v>4. Matig</v>
      </c>
      <c r="E33" t="str">
        <f>VLOOKUP(A33,Objectenlijst!B:AG,7,FALSE)</f>
        <v>JA - Aangetroffen</v>
      </c>
      <c r="F33" t="str">
        <f>VLOOKUP(A33,Objectenlijst!B:AG,26,FALSE)</f>
        <v>LAAN VAN SCHEUT 10</v>
      </c>
      <c r="G33" t="str">
        <f>VLOOKUP(A33,Objectenlijst!B:AG,28,FALSE)</f>
        <v>Kantine</v>
      </c>
      <c r="H33" t="str">
        <f>VLOOKUP(A33,Objectenlijst!B:AG,29,FALSE)</f>
        <v>BG</v>
      </c>
      <c r="I33" t="str">
        <f>VLOOKUP(A33,Objectenlijst!B:AG,30,FALSE)</f>
        <v>F0.34</v>
      </c>
      <c r="J33" s="6">
        <v>0</v>
      </c>
    </row>
    <row r="34" spans="1:10" hidden="1" x14ac:dyDescent="0.3">
      <c r="A34" t="s">
        <v>1620</v>
      </c>
      <c r="B34" t="str">
        <f>VLOOKUP(A34,Objectenlijst!B:AG,8,FALSE)</f>
        <v>VKA170044</v>
      </c>
      <c r="C34" t="str">
        <f>VLOOKUP(A34,Objectenlijst!B:AG,2,FALSE)</f>
        <v>Warmhoudplaat / 5-24 weg</v>
      </c>
      <c r="D34" t="str">
        <f>VLOOKUP(A34,Objectenlijst!B:AG,11,FALSE)</f>
        <v>3. Voldoende</v>
      </c>
      <c r="E34" t="str">
        <f>VLOOKUP(A34,Objectenlijst!B:AG,7,FALSE)</f>
        <v>NEE - Niet aangetroffen</v>
      </c>
      <c r="F34" t="str">
        <f>VLOOKUP(A34,Objectenlijst!B:AG,26,FALSE)</f>
        <v>LAAN VAN SCHEUT 10</v>
      </c>
      <c r="G34" t="str">
        <f>VLOOKUP(A34,Objectenlijst!B:AG,28,FALSE)</f>
        <v>Kantine</v>
      </c>
      <c r="H34" t="str">
        <f>VLOOKUP(A34,Objectenlijst!B:AG,29,FALSE)</f>
        <v/>
      </c>
      <c r="I34" t="str">
        <f>VLOOKUP(A34,Objectenlijst!B:AG,30,FALSE)</f>
        <v>F0.34</v>
      </c>
    </row>
    <row r="35" spans="1:10" ht="15" thickBot="1" x14ac:dyDescent="0.35">
      <c r="A35" t="s">
        <v>1623</v>
      </c>
      <c r="B35" t="str">
        <f>VLOOKUP(A35,Objectenlijst!B:AG,8,FALSE)</f>
        <v>VKA170045</v>
      </c>
      <c r="C35" t="str">
        <f>VLOOKUP(A35,Objectenlijst!B:AG,2,FALSE)</f>
        <v>warmhoudplaat</v>
      </c>
      <c r="D35" t="str">
        <f>VLOOKUP(A35,Objectenlijst!B:AG,11,FALSE)</f>
        <v>4. Matig</v>
      </c>
      <c r="E35" t="str">
        <f>VLOOKUP(A35,Objectenlijst!B:AG,7,FALSE)</f>
        <v>JA - Aangetroffen</v>
      </c>
      <c r="F35" t="str">
        <f>VLOOKUP(A35,Objectenlijst!B:AG,26,FALSE)</f>
        <v>LAAN VAN SCHEUT 10</v>
      </c>
      <c r="G35" t="str">
        <f>VLOOKUP(A35,Objectenlijst!B:AG,28,FALSE)</f>
        <v>Kantine</v>
      </c>
      <c r="H35" t="str">
        <f>VLOOKUP(A35,Objectenlijst!B:AG,29,FALSE)</f>
        <v>BG</v>
      </c>
      <c r="I35" t="str">
        <f>VLOOKUP(A35,Objectenlijst!B:AG,30,FALSE)</f>
        <v>F0.34</v>
      </c>
      <c r="J35" s="6">
        <v>0</v>
      </c>
    </row>
    <row r="36" spans="1:10" ht="15" thickBot="1" x14ac:dyDescent="0.35">
      <c r="A36" t="s">
        <v>1626</v>
      </c>
      <c r="B36" t="str">
        <f>VLOOKUP(A36,Objectenlijst!B:AG,8,FALSE)</f>
        <v>VKA170046</v>
      </c>
      <c r="C36" t="str">
        <f>VLOOKUP(A36,Objectenlijst!B:AG,2,FALSE)</f>
        <v>warmhoudplaat</v>
      </c>
      <c r="D36" t="str">
        <f>VLOOKUP(A36,Objectenlijst!B:AG,11,FALSE)</f>
        <v>4. Matig</v>
      </c>
      <c r="E36" t="str">
        <f>VLOOKUP(A36,Objectenlijst!B:AG,7,FALSE)</f>
        <v>JA - Aangetroffen</v>
      </c>
      <c r="F36" t="str">
        <f>VLOOKUP(A36,Objectenlijst!B:AG,26,FALSE)</f>
        <v>LAAN VAN SCHEUT 10</v>
      </c>
      <c r="G36" t="str">
        <f>VLOOKUP(A36,Objectenlijst!B:AG,28,FALSE)</f>
        <v>Kantine</v>
      </c>
      <c r="H36" t="str">
        <f>VLOOKUP(A36,Objectenlijst!B:AG,29,FALSE)</f>
        <v>BG</v>
      </c>
      <c r="I36" t="str">
        <f>VLOOKUP(A36,Objectenlijst!B:AG,30,FALSE)</f>
        <v>F0.34</v>
      </c>
      <c r="J36" s="6">
        <v>0</v>
      </c>
    </row>
    <row r="37" spans="1:10" ht="15" thickBot="1" x14ac:dyDescent="0.35">
      <c r="A37" t="s">
        <v>1632</v>
      </c>
      <c r="B37" t="str">
        <f>VLOOKUP(A37,Objectenlijst!B:AG,8,FALSE)</f>
        <v>VKA170048</v>
      </c>
      <c r="C37" t="str">
        <f>VLOOKUP(A37,Objectenlijst!B:AG,2,FALSE)</f>
        <v>warmhoudplaat</v>
      </c>
      <c r="D37" t="str">
        <f>VLOOKUP(A37,Objectenlijst!B:AG,11,FALSE)</f>
        <v>4. Matig</v>
      </c>
      <c r="E37" t="str">
        <f>VLOOKUP(A37,Objectenlijst!B:AG,7,FALSE)</f>
        <v>JA - Aangetroffen</v>
      </c>
      <c r="F37" t="str">
        <f>VLOOKUP(A37,Objectenlijst!B:AG,26,FALSE)</f>
        <v>LAAN VAN SCHEUT 10</v>
      </c>
      <c r="G37" t="str">
        <f>VLOOKUP(A37,Objectenlijst!B:AG,28,FALSE)</f>
        <v>Kantine</v>
      </c>
      <c r="H37" t="str">
        <f>VLOOKUP(A37,Objectenlijst!B:AG,29,FALSE)</f>
        <v>BG</v>
      </c>
      <c r="I37" t="str">
        <f>VLOOKUP(A37,Objectenlijst!B:AG,30,FALSE)</f>
        <v>F0.34</v>
      </c>
      <c r="J37" s="6">
        <v>0</v>
      </c>
    </row>
    <row r="38" spans="1:10" hidden="1" x14ac:dyDescent="0.3">
      <c r="A38" t="s">
        <v>1635</v>
      </c>
      <c r="B38" t="str">
        <f>VLOOKUP(A38,Objectenlijst!B:AG,8,FALSE)</f>
        <v>VKA170070</v>
      </c>
      <c r="C38" t="str">
        <f>VLOOKUP(A38,Objectenlijst!B:AG,2,FALSE)</f>
        <v>scherfijsmachine</v>
      </c>
      <c r="D38" t="str">
        <f>VLOOKUP(A38,Objectenlijst!B:AG,11,FALSE)</f>
        <v>5. Slecht</v>
      </c>
      <c r="E38" t="str">
        <f>VLOOKUP(A38,Objectenlijst!B:AG,7,FALSE)</f>
        <v>NEE - Niet aangetroffen</v>
      </c>
      <c r="F38" t="str">
        <f>VLOOKUP(A38,Objectenlijst!B:AG,26,FALSE)</f>
        <v>LAAN VAN SCHEUT 10</v>
      </c>
      <c r="G38" t="str">
        <f>VLOOKUP(A38,Objectenlijst!B:AG,28,FALSE)</f>
        <v>Kantine</v>
      </c>
      <c r="H38" t="str">
        <f>VLOOKUP(A38,Objectenlijst!B:AG,29,FALSE)</f>
        <v/>
      </c>
      <c r="I38" t="str">
        <f>VLOOKUP(A38,Objectenlijst!B:AG,30,FALSE)</f>
        <v>F0.35</v>
      </c>
    </row>
    <row r="39" spans="1:10" ht="15" thickBot="1" x14ac:dyDescent="0.35">
      <c r="A39" t="s">
        <v>1640</v>
      </c>
      <c r="B39" t="str">
        <f>VLOOKUP(A39,Objectenlijst!B:AG,8,FALSE)</f>
        <v>VKA170033</v>
      </c>
      <c r="C39" t="str">
        <f>VLOOKUP(A39,Objectenlijst!B:AG,2,FALSE)</f>
        <v>afzuigkap</v>
      </c>
      <c r="D39" t="str">
        <f>VLOOKUP(A39,Objectenlijst!B:AG,11,FALSE)</f>
        <v>3. Voldoende</v>
      </c>
      <c r="E39" t="str">
        <f>VLOOKUP(A39,Objectenlijst!B:AG,7,FALSE)</f>
        <v>JA - Aangetroffen</v>
      </c>
      <c r="F39" t="str">
        <f>VLOOKUP(A39,Objectenlijst!B:AG,26,FALSE)</f>
        <v>LAAN VAN SCHEUT 10</v>
      </c>
      <c r="G39" t="str">
        <f>VLOOKUP(A39,Objectenlijst!B:AG,28,FALSE)</f>
        <v>Laan van scheuten 10</v>
      </c>
      <c r="H39" t="str">
        <f>VLOOKUP(A39,Objectenlijst!B:AG,29,FALSE)</f>
        <v>Bg</v>
      </c>
      <c r="I39" t="str">
        <f>VLOOKUP(A39,Objectenlijst!B:AG,30,FALSE)</f>
        <v xml:space="preserve">F0.37 kantine </v>
      </c>
      <c r="J39" s="6">
        <v>0</v>
      </c>
    </row>
    <row r="40" spans="1:10" ht="15" thickBot="1" x14ac:dyDescent="0.35">
      <c r="A40" t="s">
        <v>1643</v>
      </c>
      <c r="B40" t="str">
        <f>VLOOKUP(A40,Objectenlijst!B:AG,8,FALSE)</f>
        <v>VKA170060</v>
      </c>
      <c r="C40" t="str">
        <f>VLOOKUP(A40,Objectenlijst!B:AG,2,FALSE)</f>
        <v>afzuigkap</v>
      </c>
      <c r="D40" t="str">
        <f>VLOOKUP(A40,Objectenlijst!B:AG,11,FALSE)</f>
        <v>3. Voldoende</v>
      </c>
      <c r="E40" t="str">
        <f>VLOOKUP(A40,Objectenlijst!B:AG,7,FALSE)</f>
        <v>JA - Aangetroffen</v>
      </c>
      <c r="F40" t="str">
        <f>VLOOKUP(A40,Objectenlijst!B:AG,26,FALSE)</f>
        <v>LAAN VAN SCHEUT 10</v>
      </c>
      <c r="G40" t="str">
        <f>VLOOKUP(A40,Objectenlijst!B:AG,28,FALSE)</f>
        <v>Laan van scheuten 10</v>
      </c>
      <c r="H40" t="str">
        <f>VLOOKUP(A40,Objectenlijst!B:AG,29,FALSE)</f>
        <v>Bg</v>
      </c>
      <c r="I40" t="str">
        <f>VLOOKUP(A40,Objectenlijst!B:AG,30,FALSE)</f>
        <v xml:space="preserve">F0.37 kantine </v>
      </c>
      <c r="J40" s="6">
        <v>0</v>
      </c>
    </row>
    <row r="41" spans="1:10" ht="15" thickBot="1" x14ac:dyDescent="0.35">
      <c r="A41" t="s">
        <v>1645</v>
      </c>
      <c r="B41" t="str">
        <f>VLOOKUP(A41,Objectenlijst!B:AG,8,FALSE)</f>
        <v>VKA170034</v>
      </c>
      <c r="C41" t="str">
        <f>VLOOKUP(A41,Objectenlijst!B:AG,2,FALSE)</f>
        <v>kookplaat keramisch</v>
      </c>
      <c r="D41" t="str">
        <f>VLOOKUP(A41,Objectenlijst!B:AG,11,FALSE)</f>
        <v>4. Matig</v>
      </c>
      <c r="E41" t="str">
        <f>VLOOKUP(A41,Objectenlijst!B:AG,7,FALSE)</f>
        <v>JA - Aangetroffen</v>
      </c>
      <c r="F41" t="str">
        <f>VLOOKUP(A41,Objectenlijst!B:AG,26,FALSE)</f>
        <v>LAAN VAN SCHEUT 10</v>
      </c>
      <c r="G41" t="str">
        <f>VLOOKUP(A41,Objectenlijst!B:AG,28,FALSE)</f>
        <v>Kantine</v>
      </c>
      <c r="H41" t="str">
        <f>VLOOKUP(A41,Objectenlijst!B:AG,29,FALSE)</f>
        <v>BG</v>
      </c>
      <c r="I41" t="str">
        <f>VLOOKUP(A41,Objectenlijst!B:AG,30,FALSE)</f>
        <v>F0.37</v>
      </c>
      <c r="J41" s="6">
        <v>0</v>
      </c>
    </row>
    <row r="42" spans="1:10" ht="15" thickBot="1" x14ac:dyDescent="0.35">
      <c r="A42" t="s">
        <v>1652</v>
      </c>
      <c r="B42" t="str">
        <f>VLOOKUP(A42,Objectenlijst!B:AG,8,FALSE)</f>
        <v>VKA170035</v>
      </c>
      <c r="C42" t="str">
        <f>VLOOKUP(A42,Objectenlijst!B:AG,2,FALSE)</f>
        <v>kantelbare braadpan</v>
      </c>
      <c r="D42" t="str">
        <f>VLOOKUP(A42,Objectenlijst!B:AG,11,FALSE)</f>
        <v>4. Matig</v>
      </c>
      <c r="E42" t="str">
        <f>VLOOKUP(A42,Objectenlijst!B:AG,7,FALSE)</f>
        <v>JA - Aangetroffen</v>
      </c>
      <c r="F42" t="str">
        <f>VLOOKUP(A42,Objectenlijst!B:AG,26,FALSE)</f>
        <v>LAAN VAN SCHEUT 10</v>
      </c>
      <c r="G42" t="str">
        <f>VLOOKUP(A42,Objectenlijst!B:AG,28,FALSE)</f>
        <v>Kantine</v>
      </c>
      <c r="H42" t="str">
        <f>VLOOKUP(A42,Objectenlijst!B:AG,29,FALSE)</f>
        <v>Bg</v>
      </c>
      <c r="I42" t="str">
        <f>VLOOKUP(A42,Objectenlijst!B:AG,30,FALSE)</f>
        <v>F0.37</v>
      </c>
      <c r="J42" s="6">
        <v>0</v>
      </c>
    </row>
    <row r="43" spans="1:10" ht="15" thickBot="1" x14ac:dyDescent="0.35">
      <c r="A43" t="s">
        <v>1660</v>
      </c>
      <c r="B43" t="str">
        <f>VLOOKUP(A43,Objectenlijst!B:AG,8,FALSE)</f>
        <v>VKA170031</v>
      </c>
      <c r="C43" t="str">
        <f>VLOOKUP(A43,Objectenlijst!B:AG,2,FALSE)</f>
        <v>koelwerkbank</v>
      </c>
      <c r="D43" t="str">
        <f>VLOOKUP(A43,Objectenlijst!B:AG,11,FALSE)</f>
        <v>3. Voldoende</v>
      </c>
      <c r="E43" t="str">
        <f>VLOOKUP(A43,Objectenlijst!B:AG,7,FALSE)</f>
        <v>JA - Aangetroffen</v>
      </c>
      <c r="F43" t="str">
        <f>VLOOKUP(A43,Objectenlijst!B:AG,26,FALSE)</f>
        <v>LAAN VAN SCHEUT 10</v>
      </c>
      <c r="G43" t="str">
        <f>VLOOKUP(A43,Objectenlijst!B:AG,28,FALSE)</f>
        <v>Kantine/ keuken</v>
      </c>
      <c r="H43" t="str">
        <f>VLOOKUP(A43,Objectenlijst!B:AG,29,FALSE)</f>
        <v/>
      </c>
      <c r="I43" t="str">
        <f>VLOOKUP(A43,Objectenlijst!B:AG,30,FALSE)</f>
        <v>F0.37</v>
      </c>
      <c r="J43" s="6">
        <v>0</v>
      </c>
    </row>
    <row r="44" spans="1:10" ht="15" thickBot="1" x14ac:dyDescent="0.35">
      <c r="A44" t="s">
        <v>1664</v>
      </c>
      <c r="B44" t="str">
        <f>VLOOKUP(A44,Objectenlijst!B:AG,8,FALSE)</f>
        <v>VKA170032</v>
      </c>
      <c r="C44" t="str">
        <f>VLOOKUP(A44,Objectenlijst!B:AG,2,FALSE)</f>
        <v>koelwerkbank</v>
      </c>
      <c r="D44" t="str">
        <f>VLOOKUP(A44,Objectenlijst!B:AG,11,FALSE)</f>
        <v>3. Voldoende</v>
      </c>
      <c r="E44" t="str">
        <f>VLOOKUP(A44,Objectenlijst!B:AG,7,FALSE)</f>
        <v>JA - Aangetroffen</v>
      </c>
      <c r="F44" t="str">
        <f>VLOOKUP(A44,Objectenlijst!B:AG,26,FALSE)</f>
        <v>LAAN VAN SCHEUT 10</v>
      </c>
      <c r="G44" t="str">
        <f>VLOOKUP(A44,Objectenlijst!B:AG,28,FALSE)</f>
        <v>Kantine/ keuken</v>
      </c>
      <c r="H44" t="str">
        <f>VLOOKUP(A44,Objectenlijst!B:AG,29,FALSE)</f>
        <v/>
      </c>
      <c r="I44" t="str">
        <f>VLOOKUP(A44,Objectenlijst!B:AG,30,FALSE)</f>
        <v>F0.37</v>
      </c>
      <c r="J44" s="6">
        <v>0</v>
      </c>
    </row>
    <row r="45" spans="1:10" ht="15" thickBot="1" x14ac:dyDescent="0.35">
      <c r="A45" t="s">
        <v>1668</v>
      </c>
      <c r="B45" t="str">
        <f>VLOOKUP(A45,Objectenlijst!B:AG,8,FALSE)</f>
        <v>VKA170036</v>
      </c>
      <c r="C45" t="str">
        <f>VLOOKUP(A45,Objectenlijst!B:AG,2,FALSE)</f>
        <v>kookketel</v>
      </c>
      <c r="D45" t="str">
        <f>VLOOKUP(A45,Objectenlijst!B:AG,11,FALSE)</f>
        <v>4. Matig</v>
      </c>
      <c r="E45" t="str">
        <f>VLOOKUP(A45,Objectenlijst!B:AG,7,FALSE)</f>
        <v>JA - Aangetroffen</v>
      </c>
      <c r="F45" t="str">
        <f>VLOOKUP(A45,Objectenlijst!B:AG,26,FALSE)</f>
        <v>LAAN VAN SCHEUT 10</v>
      </c>
      <c r="G45" t="str">
        <f>VLOOKUP(A45,Objectenlijst!B:AG,28,FALSE)</f>
        <v>Kantine</v>
      </c>
      <c r="H45" t="str">
        <f>VLOOKUP(A45,Objectenlijst!B:AG,29,FALSE)</f>
        <v>Bg</v>
      </c>
      <c r="I45" t="str">
        <f>VLOOKUP(A45,Objectenlijst!B:AG,30,FALSE)</f>
        <v>F0.37</v>
      </c>
      <c r="J45" s="6">
        <v>0</v>
      </c>
    </row>
    <row r="46" spans="1:10" ht="15" thickBot="1" x14ac:dyDescent="0.35">
      <c r="A46" t="s">
        <v>1677</v>
      </c>
      <c r="B46" t="str">
        <f>VLOOKUP(A46,Objectenlijst!B:AG,8,FALSE)</f>
        <v>VKA170037</v>
      </c>
      <c r="C46" t="str">
        <f>VLOOKUP(A46,Objectenlijst!B:AG,2,FALSE)</f>
        <v>kookketel</v>
      </c>
      <c r="D46" t="str">
        <f>VLOOKUP(A46,Objectenlijst!B:AG,11,FALSE)</f>
        <v>4. Matig</v>
      </c>
      <c r="E46" t="str">
        <f>VLOOKUP(A46,Objectenlijst!B:AG,7,FALSE)</f>
        <v>JA - Aangetroffen</v>
      </c>
      <c r="F46" t="str">
        <f>VLOOKUP(A46,Objectenlijst!B:AG,26,FALSE)</f>
        <v>LAAN VAN SCHEUT 10</v>
      </c>
      <c r="G46" t="str">
        <f>VLOOKUP(A46,Objectenlijst!B:AG,28,FALSE)</f>
        <v>Kantine</v>
      </c>
      <c r="H46" t="str">
        <f>VLOOKUP(A46,Objectenlijst!B:AG,29,FALSE)</f>
        <v>Bg</v>
      </c>
      <c r="I46" t="str">
        <f>VLOOKUP(A46,Objectenlijst!B:AG,30,FALSE)</f>
        <v>F0.37</v>
      </c>
      <c r="J46" s="6">
        <v>0</v>
      </c>
    </row>
    <row r="47" spans="1:10" ht="15" thickBot="1" x14ac:dyDescent="0.35">
      <c r="A47" t="s">
        <v>1680</v>
      </c>
      <c r="B47" t="str">
        <f>VLOOKUP(A47,Objectenlijst!B:AG,8,FALSE)</f>
        <v>VKA170029</v>
      </c>
      <c r="C47" t="str">
        <f>VLOOKUP(A47,Objectenlijst!B:AG,2,FALSE)</f>
        <v>koelcel</v>
      </c>
      <c r="D47" t="str">
        <f>VLOOKUP(A47,Objectenlijst!B:AG,11,FALSE)</f>
        <v>3. Voldoende</v>
      </c>
      <c r="E47" t="str">
        <f>VLOOKUP(A47,Objectenlijst!B:AG,7,FALSE)</f>
        <v>JA - Aangetroffen</v>
      </c>
      <c r="F47" t="str">
        <f>VLOOKUP(A47,Objectenlijst!B:AG,26,FALSE)</f>
        <v>LAAN VAN SCHEUT 10</v>
      </c>
      <c r="G47" t="str">
        <f>VLOOKUP(A47,Objectenlijst!B:AG,28,FALSE)</f>
        <v>Kantine</v>
      </c>
      <c r="H47" t="str">
        <f>VLOOKUP(A47,Objectenlijst!B:AG,29,FALSE)</f>
        <v/>
      </c>
      <c r="I47" t="str">
        <f>VLOOKUP(A47,Objectenlijst!B:AG,30,FALSE)</f>
        <v>F0.39</v>
      </c>
      <c r="J47" s="6">
        <v>0</v>
      </c>
    </row>
    <row r="48" spans="1:10" ht="15" thickBot="1" x14ac:dyDescent="0.35">
      <c r="A48" t="s">
        <v>1685</v>
      </c>
      <c r="B48" t="str">
        <f>VLOOKUP(A48,Objectenlijst!B:AG,8,FALSE)</f>
        <v>VKA170072</v>
      </c>
      <c r="C48" t="str">
        <f>VLOOKUP(A48,Objectenlijst!B:AG,2,FALSE)</f>
        <v>vriescel</v>
      </c>
      <c r="D48" t="str">
        <f>VLOOKUP(A48,Objectenlijst!B:AG,11,FALSE)</f>
        <v>4. Matig</v>
      </c>
      <c r="E48" t="str">
        <f>VLOOKUP(A48,Objectenlijst!B:AG,7,FALSE)</f>
        <v>JA - Aangetroffen</v>
      </c>
      <c r="F48" t="str">
        <f>VLOOKUP(A48,Objectenlijst!B:AG,26,FALSE)</f>
        <v>LAAN VAN SCHEUT 10</v>
      </c>
      <c r="G48" t="str">
        <f>VLOOKUP(A48,Objectenlijst!B:AG,28,FALSE)</f>
        <v>Kantine</v>
      </c>
      <c r="H48" t="str">
        <f>VLOOKUP(A48,Objectenlijst!B:AG,29,FALSE)</f>
        <v/>
      </c>
      <c r="I48" t="str">
        <f>VLOOKUP(A48,Objectenlijst!B:AG,30,FALSE)</f>
        <v>F0.39</v>
      </c>
      <c r="J48" s="6">
        <v>0</v>
      </c>
    </row>
    <row r="49" spans="1:10" ht="15" thickBot="1" x14ac:dyDescent="0.35">
      <c r="A49" t="s">
        <v>1689</v>
      </c>
      <c r="B49" t="str">
        <f>VLOOKUP(A49,Objectenlijst!B:AG,8,FALSE)</f>
        <v>VKA170040</v>
      </c>
      <c r="C49" t="str">
        <f>VLOOKUP(A49,Objectenlijst!B:AG,2,FALSE)</f>
        <v>koelkast</v>
      </c>
      <c r="D49" t="str">
        <f>VLOOKUP(A49,Objectenlijst!B:AG,11,FALSE)</f>
        <v>4. Matig</v>
      </c>
      <c r="E49" t="str">
        <f>VLOOKUP(A49,Objectenlijst!B:AG,7,FALSE)</f>
        <v>JA - Aangetroffen</v>
      </c>
      <c r="F49" t="str">
        <f>VLOOKUP(A49,Objectenlijst!B:AG,26,FALSE)</f>
        <v>LAAN VAN SCHEUT 10</v>
      </c>
      <c r="G49" t="str">
        <f>VLOOKUP(A49,Objectenlijst!B:AG,28,FALSE)</f>
        <v>Kantine</v>
      </c>
      <c r="H49" t="str">
        <f>VLOOKUP(A49,Objectenlijst!B:AG,29,FALSE)</f>
        <v>Bg</v>
      </c>
      <c r="I49" t="str">
        <f>VLOOKUP(A49,Objectenlijst!B:AG,30,FALSE)</f>
        <v xml:space="preserve">F0.42 bergruimte </v>
      </c>
      <c r="J49" s="6">
        <v>0</v>
      </c>
    </row>
    <row r="50" spans="1:10" ht="15" thickBot="1" x14ac:dyDescent="0.35">
      <c r="A50" t="s">
        <v>1696</v>
      </c>
      <c r="B50" t="str">
        <f>VLOOKUP(A50,Objectenlijst!B:AG,8,FALSE)</f>
        <v>VKA170038</v>
      </c>
      <c r="C50" t="str">
        <f>VLOOKUP(A50,Objectenlijst!B:AG,2,FALSE)</f>
        <v>vaatwasmachine</v>
      </c>
      <c r="D50" t="str">
        <f>VLOOKUP(A50,Objectenlijst!B:AG,11,FALSE)</f>
        <v>4. Matig</v>
      </c>
      <c r="E50" t="str">
        <f>VLOOKUP(A50,Objectenlijst!B:AG,7,FALSE)</f>
        <v>JA - Aangetroffen</v>
      </c>
      <c r="F50" t="str">
        <f>VLOOKUP(A50,Objectenlijst!B:AG,26,FALSE)</f>
        <v>LAAN VAN SCHEUT 10</v>
      </c>
      <c r="G50" t="str">
        <f>VLOOKUP(A50,Objectenlijst!B:AG,28,FALSE)</f>
        <v>Laan van scheuten 10</v>
      </c>
      <c r="H50" t="str">
        <f>VLOOKUP(A50,Objectenlijst!B:AG,29,FALSE)</f>
        <v>Bg</v>
      </c>
      <c r="I50" t="str">
        <f>VLOOKUP(A50,Objectenlijst!B:AG,30,FALSE)</f>
        <v xml:space="preserve">F0.43 kantine </v>
      </c>
      <c r="J50" s="6">
        <v>0</v>
      </c>
    </row>
    <row r="51" spans="1:10" hidden="1" x14ac:dyDescent="0.3">
      <c r="A51" t="s">
        <v>1727</v>
      </c>
      <c r="B51" t="str">
        <f>VLOOKUP(A51,Objectenlijst!B:AG,8,FALSE)</f>
        <v>VKA170016</v>
      </c>
      <c r="C51" t="str">
        <f>VLOOKUP(A51,Objectenlijst!B:AG,2,FALSE)</f>
        <v>warmhoudplaat / 5-24 weg</v>
      </c>
      <c r="D51" t="str">
        <f>VLOOKUP(A51,Objectenlijst!B:AG,11,FALSE)</f>
        <v>4. Matig</v>
      </c>
      <c r="E51" t="str">
        <f>VLOOKUP(A51,Objectenlijst!B:AG,7,FALSE)</f>
        <v>NEE - Niet aangetroffen</v>
      </c>
      <c r="F51" t="str">
        <f>VLOOKUP(A51,Objectenlijst!B:AG,26,FALSE)</f>
        <v>LAAN VAN SCHEUT 10</v>
      </c>
      <c r="G51" t="str">
        <f>VLOOKUP(A51,Objectenlijst!B:AG,28,FALSE)</f>
        <v>Kantine</v>
      </c>
      <c r="H51" t="str">
        <f>VLOOKUP(A51,Objectenlijst!B:AG,29,FALSE)</f>
        <v>Bg</v>
      </c>
      <c r="I51" t="str">
        <f>VLOOKUP(A51,Objectenlijst!B:AG,30,FALSE)</f>
        <v>G0.09</v>
      </c>
    </row>
    <row r="52" spans="1:10" hidden="1" x14ac:dyDescent="0.3">
      <c r="A52" t="s">
        <v>2184</v>
      </c>
      <c r="B52" t="str">
        <f>VLOOKUP(A52,Objectenlijst!B:AG,8,FALSE)</f>
        <v>VKA190032</v>
      </c>
      <c r="C52" t="str">
        <f>VLOOKUP(A52,Objectenlijst!B:AG,2,FALSE)</f>
        <v>friteuse 1-pans / 5-24 weg</v>
      </c>
      <c r="D52" t="str">
        <f>VLOOKUP(A52,Objectenlijst!B:AG,11,FALSE)</f>
        <v>3. Voldoende</v>
      </c>
      <c r="E52" t="str">
        <f>VLOOKUP(A52,Objectenlijst!B:AG,7,FALSE)</f>
        <v>NEE - Niet aangetroffen</v>
      </c>
      <c r="F52" t="str">
        <f>VLOOKUP(A52,Objectenlijst!B:AG,26,FALSE)</f>
        <v>LAAN VAN SCHEUT 10</v>
      </c>
      <c r="G52" t="str">
        <f>VLOOKUP(A52,Objectenlijst!B:AG,28,FALSE)</f>
        <v/>
      </c>
      <c r="H52" t="str">
        <f>VLOOKUP(A52,Objectenlijst!B:AG,29,FALSE)</f>
        <v/>
      </c>
      <c r="I52" t="str">
        <f>VLOOKUP(A52,Objectenlijst!B:AG,30,FALSE)</f>
        <v>F0.34</v>
      </c>
    </row>
    <row r="53" spans="1:10" ht="15" thickBot="1" x14ac:dyDescent="0.35">
      <c r="A53" t="s">
        <v>2346</v>
      </c>
      <c r="B53" t="str">
        <f>VLOOKUP(A53,Objectenlijst!B:AG,8,FALSE)</f>
        <v>VKA180047</v>
      </c>
      <c r="C53" t="str">
        <f>VLOOKUP(A53,Objectenlijst!B:AG,2,FALSE)</f>
        <v>gebaksvitrine</v>
      </c>
      <c r="D53" t="str">
        <f>VLOOKUP(A53,Objectenlijst!B:AG,11,FALSE)</f>
        <v>3. Voldoende</v>
      </c>
      <c r="E53" t="str">
        <f>VLOOKUP(A53,Objectenlijst!B:AG,7,FALSE)</f>
        <v>JA - Aangetroffen</v>
      </c>
      <c r="F53" t="str">
        <f>VLOOKUP(A53,Objectenlijst!B:AG,26,FALSE)</f>
        <v>LAAN VAN SCHEUT 10</v>
      </c>
      <c r="G53" t="str">
        <f>VLOOKUP(A53,Objectenlijst!B:AG,28,FALSE)</f>
        <v>The Brew</v>
      </c>
      <c r="H53" t="str">
        <f>VLOOKUP(A53,Objectenlijst!B:AG,29,FALSE)</f>
        <v>Bg</v>
      </c>
      <c r="I53" t="str">
        <f>VLOOKUP(A53,Objectenlijst!B:AG,30,FALSE)</f>
        <v>F0.81</v>
      </c>
      <c r="J53" s="6">
        <v>0</v>
      </c>
    </row>
    <row r="54" spans="1:10" ht="15" thickBot="1" x14ac:dyDescent="0.35">
      <c r="A54" t="s">
        <v>2354</v>
      </c>
      <c r="B54" t="str">
        <f>VLOOKUP(A54,Objectenlijst!B:AG,8,FALSE)</f>
        <v>VKA180048</v>
      </c>
      <c r="C54" t="str">
        <f>VLOOKUP(A54,Objectenlijst!B:AG,2,FALSE)</f>
        <v>warmhoudplaat ( soep)</v>
      </c>
      <c r="D54" t="str">
        <f>VLOOKUP(A54,Objectenlijst!B:AG,11,FALSE)</f>
        <v>4. Matig</v>
      </c>
      <c r="E54" t="str">
        <f>VLOOKUP(A54,Objectenlijst!B:AG,7,FALSE)</f>
        <v>JA - Aangetroffen</v>
      </c>
      <c r="F54" t="str">
        <f>VLOOKUP(A54,Objectenlijst!B:AG,26,FALSE)</f>
        <v>LAAN VAN SCHEUT 10</v>
      </c>
      <c r="G54" t="str">
        <f>VLOOKUP(A54,Objectenlijst!B:AG,28,FALSE)</f>
        <v>Kantine</v>
      </c>
      <c r="H54" t="str">
        <f>VLOOKUP(A54,Objectenlijst!B:AG,29,FALSE)</f>
        <v>BG</v>
      </c>
      <c r="I54" t="str">
        <f>VLOOKUP(A54,Objectenlijst!B:AG,30,FALSE)</f>
        <v>F0.34</v>
      </c>
      <c r="J54" s="6">
        <v>0</v>
      </c>
    </row>
    <row r="55" spans="1:10" ht="15" thickBot="1" x14ac:dyDescent="0.35">
      <c r="A55" t="s">
        <v>2358</v>
      </c>
      <c r="B55" t="str">
        <f>VLOOKUP(A55,Objectenlijst!B:AG,8,FALSE)</f>
        <v>VKA180049</v>
      </c>
      <c r="C55" t="str">
        <f>VLOOKUP(A55,Objectenlijst!B:AG,2,FALSE)</f>
        <v>warmhoudplaat (soep)</v>
      </c>
      <c r="D55" t="str">
        <f>VLOOKUP(A55,Objectenlijst!B:AG,11,FALSE)</f>
        <v>4. Matig</v>
      </c>
      <c r="E55" t="str">
        <f>VLOOKUP(A55,Objectenlijst!B:AG,7,FALSE)</f>
        <v>JA - Aangetroffen</v>
      </c>
      <c r="F55" t="str">
        <f>VLOOKUP(A55,Objectenlijst!B:AG,26,FALSE)</f>
        <v>LAAN VAN SCHEUT 10</v>
      </c>
      <c r="G55" t="str">
        <f>VLOOKUP(A55,Objectenlijst!B:AG,28,FALSE)</f>
        <v>Kantine</v>
      </c>
      <c r="H55" t="str">
        <f>VLOOKUP(A55,Objectenlijst!B:AG,29,FALSE)</f>
        <v>BG</v>
      </c>
      <c r="I55" t="str">
        <f>VLOOKUP(A55,Objectenlijst!B:AG,30,FALSE)</f>
        <v>F0.34</v>
      </c>
      <c r="J55" s="6">
        <v>0</v>
      </c>
    </row>
    <row r="56" spans="1:10" ht="15" thickBot="1" x14ac:dyDescent="0.35">
      <c r="A56" t="s">
        <v>2362</v>
      </c>
      <c r="B56" t="str">
        <f>VLOOKUP(A56,Objectenlijst!B:AG,8,FALSE)</f>
        <v>VKA180050</v>
      </c>
      <c r="C56" t="str">
        <f>VLOOKUP(A56,Objectenlijst!B:AG,2,FALSE)</f>
        <v>warmhoudplaat (soep)</v>
      </c>
      <c r="D56" t="str">
        <f>VLOOKUP(A56,Objectenlijst!B:AG,11,FALSE)</f>
        <v>5. Slecht</v>
      </c>
      <c r="E56" t="str">
        <f>VLOOKUP(A56,Objectenlijst!B:AG,7,FALSE)</f>
        <v>JA - Aangetroffen</v>
      </c>
      <c r="F56" t="str">
        <f>VLOOKUP(A56,Objectenlijst!B:AG,26,FALSE)</f>
        <v>LAAN VAN SCHEUT 10</v>
      </c>
      <c r="G56" t="str">
        <f>VLOOKUP(A56,Objectenlijst!B:AG,28,FALSE)</f>
        <v>Kantine</v>
      </c>
      <c r="H56" t="str">
        <f>VLOOKUP(A56,Objectenlijst!B:AG,29,FALSE)</f>
        <v>BG</v>
      </c>
      <c r="I56" t="str">
        <f>VLOOKUP(A56,Objectenlijst!B:AG,30,FALSE)</f>
        <v>F0.34</v>
      </c>
      <c r="J56" s="6">
        <v>0</v>
      </c>
    </row>
    <row r="57" spans="1:10" ht="15" thickBot="1" x14ac:dyDescent="0.35">
      <c r="A57" t="s">
        <v>2484</v>
      </c>
      <c r="B57" t="str">
        <f>VLOOKUP(A57,Objectenlijst!B:AG,8,FALSE)</f>
        <v>VKA190028</v>
      </c>
      <c r="C57" t="str">
        <f>VLOOKUP(A57,Objectenlijst!B:AG,2,FALSE)</f>
        <v>waterontharder koud water</v>
      </c>
      <c r="D57" t="str">
        <f>VLOOKUP(A57,Objectenlijst!B:AG,11,FALSE)</f>
        <v>3. Voldoende</v>
      </c>
      <c r="E57" t="str">
        <f>VLOOKUP(A57,Objectenlijst!B:AG,7,FALSE)</f>
        <v>JA - Aangetroffen</v>
      </c>
      <c r="F57" t="str">
        <f>VLOOKUP(A57,Objectenlijst!B:AG,26,FALSE)</f>
        <v>LAAN VAN SCHEUT 10</v>
      </c>
      <c r="G57" t="str">
        <f>VLOOKUP(A57,Objectenlijst!B:AG,28,FALSE)</f>
        <v>Laan van scheuten 10</v>
      </c>
      <c r="H57" t="str">
        <f>VLOOKUP(A57,Objectenlijst!B:AG,29,FALSE)</f>
        <v>Bg</v>
      </c>
      <c r="I57" t="str">
        <f>VLOOKUP(A57,Objectenlijst!B:AG,30,FALSE)</f>
        <v xml:space="preserve">F0.43 kantine </v>
      </c>
      <c r="J57" s="6">
        <v>0</v>
      </c>
    </row>
    <row r="58" spans="1:10" ht="15" thickBot="1" x14ac:dyDescent="0.35">
      <c r="A58" t="s">
        <v>2547</v>
      </c>
      <c r="B58" t="str">
        <f>VLOOKUP(A58,Objectenlijst!B:AG,8,FALSE)</f>
        <v>VKA180019</v>
      </c>
      <c r="C58" t="str">
        <f>VLOOKUP(A58,Objectenlijst!B:AG,2,FALSE)</f>
        <v>serveerwagen</v>
      </c>
      <c r="D58" t="str">
        <f>VLOOKUP(A58,Objectenlijst!B:AG,11,FALSE)</f>
        <v/>
      </c>
      <c r="E58" t="str">
        <f>VLOOKUP(A58,Objectenlijst!B:AG,7,FALSE)</f>
        <v>JA - Aangetroffen</v>
      </c>
      <c r="F58" t="str">
        <f>VLOOKUP(A58,Objectenlijst!B:AG,26,FALSE)</f>
        <v>LAAN VAN SCHEUT 10</v>
      </c>
      <c r="G58" t="str">
        <f>VLOOKUP(A58,Objectenlijst!B:AG,28,FALSE)</f>
        <v/>
      </c>
      <c r="H58" t="str">
        <f>VLOOKUP(A58,Objectenlijst!B:AG,29,FALSE)</f>
        <v/>
      </c>
      <c r="I58" t="str">
        <f>VLOOKUP(A58,Objectenlijst!B:AG,30,FALSE)</f>
        <v>F0.42</v>
      </c>
      <c r="J58" s="6">
        <v>0</v>
      </c>
    </row>
    <row r="59" spans="1:10" ht="15" thickBot="1" x14ac:dyDescent="0.35">
      <c r="A59" t="s">
        <v>2551</v>
      </c>
      <c r="B59" t="str">
        <f>VLOOKUP(A59,Objectenlijst!B:AG,8,FALSE)</f>
        <v>VKA180020</v>
      </c>
      <c r="C59" t="str">
        <f>VLOOKUP(A59,Objectenlijst!B:AG,2,FALSE)</f>
        <v>serveerwagen</v>
      </c>
      <c r="D59" t="str">
        <f>VLOOKUP(A59,Objectenlijst!B:AG,11,FALSE)</f>
        <v/>
      </c>
      <c r="E59" t="str">
        <f>VLOOKUP(A59,Objectenlijst!B:AG,7,FALSE)</f>
        <v>JA - Aangetroffen</v>
      </c>
      <c r="F59" t="str">
        <f>VLOOKUP(A59,Objectenlijst!B:AG,26,FALSE)</f>
        <v>LAAN VAN SCHEUT 10</v>
      </c>
      <c r="G59" t="str">
        <f>VLOOKUP(A59,Objectenlijst!B:AG,28,FALSE)</f>
        <v/>
      </c>
      <c r="H59" t="str">
        <f>VLOOKUP(A59,Objectenlijst!B:AG,29,FALSE)</f>
        <v/>
      </c>
      <c r="I59" t="str">
        <f>VLOOKUP(A59,Objectenlijst!B:AG,30,FALSE)</f>
        <v>F0.42</v>
      </c>
      <c r="J59" s="6">
        <v>0</v>
      </c>
    </row>
    <row r="60" spans="1:10" x14ac:dyDescent="0.3">
      <c r="A60" t="s">
        <v>2777</v>
      </c>
      <c r="B60" t="str">
        <f>VLOOKUP(A60,Objectenlijst!B:AG,8,FALSE)</f>
        <v>B-75710/ VKA220003</v>
      </c>
      <c r="C60" t="str">
        <f>VLOOKUP(A60,Objectenlijst!B:AG,2,FALSE)</f>
        <v>centrale koelinstallatie</v>
      </c>
      <c r="D60" t="str">
        <f>VLOOKUP(A60,Objectenlijst!B:AG,11,FALSE)</f>
        <v>1. Uitstekend</v>
      </c>
      <c r="E60" t="str">
        <f>VLOOKUP(A60,Objectenlijst!B:AG,7,FALSE)</f>
        <v>JA - Aangetroffen</v>
      </c>
      <c r="F60" t="str">
        <f>VLOOKUP(A60,Objectenlijst!B:AG,26,FALSE)</f>
        <v>LAAN VAN SCHEUT 10</v>
      </c>
      <c r="G60" t="str">
        <f>VLOOKUP(A60,Objectenlijst!B:AG,28,FALSE)</f>
        <v>Kelder-1</v>
      </c>
      <c r="H60" t="str">
        <f>VLOOKUP(A60,Objectenlijst!B:AG,29,FALSE)</f>
        <v/>
      </c>
      <c r="I60" t="str">
        <f>VLOOKUP(A60,Objectenlijst!B:AG,30,FALSE)</f>
        <v>F0.211</v>
      </c>
      <c r="J60" s="6">
        <v>0</v>
      </c>
    </row>
    <row r="61" spans="1:10" x14ac:dyDescent="0.3">
      <c r="J61" s="13">
        <f>SUBTOTAL(109,J2:J60)</f>
        <v>0</v>
      </c>
    </row>
  </sheetData>
  <sheetProtection algorithmName="SHA-512" hashValue="rVICf3FbxzRP+GCHbGyHIg97CruLy29sUoJCNAcQWZn3OzEvA3oOYn3mC/NoqXtoYchFPFfzxllRgmU2H3LiRw==" saltValue="wYQegCbh8L+tdA2EIQO4xg==" spinCount="100000" sheet="1" objects="1" scenarios="1"/>
  <protectedRanges>
    <protectedRange sqref="J2:J60" name="Bereik1"/>
  </protectedRange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D38E-29E9-44ED-92C7-506577B25104}">
  <dimension ref="A1:J23"/>
  <sheetViews>
    <sheetView workbookViewId="0">
      <selection activeCell="J23" sqref="J23"/>
    </sheetView>
  </sheetViews>
  <sheetFormatPr defaultRowHeight="14.4" x14ac:dyDescent="0.3"/>
  <cols>
    <col min="1" max="1" width="14.109375" bestFit="1" customWidth="1"/>
    <col min="2" max="2" width="14.33203125" bestFit="1" customWidth="1"/>
    <col min="3" max="3" width="26.88671875" bestFit="1" customWidth="1"/>
    <col min="4" max="4" width="12.44140625" bestFit="1" customWidth="1"/>
    <col min="5" max="5" width="21.6640625" bestFit="1" customWidth="1"/>
    <col min="6" max="6" width="18.5546875" bestFit="1" customWidth="1"/>
    <col min="7" max="7" width="13.6640625" bestFit="1" customWidth="1"/>
    <col min="8" max="8" width="10.5546875" bestFit="1" customWidth="1"/>
    <col min="9" max="9" width="12.33203125" bestFit="1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x14ac:dyDescent="0.3">
      <c r="A2" t="s">
        <v>440</v>
      </c>
      <c r="B2" t="str">
        <f>VLOOKUP(A2,Objectenlijst!B:AG,8,FALSE)</f>
        <v>GEEN</v>
      </c>
      <c r="C2" t="str">
        <f>VLOOKUP(A2,Objectenlijst!B:AG,2,FALSE)</f>
        <v>Waterontharder</v>
      </c>
      <c r="D2" t="str">
        <f>VLOOKUP(A2,Objectenlijst!B:AG,11,FALSE)</f>
        <v>1. Uitstekend</v>
      </c>
      <c r="E2" t="str">
        <f>VLOOKUP(A2,Objectenlijst!B:AG,7,FALSE)</f>
        <v>JA - Aangetroffen</v>
      </c>
      <c r="F2" t="str">
        <f>VLOOKUP(A2,Objectenlijst!B:AG,26,FALSE)</f>
        <v>LAAN VAN SCHEUT 2</v>
      </c>
      <c r="G2" t="str">
        <f>VLOOKUP(A2,Objectenlijst!B:AG,28,FALSE)</f>
        <v xml:space="preserve">Hoofdgebouw </v>
      </c>
      <c r="H2" t="str">
        <f>VLOOKUP(A2,Objectenlijst!B:AG,29,FALSE)</f>
        <v>BGG</v>
      </c>
      <c r="I2" t="str">
        <f>VLOOKUP(A2,Objectenlijst!B:AG,30,FALSE)</f>
        <v>Uitgifte balie</v>
      </c>
      <c r="J2" s="6">
        <v>0</v>
      </c>
    </row>
    <row r="3" spans="1:10" x14ac:dyDescent="0.3">
      <c r="A3" t="s">
        <v>453</v>
      </c>
      <c r="B3" t="str">
        <f>VLOOKUP(A3,Objectenlijst!B:AG,8,FALSE)</f>
        <v>VKA230009</v>
      </c>
      <c r="C3" t="str">
        <f>VLOOKUP(A3,Objectenlijst!B:AG,2,FALSE)</f>
        <v>Heteluchtoven Elektrisch</v>
      </c>
      <c r="D3" t="str">
        <f>VLOOKUP(A3,Objectenlijst!B:AG,11,FALSE)</f>
        <v>2. Goed</v>
      </c>
      <c r="E3" t="str">
        <f>VLOOKUP(A3,Objectenlijst!B:AG,7,FALSE)</f>
        <v>JA - Aangetroffen</v>
      </c>
      <c r="F3" t="str">
        <f>VLOOKUP(A3,Objectenlijst!B:AG,26,FALSE)</f>
        <v>LAAN VAN SCHEUT 2</v>
      </c>
      <c r="G3" t="str">
        <f>VLOOKUP(A3,Objectenlijst!B:AG,28,FALSE)</f>
        <v>Hoofdgebouw</v>
      </c>
      <c r="H3" t="str">
        <f>VLOOKUP(A3,Objectenlijst!B:AG,29,FALSE)</f>
        <v xml:space="preserve">BGG </v>
      </c>
      <c r="I3" t="str">
        <f>VLOOKUP(A3,Objectenlijst!B:AG,30,FALSE)</f>
        <v>Keuken /bar</v>
      </c>
      <c r="J3" s="7">
        <v>0</v>
      </c>
    </row>
    <row r="4" spans="1:10" x14ac:dyDescent="0.3">
      <c r="A4" t="s">
        <v>464</v>
      </c>
      <c r="B4" t="str">
        <f>VLOOKUP(A4,Objectenlijst!B:AG,8,FALSE)</f>
        <v>VKA170009</v>
      </c>
      <c r="C4" t="str">
        <f>VLOOKUP(A4,Objectenlijst!B:AG,2,FALSE)</f>
        <v>Kookplaat</v>
      </c>
      <c r="D4" t="str">
        <f>VLOOKUP(A4,Objectenlijst!B:AG,11,FALSE)</f>
        <v/>
      </c>
      <c r="E4" t="str">
        <f>VLOOKUP(A4,Objectenlijst!B:AG,7,FALSE)</f>
        <v/>
      </c>
      <c r="F4" t="str">
        <f>VLOOKUP(A4,Objectenlijst!B:AG,26,FALSE)</f>
        <v>LAAN VAN SCHEUT 2</v>
      </c>
      <c r="G4" t="str">
        <f>VLOOKUP(A4,Objectenlijst!B:AG,28,FALSE)</f>
        <v/>
      </c>
      <c r="H4" t="str">
        <f>VLOOKUP(A4,Objectenlijst!B:AG,29,FALSE)</f>
        <v/>
      </c>
      <c r="I4" t="str">
        <f>VLOOKUP(A4,Objectenlijst!B:AG,30,FALSE)</f>
        <v/>
      </c>
      <c r="J4" s="7">
        <v>0</v>
      </c>
    </row>
    <row r="5" spans="1:10" x14ac:dyDescent="0.3">
      <c r="A5" t="s">
        <v>547</v>
      </c>
      <c r="B5" t="str">
        <f>VLOOKUP(A5,Objectenlijst!B:AG,8,FALSE)</f>
        <v>VKA2300014</v>
      </c>
      <c r="C5" t="str">
        <f>VLOOKUP(A5,Objectenlijst!B:AG,2,FALSE)</f>
        <v>Vaatwasmachine - Voorlader</v>
      </c>
      <c r="D5" t="str">
        <f>VLOOKUP(A5,Objectenlijst!B:AG,11,FALSE)</f>
        <v>1. Uitstekend</v>
      </c>
      <c r="E5" t="str">
        <f>VLOOKUP(A5,Objectenlijst!B:AG,7,FALSE)</f>
        <v>JA - Aangetroffen</v>
      </c>
      <c r="F5" t="str">
        <f>VLOOKUP(A5,Objectenlijst!B:AG,26,FALSE)</f>
        <v>LAAN VAN SCHEUT 2</v>
      </c>
      <c r="G5" t="str">
        <f>VLOOKUP(A5,Objectenlijst!B:AG,28,FALSE)</f>
        <v>2</v>
      </c>
      <c r="H5" t="str">
        <f>VLOOKUP(A5,Objectenlijst!B:AG,29,FALSE)</f>
        <v>Bg</v>
      </c>
      <c r="I5" t="str">
        <f>VLOOKUP(A5,Objectenlijst!B:AG,30,FALSE)</f>
        <v xml:space="preserve">Keuken </v>
      </c>
      <c r="J5" s="7">
        <v>0</v>
      </c>
    </row>
    <row r="6" spans="1:10" ht="15" thickBot="1" x14ac:dyDescent="0.35">
      <c r="A6" t="s">
        <v>1700</v>
      </c>
      <c r="B6" t="str">
        <f>VLOOKUP(A6,Objectenlijst!B:AG,8,FALSE)</f>
        <v>VKA170001</v>
      </c>
      <c r="C6" t="str">
        <f>VLOOKUP(A6,Objectenlijst!B:AG,2,FALSE)</f>
        <v>doorstroomzuil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LAAN VAN SCHEUT 2</v>
      </c>
      <c r="G6" t="str">
        <f>VLOOKUP(A6,Objectenlijst!B:AG,28,FALSE)</f>
        <v>Kantine</v>
      </c>
      <c r="H6" t="str">
        <f>VLOOKUP(A6,Objectenlijst!B:AG,29,FALSE)</f>
        <v/>
      </c>
      <c r="I6" t="str">
        <f>VLOOKUP(A6,Objectenlijst!B:AG,30,FALSE)</f>
        <v>G0.09</v>
      </c>
      <c r="J6" s="8">
        <v>0</v>
      </c>
    </row>
    <row r="7" spans="1:10" hidden="1" x14ac:dyDescent="0.3">
      <c r="A7" t="s">
        <v>1705</v>
      </c>
      <c r="B7" t="str">
        <f>VLOOKUP(A7,Objectenlijst!B:AG,8,FALSE)</f>
        <v>VKA170008</v>
      </c>
      <c r="C7" t="str">
        <f>VLOOKUP(A7,Objectenlijst!B:AG,2,FALSE)</f>
        <v>heteluchtoven</v>
      </c>
      <c r="D7" t="str">
        <f>VLOOKUP(A7,Objectenlijst!B:AG,11,FALSE)</f>
        <v>5. Slecht</v>
      </c>
      <c r="E7" t="str">
        <f>VLOOKUP(A7,Objectenlijst!B:AG,7,FALSE)</f>
        <v>NEE - Niet aangetroffen</v>
      </c>
      <c r="F7" t="str">
        <f>VLOOKUP(A7,Objectenlijst!B:AG,26,FALSE)</f>
        <v>LAAN VAN SCHEUT 2</v>
      </c>
      <c r="G7" t="str">
        <f>VLOOKUP(A7,Objectenlijst!B:AG,28,FALSE)</f>
        <v>Kantine</v>
      </c>
      <c r="H7" t="str">
        <f>VLOOKUP(A7,Objectenlijst!B:AG,29,FALSE)</f>
        <v/>
      </c>
      <c r="I7" t="str">
        <f>VLOOKUP(A7,Objectenlijst!B:AG,30,FALSE)</f>
        <v>G0.09</v>
      </c>
    </row>
    <row r="8" spans="1:10" x14ac:dyDescent="0.3">
      <c r="A8" t="s">
        <v>1710</v>
      </c>
      <c r="B8" t="str">
        <f>VLOOKUP(A8,Objectenlijst!B:AG,8,FALSE)</f>
        <v>VKA170006</v>
      </c>
      <c r="C8" t="str">
        <f>VLOOKUP(A8,Objectenlijst!B:AG,2,FALSE)</f>
        <v>koelkast</v>
      </c>
      <c r="D8" t="str">
        <f>VLOOKUP(A8,Objectenlijst!B:AG,11,FALSE)</f>
        <v>3. Voldoende</v>
      </c>
      <c r="E8" t="str">
        <f>VLOOKUP(A8,Objectenlijst!B:AG,7,FALSE)</f>
        <v>JA - Aangetroffen</v>
      </c>
      <c r="F8" t="str">
        <f>VLOOKUP(A8,Objectenlijst!B:AG,26,FALSE)</f>
        <v>LAAN VAN SCHEUT 2</v>
      </c>
      <c r="G8" t="str">
        <f>VLOOKUP(A8,Objectenlijst!B:AG,28,FALSE)</f>
        <v>Kantine</v>
      </c>
      <c r="H8" t="str">
        <f>VLOOKUP(A8,Objectenlijst!B:AG,29,FALSE)</f>
        <v/>
      </c>
      <c r="I8" t="str">
        <f>VLOOKUP(A8,Objectenlijst!B:AG,30,FALSE)</f>
        <v>G0.09</v>
      </c>
      <c r="J8" s="6">
        <v>0</v>
      </c>
    </row>
    <row r="9" spans="1:10" x14ac:dyDescent="0.3">
      <c r="A9" t="s">
        <v>1714</v>
      </c>
      <c r="B9" t="str">
        <f>VLOOKUP(A9,Objectenlijst!B:AG,8,FALSE)</f>
        <v>VKA170005</v>
      </c>
      <c r="C9" t="str">
        <f>VLOOKUP(A9,Objectenlijst!B:AG,2,FALSE)</f>
        <v>vaatwasmachine (AFVOEREN)</v>
      </c>
      <c r="D9" t="str">
        <f>VLOOKUP(A9,Objectenlijst!B:AG,11,FALSE)</f>
        <v>6. Zeer slecht</v>
      </c>
      <c r="E9" t="str">
        <f>VLOOKUP(A9,Objectenlijst!B:AG,7,FALSE)</f>
        <v>JA - Aangetroffen</v>
      </c>
      <c r="F9" t="str">
        <f>VLOOKUP(A9,Objectenlijst!B:AG,26,FALSE)</f>
        <v>LAAN VAN SCHEUT 2</v>
      </c>
      <c r="G9" t="str">
        <f>VLOOKUP(A9,Objectenlijst!B:AG,28,FALSE)</f>
        <v>Kantine</v>
      </c>
      <c r="H9" t="str">
        <f>VLOOKUP(A9,Objectenlijst!B:AG,29,FALSE)</f>
        <v/>
      </c>
      <c r="I9" t="str">
        <f>VLOOKUP(A9,Objectenlijst!B:AG,30,FALSE)</f>
        <v>G0.09</v>
      </c>
      <c r="J9" s="7">
        <v>0</v>
      </c>
    </row>
    <row r="10" spans="1:10" x14ac:dyDescent="0.3">
      <c r="A10" t="s">
        <v>1718</v>
      </c>
      <c r="B10" t="str">
        <f>VLOOKUP(A10,Objectenlijst!B:AG,8,FALSE)</f>
        <v>VKA170002</v>
      </c>
      <c r="C10" t="str">
        <f>VLOOKUP(A10,Objectenlijst!B:AG,2,FALSE)</f>
        <v>vrieskast</v>
      </c>
      <c r="D10" t="str">
        <f>VLOOKUP(A10,Objectenlijst!B:AG,11,FALSE)</f>
        <v>5. Slecht</v>
      </c>
      <c r="E10" t="str">
        <f>VLOOKUP(A10,Objectenlijst!B:AG,7,FALSE)</f>
        <v>JA - Aangetroffen</v>
      </c>
      <c r="F10" t="str">
        <f>VLOOKUP(A10,Objectenlijst!B:AG,26,FALSE)</f>
        <v>LAAN VAN SCHEUT 2</v>
      </c>
      <c r="G10" t="str">
        <f>VLOOKUP(A10,Objectenlijst!B:AG,28,FALSE)</f>
        <v>Kantine</v>
      </c>
      <c r="H10" t="str">
        <f>VLOOKUP(A10,Objectenlijst!B:AG,29,FALSE)</f>
        <v/>
      </c>
      <c r="I10" t="str">
        <f>VLOOKUP(A10,Objectenlijst!B:AG,30,FALSE)</f>
        <v>G0.09</v>
      </c>
      <c r="J10" s="7">
        <v>0</v>
      </c>
    </row>
    <row r="11" spans="1:10" x14ac:dyDescent="0.3">
      <c r="A11" t="s">
        <v>1722</v>
      </c>
      <c r="B11" t="str">
        <f>VLOOKUP(A11,Objectenlijst!B:AG,8,FALSE)</f>
        <v>VKA170011</v>
      </c>
      <c r="C11" t="str">
        <f>VLOOKUP(A11,Objectenlijst!B:AG,2,FALSE)</f>
        <v>grill</v>
      </c>
      <c r="D11" t="str">
        <f>VLOOKUP(A11,Objectenlijst!B:AG,11,FALSE)</f>
        <v>3. Voldoende</v>
      </c>
      <c r="E11" t="str">
        <f>VLOOKUP(A11,Objectenlijst!B:AG,7,FALSE)</f>
        <v>JA - Aangetroffen</v>
      </c>
      <c r="F11" t="str">
        <f>VLOOKUP(A11,Objectenlijst!B:AG,26,FALSE)</f>
        <v>LAAN VAN SCHEUT 2</v>
      </c>
      <c r="G11" t="str">
        <f>VLOOKUP(A11,Objectenlijst!B:AG,28,FALSE)</f>
        <v>Kantine</v>
      </c>
      <c r="H11" t="str">
        <f>VLOOKUP(A11,Objectenlijst!B:AG,29,FALSE)</f>
        <v/>
      </c>
      <c r="I11" t="str">
        <f>VLOOKUP(A11,Objectenlijst!B:AG,30,FALSE)</f>
        <v>G0.09</v>
      </c>
      <c r="J11" s="7">
        <v>0</v>
      </c>
    </row>
    <row r="12" spans="1:10" x14ac:dyDescent="0.3">
      <c r="A12" t="s">
        <v>2557</v>
      </c>
      <c r="B12" t="str">
        <f>VLOOKUP(A12,Objectenlijst!B:AG,8,FALSE)</f>
        <v>VKA180024</v>
      </c>
      <c r="C12" t="str">
        <f>VLOOKUP(A12,Objectenlijst!B:AG,2,FALSE)</f>
        <v>serveerwagen</v>
      </c>
      <c r="D12" t="str">
        <f>VLOOKUP(A12,Objectenlijst!B:AG,11,FALSE)</f>
        <v/>
      </c>
      <c r="E12" t="str">
        <f>VLOOKUP(A12,Objectenlijst!B:AG,7,FALSE)</f>
        <v>JA - Aangetroffen</v>
      </c>
      <c r="F12" t="str">
        <f>VLOOKUP(A12,Objectenlijst!B:AG,26,FALSE)</f>
        <v>LAAN VAN SCHEUT 2</v>
      </c>
      <c r="G12" t="str">
        <f>VLOOKUP(A12,Objectenlijst!B:AG,28,FALSE)</f>
        <v/>
      </c>
      <c r="H12" t="str">
        <f>VLOOKUP(A12,Objectenlijst!B:AG,29,FALSE)</f>
        <v/>
      </c>
      <c r="I12" t="str">
        <f>VLOOKUP(A12,Objectenlijst!B:AG,30,FALSE)</f>
        <v>G0.09</v>
      </c>
      <c r="J12" s="7">
        <v>0</v>
      </c>
    </row>
    <row r="13" spans="1:10" x14ac:dyDescent="0.3">
      <c r="A13" t="s">
        <v>2650</v>
      </c>
      <c r="B13" t="str">
        <f>VLOOKUP(A13,Objectenlijst!B:AG,8,FALSE)</f>
        <v>VKA200040</v>
      </c>
      <c r="C13" t="str">
        <f>VLOOKUP(A13,Objectenlijst!B:AG,2,FALSE)</f>
        <v>inductiekookplaat</v>
      </c>
      <c r="D13" t="str">
        <f>VLOOKUP(A13,Objectenlijst!B:AG,11,FALSE)</f>
        <v>2. Goed</v>
      </c>
      <c r="E13" t="str">
        <f>VLOOKUP(A13,Objectenlijst!B:AG,7,FALSE)</f>
        <v>JA - Aangetroffen</v>
      </c>
      <c r="F13" t="str">
        <f>VLOOKUP(A13,Objectenlijst!B:AG,26,FALSE)</f>
        <v>LAAN VAN SCHEUT 2</v>
      </c>
      <c r="G13" t="str">
        <f>VLOOKUP(A13,Objectenlijst!B:AG,28,FALSE)</f>
        <v>Kantine BG</v>
      </c>
      <c r="H13" t="str">
        <f>VLOOKUP(A13,Objectenlijst!B:AG,29,FALSE)</f>
        <v/>
      </c>
      <c r="I13" t="str">
        <f>VLOOKUP(A13,Objectenlijst!B:AG,30,FALSE)</f>
        <v>UITGIFTE</v>
      </c>
      <c r="J13" s="7">
        <v>0</v>
      </c>
    </row>
    <row r="14" spans="1:10" x14ac:dyDescent="0.3">
      <c r="A14" t="s">
        <v>2658</v>
      </c>
      <c r="B14" t="str">
        <f>VLOOKUP(A14,Objectenlijst!B:AG,8,FALSE)</f>
        <v>VKA200037</v>
      </c>
      <c r="C14" t="str">
        <f>VLOOKUP(A14,Objectenlijst!B:AG,2,FALSE)</f>
        <v>afzuigkap, wandmodel</v>
      </c>
      <c r="D14" t="str">
        <f>VLOOKUP(A14,Objectenlijst!B:AG,11,FALSE)</f>
        <v>2. Goed</v>
      </c>
      <c r="E14" t="str">
        <f>VLOOKUP(A14,Objectenlijst!B:AG,7,FALSE)</f>
        <v>JA - Aangetroffen</v>
      </c>
      <c r="F14" t="str">
        <f>VLOOKUP(A14,Objectenlijst!B:AG,26,FALSE)</f>
        <v>LAAN VAN SCHEUT 2</v>
      </c>
      <c r="G14" t="str">
        <f>VLOOKUP(A14,Objectenlijst!B:AG,28,FALSE)</f>
        <v>Kantine BG</v>
      </c>
      <c r="H14" t="str">
        <f>VLOOKUP(A14,Objectenlijst!B:AG,29,FALSE)</f>
        <v/>
      </c>
      <c r="I14" t="str">
        <f>VLOOKUP(A14,Objectenlijst!B:AG,30,FALSE)</f>
        <v>UITGIFTE</v>
      </c>
      <c r="J14" s="7">
        <v>0</v>
      </c>
    </row>
    <row r="15" spans="1:10" x14ac:dyDescent="0.3">
      <c r="A15" t="s">
        <v>2664</v>
      </c>
      <c r="B15" t="str">
        <f>VLOOKUP(A15,Objectenlijst!B:AG,8,FALSE)</f>
        <v>VKA200032</v>
      </c>
      <c r="C15" t="str">
        <f>VLOOKUP(A15,Objectenlijst!B:AG,2,FALSE)</f>
        <v>vrieskast neos</v>
      </c>
      <c r="D15" t="str">
        <f>VLOOKUP(A15,Objectenlijst!B:AG,11,FALSE)</f>
        <v>2. Goed</v>
      </c>
      <c r="E15" t="str">
        <f>VLOOKUP(A15,Objectenlijst!B:AG,7,FALSE)</f>
        <v>JA - Aangetroffen</v>
      </c>
      <c r="F15" t="str">
        <f>VLOOKUP(A15,Objectenlijst!B:AG,26,FALSE)</f>
        <v>LAAN VAN SCHEUT 2</v>
      </c>
      <c r="G15" t="str">
        <f>VLOOKUP(A15,Objectenlijst!B:AG,28,FALSE)</f>
        <v>Kantine BG</v>
      </c>
      <c r="H15" t="str">
        <f>VLOOKUP(A15,Objectenlijst!B:AG,29,FALSE)</f>
        <v/>
      </c>
      <c r="I15" t="str">
        <f>VLOOKUP(A15,Objectenlijst!B:AG,30,FALSE)</f>
        <v>UITGIFTE</v>
      </c>
      <c r="J15" s="7">
        <v>0</v>
      </c>
    </row>
    <row r="16" spans="1:10" x14ac:dyDescent="0.3">
      <c r="A16" t="s">
        <v>2670</v>
      </c>
      <c r="B16" t="str">
        <f>VLOOKUP(A16,Objectenlijst!B:AG,8,FALSE)</f>
        <v>VKA200039</v>
      </c>
      <c r="C16" t="str">
        <f>VLOOKUP(A16,Objectenlijst!B:AG,2,FALSE)</f>
        <v>vrieskast</v>
      </c>
      <c r="D16" t="str">
        <f>VLOOKUP(A16,Objectenlijst!B:AG,11,FALSE)</f>
        <v>1. Uitstekend</v>
      </c>
      <c r="E16" t="str">
        <f>VLOOKUP(A16,Objectenlijst!B:AG,7,FALSE)</f>
        <v>JA - Aangetroffen</v>
      </c>
      <c r="F16" t="str">
        <f>VLOOKUP(A16,Objectenlijst!B:AG,26,FALSE)</f>
        <v>LAAN VAN SCHEUT 2</v>
      </c>
      <c r="G16" t="str">
        <f>VLOOKUP(A16,Objectenlijst!B:AG,28,FALSE)</f>
        <v>Kantine BG</v>
      </c>
      <c r="H16" t="str">
        <f>VLOOKUP(A16,Objectenlijst!B:AG,29,FALSE)</f>
        <v/>
      </c>
      <c r="I16" t="str">
        <f>VLOOKUP(A16,Objectenlijst!B:AG,30,FALSE)</f>
        <v>UITGIFTE</v>
      </c>
      <c r="J16" s="7">
        <v>0</v>
      </c>
    </row>
    <row r="17" spans="1:10" x14ac:dyDescent="0.3">
      <c r="A17" t="s">
        <v>2679</v>
      </c>
      <c r="B17" t="str">
        <f>VLOOKUP(A17,Objectenlijst!B:AG,8,FALSE)</f>
        <v>VKA200033</v>
      </c>
      <c r="C17" t="str">
        <f>VLOOKUP(A17,Objectenlijst!B:AG,2,FALSE)</f>
        <v>koelwerkbank 3deurs</v>
      </c>
      <c r="D17" t="str">
        <f>VLOOKUP(A17,Objectenlijst!B:AG,11,FALSE)</f>
        <v>2. Goed</v>
      </c>
      <c r="E17" t="str">
        <f>VLOOKUP(A17,Objectenlijst!B:AG,7,FALSE)</f>
        <v>JA - Aangetroffen</v>
      </c>
      <c r="F17" t="str">
        <f>VLOOKUP(A17,Objectenlijst!B:AG,26,FALSE)</f>
        <v>LAAN VAN SCHEUT 2</v>
      </c>
      <c r="G17" t="str">
        <f>VLOOKUP(A17,Objectenlijst!B:AG,28,FALSE)</f>
        <v>Kantine BG</v>
      </c>
      <c r="H17" t="str">
        <f>VLOOKUP(A17,Objectenlijst!B:AG,29,FALSE)</f>
        <v/>
      </c>
      <c r="I17" t="str">
        <f>VLOOKUP(A17,Objectenlijst!B:AG,30,FALSE)</f>
        <v>UITGIFTE</v>
      </c>
      <c r="J17" s="7">
        <v>0</v>
      </c>
    </row>
    <row r="18" spans="1:10" x14ac:dyDescent="0.3">
      <c r="A18" t="s">
        <v>2684</v>
      </c>
      <c r="B18" t="str">
        <f>VLOOKUP(A18,Objectenlijst!B:AG,8,FALSE)</f>
        <v>VKA200034</v>
      </c>
      <c r="C18" t="str">
        <f>VLOOKUP(A18,Objectenlijst!B:AG,2,FALSE)</f>
        <v>koelwerkbank 3deurs</v>
      </c>
      <c r="D18" t="str">
        <f>VLOOKUP(A18,Objectenlijst!B:AG,11,FALSE)</f>
        <v>2. Goed</v>
      </c>
      <c r="E18" t="str">
        <f>VLOOKUP(A18,Objectenlijst!B:AG,7,FALSE)</f>
        <v>JA - Aangetroffen</v>
      </c>
      <c r="F18" t="str">
        <f>VLOOKUP(A18,Objectenlijst!B:AG,26,FALSE)</f>
        <v>LAAN VAN SCHEUT 2</v>
      </c>
      <c r="G18" t="str">
        <f>VLOOKUP(A18,Objectenlijst!B:AG,28,FALSE)</f>
        <v>Kantine BG</v>
      </c>
      <c r="H18" t="str">
        <f>VLOOKUP(A18,Objectenlijst!B:AG,29,FALSE)</f>
        <v/>
      </c>
      <c r="I18" t="str">
        <f>VLOOKUP(A18,Objectenlijst!B:AG,30,FALSE)</f>
        <v>UITGIFTE</v>
      </c>
      <c r="J18" s="7">
        <v>0</v>
      </c>
    </row>
    <row r="19" spans="1:10" x14ac:dyDescent="0.3">
      <c r="A19" t="s">
        <v>2687</v>
      </c>
      <c r="B19" t="str">
        <f>VLOOKUP(A19,Objectenlijst!B:AG,8,FALSE)</f>
        <v>VKA200035</v>
      </c>
      <c r="C19" t="str">
        <f>VLOOKUP(A19,Objectenlijst!B:AG,2,FALSE)</f>
        <v>schilferijsmachine 80 kg</v>
      </c>
      <c r="D19" t="str">
        <f>VLOOKUP(A19,Objectenlijst!B:AG,11,FALSE)</f>
        <v>1. Uitstekend</v>
      </c>
      <c r="E19" t="str">
        <f>VLOOKUP(A19,Objectenlijst!B:AG,7,FALSE)</f>
        <v>JA - Aangetroffen</v>
      </c>
      <c r="F19" t="str">
        <f>VLOOKUP(A19,Objectenlijst!B:AG,26,FALSE)</f>
        <v>LAAN VAN SCHEUT 2</v>
      </c>
      <c r="G19" t="str">
        <f>VLOOKUP(A19,Objectenlijst!B:AG,28,FALSE)</f>
        <v>Kantine BG</v>
      </c>
      <c r="H19" t="str">
        <f>VLOOKUP(A19,Objectenlijst!B:AG,29,FALSE)</f>
        <v/>
      </c>
      <c r="I19" t="str">
        <f>VLOOKUP(A19,Objectenlijst!B:AG,30,FALSE)</f>
        <v>UITGIFTE</v>
      </c>
      <c r="J19" s="7">
        <v>0</v>
      </c>
    </row>
    <row r="20" spans="1:10" x14ac:dyDescent="0.3">
      <c r="A20" t="s">
        <v>2692</v>
      </c>
      <c r="B20" t="str">
        <f>VLOOKUP(A20,Objectenlijst!B:AG,8,FALSE)</f>
        <v>VKA200036</v>
      </c>
      <c r="C20" t="str">
        <f>VLOOKUP(A20,Objectenlijst!B:AG,2,FALSE)</f>
        <v>inbouw koelvitrine</v>
      </c>
      <c r="D20" t="str">
        <f>VLOOKUP(A20,Objectenlijst!B:AG,11,FALSE)</f>
        <v>2. Goed</v>
      </c>
      <c r="E20" t="str">
        <f>VLOOKUP(A20,Objectenlijst!B:AG,7,FALSE)</f>
        <v>JA - Aangetroffen</v>
      </c>
      <c r="F20" t="str">
        <f>VLOOKUP(A20,Objectenlijst!B:AG,26,FALSE)</f>
        <v>LAAN VAN SCHEUT 2</v>
      </c>
      <c r="G20" t="str">
        <f>VLOOKUP(A20,Objectenlijst!B:AG,28,FALSE)</f>
        <v>Kantine BG</v>
      </c>
      <c r="H20" t="str">
        <f>VLOOKUP(A20,Objectenlijst!B:AG,29,FALSE)</f>
        <v/>
      </c>
      <c r="I20" t="str">
        <f>VLOOKUP(A20,Objectenlijst!B:AG,30,FALSE)</f>
        <v>UITGIFTE</v>
      </c>
      <c r="J20" s="7">
        <v>0</v>
      </c>
    </row>
    <row r="21" spans="1:10" x14ac:dyDescent="0.3">
      <c r="A21" t="s">
        <v>2697</v>
      </c>
      <c r="B21" t="str">
        <f>VLOOKUP(A21,Objectenlijst!B:AG,8,FALSE)</f>
        <v>VKA190039</v>
      </c>
      <c r="C21" t="str">
        <f>VLOOKUP(A21,Objectenlijst!B:AG,2,FALSE)</f>
        <v>kookplaat keramisch</v>
      </c>
      <c r="D21" t="str">
        <f>VLOOKUP(A21,Objectenlijst!B:AG,11,FALSE)</f>
        <v>2. Goed</v>
      </c>
      <c r="E21" t="str">
        <f>VLOOKUP(A21,Objectenlijst!B:AG,7,FALSE)</f>
        <v>JA - Aangetroffen</v>
      </c>
      <c r="F21" t="str">
        <f>VLOOKUP(A21,Objectenlijst!B:AG,26,FALSE)</f>
        <v>LAAN VAN SCHEUT 2</v>
      </c>
      <c r="G21" t="str">
        <f>VLOOKUP(A21,Objectenlijst!B:AG,28,FALSE)</f>
        <v>Kantine BG</v>
      </c>
      <c r="H21" t="str">
        <f>VLOOKUP(A21,Objectenlijst!B:AG,29,FALSE)</f>
        <v/>
      </c>
      <c r="I21" t="str">
        <f>VLOOKUP(A21,Objectenlijst!B:AG,30,FALSE)</f>
        <v>UITGIFTE</v>
      </c>
      <c r="J21" s="7">
        <v>0</v>
      </c>
    </row>
    <row r="22" spans="1:10" ht="15" thickBot="1" x14ac:dyDescent="0.35">
      <c r="A22" t="s">
        <v>2700</v>
      </c>
      <c r="B22" t="str">
        <f>VLOOKUP(A22,Objectenlijst!B:AG,8,FALSE)</f>
        <v>VKA190038</v>
      </c>
      <c r="C22" t="str">
        <f>VLOOKUP(A22,Objectenlijst!B:AG,2,FALSE)</f>
        <v>kookplaat keramisch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LAAN VAN SCHEUT 2</v>
      </c>
      <c r="G22" t="str">
        <f>VLOOKUP(A22,Objectenlijst!B:AG,28,FALSE)</f>
        <v>Kantine BG</v>
      </c>
      <c r="H22" t="str">
        <f>VLOOKUP(A22,Objectenlijst!B:AG,29,FALSE)</f>
        <v/>
      </c>
      <c r="I22" t="str">
        <f>VLOOKUP(A22,Objectenlijst!B:AG,30,FALSE)</f>
        <v>UITGIFTE</v>
      </c>
      <c r="J22" s="8">
        <v>0</v>
      </c>
    </row>
    <row r="23" spans="1:10" x14ac:dyDescent="0.3">
      <c r="J23" s="11">
        <f>SUBTOTAL(109,J2:J22)</f>
        <v>0</v>
      </c>
    </row>
  </sheetData>
  <sheetProtection algorithmName="SHA-512" hashValue="CQ9eZZTHZKXM9Uf7ieudRogygM0t6+khjezu6rbyXirrrorW4F8bn62hguH0SMo1RtY6QFg7xOUsk+TlXUmzzg==" saltValue="/8yoDuilpaJf823T6xZGOA==" spinCount="100000" sheet="1" objects="1" scenarios="1"/>
  <protectedRanges>
    <protectedRange sqref="J2:J22" name="Bereik1"/>
  </protectedRange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92598-7BB4-483A-B8D9-BE35983D33A7}">
  <dimension ref="A1:J23"/>
  <sheetViews>
    <sheetView workbookViewId="0">
      <selection activeCell="J23" sqref="J23"/>
    </sheetView>
  </sheetViews>
  <sheetFormatPr defaultRowHeight="14.4" x14ac:dyDescent="0.3"/>
  <cols>
    <col min="1" max="1" width="16" customWidth="1"/>
    <col min="2" max="2" width="17.6640625" bestFit="1" customWidth="1"/>
    <col min="3" max="3" width="28.33203125" bestFit="1" customWidth="1"/>
    <col min="4" max="4" width="12.44140625" bestFit="1" customWidth="1"/>
    <col min="5" max="5" width="15.33203125" bestFit="1" customWidth="1"/>
    <col min="6" max="6" width="26.33203125" bestFit="1" customWidth="1"/>
    <col min="7" max="7" width="12.44140625" bestFit="1" customWidth="1"/>
    <col min="8" max="8" width="12.5546875" customWidth="1"/>
    <col min="9" max="9" width="9.33203125" customWidth="1"/>
    <col min="10" max="10" width="30.109375" bestFit="1" customWidth="1"/>
  </cols>
  <sheetData>
    <row r="1" spans="1:10" ht="15" thickBot="1" x14ac:dyDescent="0.35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x14ac:dyDescent="0.3">
      <c r="A2" t="s">
        <v>250</v>
      </c>
      <c r="B2" t="str">
        <f>VLOOKUP(A2,Objectenlijst!B:AG,8,FALSE)</f>
        <v>VKA230001</v>
      </c>
      <c r="C2" t="str">
        <f>VLOOKUP(A2,Objectenlijst!B:AG,2,FALSE)</f>
        <v>Vrieskast Fagor</v>
      </c>
      <c r="D2" t="str">
        <f>VLOOKUP(A2,Objectenlijst!B:AG,11,FALSE)</f>
        <v>2. Goed</v>
      </c>
      <c r="E2" t="str">
        <f>VLOOKUP(A2,Objectenlijst!B:AG,7,FALSE)</f>
        <v>JA - Aangetroffen</v>
      </c>
      <c r="F2" t="str">
        <f>VLOOKUP(A2,Objectenlijst!B:AG,26,FALSE)</f>
        <v>PROF MOLKENBOERSTRAAT 3</v>
      </c>
      <c r="G2" t="str">
        <f>VLOOKUP(A2,Objectenlijst!B:AG,28,FALSE)</f>
        <v xml:space="preserve">Kantine </v>
      </c>
      <c r="H2" t="str">
        <f>VLOOKUP(A2,Objectenlijst!B:AG,29,FALSE)</f>
        <v>Bg</v>
      </c>
      <c r="I2" t="str">
        <f>VLOOKUP(A2,Objectenlijst!B:AG,30,FALSE)</f>
        <v xml:space="preserve">M0.07 </v>
      </c>
      <c r="J2" s="6">
        <v>0</v>
      </c>
    </row>
    <row r="3" spans="1:10" x14ac:dyDescent="0.3">
      <c r="A3" t="s">
        <v>559</v>
      </c>
      <c r="B3" t="str">
        <f>VLOOKUP(A3,Objectenlijst!B:AG,8,FALSE)</f>
        <v>VKA230016</v>
      </c>
      <c r="C3" t="str">
        <f>VLOOKUP(A3,Objectenlijst!B:AG,2,FALSE)</f>
        <v>Koelkast Stekkerklaar</v>
      </c>
      <c r="D3" t="str">
        <f>VLOOKUP(A3,Objectenlijst!B:AG,11,FALSE)</f>
        <v>1. Uitstekend</v>
      </c>
      <c r="E3" t="str">
        <f>VLOOKUP(A3,Objectenlijst!B:AG,7,FALSE)</f>
        <v>JA - Aangetroffen</v>
      </c>
      <c r="F3" t="str">
        <f>VLOOKUP(A3,Objectenlijst!B:AG,26,FALSE)</f>
        <v>PROF MOLKENBOERSTRAAT 3</v>
      </c>
      <c r="G3" t="str">
        <f>VLOOKUP(A3,Objectenlijst!B:AG,28,FALSE)</f>
        <v xml:space="preserve">Kantine </v>
      </c>
      <c r="H3" t="str">
        <f>VLOOKUP(A3,Objectenlijst!B:AG,29,FALSE)</f>
        <v>Bg</v>
      </c>
      <c r="I3" t="str">
        <f>VLOOKUP(A3,Objectenlijst!B:AG,30,FALSE)</f>
        <v xml:space="preserve">Keuken </v>
      </c>
      <c r="J3" s="7">
        <v>0</v>
      </c>
    </row>
    <row r="4" spans="1:10" x14ac:dyDescent="0.3">
      <c r="A4" t="s">
        <v>569</v>
      </c>
      <c r="B4" t="str">
        <f>VLOOKUP(A4,Objectenlijst!B:AG,8,FALSE)</f>
        <v>VKA230015</v>
      </c>
      <c r="C4" t="str">
        <f>VLOOKUP(A4,Objectenlijst!B:AG,2,FALSE)</f>
        <v>Koelkast Stekkerklaar</v>
      </c>
      <c r="D4" t="str">
        <f>VLOOKUP(A4,Objectenlijst!B:AG,11,FALSE)</f>
        <v>1. Uitstekend</v>
      </c>
      <c r="E4" t="str">
        <f>VLOOKUP(A4,Objectenlijst!B:AG,7,FALSE)</f>
        <v>JA - Aangetroffen</v>
      </c>
      <c r="F4" t="str">
        <f>VLOOKUP(A4,Objectenlijst!B:AG,26,FALSE)</f>
        <v>PROF MOLKENBOERSTRAAT 3</v>
      </c>
      <c r="G4" t="str">
        <f>VLOOKUP(A4,Objectenlijst!B:AG,28,FALSE)</f>
        <v xml:space="preserve">Kantine </v>
      </c>
      <c r="H4" t="str">
        <f>VLOOKUP(A4,Objectenlijst!B:AG,29,FALSE)</f>
        <v>Bg</v>
      </c>
      <c r="I4" t="str">
        <f>VLOOKUP(A4,Objectenlijst!B:AG,30,FALSE)</f>
        <v xml:space="preserve">Keuken </v>
      </c>
      <c r="J4" s="7">
        <v>0</v>
      </c>
    </row>
    <row r="5" spans="1:10" x14ac:dyDescent="0.3">
      <c r="A5" t="s">
        <v>755</v>
      </c>
      <c r="B5" t="str">
        <f>VLOOKUP(A5,Objectenlijst!B:AG,8,FALSE)</f>
        <v>VKA170075 B-70594</v>
      </c>
      <c r="C5" t="str">
        <f>VLOOKUP(A5,Objectenlijst!B:AG,2,FALSE)</f>
        <v>wandkoelmeubel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PROF MOLKENBOERSTRAAT 3</v>
      </c>
      <c r="G5" t="str">
        <f>VLOOKUP(A5,Objectenlijst!B:AG,28,FALSE)</f>
        <v>Kantine</v>
      </c>
      <c r="H5" t="str">
        <f>VLOOKUP(A5,Objectenlijst!B:AG,29,FALSE)</f>
        <v/>
      </c>
      <c r="I5" t="str">
        <f>VLOOKUP(A5,Objectenlijst!B:AG,30,FALSE)</f>
        <v>M0.40</v>
      </c>
      <c r="J5" s="7">
        <v>0</v>
      </c>
    </row>
    <row r="6" spans="1:10" x14ac:dyDescent="0.3">
      <c r="A6" t="s">
        <v>1732</v>
      </c>
      <c r="B6" t="str">
        <f>VLOOKUP(A6,Objectenlijst!B:AG,8,FALSE)</f>
        <v>VKA170074</v>
      </c>
      <c r="C6" t="str">
        <f>VLOOKUP(A6,Objectenlijst!B:AG,2,FALSE)</f>
        <v>vrieskast</v>
      </c>
      <c r="D6" t="str">
        <f>VLOOKUP(A6,Objectenlijst!B:AG,11,FALSE)</f>
        <v>4. Matig</v>
      </c>
      <c r="E6" t="str">
        <f>VLOOKUP(A6,Objectenlijst!B:AG,7,FALSE)</f>
        <v>JA - Aangetroffen</v>
      </c>
      <c r="F6" t="str">
        <f>VLOOKUP(A6,Objectenlijst!B:AG,26,FALSE)</f>
        <v>PROF MOLKENBOERSTRAAT 3</v>
      </c>
      <c r="G6" t="str">
        <f>VLOOKUP(A6,Objectenlijst!B:AG,28,FALSE)</f>
        <v xml:space="preserve">Opslag </v>
      </c>
      <c r="H6" t="str">
        <f>VLOOKUP(A6,Objectenlijst!B:AG,29,FALSE)</f>
        <v>Bg</v>
      </c>
      <c r="I6" t="str">
        <f>VLOOKUP(A6,Objectenlijst!B:AG,30,FALSE)</f>
        <v>M0.06B</v>
      </c>
      <c r="J6" s="7">
        <v>0</v>
      </c>
    </row>
    <row r="7" spans="1:10" x14ac:dyDescent="0.3">
      <c r="A7" t="s">
        <v>1739</v>
      </c>
      <c r="B7" t="str">
        <f>VLOOKUP(A7,Objectenlijst!B:AG,8,FALSE)</f>
        <v>VKA170079</v>
      </c>
      <c r="C7" t="str">
        <f>VLOOKUP(A7,Objectenlijst!B:AG,2,FALSE)</f>
        <v>afzuigkap</v>
      </c>
      <c r="D7" t="str">
        <f>VLOOKUP(A7,Objectenlijst!B:AG,11,FALSE)</f>
        <v>5. Slecht</v>
      </c>
      <c r="E7" t="str">
        <f>VLOOKUP(A7,Objectenlijst!B:AG,7,FALSE)</f>
        <v>JA - Aangetroffen</v>
      </c>
      <c r="F7" t="str">
        <f>VLOOKUP(A7,Objectenlijst!B:AG,26,FALSE)</f>
        <v>PROF MOLKENBOERSTRAAT 3</v>
      </c>
      <c r="G7" t="str">
        <f>VLOOKUP(A7,Objectenlijst!B:AG,28,FALSE)</f>
        <v>Kantine</v>
      </c>
      <c r="H7" t="str">
        <f>VLOOKUP(A7,Objectenlijst!B:AG,29,FALSE)</f>
        <v>Bg</v>
      </c>
      <c r="I7" t="str">
        <f>VLOOKUP(A7,Objectenlijst!B:AG,30,FALSE)</f>
        <v>M0.07</v>
      </c>
      <c r="J7" s="7">
        <v>0</v>
      </c>
    </row>
    <row r="8" spans="1:10" x14ac:dyDescent="0.3">
      <c r="A8" t="s">
        <v>1744</v>
      </c>
      <c r="B8" t="str">
        <f>VLOOKUP(A8,Objectenlijst!B:AG,8,FALSE)</f>
        <v>VKA170081</v>
      </c>
      <c r="C8" t="str">
        <f>VLOOKUP(A8,Objectenlijst!B:AG,2,FALSE)</f>
        <v>afzuigkap</v>
      </c>
      <c r="D8" t="str">
        <f>VLOOKUP(A8,Objectenlijst!B:AG,11,FALSE)</f>
        <v>5. Slecht</v>
      </c>
      <c r="E8" t="str">
        <f>VLOOKUP(A8,Objectenlijst!B:AG,7,FALSE)</f>
        <v>JA - Aangetroffen</v>
      </c>
      <c r="F8" t="str">
        <f>VLOOKUP(A8,Objectenlijst!B:AG,26,FALSE)</f>
        <v>PROF MOLKENBOERSTRAAT 3</v>
      </c>
      <c r="G8" t="str">
        <f>VLOOKUP(A8,Objectenlijst!B:AG,28,FALSE)</f>
        <v>Kantine</v>
      </c>
      <c r="H8" t="str">
        <f>VLOOKUP(A8,Objectenlijst!B:AG,29,FALSE)</f>
        <v>Bg</v>
      </c>
      <c r="I8" t="str">
        <f>VLOOKUP(A8,Objectenlijst!B:AG,30,FALSE)</f>
        <v>M0.07</v>
      </c>
      <c r="J8" s="7">
        <v>0</v>
      </c>
    </row>
    <row r="9" spans="1:10" ht="15" thickBot="1" x14ac:dyDescent="0.35">
      <c r="A9" t="s">
        <v>1748</v>
      </c>
      <c r="B9" t="str">
        <f>VLOOKUP(A9,Objectenlijst!B:AG,8,FALSE)</f>
        <v>VKA170080</v>
      </c>
      <c r="C9" t="str">
        <f>VLOOKUP(A9,Objectenlijst!B:AG,2,FALSE)</f>
        <v>combisteamer</v>
      </c>
      <c r="D9" t="str">
        <f>VLOOKUP(A9,Objectenlijst!B:AG,11,FALSE)</f>
        <v>5. Slecht</v>
      </c>
      <c r="E9" t="str">
        <f>VLOOKUP(A9,Objectenlijst!B:AG,7,FALSE)</f>
        <v>JA - Aangetroffen</v>
      </c>
      <c r="F9" t="str">
        <f>VLOOKUP(A9,Objectenlijst!B:AG,26,FALSE)</f>
        <v>PROF MOLKENBOERSTRAAT 3</v>
      </c>
      <c r="G9" t="str">
        <f>VLOOKUP(A9,Objectenlijst!B:AG,28,FALSE)</f>
        <v>Kantine</v>
      </c>
      <c r="H9" t="str">
        <f>VLOOKUP(A9,Objectenlijst!B:AG,29,FALSE)</f>
        <v>Bg</v>
      </c>
      <c r="I9" t="str">
        <f>VLOOKUP(A9,Objectenlijst!B:AG,30,FALSE)</f>
        <v>M0.07</v>
      </c>
      <c r="J9" s="8">
        <v>0</v>
      </c>
    </row>
    <row r="10" spans="1:10" hidden="1" x14ac:dyDescent="0.3">
      <c r="A10" t="s">
        <v>1752</v>
      </c>
      <c r="B10" t="str">
        <f>VLOOKUP(A10,Objectenlijst!B:AG,8,FALSE)</f>
        <v>VKA170077</v>
      </c>
      <c r="C10" t="str">
        <f>VLOOKUP(A10,Objectenlijst!B:AG,2,FALSE)</f>
        <v>koelkast mercatus (AFVOEREN)</v>
      </c>
      <c r="D10" t="str">
        <f>VLOOKUP(A10,Objectenlijst!B:AG,11,FALSE)</f>
        <v>3. Voldoende</v>
      </c>
      <c r="E10" t="str">
        <f>VLOOKUP(A10,Objectenlijst!B:AG,7,FALSE)</f>
        <v>NEE - Niet aangetroffen</v>
      </c>
      <c r="F10" t="str">
        <f>VLOOKUP(A10,Objectenlijst!B:AG,26,FALSE)</f>
        <v>PROF MOLKENBOERSTRAAT 3</v>
      </c>
      <c r="G10" t="str">
        <f>VLOOKUP(A10,Objectenlijst!B:AG,28,FALSE)</f>
        <v>Kantine</v>
      </c>
      <c r="H10" t="str">
        <f>VLOOKUP(A10,Objectenlijst!B:AG,29,FALSE)</f>
        <v/>
      </c>
      <c r="I10" t="str">
        <f>VLOOKUP(A10,Objectenlijst!B:AG,30,FALSE)</f>
        <v>M0.07</v>
      </c>
    </row>
    <row r="11" spans="1:10" x14ac:dyDescent="0.3">
      <c r="A11" t="s">
        <v>1757</v>
      </c>
      <c r="B11" t="str">
        <f>VLOOKUP(A11,Objectenlijst!B:AG,8,FALSE)</f>
        <v>VKA170082</v>
      </c>
      <c r="C11" t="str">
        <f>VLOOKUP(A11,Objectenlijst!B:AG,2,FALSE)</f>
        <v>kookplaat keramisch</v>
      </c>
      <c r="D11" t="str">
        <f>VLOOKUP(A11,Objectenlijst!B:AG,11,FALSE)</f>
        <v>5. Slecht</v>
      </c>
      <c r="E11" t="str">
        <f>VLOOKUP(A11,Objectenlijst!B:AG,7,FALSE)</f>
        <v>JA - Aangetroffen</v>
      </c>
      <c r="F11" t="str">
        <f>VLOOKUP(A11,Objectenlijst!B:AG,26,FALSE)</f>
        <v>PROF MOLKENBOERSTRAAT 3</v>
      </c>
      <c r="G11" t="str">
        <f>VLOOKUP(A11,Objectenlijst!B:AG,28,FALSE)</f>
        <v>Kantine</v>
      </c>
      <c r="H11" t="str">
        <f>VLOOKUP(A11,Objectenlijst!B:AG,29,FALSE)</f>
        <v>BG</v>
      </c>
      <c r="I11" t="str">
        <f>VLOOKUP(A11,Objectenlijst!B:AG,30,FALSE)</f>
        <v>M0.07</v>
      </c>
      <c r="J11" s="6">
        <v>0</v>
      </c>
    </row>
    <row r="12" spans="1:10" x14ac:dyDescent="0.3">
      <c r="A12" t="s">
        <v>1763</v>
      </c>
      <c r="B12" t="str">
        <f>VLOOKUP(A12,Objectenlijst!B:AG,8,FALSE)</f>
        <v>VKA170086</v>
      </c>
      <c r="C12" t="str">
        <f>VLOOKUP(A12,Objectenlijst!B:AG,2,FALSE)</f>
        <v>vrieskast AFVOEREN</v>
      </c>
      <c r="D12" t="str">
        <f>VLOOKUP(A12,Objectenlijst!B:AG,11,FALSE)</f>
        <v>4. Matig</v>
      </c>
      <c r="E12" t="str">
        <f>VLOOKUP(A12,Objectenlijst!B:AG,7,FALSE)</f>
        <v>JA - Aangetroffen</v>
      </c>
      <c r="F12" t="str">
        <f>VLOOKUP(A12,Objectenlijst!B:AG,26,FALSE)</f>
        <v>PROF MOLKENBOERSTRAAT 3</v>
      </c>
      <c r="G12" t="str">
        <f>VLOOKUP(A12,Objectenlijst!B:AG,28,FALSE)</f>
        <v>Kantine</v>
      </c>
      <c r="H12" t="str">
        <f>VLOOKUP(A12,Objectenlijst!B:AG,29,FALSE)</f>
        <v>BG</v>
      </c>
      <c r="I12" t="str">
        <f>VLOOKUP(A12,Objectenlijst!B:AG,30,FALSE)</f>
        <v>M0.07</v>
      </c>
      <c r="J12" s="7">
        <v>0</v>
      </c>
    </row>
    <row r="13" spans="1:10" x14ac:dyDescent="0.3">
      <c r="A13" t="s">
        <v>1769</v>
      </c>
      <c r="B13" t="str">
        <f>VLOOKUP(A13,Objectenlijst!B:AG,8,FALSE)</f>
        <v>VKA170083</v>
      </c>
      <c r="C13" t="str">
        <f>VLOOKUP(A13,Objectenlijst!B:AG,2,FALSE)</f>
        <v>koelwerkbank</v>
      </c>
      <c r="D13" t="str">
        <f>VLOOKUP(A13,Objectenlijst!B:AG,11,FALSE)</f>
        <v>4. Matig</v>
      </c>
      <c r="E13" t="str">
        <f>VLOOKUP(A13,Objectenlijst!B:AG,7,FALSE)</f>
        <v>JA - Aangetroffen</v>
      </c>
      <c r="F13" t="str">
        <f>VLOOKUP(A13,Objectenlijst!B:AG,26,FALSE)</f>
        <v>PROF MOLKENBOERSTRAAT 3</v>
      </c>
      <c r="G13" t="str">
        <f>VLOOKUP(A13,Objectenlijst!B:AG,28,FALSE)</f>
        <v>Kantine</v>
      </c>
      <c r="H13" t="str">
        <f>VLOOKUP(A13,Objectenlijst!B:AG,29,FALSE)</f>
        <v>BG</v>
      </c>
      <c r="I13" t="str">
        <f>VLOOKUP(A13,Objectenlijst!B:AG,30,FALSE)</f>
        <v>M0.07</v>
      </c>
      <c r="J13" s="7">
        <v>0</v>
      </c>
    </row>
    <row r="14" spans="1:10" x14ac:dyDescent="0.3">
      <c r="A14" t="s">
        <v>1773</v>
      </c>
      <c r="B14" t="str">
        <f>VLOOKUP(A14,Objectenlijst!B:AG,8,FALSE)</f>
        <v>VKA170084</v>
      </c>
      <c r="C14" t="str">
        <f>VLOOKUP(A14,Objectenlijst!B:AG,2,FALSE)</f>
        <v>warmhoudplaat</v>
      </c>
      <c r="D14" t="str">
        <f>VLOOKUP(A14,Objectenlijst!B:AG,11,FALSE)</f>
        <v>5. Slecht</v>
      </c>
      <c r="E14" t="str">
        <f>VLOOKUP(A14,Objectenlijst!B:AG,7,FALSE)</f>
        <v>JA - Aangetroffen</v>
      </c>
      <c r="F14" t="str">
        <f>VLOOKUP(A14,Objectenlijst!B:AG,26,FALSE)</f>
        <v>PROF MOLKENBOERSTRAAT 3</v>
      </c>
      <c r="G14" t="str">
        <f>VLOOKUP(A14,Objectenlijst!B:AG,28,FALSE)</f>
        <v>Kantine</v>
      </c>
      <c r="H14" t="str">
        <f>VLOOKUP(A14,Objectenlijst!B:AG,29,FALSE)</f>
        <v>Bg</v>
      </c>
      <c r="I14" t="str">
        <f>VLOOKUP(A14,Objectenlijst!B:AG,30,FALSE)</f>
        <v>M0.07</v>
      </c>
      <c r="J14" s="7">
        <v>0</v>
      </c>
    </row>
    <row r="15" spans="1:10" x14ac:dyDescent="0.3">
      <c r="A15" t="s">
        <v>1778</v>
      </c>
      <c r="B15" t="str">
        <f>VLOOKUP(A15,Objectenlijst!B:AG,8,FALSE)</f>
        <v>VKA170087</v>
      </c>
      <c r="C15" t="str">
        <f>VLOOKUP(A15,Objectenlijst!B:AG,2,FALSE)</f>
        <v>wandkoelmeubel</v>
      </c>
      <c r="D15" t="str">
        <f>VLOOKUP(A15,Objectenlijst!B:AG,11,FALSE)</f>
        <v>4. Matig</v>
      </c>
      <c r="E15" t="str">
        <f>VLOOKUP(A15,Objectenlijst!B:AG,7,FALSE)</f>
        <v>JA - Aangetroffen</v>
      </c>
      <c r="F15" t="str">
        <f>VLOOKUP(A15,Objectenlijst!B:AG,26,FALSE)</f>
        <v>PROF MOLKENBOERSTRAAT 3</v>
      </c>
      <c r="G15" t="str">
        <f>VLOOKUP(A15,Objectenlijst!B:AG,28,FALSE)</f>
        <v>Kantine</v>
      </c>
      <c r="H15" t="str">
        <f>VLOOKUP(A15,Objectenlijst!B:AG,29,FALSE)</f>
        <v>Bg</v>
      </c>
      <c r="I15" t="str">
        <f>VLOOKUP(A15,Objectenlijst!B:AG,30,FALSE)</f>
        <v>M0.40</v>
      </c>
      <c r="J15" s="7">
        <v>0</v>
      </c>
    </row>
    <row r="16" spans="1:10" ht="15" thickBot="1" x14ac:dyDescent="0.35">
      <c r="A16" t="s">
        <v>1781</v>
      </c>
      <c r="B16" t="str">
        <f>VLOOKUP(A16,Objectenlijst!B:AG,8,FALSE)</f>
        <v>VKA170076</v>
      </c>
      <c r="C16" t="str">
        <f>VLOOKUP(A16,Objectenlijst!B:AG,2,FALSE)</f>
        <v>koelbak</v>
      </c>
      <c r="D16" t="str">
        <f>VLOOKUP(A16,Objectenlijst!B:AG,11,FALSE)</f>
        <v>5. Slecht</v>
      </c>
      <c r="E16" t="str">
        <f>VLOOKUP(A16,Objectenlijst!B:AG,7,FALSE)</f>
        <v>JA - Aangetroffen</v>
      </c>
      <c r="F16" t="str">
        <f>VLOOKUP(A16,Objectenlijst!B:AG,26,FALSE)</f>
        <v>PROF MOLKENBOERSTRAAT 3</v>
      </c>
      <c r="G16" t="str">
        <f>VLOOKUP(A16,Objectenlijst!B:AG,28,FALSE)</f>
        <v>Kantine</v>
      </c>
      <c r="H16" t="str">
        <f>VLOOKUP(A16,Objectenlijst!B:AG,29,FALSE)</f>
        <v>Bg</v>
      </c>
      <c r="I16" t="str">
        <f>VLOOKUP(A16,Objectenlijst!B:AG,30,FALSE)</f>
        <v>M0.40</v>
      </c>
      <c r="J16" s="8">
        <v>0</v>
      </c>
    </row>
    <row r="17" spans="1:10" hidden="1" x14ac:dyDescent="0.3">
      <c r="A17" t="s">
        <v>2226</v>
      </c>
      <c r="B17" t="str">
        <f>VLOOKUP(A17,Objectenlijst!B:AG,8,FALSE)</f>
        <v>VKA180062</v>
      </c>
      <c r="C17" t="str">
        <f>VLOOKUP(A17,Objectenlijst!B:AG,2,FALSE)</f>
        <v>contact grill(2x 7a)</v>
      </c>
      <c r="D17" t="str">
        <f>VLOOKUP(A17,Objectenlijst!B:AG,11,FALSE)</f>
        <v>3. Voldoende</v>
      </c>
      <c r="E17" t="str">
        <f>VLOOKUP(A17,Objectenlijst!B:AG,7,FALSE)</f>
        <v>NEE - Niet aangetroffen</v>
      </c>
      <c r="F17" t="str">
        <f>VLOOKUP(A17,Objectenlijst!B:AG,26,FALSE)</f>
        <v>PROF MOLKENBOERSTRAAT 3</v>
      </c>
      <c r="G17" t="str">
        <f>VLOOKUP(A17,Objectenlijst!B:AG,28,FALSE)</f>
        <v>Kantine</v>
      </c>
      <c r="H17" t="str">
        <f>VLOOKUP(A17,Objectenlijst!B:AG,29,FALSE)</f>
        <v/>
      </c>
      <c r="I17" t="str">
        <f>VLOOKUP(A17,Objectenlijst!B:AG,30,FALSE)</f>
        <v>M0.07</v>
      </c>
    </row>
    <row r="18" spans="1:10" ht="15" thickBot="1" x14ac:dyDescent="0.35">
      <c r="A18" t="s">
        <v>2233</v>
      </c>
      <c r="B18" t="str">
        <f>VLOOKUP(A18,Objectenlijst!B:AG,8,FALSE)</f>
        <v>VKA180063</v>
      </c>
      <c r="C18" t="str">
        <f>VLOOKUP(A18,Objectenlijst!B:AG,2,FALSE)</f>
        <v>magnetron(6,8a )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PROF MOLKENBOERSTRAAT 3</v>
      </c>
      <c r="G18" t="str">
        <f>VLOOKUP(A18,Objectenlijst!B:AG,28,FALSE)</f>
        <v>Kantine</v>
      </c>
      <c r="H18" t="str">
        <f>VLOOKUP(A18,Objectenlijst!B:AG,29,FALSE)</f>
        <v>Bg</v>
      </c>
      <c r="I18" t="str">
        <f>VLOOKUP(A18,Objectenlijst!B:AG,30,FALSE)</f>
        <v>M0.06B</v>
      </c>
      <c r="J18" s="10">
        <v>0</v>
      </c>
    </row>
    <row r="19" spans="1:10" hidden="1" x14ac:dyDescent="0.3">
      <c r="A19" t="s">
        <v>2242</v>
      </c>
      <c r="B19" t="str">
        <f>VLOOKUP(A19,Objectenlijst!B:AG,8,FALSE)</f>
        <v>VKA190017</v>
      </c>
      <c r="C19" t="str">
        <f>VLOOKUP(A19,Objectenlijst!B:AG,2,FALSE)</f>
        <v>friteuse</v>
      </c>
      <c r="D19" t="str">
        <f>VLOOKUP(A19,Objectenlijst!B:AG,11,FALSE)</f>
        <v>2. Goed</v>
      </c>
      <c r="E19" t="str">
        <f>VLOOKUP(A19,Objectenlijst!B:AG,7,FALSE)</f>
        <v>NEE - Niet aangetroffen</v>
      </c>
      <c r="F19" t="str">
        <f>VLOOKUP(A19,Objectenlijst!B:AG,26,FALSE)</f>
        <v>PROF MOLKENBOERSTRAAT 3</v>
      </c>
      <c r="G19" t="str">
        <f>VLOOKUP(A19,Objectenlijst!B:AG,28,FALSE)</f>
        <v>Kantine</v>
      </c>
      <c r="H19" t="str">
        <f>VLOOKUP(A19,Objectenlijst!B:AG,29,FALSE)</f>
        <v>Bg</v>
      </c>
      <c r="I19" t="str">
        <f>VLOOKUP(A19,Objectenlijst!B:AG,30,FALSE)</f>
        <v>M0.07</v>
      </c>
    </row>
    <row r="20" spans="1:10" hidden="1" x14ac:dyDescent="0.3">
      <c r="A20" t="s">
        <v>2365</v>
      </c>
      <c r="B20" t="str">
        <f>VLOOKUP(A20,Objectenlijst!B:AG,8,FALSE)</f>
        <v>VKA180061</v>
      </c>
      <c r="C20" t="str">
        <f>VLOOKUP(A20,Objectenlijst!B:AG,2,FALSE)</f>
        <v>grill 1 v</v>
      </c>
      <c r="D20" t="str">
        <f>VLOOKUP(A20,Objectenlijst!B:AG,11,FALSE)</f>
        <v>4. Matig</v>
      </c>
      <c r="E20" t="str">
        <f>VLOOKUP(A20,Objectenlijst!B:AG,7,FALSE)</f>
        <v>NEE - Niet aangetroffen</v>
      </c>
      <c r="F20" t="str">
        <f>VLOOKUP(A20,Objectenlijst!B:AG,26,FALSE)</f>
        <v>PROF MOLKENBOERSTRAAT 3</v>
      </c>
      <c r="G20" t="str">
        <f>VLOOKUP(A20,Objectenlijst!B:AG,28,FALSE)</f>
        <v>Kantine</v>
      </c>
      <c r="H20" t="str">
        <f>VLOOKUP(A20,Objectenlijst!B:AG,29,FALSE)</f>
        <v/>
      </c>
      <c r="I20" t="str">
        <f>VLOOKUP(A20,Objectenlijst!B:AG,30,FALSE)</f>
        <v>M0.06B</v>
      </c>
    </row>
    <row r="21" spans="1:10" x14ac:dyDescent="0.3">
      <c r="A21" t="s">
        <v>2744</v>
      </c>
      <c r="B21" t="str">
        <f>VLOOKUP(A21,Objectenlijst!B:AG,8,FALSE)</f>
        <v>VKA210005</v>
      </c>
      <c r="C21" t="str">
        <f>VLOOKUP(A21,Objectenlijst!B:AG,2,FALSE)</f>
        <v>vaatwasmachine voorlader</v>
      </c>
      <c r="D21" t="str">
        <f>VLOOKUP(A21,Objectenlijst!B:AG,11,FALSE)</f>
        <v>2. Goed</v>
      </c>
      <c r="E21" t="str">
        <f>VLOOKUP(A21,Objectenlijst!B:AG,7,FALSE)</f>
        <v>JA - Aangetroffen</v>
      </c>
      <c r="F21" t="str">
        <f>VLOOKUP(A21,Objectenlijst!B:AG,26,FALSE)</f>
        <v>PROF MOLKENBOERSTRAAT 3</v>
      </c>
      <c r="G21" t="str">
        <f>VLOOKUP(A21,Objectenlijst!B:AG,28,FALSE)</f>
        <v xml:space="preserve">Kantine </v>
      </c>
      <c r="H21" t="str">
        <f>VLOOKUP(A21,Objectenlijst!B:AG,29,FALSE)</f>
        <v>Bg</v>
      </c>
      <c r="I21" t="str">
        <f>VLOOKUP(A21,Objectenlijst!B:AG,30,FALSE)</f>
        <v>M0.15</v>
      </c>
      <c r="J21" s="6">
        <v>0</v>
      </c>
    </row>
    <row r="22" spans="1:10" ht="15" thickBot="1" x14ac:dyDescent="0.35">
      <c r="A22" t="s">
        <v>2752</v>
      </c>
      <c r="B22" t="str">
        <f>VLOOKUP(A22,Objectenlijst!B:AG,8,FALSE)</f>
        <v>VKA210007</v>
      </c>
      <c r="C22" t="str">
        <f>VLOOKUP(A22,Objectenlijst!B:AG,2,FALSE)</f>
        <v>vrieskast</v>
      </c>
      <c r="D22" t="str">
        <f>VLOOKUP(A22,Objectenlijst!B:AG,11,FALSE)</f>
        <v>2. Goed</v>
      </c>
      <c r="E22" t="str">
        <f>VLOOKUP(A22,Objectenlijst!B:AG,7,FALSE)</f>
        <v>JA - Aangetroffen</v>
      </c>
      <c r="F22" t="str">
        <f>VLOOKUP(A22,Objectenlijst!B:AG,26,FALSE)</f>
        <v>PROF MOLKENBOERSTRAAT 3</v>
      </c>
      <c r="G22" t="str">
        <f>VLOOKUP(A22,Objectenlijst!B:AG,28,FALSE)</f>
        <v>Voorraad hok</v>
      </c>
      <c r="H22" t="str">
        <f>VLOOKUP(A22,Objectenlijst!B:AG,29,FALSE)</f>
        <v>Bg</v>
      </c>
      <c r="I22" t="str">
        <f>VLOOKUP(A22,Objectenlijst!B:AG,30,FALSE)</f>
        <v>M0.13A</v>
      </c>
      <c r="J22" s="8">
        <v>0</v>
      </c>
    </row>
    <row r="23" spans="1:10" ht="15" thickBot="1" x14ac:dyDescent="0.35">
      <c r="J23" s="14">
        <f>SUBTOTAL(109,J2:J22)</f>
        <v>0</v>
      </c>
    </row>
  </sheetData>
  <sheetProtection algorithmName="SHA-512" hashValue="aMxgSVsJJVvi8JaGa0nR72Ao5PMKyA1Hvfv+ma6an3OvLsLrfg5dLX16i+BYeyqHwGZsz/AzlkFLCZggTnSy0g==" saltValue="g2K22Bc3PDWBFNzNNDTsKQ==" spinCount="100000" sheet="1" objects="1" scenarios="1"/>
  <protectedRanges>
    <protectedRange sqref="J2:J22" name="Bereik1"/>
  </protectedRange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3F6-7E47-426F-9BFC-F2380516BE26}">
  <dimension ref="A1:J48"/>
  <sheetViews>
    <sheetView workbookViewId="0">
      <selection activeCell="J23" sqref="J23"/>
    </sheetView>
  </sheetViews>
  <sheetFormatPr defaultRowHeight="14.4" x14ac:dyDescent="0.3"/>
  <cols>
    <col min="1" max="1" width="17.6640625" bestFit="1" customWidth="1"/>
    <col min="2" max="2" width="15" bestFit="1" customWidth="1"/>
    <col min="3" max="3" width="39.109375" bestFit="1" customWidth="1"/>
    <col min="4" max="4" width="12.44140625" bestFit="1" customWidth="1"/>
    <col min="5" max="5" width="15.33203125" bestFit="1" customWidth="1"/>
    <col min="6" max="6" width="19" bestFit="1" customWidth="1"/>
    <col min="7" max="7" width="16.6640625" bestFit="1" customWidth="1"/>
    <col min="8" max="8" width="10.5546875" bestFit="1" customWidth="1"/>
    <col min="9" max="9" width="10.6640625" bestFit="1" customWidth="1"/>
    <col min="10" max="10" width="30.109375" bestFit="1" customWidth="1"/>
  </cols>
  <sheetData>
    <row r="1" spans="1:10" x14ac:dyDescent="0.3">
      <c r="A1" t="s">
        <v>2804</v>
      </c>
      <c r="B1" t="s">
        <v>34</v>
      </c>
      <c r="C1" t="s">
        <v>2805</v>
      </c>
      <c r="D1" t="s">
        <v>2806</v>
      </c>
      <c r="E1" t="s">
        <v>2807</v>
      </c>
      <c r="F1" t="s">
        <v>2808</v>
      </c>
      <c r="G1" t="s">
        <v>62</v>
      </c>
      <c r="H1" t="s">
        <v>63</v>
      </c>
      <c r="I1" t="s">
        <v>64</v>
      </c>
      <c r="J1" t="s">
        <v>2809</v>
      </c>
    </row>
    <row r="2" spans="1:10" x14ac:dyDescent="0.3">
      <c r="A2" t="s">
        <v>104</v>
      </c>
      <c r="B2" t="str">
        <f>VLOOKUP(A2,Objectenlijst!B:AG,8,FALSE)</f>
        <v>VKA 170280</v>
      </c>
      <c r="C2" t="str">
        <f>VLOOKUP(A2,Objectenlijst!B:AG,2,FALSE)</f>
        <v>Vriesmachine tbv VKA170280</v>
      </c>
      <c r="D2" t="str">
        <f>VLOOKUP(A2,Objectenlijst!B:AG,11,FALSE)</f>
        <v>5. Slecht</v>
      </c>
      <c r="E2" t="str">
        <f>VLOOKUP(A2,Objectenlijst!B:AG,7,FALSE)</f>
        <v>JA - Aangetroffen</v>
      </c>
      <c r="F2" t="str">
        <f>VLOOKUP(A2,Objectenlijst!B:AG,26,FALSE)</f>
        <v>RUITENBERGLAAN 26</v>
      </c>
      <c r="G2" t="str">
        <f>VLOOKUP(A2,Objectenlijst!B:AG,28,FALSE)</f>
        <v/>
      </c>
      <c r="H2" t="str">
        <f>VLOOKUP(A2,Objectenlijst!B:AG,29,FALSE)</f>
        <v/>
      </c>
      <c r="I2" t="str">
        <f>VLOOKUP(A2,Objectenlijst!B:AG,30,FALSE)</f>
        <v/>
      </c>
      <c r="J2" s="7">
        <v>0</v>
      </c>
    </row>
    <row r="3" spans="1:10" x14ac:dyDescent="0.3">
      <c r="A3" t="s">
        <v>119</v>
      </c>
      <c r="B3" t="str">
        <f>VLOOKUP(A3,Objectenlijst!B:AG,8,FALSE)</f>
        <v>VKA170280</v>
      </c>
      <c r="C3" t="str">
        <f>VLOOKUP(A3,Objectenlijst!B:AG,2,FALSE)</f>
        <v>vriescel sep mach</v>
      </c>
      <c r="D3" t="str">
        <f>VLOOKUP(A3,Objectenlijst!B:AG,11,FALSE)</f>
        <v>4. Matig</v>
      </c>
      <c r="E3" t="str">
        <f>VLOOKUP(A3,Objectenlijst!B:AG,7,FALSE)</f>
        <v>JA - Aangetroffen</v>
      </c>
      <c r="F3" t="str">
        <f>VLOOKUP(A3,Objectenlijst!B:AG,26,FALSE)</f>
        <v>RUITENBERGLAAN 26</v>
      </c>
      <c r="G3" t="str">
        <f>VLOOKUP(A3,Objectenlijst!B:AG,28,FALSE)</f>
        <v>Kantine</v>
      </c>
      <c r="H3" t="str">
        <f>VLOOKUP(A3,Objectenlijst!B:AG,29,FALSE)</f>
        <v/>
      </c>
      <c r="I3" t="str">
        <f>VLOOKUP(A3,Objectenlijst!B:AG,30,FALSE)</f>
        <v>E0.143</v>
      </c>
      <c r="J3" s="7">
        <v>0</v>
      </c>
    </row>
    <row r="4" spans="1:10" x14ac:dyDescent="0.3">
      <c r="A4" t="s">
        <v>307</v>
      </c>
      <c r="B4" t="str">
        <f>VLOOKUP(A4,Objectenlijst!B:AG,8,FALSE)</f>
        <v>VKA170279</v>
      </c>
      <c r="C4" t="str">
        <f>VLOOKUP(A4,Objectenlijst!B:AG,2,FALSE)</f>
        <v>Koelmachine tbv VKA170279</v>
      </c>
      <c r="D4" t="str">
        <f>VLOOKUP(A4,Objectenlijst!B:AG,11,FALSE)</f>
        <v>5. Slecht</v>
      </c>
      <c r="E4" t="str">
        <f>VLOOKUP(A4,Objectenlijst!B:AG,7,FALSE)</f>
        <v>JA - Aangetroffen</v>
      </c>
      <c r="F4" t="str">
        <f>VLOOKUP(A4,Objectenlijst!B:AG,26,FALSE)</f>
        <v>RUITENBERGLAAN 26</v>
      </c>
      <c r="G4" t="str">
        <f>VLOOKUP(A4,Objectenlijst!B:AG,28,FALSE)</f>
        <v/>
      </c>
      <c r="H4" t="str">
        <f>VLOOKUP(A4,Objectenlijst!B:AG,29,FALSE)</f>
        <v/>
      </c>
      <c r="I4" t="str">
        <f>VLOOKUP(A4,Objectenlijst!B:AG,30,FALSE)</f>
        <v/>
      </c>
      <c r="J4" s="7">
        <v>0</v>
      </c>
    </row>
    <row r="5" spans="1:10" x14ac:dyDescent="0.3">
      <c r="A5" t="s">
        <v>312</v>
      </c>
      <c r="B5" t="str">
        <f>VLOOKUP(A5,Objectenlijst!B:AG,8,FALSE)</f>
        <v>VKA170278</v>
      </c>
      <c r="C5" t="str">
        <f>VLOOKUP(A5,Objectenlijst!B:AG,2,FALSE)</f>
        <v>Koelmachine tbv VKA170278</v>
      </c>
      <c r="D5" t="str">
        <f>VLOOKUP(A5,Objectenlijst!B:AG,11,FALSE)</f>
        <v>5. Slecht</v>
      </c>
      <c r="E5" t="str">
        <f>VLOOKUP(A5,Objectenlijst!B:AG,7,FALSE)</f>
        <v>JA - Aangetroffen</v>
      </c>
      <c r="F5" t="str">
        <f>VLOOKUP(A5,Objectenlijst!B:AG,26,FALSE)</f>
        <v>RUITENBERGLAAN 26</v>
      </c>
      <c r="G5" t="str">
        <f>VLOOKUP(A5,Objectenlijst!B:AG,28,FALSE)</f>
        <v/>
      </c>
      <c r="H5" t="str">
        <f>VLOOKUP(A5,Objectenlijst!B:AG,29,FALSE)</f>
        <v/>
      </c>
      <c r="I5" t="str">
        <f>VLOOKUP(A5,Objectenlijst!B:AG,30,FALSE)</f>
        <v/>
      </c>
      <c r="J5" s="7">
        <v>0</v>
      </c>
    </row>
    <row r="6" spans="1:10" x14ac:dyDescent="0.3">
      <c r="A6" t="s">
        <v>317</v>
      </c>
      <c r="B6" t="str">
        <f>VLOOKUP(A6,Objectenlijst!B:AG,8,FALSE)</f>
        <v>VKA170258</v>
      </c>
      <c r="C6" t="str">
        <f>VLOOKUP(A6,Objectenlijst!B:AG,2,FALSE)</f>
        <v>Koelmachine tbv VKA170274 niet in gebruik</v>
      </c>
      <c r="D6" t="str">
        <f>VLOOKUP(A6,Objectenlijst!B:AG,11,FALSE)</f>
        <v>5. Slecht</v>
      </c>
      <c r="E6" t="str">
        <f>VLOOKUP(A6,Objectenlijst!B:AG,7,FALSE)</f>
        <v>JA - Aangetroffen</v>
      </c>
      <c r="F6" t="str">
        <f>VLOOKUP(A6,Objectenlijst!B:AG,26,FALSE)</f>
        <v>RUITENBERGLAAN 26</v>
      </c>
      <c r="G6" t="str">
        <f>VLOOKUP(A6,Objectenlijst!B:AG,28,FALSE)</f>
        <v/>
      </c>
      <c r="H6" t="str">
        <f>VLOOKUP(A6,Objectenlijst!B:AG,29,FALSE)</f>
        <v/>
      </c>
      <c r="I6" t="str">
        <f>VLOOKUP(A6,Objectenlijst!B:AG,30,FALSE)</f>
        <v/>
      </c>
      <c r="J6" s="7">
        <v>0</v>
      </c>
    </row>
    <row r="7" spans="1:10" x14ac:dyDescent="0.3">
      <c r="A7" t="s">
        <v>427</v>
      </c>
      <c r="B7" t="str">
        <f>VLOOKUP(A7,Objectenlijst!B:AG,8,FALSE)</f>
        <v>VKA330017</v>
      </c>
      <c r="C7" t="str">
        <f>VLOOKUP(A7,Objectenlijst!B:AG,2,FALSE)</f>
        <v>Vaatwas Doorschuif / Hobart / AMX-10B</v>
      </c>
      <c r="D7" t="str">
        <f>VLOOKUP(A7,Objectenlijst!B:AG,11,FALSE)</f>
        <v>2. Goed</v>
      </c>
      <c r="E7" t="str">
        <f>VLOOKUP(A7,Objectenlijst!B:AG,7,FALSE)</f>
        <v>JA - Aangetroffen</v>
      </c>
      <c r="F7" t="str">
        <f>VLOOKUP(A7,Objectenlijst!B:AG,26,FALSE)</f>
        <v>RUITENBERGLAAN 26</v>
      </c>
      <c r="G7" t="str">
        <f>VLOOKUP(A7,Objectenlijst!B:AG,28,FALSE)</f>
        <v>26</v>
      </c>
      <c r="H7" t="str">
        <f>VLOOKUP(A7,Objectenlijst!B:AG,29,FALSE)</f>
        <v>Bg</v>
      </c>
      <c r="I7" t="str">
        <f>VLOOKUP(A7,Objectenlijst!B:AG,30,FALSE)</f>
        <v>Washok</v>
      </c>
      <c r="J7" s="7">
        <v>0</v>
      </c>
    </row>
    <row r="8" spans="1:10" x14ac:dyDescent="0.3">
      <c r="A8" t="s">
        <v>514</v>
      </c>
      <c r="B8" t="str">
        <f>VLOOKUP(A8,Objectenlijst!B:AG,8,FALSE)</f>
        <v>B-100115</v>
      </c>
      <c r="C8" t="str">
        <f>VLOOKUP(A8,Objectenlijst!B:AG,2,FALSE)</f>
        <v>Fagor / Koelkast / AUP-22G Glasdeur</v>
      </c>
      <c r="D8" t="str">
        <f>VLOOKUP(A8,Objectenlijst!B:AG,11,FALSE)</f>
        <v>2. Goed</v>
      </c>
      <c r="E8" t="str">
        <f>VLOOKUP(A8,Objectenlijst!B:AG,7,FALSE)</f>
        <v>JA - Aangetroffen</v>
      </c>
      <c r="F8" t="str">
        <f>VLOOKUP(A8,Objectenlijst!B:AG,26,FALSE)</f>
        <v>RUITENBERGLAAN 26</v>
      </c>
      <c r="G8" t="str">
        <f>VLOOKUP(A8,Objectenlijst!B:AG,28,FALSE)</f>
        <v>Nr 26</v>
      </c>
      <c r="H8" t="str">
        <f>VLOOKUP(A8,Objectenlijst!B:AG,29,FALSE)</f>
        <v>BG</v>
      </c>
      <c r="I8" t="str">
        <f>VLOOKUP(A8,Objectenlijst!B:AG,30,FALSE)</f>
        <v xml:space="preserve">Restaurant </v>
      </c>
      <c r="J8" s="7">
        <v>0</v>
      </c>
    </row>
    <row r="9" spans="1:10" x14ac:dyDescent="0.3">
      <c r="A9" t="s">
        <v>518</v>
      </c>
      <c r="B9" t="str">
        <f>VLOOKUP(A9,Objectenlijst!B:AG,8,FALSE)</f>
        <v>B-100116</v>
      </c>
      <c r="C9" t="str">
        <f>VLOOKUP(A9,Objectenlijst!B:AG,2,FALSE)</f>
        <v>Fagor / Koelkast / AUP-11G  Glasdeur</v>
      </c>
      <c r="D9" t="str">
        <f>VLOOKUP(A9,Objectenlijst!B:AG,11,FALSE)</f>
        <v>2. Goed</v>
      </c>
      <c r="E9" t="str">
        <f>VLOOKUP(A9,Objectenlijst!B:AG,7,FALSE)</f>
        <v>JA - Aangetroffen</v>
      </c>
      <c r="F9" t="str">
        <f>VLOOKUP(A9,Objectenlijst!B:AG,26,FALSE)</f>
        <v>RUITENBERGLAAN 26</v>
      </c>
      <c r="G9" t="str">
        <f>VLOOKUP(A9,Objectenlijst!B:AG,28,FALSE)</f>
        <v>Nr 26</v>
      </c>
      <c r="H9" t="str">
        <f>VLOOKUP(A9,Objectenlijst!B:AG,29,FALSE)</f>
        <v>BG</v>
      </c>
      <c r="I9" t="str">
        <f>VLOOKUP(A9,Objectenlijst!B:AG,30,FALSE)</f>
        <v xml:space="preserve">Restaurant </v>
      </c>
      <c r="J9" s="7">
        <v>0</v>
      </c>
    </row>
    <row r="10" spans="1:10" x14ac:dyDescent="0.3">
      <c r="A10" t="s">
        <v>527</v>
      </c>
      <c r="B10" t="str">
        <f>VLOOKUP(A10,Objectenlijst!B:AG,8,FALSE)</f>
        <v>B-100117</v>
      </c>
      <c r="C10" t="str">
        <f>VLOOKUP(A10,Objectenlijst!B:AG,2,FALSE)</f>
        <v>Koelkast 1-glasdeur verrijdbaar</v>
      </c>
      <c r="D10" t="str">
        <f>VLOOKUP(A10,Objectenlijst!B:AG,11,FALSE)</f>
        <v>2. Goed</v>
      </c>
      <c r="E10" t="str">
        <f>VLOOKUP(A10,Objectenlijst!B:AG,7,FALSE)</f>
        <v>JA - Aangetroffen</v>
      </c>
      <c r="F10" t="str">
        <f>VLOOKUP(A10,Objectenlijst!B:AG,26,FALSE)</f>
        <v>RUITENBERGLAAN 26</v>
      </c>
      <c r="G10" t="str">
        <f>VLOOKUP(A10,Objectenlijst!B:AG,28,FALSE)</f>
        <v>Nr 26</v>
      </c>
      <c r="H10" t="str">
        <f>VLOOKUP(A10,Objectenlijst!B:AG,29,FALSE)</f>
        <v>BG</v>
      </c>
      <c r="I10" t="str">
        <f>VLOOKUP(A10,Objectenlijst!B:AG,30,FALSE)</f>
        <v xml:space="preserve">Restaurant </v>
      </c>
      <c r="J10" s="7">
        <v>0</v>
      </c>
    </row>
    <row r="11" spans="1:10" x14ac:dyDescent="0.3">
      <c r="A11" t="s">
        <v>541</v>
      </c>
      <c r="B11" t="str">
        <f>VLOOKUP(A11,Objectenlijst!B:AG,8,FALSE)</f>
        <v/>
      </c>
      <c r="C11" t="str">
        <f>VLOOKUP(A11,Objectenlijst!B:AG,2,FALSE)</f>
        <v xml:space="preserve">Afzuigkap </v>
      </c>
      <c r="D11" t="str">
        <f>VLOOKUP(A11,Objectenlijst!B:AG,11,FALSE)</f>
        <v/>
      </c>
      <c r="E11" t="str">
        <f>VLOOKUP(A11,Objectenlijst!B:AG,7,FALSE)</f>
        <v/>
      </c>
      <c r="F11" t="str">
        <f>VLOOKUP(A11,Objectenlijst!B:AG,26,FALSE)</f>
        <v>RUITENBERGLAAN 26</v>
      </c>
      <c r="G11" t="str">
        <f>VLOOKUP(A11,Objectenlijst!B:AG,28,FALSE)</f>
        <v/>
      </c>
      <c r="H11" t="str">
        <f>VLOOKUP(A11,Objectenlijst!B:AG,29,FALSE)</f>
        <v/>
      </c>
      <c r="I11" t="str">
        <f>VLOOKUP(A11,Objectenlijst!B:AG,30,FALSE)</f>
        <v/>
      </c>
      <c r="J11" s="7">
        <v>0</v>
      </c>
    </row>
    <row r="12" spans="1:10" ht="15" thickBot="1" x14ac:dyDescent="0.35">
      <c r="A12" t="s">
        <v>576</v>
      </c>
      <c r="B12" t="str">
        <f>VLOOKUP(A12,Objectenlijst!B:AG,8,FALSE)</f>
        <v>WARMTEBRUG 6</v>
      </c>
      <c r="C12" t="str">
        <f>VLOOKUP(A12,Objectenlijst!B:AG,2,FALSE)</f>
        <v xml:space="preserve">Warmtebrug </v>
      </c>
      <c r="D12" t="str">
        <f>VLOOKUP(A12,Objectenlijst!B:AG,11,FALSE)</f>
        <v>5. Slecht</v>
      </c>
      <c r="E12" t="str">
        <f>VLOOKUP(A12,Objectenlijst!B:AG,7,FALSE)</f>
        <v>JA - Aangetroffen</v>
      </c>
      <c r="F12" t="str">
        <f>VLOOKUP(A12,Objectenlijst!B:AG,26,FALSE)</f>
        <v>RUITENBERGLAAN 26</v>
      </c>
      <c r="G12" t="str">
        <f>VLOOKUP(A12,Objectenlijst!B:AG,28,FALSE)</f>
        <v/>
      </c>
      <c r="H12" t="str">
        <f>VLOOKUP(A12,Objectenlijst!B:AG,29,FALSE)</f>
        <v/>
      </c>
      <c r="I12" t="str">
        <f>VLOOKUP(A12,Objectenlijst!B:AG,30,FALSE)</f>
        <v/>
      </c>
      <c r="J12" s="8">
        <v>0</v>
      </c>
    </row>
    <row r="13" spans="1:10" hidden="1" x14ac:dyDescent="0.3">
      <c r="A13" t="s">
        <v>669</v>
      </c>
      <c r="B13" t="str">
        <f>VLOOKUP(A13,Objectenlijst!B:AG,8,FALSE)</f>
        <v>VKA170105</v>
      </c>
      <c r="C13" t="str">
        <f>VLOOKUP(A13,Objectenlijst!B:AG,2,FALSE)</f>
        <v>Warmhoudplaat</v>
      </c>
      <c r="D13" t="str">
        <f>VLOOKUP(A13,Objectenlijst!B:AG,11,FALSE)</f>
        <v/>
      </c>
      <c r="E13" t="str">
        <f>VLOOKUP(A13,Objectenlijst!B:AG,7,FALSE)</f>
        <v>NEE - Niet aangetroffen</v>
      </c>
      <c r="F13" t="str">
        <f>VLOOKUP(A13,Objectenlijst!B:AG,26,FALSE)</f>
        <v>RUITENBERGLAAN 26</v>
      </c>
      <c r="G13" t="str">
        <f>VLOOKUP(A13,Objectenlijst!B:AG,28,FALSE)</f>
        <v>Ruitenberglaan 26</v>
      </c>
      <c r="H13" t="str">
        <f>VLOOKUP(A13,Objectenlijst!B:AG,29,FALSE)</f>
        <v/>
      </c>
      <c r="I13" t="str">
        <f>VLOOKUP(A13,Objectenlijst!B:AG,30,FALSE)</f>
        <v>E0.146</v>
      </c>
    </row>
    <row r="14" spans="1:10" x14ac:dyDescent="0.3">
      <c r="A14" t="s">
        <v>674</v>
      </c>
      <c r="B14" t="str">
        <f>VLOOKUP(A14,Objectenlijst!B:AG,8,FALSE)</f>
        <v>VKA170259</v>
      </c>
      <c r="C14" t="str">
        <f>VLOOKUP(A14,Objectenlijst!B:AG,2,FALSE)</f>
        <v>Wandkoeling Afnemer</v>
      </c>
      <c r="D14" t="str">
        <f>VLOOKUP(A14,Objectenlijst!B:AG,11,FALSE)</f>
        <v>6. Zeer slecht</v>
      </c>
      <c r="E14" t="str">
        <f>VLOOKUP(A14,Objectenlijst!B:AG,7,FALSE)</f>
        <v>JA - Aangetroffen</v>
      </c>
      <c r="F14" t="str">
        <f>VLOOKUP(A14,Objectenlijst!B:AG,26,FALSE)</f>
        <v>RUITENBERGLAAN 26</v>
      </c>
      <c r="G14" t="str">
        <f>VLOOKUP(A14,Objectenlijst!B:AG,28,FALSE)</f>
        <v/>
      </c>
      <c r="H14" t="str">
        <f>VLOOKUP(A14,Objectenlijst!B:AG,29,FALSE)</f>
        <v/>
      </c>
      <c r="I14" t="str">
        <f>VLOOKUP(A14,Objectenlijst!B:AG,30,FALSE)</f>
        <v>E0.163</v>
      </c>
      <c r="J14" s="6">
        <v>0</v>
      </c>
    </row>
    <row r="15" spans="1:10" ht="15" thickBot="1" x14ac:dyDescent="0.35">
      <c r="A15" t="s">
        <v>680</v>
      </c>
      <c r="B15" t="str">
        <f>VLOOKUP(A15,Objectenlijst!B:AG,8,FALSE)</f>
        <v>VKA170260</v>
      </c>
      <c r="C15" t="str">
        <f>VLOOKUP(A15,Objectenlijst!B:AG,2,FALSE)</f>
        <v>Wandkoeling Afnemer</v>
      </c>
      <c r="D15" t="str">
        <f>VLOOKUP(A15,Objectenlijst!B:AG,11,FALSE)</f>
        <v>6. Zeer slecht</v>
      </c>
      <c r="E15" t="str">
        <f>VLOOKUP(A15,Objectenlijst!B:AG,7,FALSE)</f>
        <v>JA - Aangetroffen</v>
      </c>
      <c r="F15" t="str">
        <f>VLOOKUP(A15,Objectenlijst!B:AG,26,FALSE)</f>
        <v>RUITENBERGLAAN 26</v>
      </c>
      <c r="G15" t="str">
        <f>VLOOKUP(A15,Objectenlijst!B:AG,28,FALSE)</f>
        <v/>
      </c>
      <c r="H15" t="str">
        <f>VLOOKUP(A15,Objectenlijst!B:AG,29,FALSE)</f>
        <v/>
      </c>
      <c r="I15" t="str">
        <f>VLOOKUP(A15,Objectenlijst!B:AG,30,FALSE)</f>
        <v>E0.163</v>
      </c>
      <c r="J15" s="8">
        <v>0</v>
      </c>
    </row>
    <row r="16" spans="1:10" hidden="1" x14ac:dyDescent="0.3">
      <c r="A16" t="s">
        <v>683</v>
      </c>
      <c r="B16" t="str">
        <f>VLOOKUP(A16,Objectenlijst!B:AG,8,FALSE)</f>
        <v>VKA170261</v>
      </c>
      <c r="C16" t="str">
        <f>VLOOKUP(A16,Objectenlijst!B:AG,2,FALSE)</f>
        <v>Wandkoeling Afnemer niet aangetroffen</v>
      </c>
      <c r="D16" t="str">
        <f>VLOOKUP(A16,Objectenlijst!B:AG,11,FALSE)</f>
        <v>6. Zeer slecht</v>
      </c>
      <c r="E16" t="str">
        <f>VLOOKUP(A16,Objectenlijst!B:AG,7,FALSE)</f>
        <v>NEE - Niet aangetroffen</v>
      </c>
      <c r="F16" t="str">
        <f>VLOOKUP(A16,Objectenlijst!B:AG,26,FALSE)</f>
        <v>RUITENBERGLAAN 26</v>
      </c>
      <c r="G16" t="str">
        <f>VLOOKUP(A16,Objectenlijst!B:AG,28,FALSE)</f>
        <v/>
      </c>
      <c r="H16" t="str">
        <f>VLOOKUP(A16,Objectenlijst!B:AG,29,FALSE)</f>
        <v/>
      </c>
      <c r="I16" t="str">
        <f>VLOOKUP(A16,Objectenlijst!B:AG,30,FALSE)</f>
        <v>E0.163</v>
      </c>
    </row>
    <row r="17" spans="1:10" hidden="1" x14ac:dyDescent="0.3">
      <c r="A17" t="s">
        <v>690</v>
      </c>
      <c r="B17" t="str">
        <f>VLOOKUP(A17,Objectenlijst!B:AG,8,FALSE)</f>
        <v>VKA170262</v>
      </c>
      <c r="C17" t="str">
        <f>VLOOKUP(A17,Objectenlijst!B:AG,2,FALSE)</f>
        <v>Wandkoeling Afnemer</v>
      </c>
      <c r="D17" t="str">
        <f>VLOOKUP(A17,Objectenlijst!B:AG,11,FALSE)</f>
        <v>6. Zeer slecht</v>
      </c>
      <c r="E17" t="str">
        <f>VLOOKUP(A17,Objectenlijst!B:AG,7,FALSE)</f>
        <v>NEE - Niet aangetroffen</v>
      </c>
      <c r="F17" t="str">
        <f>VLOOKUP(A17,Objectenlijst!B:AG,26,FALSE)</f>
        <v>RUITENBERGLAAN 26</v>
      </c>
      <c r="G17" t="str">
        <f>VLOOKUP(A17,Objectenlijst!B:AG,28,FALSE)</f>
        <v/>
      </c>
      <c r="H17" t="str">
        <f>VLOOKUP(A17,Objectenlijst!B:AG,29,FALSE)</f>
        <v/>
      </c>
      <c r="I17" t="str">
        <f>VLOOKUP(A17,Objectenlijst!B:AG,30,FALSE)</f>
        <v>E0.163</v>
      </c>
    </row>
    <row r="18" spans="1:10" x14ac:dyDescent="0.3">
      <c r="A18" t="s">
        <v>694</v>
      </c>
      <c r="B18" t="str">
        <f>VLOOKUP(A18,Objectenlijst!B:AG,8,FALSE)</f>
        <v>VKA170268</v>
      </c>
      <c r="C18" t="str">
        <f>VLOOKUP(A18,Objectenlijst!B:AG,2,FALSE)</f>
        <v>Warmhoudplaat</v>
      </c>
      <c r="D18" t="str">
        <f>VLOOKUP(A18,Objectenlijst!B:AG,11,FALSE)</f>
        <v>4. Matig</v>
      </c>
      <c r="E18" t="str">
        <f>VLOOKUP(A18,Objectenlijst!B:AG,7,FALSE)</f>
        <v>JA - Aangetroffen</v>
      </c>
      <c r="F18" t="str">
        <f>VLOOKUP(A18,Objectenlijst!B:AG,26,FALSE)</f>
        <v>RUITENBERGLAAN 26</v>
      </c>
      <c r="G18" t="str">
        <f>VLOOKUP(A18,Objectenlijst!B:AG,28,FALSE)</f>
        <v>Gebouw 26</v>
      </c>
      <c r="H18" t="str">
        <f>VLOOKUP(A18,Objectenlijst!B:AG,29,FALSE)</f>
        <v>Bg</v>
      </c>
      <c r="I18" t="str">
        <f>VLOOKUP(A18,Objectenlijst!B:AG,30,FALSE)</f>
        <v>Keuken bg</v>
      </c>
      <c r="J18" s="6">
        <v>0</v>
      </c>
    </row>
    <row r="19" spans="1:10" x14ac:dyDescent="0.3">
      <c r="A19" t="s">
        <v>735</v>
      </c>
      <c r="B19" t="str">
        <f>VLOOKUP(A19,Objectenlijst!B:AG,8,FALSE)</f>
        <v>V-04097</v>
      </c>
      <c r="C19" t="str">
        <f>VLOOKUP(A19,Objectenlijst!B:AG,2,FALSE)</f>
        <v>animo cb10</v>
      </c>
      <c r="D19" t="str">
        <f>VLOOKUP(A19,Objectenlijst!B:AG,11,FALSE)</f>
        <v>3. Voldoende</v>
      </c>
      <c r="E19" t="str">
        <f>VLOOKUP(A19,Objectenlijst!B:AG,7,FALSE)</f>
        <v>JA - Aangetroffen</v>
      </c>
      <c r="F19" t="str">
        <f>VLOOKUP(A19,Objectenlijst!B:AG,26,FALSE)</f>
        <v>RUITENBERGLAAN 26</v>
      </c>
      <c r="G19" t="str">
        <f>VLOOKUP(A19,Objectenlijst!B:AG,28,FALSE)</f>
        <v/>
      </c>
      <c r="H19" t="str">
        <f>VLOOKUP(A19,Objectenlijst!B:AG,29,FALSE)</f>
        <v/>
      </c>
      <c r="I19" t="str">
        <f>VLOOKUP(A19,Objectenlijst!B:AG,30,FALSE)</f>
        <v/>
      </c>
      <c r="J19" s="7">
        <v>0</v>
      </c>
    </row>
    <row r="20" spans="1:10" x14ac:dyDescent="0.3">
      <c r="A20" t="s">
        <v>1786</v>
      </c>
      <c r="B20" t="str">
        <f>VLOOKUP(A20,Objectenlijst!B:AG,8,FALSE)</f>
        <v>VKA170281</v>
      </c>
      <c r="C20" t="str">
        <f>VLOOKUP(A20,Objectenlijst!B:AG,2,FALSE)</f>
        <v>vrieskast</v>
      </c>
      <c r="D20" t="str">
        <f>VLOOKUP(A20,Objectenlijst!B:AG,11,FALSE)</f>
        <v>4. Matig</v>
      </c>
      <c r="E20" t="str">
        <f>VLOOKUP(A20,Objectenlijst!B:AG,7,FALSE)</f>
        <v>JA - Aangetroffen</v>
      </c>
      <c r="F20" t="str">
        <f>VLOOKUP(A20,Objectenlijst!B:AG,26,FALSE)</f>
        <v>RUITENBERGLAAN 26</v>
      </c>
      <c r="G20" t="str">
        <f>VLOOKUP(A20,Objectenlijst!B:AG,28,FALSE)</f>
        <v>26</v>
      </c>
      <c r="H20" t="str">
        <f>VLOOKUP(A20,Objectenlijst!B:AG,29,FALSE)</f>
        <v>Bg opslag</v>
      </c>
      <c r="I20" t="str">
        <f>VLOOKUP(A20,Objectenlijst!B:AG,30,FALSE)</f>
        <v>E0.142</v>
      </c>
      <c r="J20" s="7">
        <v>0</v>
      </c>
    </row>
    <row r="21" spans="1:10" x14ac:dyDescent="0.3">
      <c r="A21" t="s">
        <v>1793</v>
      </c>
      <c r="B21" t="str">
        <f>VLOOKUP(A21,Objectenlijst!B:AG,8,FALSE)</f>
        <v>VKA170279</v>
      </c>
      <c r="C21" t="str">
        <f>VLOOKUP(A21,Objectenlijst!B:AG,2,FALSE)</f>
        <v>koelcel met sep mach</v>
      </c>
      <c r="D21" t="str">
        <f>VLOOKUP(A21,Objectenlijst!B:AG,11,FALSE)</f>
        <v>5. Slecht</v>
      </c>
      <c r="E21" t="str">
        <f>VLOOKUP(A21,Objectenlijst!B:AG,7,FALSE)</f>
        <v>JA - Aangetroffen</v>
      </c>
      <c r="F21" t="str">
        <f>VLOOKUP(A21,Objectenlijst!B:AG,26,FALSE)</f>
        <v>RUITENBERGLAAN 26</v>
      </c>
      <c r="G21" t="str">
        <f>VLOOKUP(A21,Objectenlijst!B:AG,28,FALSE)</f>
        <v>Kantine</v>
      </c>
      <c r="H21" t="str">
        <f>VLOOKUP(A21,Objectenlijst!B:AG,29,FALSE)</f>
        <v/>
      </c>
      <c r="I21" t="str">
        <f>VLOOKUP(A21,Objectenlijst!B:AG,30,FALSE)</f>
        <v>E0.144</v>
      </c>
      <c r="J21" s="7">
        <v>0</v>
      </c>
    </row>
    <row r="22" spans="1:10" x14ac:dyDescent="0.3">
      <c r="A22" t="s">
        <v>1800</v>
      </c>
      <c r="B22" t="str">
        <f>VLOOKUP(A22,Objectenlijst!B:AG,8,FALSE)</f>
        <v>VKA180015</v>
      </c>
      <c r="C22" t="str">
        <f>VLOOKUP(A22,Objectenlijst!B:AG,2,FALSE)</f>
        <v>doorstroomzuil</v>
      </c>
      <c r="D22" t="str">
        <f>VLOOKUP(A22,Objectenlijst!B:AG,11,FALSE)</f>
        <v>4. Matig</v>
      </c>
      <c r="E22" t="str">
        <f>VLOOKUP(A22,Objectenlijst!B:AG,7,FALSE)</f>
        <v>JA - Aangetroffen</v>
      </c>
      <c r="F22" t="str">
        <f>VLOOKUP(A22,Objectenlijst!B:AG,26,FALSE)</f>
        <v>RUITENBERGLAAN 26</v>
      </c>
      <c r="G22" t="str">
        <f>VLOOKUP(A22,Objectenlijst!B:AG,28,FALSE)</f>
        <v>26</v>
      </c>
      <c r="H22" t="str">
        <f>VLOOKUP(A22,Objectenlijst!B:AG,29,FALSE)</f>
        <v>Bg</v>
      </c>
      <c r="I22" t="str">
        <f>VLOOKUP(A22,Objectenlijst!B:AG,30,FALSE)</f>
        <v>E0.145</v>
      </c>
      <c r="J22" s="7">
        <v>0</v>
      </c>
    </row>
    <row r="23" spans="1:10" x14ac:dyDescent="0.3">
      <c r="A23" t="s">
        <v>1805</v>
      </c>
      <c r="B23" t="str">
        <f>VLOOKUP(A23,Objectenlijst!B:AG,8,FALSE)</f>
        <v>VKA170278</v>
      </c>
      <c r="C23" t="str">
        <f>VLOOKUP(A23,Objectenlijst!B:AG,2,FALSE)</f>
        <v>koelwerkbank sep machine</v>
      </c>
      <c r="D23" t="str">
        <f>VLOOKUP(A23,Objectenlijst!B:AG,11,FALSE)</f>
        <v>5. Slecht</v>
      </c>
      <c r="E23" t="str">
        <f>VLOOKUP(A23,Objectenlijst!B:AG,7,FALSE)</f>
        <v>JA - Aangetroffen</v>
      </c>
      <c r="F23" t="str">
        <f>VLOOKUP(A23,Objectenlijst!B:AG,26,FALSE)</f>
        <v>RUITENBERGLAAN 26</v>
      </c>
      <c r="G23" t="str">
        <f>VLOOKUP(A23,Objectenlijst!B:AG,28,FALSE)</f>
        <v>Kantine</v>
      </c>
      <c r="H23" t="str">
        <f>VLOOKUP(A23,Objectenlijst!B:AG,29,FALSE)</f>
        <v/>
      </c>
      <c r="I23" t="str">
        <f>VLOOKUP(A23,Objectenlijst!B:AG,30,FALSE)</f>
        <v>E0.145</v>
      </c>
      <c r="J23" s="7">
        <v>0</v>
      </c>
    </row>
    <row r="24" spans="1:10" x14ac:dyDescent="0.3">
      <c r="A24" t="s">
        <v>1810</v>
      </c>
      <c r="B24" t="str">
        <f>VLOOKUP(A24,Objectenlijst!B:AG,8,FALSE)</f>
        <v>VKA170265</v>
      </c>
      <c r="C24" t="str">
        <f>VLOOKUP(A24,Objectenlijst!B:AG,2,FALSE)</f>
        <v>combisteamer</v>
      </c>
      <c r="D24" t="str">
        <f>VLOOKUP(A24,Objectenlijst!B:AG,11,FALSE)</f>
        <v>5. Slecht</v>
      </c>
      <c r="E24" t="str">
        <f>VLOOKUP(A24,Objectenlijst!B:AG,7,FALSE)</f>
        <v>JA - Aangetroffen</v>
      </c>
      <c r="F24" t="str">
        <f>VLOOKUP(A24,Objectenlijst!B:AG,26,FALSE)</f>
        <v>RUITENBERGLAAN 26</v>
      </c>
      <c r="G24" t="str">
        <f>VLOOKUP(A24,Objectenlijst!B:AG,28,FALSE)</f>
        <v>26</v>
      </c>
      <c r="H24" t="str">
        <f>VLOOKUP(A24,Objectenlijst!B:AG,29,FALSE)</f>
        <v>Bg</v>
      </c>
      <c r="I24" t="str">
        <f>VLOOKUP(A24,Objectenlijst!B:AG,30,FALSE)</f>
        <v>E0.146</v>
      </c>
      <c r="J24" s="7">
        <v>0</v>
      </c>
    </row>
    <row r="25" spans="1:10" x14ac:dyDescent="0.3">
      <c r="A25" t="s">
        <v>1813</v>
      </c>
      <c r="B25" t="str">
        <f>VLOOKUP(A25,Objectenlijst!B:AG,8,FALSE)</f>
        <v>VKA170267</v>
      </c>
      <c r="C25" t="str">
        <f>VLOOKUP(A25,Objectenlijst!B:AG,2,FALSE)</f>
        <v>combisteamer</v>
      </c>
      <c r="D25" t="str">
        <f>VLOOKUP(A25,Objectenlijst!B:AG,11,FALSE)</f>
        <v>5. Slecht</v>
      </c>
      <c r="E25" t="str">
        <f>VLOOKUP(A25,Objectenlijst!B:AG,7,FALSE)</f>
        <v>JA - Aangetroffen</v>
      </c>
      <c r="F25" t="str">
        <f>VLOOKUP(A25,Objectenlijst!B:AG,26,FALSE)</f>
        <v>RUITENBERGLAAN 26</v>
      </c>
      <c r="G25" t="str">
        <f>VLOOKUP(A25,Objectenlijst!B:AG,28,FALSE)</f>
        <v>26</v>
      </c>
      <c r="H25" t="str">
        <f>VLOOKUP(A25,Objectenlijst!B:AG,29,FALSE)</f>
        <v>Bg</v>
      </c>
      <c r="I25" t="str">
        <f>VLOOKUP(A25,Objectenlijst!B:AG,30,FALSE)</f>
        <v>E0.146</v>
      </c>
      <c r="J25" s="7">
        <v>0</v>
      </c>
    </row>
    <row r="26" spans="1:10" x14ac:dyDescent="0.3">
      <c r="A26" t="s">
        <v>1817</v>
      </c>
      <c r="B26" t="str">
        <f>VLOOKUP(A26,Objectenlijst!B:AG,8,FALSE)</f>
        <v>VKA170266</v>
      </c>
      <c r="C26" t="str">
        <f>VLOOKUP(A26,Objectenlijst!B:AG,2,FALSE)</f>
        <v>koelwerkbank</v>
      </c>
      <c r="D26" t="str">
        <f>VLOOKUP(A26,Objectenlijst!B:AG,11,FALSE)</f>
        <v>5. Slecht</v>
      </c>
      <c r="E26" t="str">
        <f>VLOOKUP(A26,Objectenlijst!B:AG,7,FALSE)</f>
        <v>JA - Aangetroffen</v>
      </c>
      <c r="F26" t="str">
        <f>VLOOKUP(A26,Objectenlijst!B:AG,26,FALSE)</f>
        <v>RUITENBERGLAAN 26</v>
      </c>
      <c r="G26" t="str">
        <f>VLOOKUP(A26,Objectenlijst!B:AG,28,FALSE)</f>
        <v>26</v>
      </c>
      <c r="H26" t="str">
        <f>VLOOKUP(A26,Objectenlijst!B:AG,29,FALSE)</f>
        <v>Bg</v>
      </c>
      <c r="I26" t="str">
        <f>VLOOKUP(A26,Objectenlijst!B:AG,30,FALSE)</f>
        <v>E0.146</v>
      </c>
      <c r="J26" s="7">
        <v>0</v>
      </c>
    </row>
    <row r="27" spans="1:10" x14ac:dyDescent="0.3">
      <c r="A27" t="s">
        <v>1825</v>
      </c>
      <c r="B27" t="str">
        <f>VLOOKUP(A27,Objectenlijst!B:AG,8,FALSE)</f>
        <v>VKA170274</v>
      </c>
      <c r="C27" t="str">
        <f>VLOOKUP(A27,Objectenlijst!B:AG,2,FALSE)</f>
        <v>saladebar, sep machine niet in werking</v>
      </c>
      <c r="D27" t="str">
        <f>VLOOKUP(A27,Objectenlijst!B:AG,11,FALSE)</f>
        <v>6. Zeer slecht</v>
      </c>
      <c r="E27" t="str">
        <f>VLOOKUP(A27,Objectenlijst!B:AG,7,FALSE)</f>
        <v>JA - Aangetroffen</v>
      </c>
      <c r="F27" t="str">
        <f>VLOOKUP(A27,Objectenlijst!B:AG,26,FALSE)</f>
        <v>RUITENBERGLAAN 26</v>
      </c>
      <c r="G27" t="str">
        <f>VLOOKUP(A27,Objectenlijst!B:AG,28,FALSE)</f>
        <v>Kantine</v>
      </c>
      <c r="H27" t="str">
        <f>VLOOKUP(A27,Objectenlijst!B:AG,29,FALSE)</f>
        <v/>
      </c>
      <c r="I27" t="str">
        <f>VLOOKUP(A27,Objectenlijst!B:AG,30,FALSE)</f>
        <v>E0.146</v>
      </c>
      <c r="J27" s="7">
        <v>0</v>
      </c>
    </row>
    <row r="28" spans="1:10" ht="15" thickBot="1" x14ac:dyDescent="0.35">
      <c r="A28" t="s">
        <v>1834</v>
      </c>
      <c r="B28" t="str">
        <f>VLOOKUP(A28,Objectenlijst!B:AG,8,FALSE)</f>
        <v>VKA170276</v>
      </c>
      <c r="C28" t="str">
        <f>VLOOKUP(A28,Objectenlijst!B:AG,2,FALSE)</f>
        <v>2x soepwell</v>
      </c>
      <c r="D28" t="str">
        <f>VLOOKUP(A28,Objectenlijst!B:AG,11,FALSE)</f>
        <v>4. Matig</v>
      </c>
      <c r="E28" t="str">
        <f>VLOOKUP(A28,Objectenlijst!B:AG,7,FALSE)</f>
        <v>JA - Aangetroffen</v>
      </c>
      <c r="F28" t="str">
        <f>VLOOKUP(A28,Objectenlijst!B:AG,26,FALSE)</f>
        <v>RUITENBERGLAAN 26</v>
      </c>
      <c r="G28" t="str">
        <f>VLOOKUP(A28,Objectenlijst!B:AG,28,FALSE)</f>
        <v>26</v>
      </c>
      <c r="H28" t="str">
        <f>VLOOKUP(A28,Objectenlijst!B:AG,29,FALSE)</f>
        <v>Bg</v>
      </c>
      <c r="I28" t="str">
        <f>VLOOKUP(A28,Objectenlijst!B:AG,30,FALSE)</f>
        <v>E0.146</v>
      </c>
      <c r="J28" s="8">
        <v>0</v>
      </c>
    </row>
    <row r="29" spans="1:10" hidden="1" x14ac:dyDescent="0.3">
      <c r="A29" t="s">
        <v>1837</v>
      </c>
      <c r="B29" t="str">
        <f>VLOOKUP(A29,Objectenlijst!B:AG,8,FALSE)</f>
        <v>VKA170264</v>
      </c>
      <c r="C29" t="str">
        <f>VLOOKUP(A29,Objectenlijst!B:AG,2,FALSE)</f>
        <v>Vaatwasmachine</v>
      </c>
      <c r="D29" t="str">
        <f>VLOOKUP(A29,Objectenlijst!B:AG,11,FALSE)</f>
        <v>5. Slecht</v>
      </c>
      <c r="E29" t="str">
        <f>VLOOKUP(A29,Objectenlijst!B:AG,7,FALSE)</f>
        <v>NEE - Niet aangetroffen</v>
      </c>
      <c r="F29" t="str">
        <f>VLOOKUP(A29,Objectenlijst!B:AG,26,FALSE)</f>
        <v>RUITENBERGLAAN 26</v>
      </c>
      <c r="G29" t="str">
        <f>VLOOKUP(A29,Objectenlijst!B:AG,28,FALSE)</f>
        <v>Kantine</v>
      </c>
      <c r="H29" t="str">
        <f>VLOOKUP(A29,Objectenlijst!B:AG,29,FALSE)</f>
        <v/>
      </c>
      <c r="I29" t="str">
        <f>VLOOKUP(A29,Objectenlijst!B:AG,30,FALSE)</f>
        <v>E0.162</v>
      </c>
    </row>
    <row r="30" spans="1:10" ht="15" thickBot="1" x14ac:dyDescent="0.35">
      <c r="A30" t="s">
        <v>1844</v>
      </c>
      <c r="B30" t="str">
        <f>VLOOKUP(A30,Objectenlijst!B:AG,8,FALSE)</f>
        <v>VKA170258</v>
      </c>
      <c r="C30" t="str">
        <f>VLOOKUP(A30,Objectenlijst!B:AG,2,FALSE)</f>
        <v>wandkoelmeubel</v>
      </c>
      <c r="D30" t="str">
        <f>VLOOKUP(A30,Objectenlijst!B:AG,11,FALSE)</f>
        <v>6. Zeer slecht</v>
      </c>
      <c r="E30" t="str">
        <f>VLOOKUP(A30,Objectenlijst!B:AG,7,FALSE)</f>
        <v>JA - Aangetroffen</v>
      </c>
      <c r="F30" t="str">
        <f>VLOOKUP(A30,Objectenlijst!B:AG,26,FALSE)</f>
        <v>RUITENBERGLAAN 26</v>
      </c>
      <c r="G30" t="str">
        <f>VLOOKUP(A30,Objectenlijst!B:AG,28,FALSE)</f>
        <v>Kantine</v>
      </c>
      <c r="H30" t="str">
        <f>VLOOKUP(A30,Objectenlijst!B:AG,29,FALSE)</f>
        <v/>
      </c>
      <c r="I30" t="str">
        <f>VLOOKUP(A30,Objectenlijst!B:AG,30,FALSE)</f>
        <v>E0.163</v>
      </c>
      <c r="J30" s="10">
        <v>0</v>
      </c>
    </row>
    <row r="31" spans="1:10" hidden="1" x14ac:dyDescent="0.3">
      <c r="A31" t="s">
        <v>1850</v>
      </c>
      <c r="B31" t="str">
        <f>VLOOKUP(A31,Objectenlijst!B:AG,8,FALSE)</f>
        <v>VKA170263</v>
      </c>
      <c r="C31" t="str">
        <f>VLOOKUP(A31,Objectenlijst!B:AG,2,FALSE)</f>
        <v>wandkoelmeubel</v>
      </c>
      <c r="D31" t="str">
        <f>VLOOKUP(A31,Objectenlijst!B:AG,11,FALSE)</f>
        <v>6. Zeer slecht</v>
      </c>
      <c r="E31" t="str">
        <f>VLOOKUP(A31,Objectenlijst!B:AG,7,FALSE)</f>
        <v>NEE - Niet aangetroffen</v>
      </c>
      <c r="F31" t="str">
        <f>VLOOKUP(A31,Objectenlijst!B:AG,26,FALSE)</f>
        <v>RUITENBERGLAAN 26</v>
      </c>
      <c r="G31" t="str">
        <f>VLOOKUP(A31,Objectenlijst!B:AG,28,FALSE)</f>
        <v>Kantine</v>
      </c>
      <c r="H31" t="str">
        <f>VLOOKUP(A31,Objectenlijst!B:AG,29,FALSE)</f>
        <v/>
      </c>
      <c r="I31" t="str">
        <f>VLOOKUP(A31,Objectenlijst!B:AG,30,FALSE)</f>
        <v>E0.163</v>
      </c>
    </row>
    <row r="32" spans="1:10" x14ac:dyDescent="0.3">
      <c r="A32" t="s">
        <v>2213</v>
      </c>
      <c r="B32" t="str">
        <f>VLOOKUP(A32,Objectenlijst!B:AG,8,FALSE)</f>
        <v>VKA180023</v>
      </c>
      <c r="C32" t="str">
        <f>VLOOKUP(A32,Objectenlijst!B:AG,2,FALSE)</f>
        <v>serveerwagen hupfer</v>
      </c>
      <c r="D32" t="str">
        <f>VLOOKUP(A32,Objectenlijst!B:AG,11,FALSE)</f>
        <v/>
      </c>
      <c r="E32" t="str">
        <f>VLOOKUP(A32,Objectenlijst!B:AG,7,FALSE)</f>
        <v>JA - Aangetroffen</v>
      </c>
      <c r="F32" t="str">
        <f>VLOOKUP(A32,Objectenlijst!B:AG,26,FALSE)</f>
        <v>RUITENBERGLAAN 26</v>
      </c>
      <c r="G32" t="str">
        <f>VLOOKUP(A32,Objectenlijst!B:AG,28,FALSE)</f>
        <v>Kantine</v>
      </c>
      <c r="H32" t="str">
        <f>VLOOKUP(A32,Objectenlijst!B:AG,29,FALSE)</f>
        <v/>
      </c>
      <c r="I32" t="str">
        <f>VLOOKUP(A32,Objectenlijst!B:AG,30,FALSE)</f>
        <v>?</v>
      </c>
      <c r="J32" s="6">
        <v>0</v>
      </c>
    </row>
    <row r="33" spans="1:10" x14ac:dyDescent="0.3">
      <c r="A33" t="s">
        <v>2239</v>
      </c>
      <c r="B33" t="str">
        <f>VLOOKUP(A33,Objectenlijst!B:AG,8,FALSE)</f>
        <v/>
      </c>
      <c r="C33" t="str">
        <f>VLOOKUP(A33,Objectenlijst!B:AG,2,FALSE)</f>
        <v>contactgrill(stroom 9a)</v>
      </c>
      <c r="D33" t="str">
        <f>VLOOKUP(A33,Objectenlijst!B:AG,11,FALSE)</f>
        <v>3. Voldoende</v>
      </c>
      <c r="E33" t="str">
        <f>VLOOKUP(A33,Objectenlijst!B:AG,7,FALSE)</f>
        <v>JA - Aangetroffen</v>
      </c>
      <c r="F33" t="str">
        <f>VLOOKUP(A33,Objectenlijst!B:AG,26,FALSE)</f>
        <v>RUITENBERGLAAN 26</v>
      </c>
      <c r="G33" t="str">
        <f>VLOOKUP(A33,Objectenlijst!B:AG,28,FALSE)</f>
        <v/>
      </c>
      <c r="H33" t="str">
        <f>VLOOKUP(A33,Objectenlijst!B:AG,29,FALSE)</f>
        <v/>
      </c>
      <c r="I33" t="str">
        <f>VLOOKUP(A33,Objectenlijst!B:AG,30,FALSE)</f>
        <v/>
      </c>
      <c r="J33" s="7">
        <v>0</v>
      </c>
    </row>
    <row r="34" spans="1:10" x14ac:dyDescent="0.3">
      <c r="A34" t="s">
        <v>2414</v>
      </c>
      <c r="B34" t="str">
        <f>VLOOKUP(A34,Objectenlijst!B:AG,8,FALSE)</f>
        <v>VKA200003</v>
      </c>
      <c r="C34" t="str">
        <f>VLOOKUP(A34,Objectenlijst!B:AG,2,FALSE)</f>
        <v>bakplaat</v>
      </c>
      <c r="D34" t="str">
        <f>VLOOKUP(A34,Objectenlijst!B:AG,11,FALSE)</f>
        <v>3. Voldoende</v>
      </c>
      <c r="E34" t="str">
        <f>VLOOKUP(A34,Objectenlijst!B:AG,7,FALSE)</f>
        <v>JA - Aangetroffen</v>
      </c>
      <c r="F34" t="str">
        <f>VLOOKUP(A34,Objectenlijst!B:AG,26,FALSE)</f>
        <v>RUITENBERGLAAN 26</v>
      </c>
      <c r="G34" t="str">
        <f>VLOOKUP(A34,Objectenlijst!B:AG,28,FALSE)</f>
        <v>26</v>
      </c>
      <c r="H34" t="str">
        <f>VLOOKUP(A34,Objectenlijst!B:AG,29,FALSE)</f>
        <v>Bg</v>
      </c>
      <c r="I34" t="str">
        <f>VLOOKUP(A34,Objectenlijst!B:AG,30,FALSE)</f>
        <v>E0.146</v>
      </c>
      <c r="J34" s="7">
        <v>0</v>
      </c>
    </row>
    <row r="35" spans="1:10" x14ac:dyDescent="0.3">
      <c r="A35" t="s">
        <v>2420</v>
      </c>
      <c r="B35" t="str">
        <f>VLOOKUP(A35,Objectenlijst!B:AG,8,FALSE)</f>
        <v>VKA200004</v>
      </c>
      <c r="C35" t="str">
        <f>VLOOKUP(A35,Objectenlijst!B:AG,2,FALSE)</f>
        <v>kookplaat, inductie</v>
      </c>
      <c r="D35" t="str">
        <f>VLOOKUP(A35,Objectenlijst!B:AG,11,FALSE)</f>
        <v>3. Voldoende</v>
      </c>
      <c r="E35" t="str">
        <f>VLOOKUP(A35,Objectenlijst!B:AG,7,FALSE)</f>
        <v>JA - Aangetroffen</v>
      </c>
      <c r="F35" t="str">
        <f>VLOOKUP(A35,Objectenlijst!B:AG,26,FALSE)</f>
        <v>RUITENBERGLAAN 26</v>
      </c>
      <c r="G35" t="str">
        <f>VLOOKUP(A35,Objectenlijst!B:AG,28,FALSE)</f>
        <v>26</v>
      </c>
      <c r="H35" t="str">
        <f>VLOOKUP(A35,Objectenlijst!B:AG,29,FALSE)</f>
        <v>Bg</v>
      </c>
      <c r="I35" t="str">
        <f>VLOOKUP(A35,Objectenlijst!B:AG,30,FALSE)</f>
        <v>E0.146</v>
      </c>
      <c r="J35" s="7">
        <v>0</v>
      </c>
    </row>
    <row r="36" spans="1:10" x14ac:dyDescent="0.3">
      <c r="A36" t="s">
        <v>2427</v>
      </c>
      <c r="B36" t="str">
        <f>VLOOKUP(A36,Objectenlijst!B:AG,8,FALSE)</f>
        <v>VKA200002</v>
      </c>
      <c r="C36" t="str">
        <f>VLOOKUP(A36,Objectenlijst!B:AG,2,FALSE)</f>
        <v>friteuse rechts</v>
      </c>
      <c r="D36" t="str">
        <f>VLOOKUP(A36,Objectenlijst!B:AG,11,FALSE)</f>
        <v>3. Voldoende</v>
      </c>
      <c r="E36" t="str">
        <f>VLOOKUP(A36,Objectenlijst!B:AG,7,FALSE)</f>
        <v>JA - Aangetroffen</v>
      </c>
      <c r="F36" t="str">
        <f>VLOOKUP(A36,Objectenlijst!B:AG,26,FALSE)</f>
        <v>RUITENBERGLAAN 26</v>
      </c>
      <c r="G36" t="str">
        <f>VLOOKUP(A36,Objectenlijst!B:AG,28,FALSE)</f>
        <v>26</v>
      </c>
      <c r="H36" t="str">
        <f>VLOOKUP(A36,Objectenlijst!B:AG,29,FALSE)</f>
        <v>Bg</v>
      </c>
      <c r="I36" t="str">
        <f>VLOOKUP(A36,Objectenlijst!B:AG,30,FALSE)</f>
        <v>E0.146</v>
      </c>
      <c r="J36" s="7">
        <v>0</v>
      </c>
    </row>
    <row r="37" spans="1:10" x14ac:dyDescent="0.3">
      <c r="A37" t="s">
        <v>2433</v>
      </c>
      <c r="B37" t="str">
        <f>VLOOKUP(A37,Objectenlijst!B:AG,8,FALSE)</f>
        <v>VAK200001</v>
      </c>
      <c r="C37" t="str">
        <f>VLOOKUP(A37,Objectenlijst!B:AG,2,FALSE)</f>
        <v>friteuse links</v>
      </c>
      <c r="D37" t="str">
        <f>VLOOKUP(A37,Objectenlijst!B:AG,11,FALSE)</f>
        <v>3. Voldoende</v>
      </c>
      <c r="E37" t="str">
        <f>VLOOKUP(A37,Objectenlijst!B:AG,7,FALSE)</f>
        <v>JA - Aangetroffen</v>
      </c>
      <c r="F37" t="str">
        <f>VLOOKUP(A37,Objectenlijst!B:AG,26,FALSE)</f>
        <v>RUITENBERGLAAN 26</v>
      </c>
      <c r="G37" t="str">
        <f>VLOOKUP(A37,Objectenlijst!B:AG,28,FALSE)</f>
        <v>26</v>
      </c>
      <c r="H37" t="str">
        <f>VLOOKUP(A37,Objectenlijst!B:AG,29,FALSE)</f>
        <v>Bg</v>
      </c>
      <c r="I37" t="str">
        <f>VLOOKUP(A37,Objectenlijst!B:AG,30,FALSE)</f>
        <v>E0.146</v>
      </c>
      <c r="J37" s="7">
        <v>0</v>
      </c>
    </row>
    <row r="38" spans="1:10" x14ac:dyDescent="0.3">
      <c r="A38" t="s">
        <v>2490</v>
      </c>
      <c r="B38" t="str">
        <f>VLOOKUP(A38,Objectenlijst!B:AG,8,FALSE)</f>
        <v/>
      </c>
      <c r="C38" t="str">
        <f>VLOOKUP(A38,Objectenlijst!B:AG,2,FALSE)</f>
        <v>combi-steamer scc 6 x gn 2/3</v>
      </c>
      <c r="D38" t="str">
        <f>VLOOKUP(A38,Objectenlijst!B:AG,11,FALSE)</f>
        <v/>
      </c>
      <c r="E38" t="str">
        <f>VLOOKUP(A38,Objectenlijst!B:AG,7,FALSE)</f>
        <v>JA - Aangetroffen</v>
      </c>
      <c r="F38" t="str">
        <f>VLOOKUP(A38,Objectenlijst!B:AG,26,FALSE)</f>
        <v>RUITENBERGLAAN 26</v>
      </c>
      <c r="G38" t="str">
        <f>VLOOKUP(A38,Objectenlijst!B:AG,28,FALSE)</f>
        <v/>
      </c>
      <c r="H38" t="str">
        <f>VLOOKUP(A38,Objectenlijst!B:AG,29,FALSE)</f>
        <v/>
      </c>
      <c r="I38" t="str">
        <f>VLOOKUP(A38,Objectenlijst!B:AG,30,FALSE)</f>
        <v/>
      </c>
      <c r="J38" s="7">
        <v>0</v>
      </c>
    </row>
    <row r="39" spans="1:10" x14ac:dyDescent="0.3">
      <c r="A39" t="s">
        <v>2500</v>
      </c>
      <c r="B39" t="str">
        <f>VLOOKUP(A39,Objectenlijst!B:AG,8,FALSE)</f>
        <v/>
      </c>
      <c r="C39" t="str">
        <f>VLOOKUP(A39,Objectenlijst!B:AG,2,FALSE)</f>
        <v>frituurmand</v>
      </c>
      <c r="D39" t="str">
        <f>VLOOKUP(A39,Objectenlijst!B:AG,11,FALSE)</f>
        <v/>
      </c>
      <c r="E39" t="str">
        <f>VLOOKUP(A39,Objectenlijst!B:AG,7,FALSE)</f>
        <v>JA - Aangetroffen</v>
      </c>
      <c r="F39" t="str">
        <f>VLOOKUP(A39,Objectenlijst!B:AG,26,FALSE)</f>
        <v>RUITENBERGLAAN 26</v>
      </c>
      <c r="G39" t="str">
        <f>VLOOKUP(A39,Objectenlijst!B:AG,28,FALSE)</f>
        <v/>
      </c>
      <c r="H39" t="str">
        <f>VLOOKUP(A39,Objectenlijst!B:AG,29,FALSE)</f>
        <v/>
      </c>
      <c r="I39" t="str">
        <f>VLOOKUP(A39,Objectenlijst!B:AG,30,FALSE)</f>
        <v/>
      </c>
      <c r="J39" s="7">
        <v>0</v>
      </c>
    </row>
    <row r="40" spans="1:10" x14ac:dyDescent="0.3">
      <c r="A40" t="s">
        <v>2504</v>
      </c>
      <c r="B40" t="str">
        <f>VLOOKUP(A40,Objectenlijst!B:AG,8,FALSE)</f>
        <v/>
      </c>
      <c r="C40" t="str">
        <f>VLOOKUP(A40,Objectenlijst!B:AG,2,FALSE)</f>
        <v>frituurmand</v>
      </c>
      <c r="D40" t="str">
        <f>VLOOKUP(A40,Objectenlijst!B:AG,11,FALSE)</f>
        <v/>
      </c>
      <c r="E40" t="str">
        <f>VLOOKUP(A40,Objectenlijst!B:AG,7,FALSE)</f>
        <v>JA - Aangetroffen</v>
      </c>
      <c r="F40" t="str">
        <f>VLOOKUP(A40,Objectenlijst!B:AG,26,FALSE)</f>
        <v>RUITENBERGLAAN 26</v>
      </c>
      <c r="G40" t="str">
        <f>VLOOKUP(A40,Objectenlijst!B:AG,28,FALSE)</f>
        <v/>
      </c>
      <c r="H40" t="str">
        <f>VLOOKUP(A40,Objectenlijst!B:AG,29,FALSE)</f>
        <v/>
      </c>
      <c r="I40" t="str">
        <f>VLOOKUP(A40,Objectenlijst!B:AG,30,FALSE)</f>
        <v/>
      </c>
      <c r="J40" s="7">
        <v>0</v>
      </c>
    </row>
    <row r="41" spans="1:10" x14ac:dyDescent="0.3">
      <c r="A41" t="s">
        <v>2505</v>
      </c>
      <c r="B41" t="str">
        <f>VLOOKUP(A41,Objectenlijst!B:AG,8,FALSE)</f>
        <v/>
      </c>
      <c r="C41" t="str">
        <f>VLOOKUP(A41,Objectenlijst!B:AG,2,FALSE)</f>
        <v>frituurmand</v>
      </c>
      <c r="D41" t="str">
        <f>VLOOKUP(A41,Objectenlijst!B:AG,11,FALSE)</f>
        <v/>
      </c>
      <c r="E41" t="str">
        <f>VLOOKUP(A41,Objectenlijst!B:AG,7,FALSE)</f>
        <v>JA - Aangetroffen</v>
      </c>
      <c r="F41" t="str">
        <f>VLOOKUP(A41,Objectenlijst!B:AG,26,FALSE)</f>
        <v>RUITENBERGLAAN 26</v>
      </c>
      <c r="G41" t="str">
        <f>VLOOKUP(A41,Objectenlijst!B:AG,28,FALSE)</f>
        <v/>
      </c>
      <c r="H41" t="str">
        <f>VLOOKUP(A41,Objectenlijst!B:AG,29,FALSE)</f>
        <v/>
      </c>
      <c r="I41" t="str">
        <f>VLOOKUP(A41,Objectenlijst!B:AG,30,FALSE)</f>
        <v/>
      </c>
      <c r="J41" s="7">
        <v>0</v>
      </c>
    </row>
    <row r="42" spans="1:10" x14ac:dyDescent="0.3">
      <c r="A42" t="s">
        <v>2506</v>
      </c>
      <c r="B42" t="str">
        <f>VLOOKUP(A42,Objectenlijst!B:AG,8,FALSE)</f>
        <v/>
      </c>
      <c r="C42" t="str">
        <f>VLOOKUP(A42,Objectenlijst!B:AG,2,FALSE)</f>
        <v>Frituurmand</v>
      </c>
      <c r="D42" t="str">
        <f>VLOOKUP(A42,Objectenlijst!B:AG,11,FALSE)</f>
        <v/>
      </c>
      <c r="E42" t="str">
        <f>VLOOKUP(A42,Objectenlijst!B:AG,7,FALSE)</f>
        <v>JA - Aangetroffen</v>
      </c>
      <c r="F42" t="str">
        <f>VLOOKUP(A42,Objectenlijst!B:AG,26,FALSE)</f>
        <v>RUITENBERGLAAN 26</v>
      </c>
      <c r="G42" t="str">
        <f>VLOOKUP(A42,Objectenlijst!B:AG,28,FALSE)</f>
        <v/>
      </c>
      <c r="H42" t="str">
        <f>VLOOKUP(A42,Objectenlijst!B:AG,29,FALSE)</f>
        <v/>
      </c>
      <c r="I42" t="str">
        <f>VLOOKUP(A42,Objectenlijst!B:AG,30,FALSE)</f>
        <v/>
      </c>
      <c r="J42" s="7">
        <v>0</v>
      </c>
    </row>
    <row r="43" spans="1:10" x14ac:dyDescent="0.3">
      <c r="A43" t="s">
        <v>2528</v>
      </c>
      <c r="B43" t="str">
        <f>VLOOKUP(A43,Objectenlijst!B:AG,8,FALSE)</f>
        <v>VKA180018</v>
      </c>
      <c r="C43" t="str">
        <f>VLOOKUP(A43,Objectenlijst!B:AG,2,FALSE)</f>
        <v>vaatwasmachine - voorlader</v>
      </c>
      <c r="D43" t="str">
        <f>VLOOKUP(A43,Objectenlijst!B:AG,11,FALSE)</f>
        <v/>
      </c>
      <c r="E43" t="str">
        <f>VLOOKUP(A43,Objectenlijst!B:AG,7,FALSE)</f>
        <v>JA - Aangetroffen</v>
      </c>
      <c r="F43" t="str">
        <f>VLOOKUP(A43,Objectenlijst!B:AG,26,FALSE)</f>
        <v>RUITENBERGLAAN 26</v>
      </c>
      <c r="G43" t="str">
        <f>VLOOKUP(A43,Objectenlijst!B:AG,28,FALSE)</f>
        <v/>
      </c>
      <c r="H43" t="str">
        <f>VLOOKUP(A43,Objectenlijst!B:AG,29,FALSE)</f>
        <v/>
      </c>
      <c r="I43" t="str">
        <f>VLOOKUP(A43,Objectenlijst!B:AG,30,FALSE)</f>
        <v>F3.03</v>
      </c>
      <c r="J43" s="7">
        <v>0</v>
      </c>
    </row>
    <row r="44" spans="1:10" ht="15" thickBot="1" x14ac:dyDescent="0.35">
      <c r="A44" t="s">
        <v>2531</v>
      </c>
      <c r="B44" t="str">
        <f>VLOOKUP(A44,Objectenlijst!B:AG,8,FALSE)</f>
        <v>VKA190001</v>
      </c>
      <c r="C44" t="str">
        <f>VLOOKUP(A44,Objectenlijst!B:AG,2,FALSE)</f>
        <v>Centrale koelinstallatie</v>
      </c>
      <c r="D44" t="str">
        <f>VLOOKUP(A44,Objectenlijst!B:AG,11,FALSE)</f>
        <v>5. Slecht</v>
      </c>
      <c r="E44" t="str">
        <f>VLOOKUP(A44,Objectenlijst!B:AG,7,FALSE)</f>
        <v>JA - Aangetroffen</v>
      </c>
      <c r="F44" t="str">
        <f>VLOOKUP(A44,Objectenlijst!B:AG,26,FALSE)</f>
        <v>RUITENBERGLAAN 26</v>
      </c>
      <c r="G44" t="str">
        <f>VLOOKUP(A44,Objectenlijst!B:AG,28,FALSE)</f>
        <v>Kantine</v>
      </c>
      <c r="H44" t="str">
        <f>VLOOKUP(A44,Objectenlijst!B:AG,29,FALSE)</f>
        <v/>
      </c>
      <c r="I44" t="str">
        <f>VLOOKUP(A44,Objectenlijst!B:AG,30,FALSE)</f>
        <v>BUITEN</v>
      </c>
      <c r="J44" s="8">
        <v>0</v>
      </c>
    </row>
    <row r="45" spans="1:10" hidden="1" x14ac:dyDescent="0.3">
      <c r="A45" t="s">
        <v>2631</v>
      </c>
      <c r="B45" t="str">
        <f>VLOOKUP(A45,Objectenlijst!B:AG,8,FALSE)</f>
        <v>VKA</v>
      </c>
      <c r="C45" t="str">
        <f>VLOOKUP(A45,Objectenlijst!B:AG,2,FALSE)</f>
        <v>friteuse</v>
      </c>
      <c r="D45" t="str">
        <f>VLOOKUP(A45,Objectenlijst!B:AG,11,FALSE)</f>
        <v>1. Uitstekend</v>
      </c>
      <c r="E45" t="str">
        <f>VLOOKUP(A45,Objectenlijst!B:AG,7,FALSE)</f>
        <v>NEE - Niet aangetroffen</v>
      </c>
      <c r="F45" t="str">
        <f>VLOOKUP(A45,Objectenlijst!B:AG,26,FALSE)</f>
        <v>RUITENBERGLAAN 26</v>
      </c>
      <c r="G45" t="str">
        <f>VLOOKUP(A45,Objectenlijst!B:AG,28,FALSE)</f>
        <v>E0.145</v>
      </c>
      <c r="H45" t="str">
        <f>VLOOKUP(A45,Objectenlijst!B:AG,29,FALSE)</f>
        <v/>
      </c>
      <c r="I45" t="str">
        <f>VLOOKUP(A45,Objectenlijst!B:AG,30,FALSE)</f>
        <v>KANTINE</v>
      </c>
    </row>
    <row r="46" spans="1:10" x14ac:dyDescent="0.3">
      <c r="A46" t="s">
        <v>2740</v>
      </c>
      <c r="B46" t="str">
        <f>VLOOKUP(A46,Objectenlijst!B:AG,8,FALSE)</f>
        <v>VKA190009</v>
      </c>
      <c r="C46" t="str">
        <f>VLOOKUP(A46,Objectenlijst!B:AG,2,FALSE)</f>
        <v>bain-marie. bradan</v>
      </c>
      <c r="D46" t="str">
        <f>VLOOKUP(A46,Objectenlijst!B:AG,11,FALSE)</f>
        <v>5. Slecht</v>
      </c>
      <c r="E46" t="str">
        <f>VLOOKUP(A46,Objectenlijst!B:AG,7,FALSE)</f>
        <v>JA - Aangetroffen</v>
      </c>
      <c r="F46" t="str">
        <f>VLOOKUP(A46,Objectenlijst!B:AG,26,FALSE)</f>
        <v>RUITENBERGLAAN 26</v>
      </c>
      <c r="G46" t="str">
        <f>VLOOKUP(A46,Objectenlijst!B:AG,28,FALSE)</f>
        <v>26</v>
      </c>
      <c r="H46" t="str">
        <f>VLOOKUP(A46,Objectenlijst!B:AG,29,FALSE)</f>
        <v>Bg</v>
      </c>
      <c r="I46" t="str">
        <f>VLOOKUP(A46,Objectenlijst!B:AG,30,FALSE)</f>
        <v xml:space="preserve">Restaurant </v>
      </c>
      <c r="J46" s="6">
        <v>0</v>
      </c>
    </row>
    <row r="47" spans="1:10" ht="15" thickBot="1" x14ac:dyDescent="0.35">
      <c r="A47" t="s">
        <v>2800</v>
      </c>
      <c r="B47" t="str">
        <f>VLOOKUP(A47,Objectenlijst!B:AG,8,FALSE)</f>
        <v>V-05880</v>
      </c>
      <c r="C47" t="str">
        <f>VLOOKUP(A47,Objectenlijst!B:AG,2,FALSE)</f>
        <v>animo cb 2x20w</v>
      </c>
      <c r="D47" t="str">
        <f>VLOOKUP(A47,Objectenlijst!B:AG,11,FALSE)</f>
        <v>4. Matig</v>
      </c>
      <c r="E47" t="str">
        <f>VLOOKUP(A47,Objectenlijst!B:AG,7,FALSE)</f>
        <v>JA - Aangetroffen</v>
      </c>
      <c r="F47" t="str">
        <f>VLOOKUP(A47,Objectenlijst!B:AG,26,FALSE)</f>
        <v>RUITENBERGLAAN 26</v>
      </c>
      <c r="G47" t="str">
        <f>VLOOKUP(A47,Objectenlijst!B:AG,28,FALSE)</f>
        <v/>
      </c>
      <c r="H47" t="str">
        <f>VLOOKUP(A47,Objectenlijst!B:AG,29,FALSE)</f>
        <v/>
      </c>
      <c r="I47" t="str">
        <f>VLOOKUP(A47,Objectenlijst!B:AG,30,FALSE)</f>
        <v/>
      </c>
      <c r="J47" s="8">
        <v>0</v>
      </c>
    </row>
    <row r="48" spans="1:10" x14ac:dyDescent="0.3">
      <c r="J48" s="13">
        <f>SUBTOTAL(109,J2:J47)</f>
        <v>0</v>
      </c>
    </row>
  </sheetData>
  <sheetProtection algorithmName="SHA-512" hashValue="fMNGdh1HbMlR4z9PbSUJShXBVHdlRcTiWf7ePiTdD61um/wrT+/8kuaUhpb8vRnlmMq/Fa1WAjEhYa9HjRq+aw==" saltValue="HWuJ71EP1WTP7QifkOSiIg==" spinCount="100000" sheet="1" objects="1" scenarios="1"/>
  <protectedRanges>
    <protectedRange sqref="J2:J47" name="Bereik1"/>
  </protectedRange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9A1B04C3A58243994A5D817780596E" ma:contentTypeVersion="4" ma:contentTypeDescription="Een nieuw document maken." ma:contentTypeScope="" ma:versionID="b08a38775ea45d4273ff5f3ecc27fae9">
  <xsd:schema xmlns:xsd="http://www.w3.org/2001/XMLSchema" xmlns:xs="http://www.w3.org/2001/XMLSchema" xmlns:p="http://schemas.microsoft.com/office/2006/metadata/properties" xmlns:ns2="73872e9f-836d-421b-bfc1-54178b4d7d57" targetNamespace="http://schemas.microsoft.com/office/2006/metadata/properties" ma:root="true" ma:fieldsID="cf87b5feef33e81b538625d4ed834bff" ns2:_="">
    <xsd:import namespace="73872e9f-836d-421b-bfc1-54178b4d7d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72e9f-836d-421b-bfc1-54178b4d7d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2E7C0E-74B4-491F-BBE5-46F580AF00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A4487B-FF9E-492D-85B5-E674F775D0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72e9f-836d-421b-bfc1-54178b4d7d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E96A7A-C31F-432F-B98F-7213E08CBDF3}">
  <ds:schemaRefs>
    <ds:schemaRef ds:uri="http://schemas.microsoft.com/office/infopath/2007/PartnerControls"/>
    <ds:schemaRef ds:uri="73872e9f-836d-421b-bfc1-54178b4d7d57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Totaal</vt:lpstr>
      <vt:lpstr>Objectenlijst</vt:lpstr>
      <vt:lpstr>Groenewoudseweg 1</vt:lpstr>
      <vt:lpstr>Kapittelweg 33</vt:lpstr>
      <vt:lpstr>Kapittelweg 35</vt:lpstr>
      <vt:lpstr>Laan van Scheut 10</vt:lpstr>
      <vt:lpstr>Laan van Scheut 2</vt:lpstr>
      <vt:lpstr>Prof Molkenboerstraat 3</vt:lpstr>
      <vt:lpstr>Ruitenberglaan 26</vt:lpstr>
      <vt:lpstr>Ruitenberglaan 27</vt:lpstr>
      <vt:lpstr>Ruitenberglaan 29</vt:lpstr>
      <vt:lpstr>Ruitenberglaan 31</vt:lpstr>
      <vt:lpstr>Verlengde Groenestraat 75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Nienke Hendriks</dc:creator>
  <cp:keywords/>
  <dc:description/>
  <cp:lastModifiedBy>Marco Brugmans</cp:lastModifiedBy>
  <cp:revision/>
  <dcterms:created xsi:type="dcterms:W3CDTF">2025-06-24T11:29:18Z</dcterms:created>
  <dcterms:modified xsi:type="dcterms:W3CDTF">2025-10-31T10:13:01Z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0x010100B89A1B04C3A58243994A5D817780596E</vt:lpwstr>
  </property>
</Properties>
</file>