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vans-my.sharepoint.com/personal/kmc_haast_avans_nl/Documents/Documents/Verhuisdiensten/Nota van Inlichtingen/"/>
    </mc:Choice>
  </mc:AlternateContent>
  <xr:revisionPtr revIDLastSave="194" documentId="8_{08331067-E7FA-4D7F-AEDE-9E1B9D6DEED2}" xr6:coauthVersionLast="47" xr6:coauthVersionMax="47" xr10:uidLastSave="{84F1895E-F29E-46A4-AE9C-0F3493B19312}"/>
  <workbookProtection workbookAlgorithmName="SHA-512" workbookHashValue="YqtOKzbmLfnoMQPSLJUDY9Kw4dQkqndkR9085LUjf+Uv/RUP4lnlQUIJCkIStabtZCgCR0N2uAvLb49p9Z4yQA==" workbookSaltValue="nLAppI6DoVNgjGSNn82dfw==" workbookSpinCount="100000" lockStructure="1"/>
  <bookViews>
    <workbookView xWindow="28680" yWindow="-120" windowWidth="29040" windowHeight="15720" xr2:uid="{F0E9E3BD-677D-408B-BB45-7C6B20B94A55}"/>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1" l="1"/>
  <c r="L15" i="1"/>
  <c r="L14" i="1"/>
  <c r="L13" i="1"/>
  <c r="L12" i="1"/>
  <c r="R25" i="1"/>
  <c r="R24" i="1"/>
  <c r="R23" i="1"/>
  <c r="K23" i="1"/>
  <c r="E23" i="1"/>
  <c r="E22" i="1"/>
  <c r="E21" i="1"/>
  <c r="E20" i="1"/>
  <c r="E19" i="1"/>
  <c r="E18" i="1"/>
  <c r="E17" i="1"/>
  <c r="E16" i="1"/>
  <c r="E15" i="1"/>
  <c r="R14" i="1"/>
  <c r="E14" i="1"/>
  <c r="R13" i="1"/>
  <c r="E13" i="1"/>
  <c r="R12" i="1"/>
  <c r="E12" i="1"/>
  <c r="R27" i="1" l="1"/>
  <c r="B38" i="1" s="1"/>
  <c r="K25" i="1"/>
  <c r="B37" i="1" s="1"/>
  <c r="L17" i="1"/>
  <c r="B35" i="1" s="1"/>
  <c r="R16" i="1"/>
  <c r="B36" i="1" s="1"/>
  <c r="E25" i="1"/>
  <c r="B34" i="1" s="1"/>
  <c r="B4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 Marcelissen</author>
  </authors>
  <commentList>
    <comment ref="M21" authorId="0" shapeId="0" xr:uid="{9EC5C6AF-4FAF-4816-A4A3-D5D51C66D41A}">
      <text>
        <r>
          <rPr>
            <b/>
            <sz val="9"/>
            <color indexed="81"/>
            <rFont val="Tahoma"/>
            <family val="2"/>
          </rPr>
          <t>Eric Marcelissen:</t>
        </r>
        <r>
          <rPr>
            <sz val="9"/>
            <color indexed="81"/>
            <rFont val="Tahoma"/>
            <family val="2"/>
          </rPr>
          <t xml:space="preserve">
</t>
        </r>
      </text>
    </comment>
  </commentList>
</comments>
</file>

<file path=xl/sharedStrings.xml><?xml version="1.0" encoding="utf-8"?>
<sst xmlns="http://schemas.openxmlformats.org/spreadsheetml/2006/main" count="112" uniqueCount="78">
  <si>
    <t>Algemeen</t>
  </si>
  <si>
    <t>Inclusief in de tarieven:</t>
  </si>
  <si>
    <t>Voorwaarden:</t>
  </si>
  <si>
    <t>Indien een tarief van € 0,00 wordt ingevuld, wordt dit geacht te zijn inbegrepen in de overige tarieven en kan hiervoor geen afzonderlijke vergoeding worden gevraagd.</t>
  </si>
  <si>
    <t>Personeel</t>
  </si>
  <si>
    <t>Transport</t>
  </si>
  <si>
    <t>Verbruiksmaterialen</t>
  </si>
  <si>
    <t xml:space="preserve">Omschrijving </t>
  </si>
  <si>
    <t xml:space="preserve">Per </t>
  </si>
  <si>
    <t>Aantal fictieve uren looptijd raamovereenkomst</t>
  </si>
  <si>
    <t>Uurtarief maal aantal fictieve uren</t>
  </si>
  <si>
    <t>Toelichting/opmerkingen</t>
  </si>
  <si>
    <t>Tarief excl. BTW</t>
  </si>
  <si>
    <t>Tarief maal aantal fictieve uren</t>
  </si>
  <si>
    <t>Fictieve aantalen gedurende looptijd raamovereenkomst</t>
  </si>
  <si>
    <t>Tarief maal aantal</t>
  </si>
  <si>
    <t>Verhuismedewerker</t>
  </si>
  <si>
    <t>Werkdagen 07:00 -18:00 uur</t>
  </si>
  <si>
    <t>Vrachtwagen per uur &lt;25m3</t>
  </si>
  <si>
    <t>Per uur</t>
  </si>
  <si>
    <t>Uurtarief voor kleine verhuizingen. Dit is een all-in tarief inclusief alle kosten: chauffeur, brandstof, kilometervergoeding, verzekering en overige bijkomende kosten.</t>
  </si>
  <si>
    <t>Meterbakken</t>
  </si>
  <si>
    <t>Per bak per dag (na 21 dagen)</t>
  </si>
  <si>
    <t>Zaterdagen</t>
  </si>
  <si>
    <t>Vrachtwagen per uur &gt;25m3</t>
  </si>
  <si>
    <t>Uurtarief voor middelgrote/grote verhuizingen. Dit is een all-in tarief inclusief alle kosten: chauffeur, brandstof, kilometervergoeding, verzekering en overige bijkomende kosten.</t>
  </si>
  <si>
    <t>Verhuishondje</t>
  </si>
  <si>
    <t>Zon- en feestdagen</t>
  </si>
  <si>
    <t>Bestelbus</t>
  </si>
  <si>
    <t>Uurtarief voor kleine verplaatsingen of losse items. Dit is een all-in tarief inclusief alle kosten: chauffeur, brandstof, kilometervergoeding, verzekering en overige bijkomende kosten.</t>
  </si>
  <si>
    <t>Rolcontainers</t>
  </si>
  <si>
    <t>Per rolcontainer per dag (na 21 dagen)</t>
  </si>
  <si>
    <t>Handyman (ondersteunende diensten)</t>
  </si>
  <si>
    <t xml:space="preserve">Mobiele verhuislift </t>
  </si>
  <si>
    <t>Totaal</t>
  </si>
  <si>
    <t>Voorman*</t>
  </si>
  <si>
    <t>Opslag roeroende zaken</t>
  </si>
  <si>
    <t>Vervangings- of aanschafwaarde</t>
  </si>
  <si>
    <t>Verhuiscoördinator**</t>
  </si>
  <si>
    <t>Tarief maal aantal fictieve maanden</t>
  </si>
  <si>
    <t>Toelichting</t>
  </si>
  <si>
    <t>Fictieve aantalen gedurende looptijd Raamovereenkomst</t>
  </si>
  <si>
    <t>Prijs per stuk excl. BTW</t>
  </si>
  <si>
    <t>Stukprijs maal fictieve aantal</t>
  </si>
  <si>
    <t>per kubieke meter (m3) per maand</t>
  </si>
  <si>
    <t>Meterbak</t>
  </si>
  <si>
    <t xml:space="preserve">Per bak </t>
  </si>
  <si>
    <t>Bij verlies, onherstelbare beschadiging of behoefte tot aanschaf.</t>
  </si>
  <si>
    <t>Rolcontainer</t>
  </si>
  <si>
    <t>Per rolcontainer</t>
  </si>
  <si>
    <t>Inclusief wielen en deksel</t>
  </si>
  <si>
    <t>TOTAAL</t>
  </si>
  <si>
    <t>Onderdeel</t>
  </si>
  <si>
    <t>Prijs</t>
  </si>
  <si>
    <t>Opslag roerende zaken</t>
  </si>
  <si>
    <t>Vervangings of aanschafwaarde</t>
  </si>
  <si>
    <t>Totaal (inschrijfprijs)</t>
  </si>
  <si>
    <t>Strategisch manipuleren van het prijsblad leidt tot uitsluiting.</t>
  </si>
  <si>
    <t>Geschikt voor verhuizingen waarbij de lift een draagvermogen heeft van ca. 250-300 kg en een bereik van 18 a 27 meter. Dit is een all-in tarief inclusief alle kosten: chauffeur, brandstof, kilometervergoeding, verzekering en overige bijkomende kosten.</t>
  </si>
  <si>
    <t>Uurtarief excl. BTW</t>
  </si>
  <si>
    <t>Alle tarieven zijn all-in conform PvE 3.3 (dus inclusief transporttijd, hulpmiddelen,</t>
  </si>
  <si>
    <t xml:space="preserve"> reis- en verblijfskosten, verzekering, administratie e.d.).</t>
  </si>
  <si>
    <t>De uurtarieven zijn uitsluitend van toepassing op de daadwerkelijk uitgevoerde werkzaamheden op Avans-locaties.</t>
  </si>
  <si>
    <t>In te vullen: uitsluitend de geel gemarkeerde cellen.</t>
  </si>
  <si>
    <t xml:space="preserve">Alle tarieven zijn in euro’s, exclusief BTW. </t>
  </si>
  <si>
    <t>Alle tarieven zijn vast gedurende de looptijd van het contract, tenzij geïndexeerd conform PvE 3.5.</t>
  </si>
  <si>
    <t>Fictieve aantallen worden uitsluitend gebruikt voor vergelijking en scoreberekening; hieraan kunnen geen rechten worden ontleend.</t>
  </si>
  <si>
    <t>Reistijd en transport van en naar Avans-locaties zijn inbegrepen in de all-in tarieven en mogen niet afzonderlijk in rekening worden gebracht.</t>
  </si>
  <si>
    <t>Kosten voor verbruiksmaterialen zijn inbegrepen voor de eerste 21 dagen (42 dagen in de zomervakantie). Voor extra dagen geldt het ingevulde tarief per item.</t>
  </si>
  <si>
    <t>Het uurtarief voor de voorman mag maximaal 10% hoger zijn dan dat van de verhuizer binnen dezelfde tijdzone.</t>
  </si>
  <si>
    <t>**De rol van coördinator wordt alleen ingezet indien Avans ervoor kiest de verhuizing niet zelf te coördineren. Deze optie wordt niet meegenomen in de prijsscore, maar de opgegeven tarieven zijn wel bindend gedurende de looptijd van de overeenkomst.</t>
  </si>
  <si>
    <t>Uurtarieven voor personeel gelden uitsluitend vanaf het moment dat de werkzaamheden op locatie aanvangen.</t>
  </si>
  <si>
    <t>Reistijd van en naar Avans-locaties is inbegrepen in de all-in tarieven en mag niet afzonderlijk in rekening worden gebracht, tenzij sprake is van een verhuisbeweging tussen twee Avans-locaties (bijv. van locatie A naar locatie B).</t>
  </si>
  <si>
    <t xml:space="preserve"> *Het uurtarief voor de voorman mag maximaal 10% hoger zijn dan dat van de verhuizer.</t>
  </si>
  <si>
    <t>Tarief per m3 per maand  excl. BTW, inclusief opslag, beheer en overige kosten</t>
  </si>
  <si>
    <t>Reguliere inventaris en meubilair, conform eis PvE 8.9</t>
  </si>
  <si>
    <t>Archief en gevoelige materialen, conform eis PvE 8.9</t>
  </si>
  <si>
    <t>Aantal fictieve maanden looptijd raamovereenkomst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</si>
</sst>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9"/>
      <color indexed="81"/>
      <name val="Tahoma"/>
      <family val="2"/>
    </font>
    <font>
      <sz val="9"/>
      <color indexed="81"/>
      <name val="Tahoma"/>
      <family val="2"/>
    </font>
  </fonts>
  <fills count="7">
    <fill>
      <patternFill patternType="none"/>
    </fill>
    <fill>
      <patternFill patternType="gray125"/>
    </fill>
    <fill>
      <patternFill patternType="solid">
        <fgColor rgb="FFA5A5A5"/>
      </patternFill>
    </fill>
    <fill>
      <patternFill patternType="solid">
        <fgColor rgb="FFFFFFCC"/>
        <bgColor indexed="64"/>
      </patternFill>
    </fill>
    <fill>
      <patternFill patternType="solid">
        <fgColor theme="0"/>
        <bgColor indexed="64"/>
      </patternFill>
    </fill>
    <fill>
      <patternFill patternType="solid">
        <fgColor rgb="FFC00000"/>
        <bgColor indexed="64"/>
      </patternFill>
    </fill>
    <fill>
      <patternFill patternType="solid">
        <fgColor rgb="FFFFFF00"/>
        <bgColor indexed="64"/>
      </patternFill>
    </fill>
  </fills>
  <borders count="16">
    <border>
      <left/>
      <right/>
      <top/>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bottom style="double">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uble">
        <color rgb="FF3F3F3F"/>
      </right>
      <top style="medium">
        <color indexed="64"/>
      </top>
      <bottom style="double">
        <color rgb="FF3F3F3F"/>
      </bottom>
      <diagonal/>
    </border>
    <border>
      <left style="double">
        <color rgb="FF3F3F3F"/>
      </left>
      <right style="double">
        <color rgb="FF3F3F3F"/>
      </right>
      <top style="medium">
        <color indexed="64"/>
      </top>
      <bottom style="double">
        <color rgb="FF3F3F3F"/>
      </bottom>
      <diagonal/>
    </border>
    <border>
      <left style="double">
        <color rgb="FF3F3F3F"/>
      </left>
      <right style="medium">
        <color indexed="64"/>
      </right>
      <top style="medium">
        <color indexed="64"/>
      </top>
      <bottom style="double">
        <color rgb="FF3F3F3F"/>
      </bottom>
      <diagonal/>
    </border>
  </borders>
  <cellStyleXfs count="3">
    <xf numFmtId="0" fontId="0" fillId="0" borderId="0"/>
    <xf numFmtId="44" fontId="1" fillId="0" borderId="0" applyFont="0" applyFill="0" applyBorder="0" applyAlignment="0" applyProtection="0"/>
    <xf numFmtId="0" fontId="2" fillId="2" borderId="1" applyNumberFormat="0" applyAlignment="0" applyProtection="0"/>
  </cellStyleXfs>
  <cellXfs count="60">
    <xf numFmtId="0" fontId="0" fillId="0" borderId="0" xfId="0"/>
    <xf numFmtId="0" fontId="3" fillId="0" borderId="0" xfId="0" applyFont="1" applyAlignment="1">
      <alignment horizontal="left" vertical="center" indent="1"/>
    </xf>
    <xf numFmtId="0" fontId="1" fillId="0" borderId="0" xfId="0" applyFont="1"/>
    <xf numFmtId="0" fontId="1" fillId="0" borderId="3" xfId="0" applyFont="1" applyBorder="1" applyAlignment="1" applyProtection="1">
      <alignment horizontal="center" vertical="center"/>
      <protection hidden="1"/>
    </xf>
    <xf numFmtId="0" fontId="1" fillId="0" borderId="3" xfId="0" applyFont="1" applyBorder="1" applyProtection="1">
      <protection hidden="1"/>
    </xf>
    <xf numFmtId="44" fontId="1" fillId="4" borderId="3" xfId="0" applyNumberFormat="1" applyFont="1" applyFill="1" applyBorder="1" applyProtection="1">
      <protection hidden="1"/>
    </xf>
    <xf numFmtId="0" fontId="1" fillId="0" borderId="3" xfId="0" applyFont="1" applyBorder="1"/>
    <xf numFmtId="0" fontId="1" fillId="0" borderId="3" xfId="0" applyFont="1" applyBorder="1" applyAlignment="1">
      <alignment wrapText="1"/>
    </xf>
    <xf numFmtId="44" fontId="1" fillId="0" borderId="3" xfId="1" applyFont="1" applyBorder="1"/>
    <xf numFmtId="0" fontId="3" fillId="0" borderId="3" xfId="0" applyFont="1" applyBorder="1"/>
    <xf numFmtId="44" fontId="3" fillId="0" borderId="3" xfId="0" applyNumberFormat="1" applyFont="1" applyBorder="1"/>
    <xf numFmtId="44" fontId="3" fillId="0" borderId="3" xfId="1" applyFont="1" applyBorder="1"/>
    <xf numFmtId="0" fontId="3" fillId="0" borderId="3" xfId="0" applyFont="1" applyBorder="1" applyAlignment="1">
      <alignment wrapText="1"/>
    </xf>
    <xf numFmtId="44" fontId="3" fillId="0" borderId="3" xfId="0" applyNumberFormat="1" applyFont="1" applyBorder="1" applyAlignment="1">
      <alignment wrapText="1"/>
    </xf>
    <xf numFmtId="0" fontId="1" fillId="0" borderId="9" xfId="0" applyFont="1" applyBorder="1"/>
    <xf numFmtId="0" fontId="1" fillId="0" borderId="0" xfId="0" applyFont="1" applyAlignment="1">
      <alignment horizontal="left" vertical="center" indent="1"/>
    </xf>
    <xf numFmtId="0" fontId="1" fillId="0" borderId="11" xfId="0" applyFont="1" applyBorder="1"/>
    <xf numFmtId="0" fontId="1" fillId="0" borderId="12" xfId="0" applyFont="1" applyBorder="1"/>
    <xf numFmtId="0" fontId="1" fillId="0" borderId="3" xfId="0" applyFont="1" applyBorder="1" applyAlignment="1" applyProtection="1">
      <alignment wrapText="1"/>
      <protection hidden="1"/>
    </xf>
    <xf numFmtId="44" fontId="1" fillId="0" borderId="3" xfId="0" applyNumberFormat="1" applyFont="1" applyBorder="1" applyAlignment="1">
      <alignment wrapText="1"/>
    </xf>
    <xf numFmtId="0" fontId="1" fillId="0" borderId="0" xfId="0" applyFont="1" applyAlignment="1">
      <alignment wrapText="1"/>
    </xf>
    <xf numFmtId="44" fontId="1" fillId="0" borderId="3" xfId="0" applyNumberFormat="1" applyFont="1" applyBorder="1"/>
    <xf numFmtId="0" fontId="3" fillId="0" borderId="0" xfId="0" applyFont="1" applyAlignment="1">
      <alignment vertical="center"/>
    </xf>
    <xf numFmtId="0" fontId="3" fillId="0" borderId="0" xfId="0" applyFont="1"/>
    <xf numFmtId="0" fontId="1" fillId="0" borderId="3" xfId="0" applyFont="1" applyBorder="1" applyAlignment="1" applyProtection="1">
      <alignment horizontal="left" vertical="top" wrapText="1"/>
      <protection hidden="1"/>
    </xf>
    <xf numFmtId="0" fontId="1" fillId="0" borderId="3" xfId="0" applyFont="1" applyBorder="1" applyAlignment="1" applyProtection="1">
      <alignment horizontal="center" wrapText="1"/>
      <protection hidden="1"/>
    </xf>
    <xf numFmtId="0" fontId="1" fillId="4" borderId="3" xfId="0" applyFont="1" applyFill="1" applyBorder="1" applyAlignment="1" applyProtection="1">
      <alignment horizontal="left" vertical="top" wrapText="1"/>
      <protection hidden="1"/>
    </xf>
    <xf numFmtId="0" fontId="1" fillId="4" borderId="3" xfId="0" applyFont="1" applyFill="1" applyBorder="1" applyAlignment="1" applyProtection="1">
      <alignment horizontal="center" wrapText="1"/>
      <protection hidden="1"/>
    </xf>
    <xf numFmtId="0" fontId="1" fillId="0" borderId="8" xfId="0" applyFont="1" applyBorder="1" applyAlignment="1">
      <alignment horizontal="left" vertical="center" indent="1"/>
    </xf>
    <xf numFmtId="0" fontId="1" fillId="0" borderId="8" xfId="0" applyFont="1" applyBorder="1"/>
    <xf numFmtId="0" fontId="1" fillId="0" borderId="10" xfId="0" applyFont="1" applyBorder="1"/>
    <xf numFmtId="0" fontId="2" fillId="5" borderId="1" xfId="2" applyFill="1"/>
    <xf numFmtId="0" fontId="2" fillId="5" borderId="2" xfId="2" applyFill="1" applyBorder="1" applyAlignment="1" applyProtection="1">
      <alignment horizontal="center" vertical="top" wrapText="1"/>
      <protection hidden="1"/>
    </xf>
    <xf numFmtId="0" fontId="2" fillId="5" borderId="4" xfId="2" applyFill="1" applyBorder="1" applyAlignment="1" applyProtection="1">
      <alignment horizontal="center" vertical="top" wrapText="1"/>
      <protection hidden="1"/>
    </xf>
    <xf numFmtId="0" fontId="0" fillId="0" borderId="8" xfId="0" applyBorder="1" applyAlignment="1">
      <alignment horizontal="left" vertical="center" indent="1"/>
    </xf>
    <xf numFmtId="0" fontId="0" fillId="0" borderId="10" xfId="0" applyBorder="1" applyAlignment="1">
      <alignment horizontal="left" vertical="center" indent="1"/>
    </xf>
    <xf numFmtId="44" fontId="1" fillId="3" borderId="3" xfId="1" applyFont="1" applyFill="1" applyBorder="1" applyProtection="1">
      <protection locked="0"/>
    </xf>
    <xf numFmtId="44" fontId="1" fillId="3" borderId="3" xfId="0" applyNumberFormat="1" applyFont="1" applyFill="1" applyBorder="1" applyProtection="1">
      <protection locked="0"/>
    </xf>
    <xf numFmtId="44" fontId="1" fillId="3" borderId="3" xfId="0" applyNumberFormat="1" applyFont="1" applyFill="1" applyBorder="1" applyAlignment="1" applyProtection="1">
      <alignment wrapText="1"/>
      <protection locked="0"/>
    </xf>
    <xf numFmtId="0" fontId="2" fillId="5" borderId="1" xfId="2" applyFill="1" applyAlignment="1">
      <alignment horizontal="center" vertical="center"/>
    </xf>
    <xf numFmtId="0" fontId="2" fillId="5" borderId="13" xfId="2" applyFill="1" applyBorder="1" applyAlignment="1">
      <alignment horizontal="center" vertical="center"/>
    </xf>
    <xf numFmtId="0" fontId="2" fillId="5" borderId="14" xfId="2" applyFill="1" applyBorder="1" applyAlignment="1">
      <alignment horizontal="center" vertical="center"/>
    </xf>
    <xf numFmtId="0" fontId="2" fillId="5" borderId="15" xfId="2" applyFill="1" applyBorder="1" applyAlignment="1">
      <alignment horizontal="center" vertical="center"/>
    </xf>
    <xf numFmtId="0" fontId="2" fillId="5" borderId="5" xfId="2" applyFill="1" applyBorder="1" applyAlignment="1">
      <alignment horizontal="center" vertical="center"/>
    </xf>
    <xf numFmtId="0" fontId="2" fillId="5" borderId="6" xfId="2" applyFill="1" applyBorder="1" applyAlignment="1">
      <alignment horizontal="center" vertical="center"/>
    </xf>
    <xf numFmtId="0" fontId="2" fillId="5" borderId="7" xfId="2" applyFill="1" applyBorder="1" applyAlignment="1">
      <alignment horizontal="center" vertical="center"/>
    </xf>
    <xf numFmtId="0" fontId="2" fillId="5" borderId="1" xfId="2" applyFill="1" applyAlignment="1" applyProtection="1">
      <alignment horizontal="center" vertical="top" wrapText="1"/>
      <protection hidden="1"/>
    </xf>
    <xf numFmtId="0" fontId="2" fillId="5" borderId="2" xfId="2" applyFill="1" applyBorder="1" applyAlignment="1" applyProtection="1">
      <alignment horizontal="center" vertical="top" wrapText="1"/>
      <protection hidden="1"/>
    </xf>
    <xf numFmtId="0" fontId="2" fillId="5" borderId="2" xfId="2" applyFill="1" applyBorder="1" applyAlignment="1" applyProtection="1">
      <alignment horizontal="center" vertical="top"/>
      <protection hidden="1"/>
    </xf>
    <xf numFmtId="0" fontId="2" fillId="5" borderId="4" xfId="2" applyFill="1" applyBorder="1" applyAlignment="1" applyProtection="1">
      <alignment horizontal="center" vertical="top"/>
      <protection hidden="1"/>
    </xf>
    <xf numFmtId="0" fontId="2" fillId="5" borderId="4" xfId="2" applyFill="1" applyBorder="1" applyAlignment="1" applyProtection="1">
      <alignment horizontal="center" vertical="top" wrapText="1"/>
      <protection hidden="1"/>
    </xf>
    <xf numFmtId="0" fontId="1" fillId="0" borderId="3" xfId="0" applyFont="1" applyBorder="1" applyAlignment="1" applyProtection="1">
      <alignment horizontal="center" vertical="center"/>
      <protection hidden="1"/>
    </xf>
    <xf numFmtId="0" fontId="1" fillId="0" borderId="3" xfId="0" applyFont="1" applyBorder="1" applyAlignment="1" applyProtection="1">
      <alignment horizontal="center" vertical="center" wrapText="1"/>
      <protection hidden="1"/>
    </xf>
    <xf numFmtId="0" fontId="2" fillId="5" borderId="1" xfId="2" applyFill="1" applyAlignment="1">
      <alignment horizontal="center"/>
    </xf>
    <xf numFmtId="0" fontId="2" fillId="5" borderId="2" xfId="2" applyFill="1" applyBorder="1" applyAlignment="1">
      <alignment horizontal="center"/>
    </xf>
    <xf numFmtId="0" fontId="2" fillId="5" borderId="1" xfId="2" applyFill="1" applyAlignment="1">
      <alignment horizontal="center" wrapText="1"/>
    </xf>
    <xf numFmtId="0" fontId="2" fillId="5" borderId="2" xfId="2" applyFill="1" applyBorder="1" applyAlignment="1">
      <alignment horizontal="center" wrapText="1"/>
    </xf>
    <xf numFmtId="0" fontId="2" fillId="5" borderId="1" xfId="2" applyFill="1" applyAlignment="1" applyProtection="1">
      <alignment horizontal="left" vertical="top" wrapText="1"/>
      <protection hidden="1"/>
    </xf>
    <xf numFmtId="0" fontId="1" fillId="6" borderId="3" xfId="0" applyFont="1" applyFill="1" applyBorder="1" applyAlignment="1" applyProtection="1">
      <alignment wrapText="1"/>
      <protection hidden="1"/>
    </xf>
    <xf numFmtId="0" fontId="1" fillId="6" borderId="3" xfId="0" applyFont="1" applyFill="1" applyBorder="1" applyAlignment="1">
      <alignment wrapText="1"/>
    </xf>
  </cellXfs>
  <cellStyles count="3">
    <cellStyle name="Controlecel" xfId="2" builtinId="23"/>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1CB70-87A9-4B25-B2F0-ABB17AF8DD15}">
  <dimension ref="A1:AB40"/>
  <sheetViews>
    <sheetView tabSelected="1" topLeftCell="A3" zoomScale="60" zoomScaleNormal="60" workbookViewId="0">
      <selection activeCell="E42" sqref="E42"/>
    </sheetView>
  </sheetViews>
  <sheetFormatPr defaultColWidth="8.88671875" defaultRowHeight="14.4" x14ac:dyDescent="0.3"/>
  <cols>
    <col min="1" max="1" width="30.5546875" style="2" customWidth="1"/>
    <col min="2" max="2" width="28.33203125" style="2" customWidth="1"/>
    <col min="3" max="3" width="54.6640625" style="2" bestFit="1" customWidth="1"/>
    <col min="4" max="4" width="15.109375" style="2" customWidth="1"/>
    <col min="5" max="5" width="27.6640625" style="2" customWidth="1"/>
    <col min="6" max="6" width="7.6640625" style="2" customWidth="1"/>
    <col min="7" max="7" width="28.6640625" style="2" customWidth="1"/>
    <col min="8" max="8" width="11" style="2" customWidth="1"/>
    <col min="9" max="9" width="42.5546875" style="2" customWidth="1"/>
    <col min="10" max="10" width="34.88671875" style="2" customWidth="1"/>
    <col min="11" max="11" width="26.109375" style="2" customWidth="1"/>
    <col min="12" max="12" width="20.88671875" style="2" customWidth="1"/>
    <col min="13" max="13" width="15.6640625" style="2" customWidth="1"/>
    <col min="14" max="14" width="17.33203125" style="2" customWidth="1"/>
    <col min="15" max="15" width="14.88671875" style="2" customWidth="1"/>
    <col min="16" max="16" width="25" style="2" customWidth="1"/>
    <col min="17" max="17" width="33.6640625" style="2" customWidth="1"/>
    <col min="18" max="18" width="19.33203125" style="2" customWidth="1"/>
    <col min="19" max="19" width="18.6640625" style="2" customWidth="1"/>
    <col min="20" max="16384" width="8.88671875" style="2"/>
  </cols>
  <sheetData>
    <row r="1" spans="1:28" ht="15.6" thickTop="1" thickBot="1" x14ac:dyDescent="0.35">
      <c r="A1" s="39" t="s">
        <v>0</v>
      </c>
      <c r="B1" s="39"/>
      <c r="C1" s="39"/>
      <c r="D1" s="39"/>
      <c r="E1" s="39"/>
      <c r="G1" s="40" t="s">
        <v>1</v>
      </c>
      <c r="H1" s="41"/>
      <c r="I1" s="42"/>
      <c r="K1" s="43" t="s">
        <v>2</v>
      </c>
      <c r="L1" s="44"/>
      <c r="M1" s="44"/>
      <c r="N1" s="44"/>
      <c r="O1" s="44"/>
      <c r="P1" s="44"/>
      <c r="Q1" s="44"/>
      <c r="R1" s="45"/>
      <c r="AB1" s="22"/>
    </row>
    <row r="2" spans="1:28" ht="15" thickTop="1" x14ac:dyDescent="0.3">
      <c r="A2" s="34" t="s">
        <v>63</v>
      </c>
      <c r="E2" s="14"/>
      <c r="G2" s="28" t="s">
        <v>60</v>
      </c>
      <c r="I2" s="14"/>
      <c r="K2" s="34" t="s">
        <v>67</v>
      </c>
      <c r="R2" s="14"/>
      <c r="AB2" s="15"/>
    </row>
    <row r="3" spans="1:28" x14ac:dyDescent="0.3">
      <c r="A3" s="34" t="s">
        <v>64</v>
      </c>
      <c r="E3" s="14"/>
      <c r="G3" s="28" t="s">
        <v>61</v>
      </c>
      <c r="I3" s="14"/>
      <c r="K3" s="34" t="s">
        <v>62</v>
      </c>
      <c r="R3" s="14"/>
      <c r="AB3" s="15"/>
    </row>
    <row r="4" spans="1:28" x14ac:dyDescent="0.3">
      <c r="A4" s="34" t="s">
        <v>65</v>
      </c>
      <c r="E4" s="14"/>
      <c r="G4" s="28"/>
      <c r="I4" s="14"/>
      <c r="K4" s="34" t="s">
        <v>68</v>
      </c>
      <c r="R4" s="14"/>
      <c r="AB4" s="15"/>
    </row>
    <row r="5" spans="1:28" x14ac:dyDescent="0.3">
      <c r="A5" s="34" t="s">
        <v>66</v>
      </c>
      <c r="E5" s="14"/>
      <c r="G5" s="29"/>
      <c r="I5" s="14"/>
      <c r="K5" s="34" t="s">
        <v>69</v>
      </c>
      <c r="R5" s="14"/>
      <c r="AB5" s="22"/>
    </row>
    <row r="6" spans="1:28" x14ac:dyDescent="0.3">
      <c r="A6" s="34" t="s">
        <v>57</v>
      </c>
      <c r="E6" s="14"/>
      <c r="G6" s="29"/>
      <c r="I6" s="14"/>
      <c r="K6" s="29"/>
      <c r="R6" s="14"/>
    </row>
    <row r="7" spans="1:28" ht="15" thickBot="1" x14ac:dyDescent="0.35">
      <c r="A7" s="35" t="s">
        <v>3</v>
      </c>
      <c r="B7" s="16"/>
      <c r="C7" s="16"/>
      <c r="D7" s="16"/>
      <c r="E7" s="17"/>
      <c r="G7" s="30"/>
      <c r="H7" s="16"/>
      <c r="I7" s="17"/>
      <c r="K7" s="30"/>
      <c r="L7" s="16"/>
      <c r="M7" s="16"/>
      <c r="N7" s="16"/>
      <c r="O7" s="16"/>
      <c r="P7" s="16"/>
      <c r="Q7" s="16"/>
      <c r="R7" s="17"/>
    </row>
    <row r="8" spans="1:28" x14ac:dyDescent="0.3">
      <c r="A8" s="1"/>
    </row>
    <row r="9" spans="1:28" ht="15" thickBot="1" x14ac:dyDescent="0.35">
      <c r="A9" s="1" t="s">
        <v>4</v>
      </c>
      <c r="G9" s="23" t="s">
        <v>5</v>
      </c>
      <c r="N9" s="1" t="s">
        <v>6</v>
      </c>
    </row>
    <row r="10" spans="1:28" ht="15.6" thickTop="1" thickBot="1" x14ac:dyDescent="0.35">
      <c r="A10" s="46" t="s">
        <v>7</v>
      </c>
      <c r="B10" s="46" t="s">
        <v>8</v>
      </c>
      <c r="C10" s="57" t="s">
        <v>9</v>
      </c>
      <c r="D10" s="46" t="s">
        <v>59</v>
      </c>
      <c r="E10" s="46" t="s">
        <v>10</v>
      </c>
      <c r="G10" s="53" t="s">
        <v>7</v>
      </c>
      <c r="H10" s="53" t="s">
        <v>8</v>
      </c>
      <c r="I10" s="53" t="s">
        <v>11</v>
      </c>
      <c r="J10" s="55" t="s">
        <v>9</v>
      </c>
      <c r="K10" s="53" t="s">
        <v>12</v>
      </c>
      <c r="L10" s="55" t="s">
        <v>13</v>
      </c>
      <c r="N10" s="46" t="s">
        <v>7</v>
      </c>
      <c r="O10" s="46" t="s">
        <v>8</v>
      </c>
      <c r="P10" s="57" t="s">
        <v>14</v>
      </c>
      <c r="Q10" s="46" t="s">
        <v>12</v>
      </c>
      <c r="R10" s="46" t="s">
        <v>15</v>
      </c>
    </row>
    <row r="11" spans="1:28" ht="15.6" thickTop="1" thickBot="1" x14ac:dyDescent="0.35">
      <c r="A11" s="46"/>
      <c r="B11" s="46"/>
      <c r="C11" s="57"/>
      <c r="D11" s="46"/>
      <c r="E11" s="46"/>
      <c r="G11" s="54"/>
      <c r="H11" s="54"/>
      <c r="I11" s="54"/>
      <c r="J11" s="56"/>
      <c r="K11" s="54"/>
      <c r="L11" s="56"/>
      <c r="N11" s="46"/>
      <c r="O11" s="46"/>
      <c r="P11" s="57"/>
      <c r="Q11" s="46"/>
      <c r="R11" s="46"/>
    </row>
    <row r="12" spans="1:28" ht="58.2" thickTop="1" x14ac:dyDescent="0.3">
      <c r="A12" s="51" t="s">
        <v>16</v>
      </c>
      <c r="B12" s="4" t="s">
        <v>17</v>
      </c>
      <c r="C12" s="3">
        <v>600</v>
      </c>
      <c r="D12" s="36"/>
      <c r="E12" s="5">
        <f>C12*D12</f>
        <v>0</v>
      </c>
      <c r="G12" s="6" t="s">
        <v>18</v>
      </c>
      <c r="H12" s="6" t="s">
        <v>19</v>
      </c>
      <c r="I12" s="7" t="s">
        <v>20</v>
      </c>
      <c r="J12" s="6">
        <v>2000</v>
      </c>
      <c r="K12" s="36"/>
      <c r="L12" s="8">
        <f>J12*K12</f>
        <v>0</v>
      </c>
      <c r="N12" s="24" t="s">
        <v>21</v>
      </c>
      <c r="O12" s="24" t="s">
        <v>22</v>
      </c>
      <c r="P12" s="25">
        <v>55000</v>
      </c>
      <c r="Q12" s="37"/>
      <c r="R12" s="5">
        <f t="shared" ref="R12:R14" si="0">P12*Q12</f>
        <v>0</v>
      </c>
    </row>
    <row r="13" spans="1:28" ht="57.6" x14ac:dyDescent="0.3">
      <c r="A13" s="51"/>
      <c r="B13" s="4" t="s">
        <v>23</v>
      </c>
      <c r="C13" s="3">
        <v>50</v>
      </c>
      <c r="D13" s="36"/>
      <c r="E13" s="5">
        <f>C13*D13</f>
        <v>0</v>
      </c>
      <c r="G13" s="6" t="s">
        <v>24</v>
      </c>
      <c r="H13" s="6" t="s">
        <v>19</v>
      </c>
      <c r="I13" s="7" t="s">
        <v>25</v>
      </c>
      <c r="J13" s="6">
        <v>350</v>
      </c>
      <c r="K13" s="36"/>
      <c r="L13" s="8">
        <f>J13*K13</f>
        <v>0</v>
      </c>
      <c r="N13" s="26" t="s">
        <v>26</v>
      </c>
      <c r="O13" s="26" t="s">
        <v>22</v>
      </c>
      <c r="P13" s="27">
        <v>55000</v>
      </c>
      <c r="Q13" s="37"/>
      <c r="R13" s="5">
        <f t="shared" si="0"/>
        <v>0</v>
      </c>
    </row>
    <row r="14" spans="1:28" ht="57.6" x14ac:dyDescent="0.3">
      <c r="A14" s="51"/>
      <c r="B14" s="4" t="s">
        <v>27</v>
      </c>
      <c r="C14" s="3">
        <v>25</v>
      </c>
      <c r="D14" s="36"/>
      <c r="E14" s="5">
        <f>C14*D14</f>
        <v>0</v>
      </c>
      <c r="G14" s="6" t="s">
        <v>28</v>
      </c>
      <c r="H14" s="6" t="s">
        <v>19</v>
      </c>
      <c r="I14" s="7" t="s">
        <v>29</v>
      </c>
      <c r="J14" s="6">
        <v>450</v>
      </c>
      <c r="K14" s="36"/>
      <c r="L14" s="8">
        <f>J14*K14</f>
        <v>0</v>
      </c>
      <c r="N14" s="24" t="s">
        <v>30</v>
      </c>
      <c r="O14" s="24" t="s">
        <v>31</v>
      </c>
      <c r="P14" s="25">
        <v>30000</v>
      </c>
      <c r="Q14" s="37"/>
      <c r="R14" s="5">
        <f t="shared" si="0"/>
        <v>0</v>
      </c>
    </row>
    <row r="15" spans="1:28" ht="86.4" x14ac:dyDescent="0.3">
      <c r="A15" s="52" t="s">
        <v>32</v>
      </c>
      <c r="B15" s="4" t="s">
        <v>17</v>
      </c>
      <c r="C15" s="3">
        <v>200</v>
      </c>
      <c r="D15" s="36"/>
      <c r="E15" s="5">
        <f>C15*D15</f>
        <v>0</v>
      </c>
      <c r="G15" s="6" t="s">
        <v>33</v>
      </c>
      <c r="H15" s="6" t="s">
        <v>19</v>
      </c>
      <c r="I15" s="7" t="s">
        <v>58</v>
      </c>
      <c r="J15" s="6">
        <v>75</v>
      </c>
      <c r="K15" s="36"/>
      <c r="L15" s="8">
        <f>J15*K15</f>
        <v>0</v>
      </c>
    </row>
    <row r="16" spans="1:28" x14ac:dyDescent="0.3">
      <c r="A16" s="52"/>
      <c r="B16" s="4" t="s">
        <v>23</v>
      </c>
      <c r="C16" s="3">
        <v>10</v>
      </c>
      <c r="D16" s="36"/>
      <c r="E16" s="5">
        <f t="shared" ref="E16:E23" si="1">C16*D16</f>
        <v>0</v>
      </c>
      <c r="Q16" s="9" t="s">
        <v>34</v>
      </c>
      <c r="R16" s="10">
        <f>SUM(R12:R14)</f>
        <v>0</v>
      </c>
    </row>
    <row r="17" spans="1:18" x14ac:dyDescent="0.3">
      <c r="A17" s="52"/>
      <c r="B17" s="4" t="s">
        <v>27</v>
      </c>
      <c r="C17" s="3">
        <v>5</v>
      </c>
      <c r="D17" s="36"/>
      <c r="E17" s="5">
        <f t="shared" si="1"/>
        <v>0</v>
      </c>
      <c r="K17" s="9" t="s">
        <v>34</v>
      </c>
      <c r="L17" s="11">
        <f>SUM(L12:L15)</f>
        <v>0</v>
      </c>
    </row>
    <row r="18" spans="1:18" x14ac:dyDescent="0.3">
      <c r="A18" s="51" t="s">
        <v>35</v>
      </c>
      <c r="B18" s="4" t="s">
        <v>17</v>
      </c>
      <c r="C18" s="3">
        <v>200</v>
      </c>
      <c r="D18" s="36"/>
      <c r="E18" s="5">
        <f t="shared" si="1"/>
        <v>0</v>
      </c>
    </row>
    <row r="19" spans="1:18" x14ac:dyDescent="0.3">
      <c r="A19" s="51"/>
      <c r="B19" s="4" t="s">
        <v>23</v>
      </c>
      <c r="C19" s="3">
        <v>10</v>
      </c>
      <c r="D19" s="36"/>
      <c r="E19" s="5">
        <f t="shared" si="1"/>
        <v>0</v>
      </c>
    </row>
    <row r="20" spans="1:18" ht="15" thickBot="1" x14ac:dyDescent="0.35">
      <c r="A20" s="51"/>
      <c r="B20" s="4" t="s">
        <v>27</v>
      </c>
      <c r="C20" s="3">
        <v>5</v>
      </c>
      <c r="D20" s="36"/>
      <c r="E20" s="5">
        <f t="shared" si="1"/>
        <v>0</v>
      </c>
      <c r="G20" s="23" t="s">
        <v>36</v>
      </c>
      <c r="M20" s="23" t="s">
        <v>37</v>
      </c>
    </row>
    <row r="21" spans="1:18" ht="15.6" thickTop="1" thickBot="1" x14ac:dyDescent="0.35">
      <c r="A21" s="51" t="s">
        <v>38</v>
      </c>
      <c r="B21" s="4" t="s">
        <v>17</v>
      </c>
      <c r="C21" s="4"/>
      <c r="D21" s="36"/>
      <c r="E21" s="5">
        <f t="shared" si="1"/>
        <v>0</v>
      </c>
      <c r="G21" s="47" t="s">
        <v>7</v>
      </c>
      <c r="H21" s="47" t="s">
        <v>8</v>
      </c>
      <c r="I21" s="47" t="s">
        <v>77</v>
      </c>
      <c r="J21" s="46" t="s">
        <v>74</v>
      </c>
      <c r="K21" s="46" t="s">
        <v>39</v>
      </c>
      <c r="M21" s="48" t="s">
        <v>7</v>
      </c>
      <c r="N21" s="47" t="s">
        <v>8</v>
      </c>
      <c r="O21" s="32" t="s">
        <v>40</v>
      </c>
      <c r="P21" s="47" t="s">
        <v>41</v>
      </c>
      <c r="Q21" s="47" t="s">
        <v>42</v>
      </c>
      <c r="R21" s="46" t="s">
        <v>43</v>
      </c>
    </row>
    <row r="22" spans="1:18" ht="29.4" customHeight="1" thickTop="1" thickBot="1" x14ac:dyDescent="0.35">
      <c r="A22" s="51"/>
      <c r="B22" s="4" t="s">
        <v>23</v>
      </c>
      <c r="C22" s="4"/>
      <c r="D22" s="36"/>
      <c r="E22" s="5">
        <f t="shared" si="1"/>
        <v>0</v>
      </c>
      <c r="G22" s="50"/>
      <c r="H22" s="50"/>
      <c r="I22" s="50"/>
      <c r="J22" s="47"/>
      <c r="K22" s="47"/>
      <c r="M22" s="49"/>
      <c r="N22" s="50"/>
      <c r="O22" s="33"/>
      <c r="P22" s="50"/>
      <c r="Q22" s="50"/>
      <c r="R22" s="46"/>
    </row>
    <row r="23" spans="1:18" ht="72.599999999999994" thickTop="1" x14ac:dyDescent="0.3">
      <c r="A23" s="51"/>
      <c r="B23" s="4" t="s">
        <v>27</v>
      </c>
      <c r="C23" s="4"/>
      <c r="D23" s="36"/>
      <c r="E23" s="5">
        <f t="shared" si="1"/>
        <v>0</v>
      </c>
      <c r="G23" s="58" t="s">
        <v>75</v>
      </c>
      <c r="H23" s="18" t="s">
        <v>44</v>
      </c>
      <c r="I23" s="25">
        <v>550</v>
      </c>
      <c r="J23" s="38"/>
      <c r="K23" s="19">
        <f>I23*J23</f>
        <v>0</v>
      </c>
      <c r="M23" s="24" t="s">
        <v>45</v>
      </c>
      <c r="N23" s="24" t="s">
        <v>46</v>
      </c>
      <c r="O23" s="24" t="s">
        <v>47</v>
      </c>
      <c r="P23" s="25">
        <v>200</v>
      </c>
      <c r="Q23" s="37"/>
      <c r="R23" s="5">
        <f t="shared" ref="R23:R25" si="2">P23*Q23</f>
        <v>0</v>
      </c>
    </row>
    <row r="24" spans="1:18" ht="72" x14ac:dyDescent="0.3">
      <c r="G24" s="59" t="s">
        <v>76</v>
      </c>
      <c r="H24" s="18" t="s">
        <v>44</v>
      </c>
      <c r="I24" s="25">
        <v>50</v>
      </c>
      <c r="J24" s="38"/>
      <c r="K24" s="19">
        <f>I24*J24</f>
        <v>0</v>
      </c>
      <c r="M24" s="26" t="s">
        <v>26</v>
      </c>
      <c r="N24" s="26" t="s">
        <v>46</v>
      </c>
      <c r="O24" s="26" t="s">
        <v>47</v>
      </c>
      <c r="P24" s="27">
        <v>100</v>
      </c>
      <c r="Q24" s="37"/>
      <c r="R24" s="5">
        <f t="shared" si="2"/>
        <v>0</v>
      </c>
    </row>
    <row r="25" spans="1:18" ht="28.8" x14ac:dyDescent="0.3">
      <c r="D25" s="9" t="s">
        <v>34</v>
      </c>
      <c r="E25" s="10">
        <f>SUM(E12:E20)</f>
        <v>0</v>
      </c>
      <c r="G25" s="20"/>
      <c r="H25" s="20"/>
      <c r="I25" s="20"/>
      <c r="J25" s="12" t="s">
        <v>34</v>
      </c>
      <c r="K25" s="13">
        <f>K23+K24</f>
        <v>0</v>
      </c>
      <c r="M25" s="24" t="s">
        <v>48</v>
      </c>
      <c r="N25" s="24" t="s">
        <v>49</v>
      </c>
      <c r="O25" s="24" t="s">
        <v>50</v>
      </c>
      <c r="P25" s="25">
        <v>20</v>
      </c>
      <c r="Q25" s="37"/>
      <c r="R25" s="5">
        <f t="shared" si="2"/>
        <v>0</v>
      </c>
    </row>
    <row r="27" spans="1:18" x14ac:dyDescent="0.3">
      <c r="A27" s="2" t="s">
        <v>73</v>
      </c>
      <c r="Q27" s="9" t="s">
        <v>34</v>
      </c>
      <c r="R27" s="10">
        <f>SUM(R23:R25)</f>
        <v>0</v>
      </c>
    </row>
    <row r="28" spans="1:18" x14ac:dyDescent="0.3">
      <c r="A28" s="2" t="s">
        <v>70</v>
      </c>
    </row>
    <row r="29" spans="1:18" x14ac:dyDescent="0.3">
      <c r="A29" s="2" t="s">
        <v>71</v>
      </c>
    </row>
    <row r="30" spans="1:18" x14ac:dyDescent="0.3">
      <c r="A30" s="2" t="s">
        <v>72</v>
      </c>
    </row>
    <row r="32" spans="1:18" ht="15" thickBot="1" x14ac:dyDescent="0.35">
      <c r="A32" s="23" t="s">
        <v>51</v>
      </c>
    </row>
    <row r="33" spans="1:2" ht="15.6" thickTop="1" thickBot="1" x14ac:dyDescent="0.35">
      <c r="A33" s="31" t="s">
        <v>52</v>
      </c>
      <c r="B33" s="31" t="s">
        <v>53</v>
      </c>
    </row>
    <row r="34" spans="1:2" ht="15" thickTop="1" x14ac:dyDescent="0.3">
      <c r="A34" s="6" t="s">
        <v>4</v>
      </c>
      <c r="B34" s="21">
        <f>E25</f>
        <v>0</v>
      </c>
    </row>
    <row r="35" spans="1:2" x14ac:dyDescent="0.3">
      <c r="A35" s="6" t="s">
        <v>5</v>
      </c>
      <c r="B35" s="21">
        <f>L17</f>
        <v>0</v>
      </c>
    </row>
    <row r="36" spans="1:2" x14ac:dyDescent="0.3">
      <c r="A36" s="6" t="s">
        <v>6</v>
      </c>
      <c r="B36" s="21">
        <f>R16</f>
        <v>0</v>
      </c>
    </row>
    <row r="37" spans="1:2" x14ac:dyDescent="0.3">
      <c r="A37" s="6" t="s">
        <v>54</v>
      </c>
      <c r="B37" s="21">
        <f>K25</f>
        <v>0</v>
      </c>
    </row>
    <row r="38" spans="1:2" ht="30" customHeight="1" x14ac:dyDescent="0.3">
      <c r="A38" s="7" t="s">
        <v>55</v>
      </c>
      <c r="B38" s="21">
        <f>R27</f>
        <v>0</v>
      </c>
    </row>
    <row r="40" spans="1:2" x14ac:dyDescent="0.3">
      <c r="A40" s="9" t="s">
        <v>56</v>
      </c>
      <c r="B40" s="10">
        <f>SUM(B34:B38)</f>
        <v>0</v>
      </c>
    </row>
  </sheetData>
  <sheetProtection sheet="1" objects="1" scenarios="1"/>
  <protectedRanges>
    <protectedRange sqref="Q12:R14" name="Bereik1_6"/>
    <protectedRange sqref="J23:J24" name="Bereik1_7"/>
    <protectedRange sqref="Q23:R25" name="Bereik1_9"/>
  </protectedRanges>
  <mergeCells count="33">
    <mergeCell ref="P10:P11"/>
    <mergeCell ref="Q10:Q11"/>
    <mergeCell ref="R10:R11"/>
    <mergeCell ref="A12:A14"/>
    <mergeCell ref="L10:L11"/>
    <mergeCell ref="N10:N11"/>
    <mergeCell ref="A15:A17"/>
    <mergeCell ref="H10:H11"/>
    <mergeCell ref="I10:I11"/>
    <mergeCell ref="J10:J11"/>
    <mergeCell ref="K10:K11"/>
    <mergeCell ref="A10:A11"/>
    <mergeCell ref="B10:B11"/>
    <mergeCell ref="C10:C11"/>
    <mergeCell ref="D10:D11"/>
    <mergeCell ref="E10:E11"/>
    <mergeCell ref="G10:G11"/>
    <mergeCell ref="A1:E1"/>
    <mergeCell ref="G1:I1"/>
    <mergeCell ref="K1:R1"/>
    <mergeCell ref="K21:K22"/>
    <mergeCell ref="M21:M22"/>
    <mergeCell ref="N21:N22"/>
    <mergeCell ref="P21:P22"/>
    <mergeCell ref="Q21:Q22"/>
    <mergeCell ref="R21:R22"/>
    <mergeCell ref="A18:A20"/>
    <mergeCell ref="A21:A23"/>
    <mergeCell ref="G21:G22"/>
    <mergeCell ref="H21:H22"/>
    <mergeCell ref="I21:I22"/>
    <mergeCell ref="J21:J22"/>
    <mergeCell ref="O10:O11"/>
  </mergeCells>
  <dataValidations count="3">
    <dataValidation type="custom" allowBlank="1" showInputMessage="1" showErrorMessage="1" errorTitle="Foutmelding" error="Te hoog tarief" sqref="D19" xr:uid="{54B58172-95DC-41F0-BCB3-633DCBBE7B35}">
      <formula1>D19&lt;=$D13*1.1</formula1>
    </dataValidation>
    <dataValidation type="custom" allowBlank="1" showInputMessage="1" showErrorMessage="1" errorTitle="Foutmelding" error="te hoog tarief" sqref="D18" xr:uid="{5E20F9D4-BCE2-4709-9BD8-0BAE7A25A284}">
      <formula1>D18&lt;=$D12*1.1</formula1>
    </dataValidation>
    <dataValidation type="custom" showInputMessage="1" showErrorMessage="1" errorTitle="Foutmelding" error="Te hoog tarief" sqref="D20" xr:uid="{C68B6914-0987-43F4-B6E8-10D51B9AABB9}">
      <formula1>D20&lt;=$D14*1.1</formula1>
    </dataValidation>
  </dataValidations>
  <pageMargins left="0.7" right="0.7" top="0.75" bottom="0.75" header="0.3" footer="0.3"/>
  <legacyDrawing r:id="rId1"/>
</worksheet>
</file>

<file path=docMetadata/LabelInfo.xml><?xml version="1.0" encoding="utf-8"?>
<clbl:labelList xmlns:clbl="http://schemas.microsoft.com/office/2020/mipLabelMetadata">
  <clbl:label id="{87c50b58-2ef2-423d-a4db-1fa7c84efcfa}" enabled="0" method="" siteId="{87c50b58-2ef2-423d-a4db-1fa7c84efcf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Avans Hogeschool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Koen Haast</dc:creator>
  <cp:lastModifiedBy>Koen Haast</cp:lastModifiedBy>
  <dcterms:created xsi:type="dcterms:W3CDTF">2025-10-07T14:57:10Z</dcterms:created>
  <dcterms:modified xsi:type="dcterms:W3CDTF">2025-10-31T10:09:09Z</dcterms:modified>
</cp:coreProperties>
</file>