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amsterdamumc.sharepoint.com/sites/inkoopjci/Gedeelde documenten/Team Facilitair/Aanbesteding accountantsdiensten/1. EA Accountantdiensten 2025/2. Aanbesteding na kick-off/4. Definitieve concepten/Perceel 3/"/>
    </mc:Choice>
  </mc:AlternateContent>
  <xr:revisionPtr revIDLastSave="365" documentId="8_{A1B8AA98-10FC-4BD2-9E01-52964C65C710}" xr6:coauthVersionLast="47" xr6:coauthVersionMax="47" xr10:uidLastSave="{97AF2622-ADAC-4B5E-A043-CA8EED2E502C}"/>
  <bookViews>
    <workbookView xWindow="-108" yWindow="-108" windowWidth="30936" windowHeight="16896" firstSheet="2" activeTab="2" xr2:uid="{00000000-000D-0000-FFFF-FFFF00000000}"/>
  </bookViews>
  <sheets>
    <sheet name="Begrippenlijst" sheetId="10" state="hidden" r:id="rId1"/>
    <sheet name="Uitgangsputnen" sheetId="9" state="hidden" r:id="rId2"/>
    <sheet name="3. PvEW Perceel 3" sheetId="5" r:id="rId3"/>
    <sheet name="1 Prijzen" sheetId="3" state="hidden" r:id="rId4"/>
    <sheet name="2 Prijzen" sheetId="6" state="hidden" r:id="rId5"/>
    <sheet name="3 Prijzen" sheetId="7" state="hidden" r:id="rId6"/>
  </sheets>
  <definedNames>
    <definedName name="_xlnm.Print_Area" localSheetId="3">'1 Prijzen'!$A$1:$S$49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3" i="6" l="1"/>
  <c r="F12" i="6"/>
  <c r="H12" i="6" s="1"/>
  <c r="H14" i="6" s="1"/>
  <c r="D12" i="6"/>
  <c r="E12" i="6" s="1"/>
  <c r="D11" i="6"/>
  <c r="D10" i="6"/>
  <c r="L17" i="3" l="1"/>
  <c r="L16" i="3"/>
  <c r="L15" i="3"/>
  <c r="L14" i="3"/>
  <c r="L13" i="3"/>
  <c r="N32" i="3" l="1"/>
  <c r="N31" i="3"/>
  <c r="E32" i="3"/>
  <c r="E31" i="3"/>
  <c r="E25" i="3"/>
  <c r="E26" i="3"/>
  <c r="Q19" i="3" l="1"/>
  <c r="H19" i="3"/>
  <c r="C33" i="3" s="1"/>
  <c r="H33" i="3" s="1"/>
  <c r="S17" i="3"/>
  <c r="J17" i="3"/>
  <c r="S16" i="3"/>
  <c r="J16" i="3"/>
  <c r="S15" i="3"/>
  <c r="J15" i="3"/>
  <c r="S14" i="3"/>
  <c r="J14" i="3"/>
  <c r="S13" i="3"/>
  <c r="J13" i="3"/>
  <c r="H32" i="3" l="1"/>
  <c r="H26" i="3"/>
  <c r="E33" i="3"/>
  <c r="F33" i="3" s="1"/>
  <c r="G33" i="3" s="1"/>
  <c r="S19" i="3"/>
  <c r="L33" i="3"/>
  <c r="Q32" i="3"/>
  <c r="J19" i="3"/>
  <c r="N33" i="3" l="1"/>
  <c r="O33" i="3" s="1"/>
  <c r="P33" i="3" s="1"/>
  <c r="Q33" i="3" s="1"/>
  <c r="C39" i="3" s="1"/>
  <c r="J39" i="3" s="1"/>
  <c r="J21" i="3"/>
  <c r="C27" i="3" s="1"/>
  <c r="J45" i="3"/>
  <c r="L46" i="3" s="1"/>
  <c r="E27" i="3" l="1"/>
  <c r="F27" i="3" s="1"/>
  <c r="G27" i="3" s="1"/>
  <c r="H27" i="3" s="1"/>
  <c r="C38" i="3" l="1"/>
  <c r="J38" i="3" s="1"/>
  <c r="J40" i="3" s="1"/>
  <c r="L42" i="3" s="1"/>
  <c r="L49" i="3" s="1"/>
</calcChain>
</file>

<file path=xl/sharedStrings.xml><?xml version="1.0" encoding="utf-8"?>
<sst xmlns="http://schemas.openxmlformats.org/spreadsheetml/2006/main" count="271" uniqueCount="174">
  <si>
    <t>WHW</t>
  </si>
  <si>
    <t>Wet hoger onderwijs en wetenschappelijk onderzoek</t>
  </si>
  <si>
    <t>Awb</t>
  </si>
  <si>
    <t>Algemene wet bestuursrecht</t>
  </si>
  <si>
    <t>NV-COS</t>
  </si>
  <si>
    <t>Nadere voorschriften controle- en overige standaarden</t>
  </si>
  <si>
    <t>Wta</t>
  </si>
  <si>
    <t>Wet toezicht accountantsorganisaties</t>
  </si>
  <si>
    <t>NWO</t>
  </si>
  <si>
    <t>Nederlandse Organisatie voor Wetenschappelijk Onderzoek</t>
  </si>
  <si>
    <t>ZonMw</t>
  </si>
  <si>
    <t>Nederlandse Organisatie voor gezondheidsonderzoek en zorginnovatie</t>
  </si>
  <si>
    <t>BBAZ</t>
  </si>
  <si>
    <t>Topklinisch ziekenhuis</t>
  </si>
  <si>
    <t>DOT</t>
  </si>
  <si>
    <t>Uitgangspunten</t>
  </si>
  <si>
    <t>Aanbesteding algemeen</t>
  </si>
  <si>
    <t>Meerdere inschrijvers voor meer concurrentie</t>
  </si>
  <si>
    <t>Laagdrempelige geschiktheidseisen</t>
  </si>
  <si>
    <t xml:space="preserve">Concurrentiedruk creeren </t>
  </si>
  <si>
    <t>Pragmatisch aanbesteden waardoor inschrijflast daalt</t>
  </si>
  <si>
    <t>Perceel 1</t>
  </si>
  <si>
    <t>Geschiktheid</t>
  </si>
  <si>
    <t>Ervaring UMC of Topklinisch ziekenhuis</t>
  </si>
  <si>
    <t>Ervaring met</t>
  </si>
  <si>
    <t>Eisen</t>
  </si>
  <si>
    <t xml:space="preserve">Team (ervaring, expertise en competentie); </t>
  </si>
  <si>
    <t>Aanpak en organisatie van het werk;</t>
  </si>
  <si>
    <t>Financial audit, CSRD en subsidies</t>
  </si>
  <si>
    <t>Netwerk</t>
  </si>
  <si>
    <t>Kennis van zorg en kennis van academische instellingen.</t>
  </si>
  <si>
    <t>Kwaliteitscriteria</t>
  </si>
  <si>
    <t>Perceel 2</t>
  </si>
  <si>
    <t>Fiscale advisering: afhankelijk van wie adviseur is</t>
  </si>
  <si>
    <t xml:space="preserve"> Fiscale kennis: Vennootschapsbelasting, Omzetbelasting, Loonheffing, Overige Aantonen dat ze van alle soorten kennis hebben en wie erin zit. Is vaak in een team van PwC. Met een coördinator. Overige is er niet (dividend zit vaak bij Vpb)</t>
  </si>
  <si>
    <t>Perceel 3</t>
  </si>
  <si>
    <t>het team (ervaring, expertise en competentie);</t>
  </si>
  <si>
    <t>Projecten: hoe ingebed in accountantsorganisaties Controleteam of Projectenteam.</t>
  </si>
  <si>
    <t>Prijs</t>
  </si>
  <si>
    <t>Perceel 1 per onderdeel prijs aangeven (controle/jaarrekening, assurance/CSRD en controle/subsidies)</t>
  </si>
  <si>
    <r>
      <t xml:space="preserve">Perceel 2 </t>
    </r>
    <r>
      <rPr>
        <sz val="9"/>
        <rFont val="Trebuchet MS"/>
        <family val="2"/>
      </rPr>
      <t>Kosten in free format, dan los. Als je een opgave hebt vooraf dan consensus.</t>
    </r>
    <r>
      <rPr>
        <sz val="9"/>
        <color rgb="FF000000"/>
        <rFont val="Trebuchet MS"/>
        <family val="2"/>
      </rPr>
      <t xml:space="preserve"> Prijs is wel een ding (er is een doorheen prijs, alle functies hetzelfde., de rekeningen zijn dan slecht controleerbaar qua hoogte en hoeveelheid). De prikkel is dan om meer door assistenten te laten zien. PwC Belastingadviseurs N.V. (andere locatie).</t>
    </r>
  </si>
  <si>
    <t>Perceel 3 Projecten</t>
  </si>
  <si>
    <t>Perceel 3 "Projectcontroles (2e, 3e en 4e geldstroomprojecten) voor Amsterdam UMC Research B.V. (100% dochteronderneming van Stichting Amsterdam UMC)"</t>
  </si>
  <si>
    <t>Invulinstructie Programma van Eisen en Wensen</t>
  </si>
  <si>
    <t>A</t>
  </si>
  <si>
    <t xml:space="preserve">Inschrijver vult alleen de gele gearceerde cellen in in kolom D. </t>
  </si>
  <si>
    <t>B</t>
  </si>
  <si>
    <t xml:space="preserve">Indien Inschrijver in kolom D een Nee invult, voldoet Inschrijver niet aan de minimale eisen en volgt uitsluiting. </t>
  </si>
  <si>
    <t>C</t>
  </si>
  <si>
    <t>Inschrijver gebruikt voor de bewijsstukken de formats zoals vermeld in kolom G. Indien Inschrijver meer tekst (in Calibri lettergrootte 11) aanlevert dan het in kolom G -bij betreffende wens- genoemde aantal A4 dan wordt de extra tekst niet bij de beoordeling van de wens betrokken.</t>
  </si>
  <si>
    <t>D</t>
  </si>
  <si>
    <t>Inschrijver beantwoordt de eisen en wensen (waar mogelijk) zonder vermelding van zijn bedrijfsnaam in de tekst, zodat deze vragen anoniem beoordeeld kunnen worden.</t>
  </si>
  <si>
    <t>E</t>
  </si>
  <si>
    <t>Indien Inschrijver wijzigingen aanbrengt in dit document, leidt tot uitsluiting.</t>
  </si>
  <si>
    <t>Nr.</t>
  </si>
  <si>
    <t>Eis/  Wens</t>
  </si>
  <si>
    <t>Ja/Nee</t>
  </si>
  <si>
    <t>max aantal punten</t>
  </si>
  <si>
    <t>Wijze van beoordelen</t>
  </si>
  <si>
    <t>Aan te leveren bewijsstukken</t>
  </si>
  <si>
    <t>Eisen m.b.t. Wet- en regelgeving</t>
  </si>
  <si>
    <t>Inschrijver is volledig op de hoogte van de Inschrijvingsleidraad, inclusief alle bijlagen. Inschrijver bevestigt dat hij de opdracht volledig begrijpt en dat zijn Inschrijving in overeenstemming is met deze vereisten</t>
  </si>
  <si>
    <t>Eis</t>
  </si>
  <si>
    <t>Inschrijver heeft een geldige vergunning van de Autoriteit Financiële Markten (AFM).</t>
  </si>
  <si>
    <t>De door Inschrijver uit te voeren controles zullen gebaseerd zijn op bestaande/vigerende wet- en regelgeving.</t>
  </si>
  <si>
    <t>Eisen aan de dienstverlening</t>
  </si>
  <si>
    <t>De Inschrijver is in staat om vanaf 2026 operationeel werkzaam te zijn binnen het in de aanbestedingsstukken beschreven perceel.</t>
  </si>
  <si>
    <t>De Inschrijver en Amsterdam UMC Research B.V. stellen gezamenlijk elk kwartaal een controlekalender op. Deze kalender bevat een inschatting van de te verwachten accountantscontroles voor het resterende jaar. Maandelijks vindt bijstelling plaats.</t>
  </si>
  <si>
    <t>De Inschrijver dient zijn of haar beschikbare capaciteit in te plannen op basis van de controlekalender.</t>
  </si>
  <si>
    <t>Indien er wijzigingen optreden die van invloed zijn op de planning, dient dit zo spoedig mogelijk, doch uiterlijk binnen één week, gemeld te worden bij Amsterdam UMC Research B.V.</t>
  </si>
  <si>
    <t>Amsterdam UMC Research B.V. vraagt een controle aan bij het einde van een project. Binnen vier (4) weken na afloop van het betreffende project levert Amsterdam UMC Research B.V., tenzij anders aangegeven door de opdrachtgever, het dossier aan bij de Inschrijver. De Inschrijver dient binnen vier (4) weken na ontvangst van het dossier door Amsterdam UMC Research B.V. de audit (projectcontrole) te hebben uitgevoerd en de controleverklaring te hebben opgeleverd, rekening houdend met twee werkdagen voor de deadline in verband met het indienen van de getekende eindafrekening.</t>
  </si>
  <si>
    <t>De dienstverlening omvat alle relevante werkzaamheden die nodig zijn om te komen tot een controleverklaring, inclusief aanvullende rapportages, conform het voorgeschreven kader van wet- en regelgeving, subsidieregelingen en controleprotocollen. Dit omvat tevens de vragenrondes en aanvullende afstemmomenten die noodzakelijk zijn om tot het eindproduct te komen.</t>
  </si>
  <si>
    <t>De Inschrijver maakt bij het uitvoeren van de controle op een zo efficiënt mogelijke manier gebruik van een mix van systeemgerichte en gegevensgerichte werkzaamheden. De Inschrijver dient minimaal: GITC en het inkoop- en betalingsproces systeemgericht te toetsen of gebruik te maken van de werkzaamheden van de jaarrekeningaccountant.</t>
  </si>
  <si>
    <t>Meerwerk is niet van toepassing en dient te allen tijde voorkomen te worden. Indien bij complexe vraagstukken tijdig over meerwerk (voorafgaand aan de te verrichten werkzaamheden) wordt gecommuniceerd en schriftelijke goedkeuring wordt verstrekt door Amsterdam UMC Research B.V., kan meerwerk incidenteel worden geaccepteerd. Deze communicatie bevat ten minste een onderbouwing van de werkzaamheden, uren en tarieven.</t>
  </si>
  <si>
    <t>Facturatie ten aanzien van de projecten geschiedt per project en onder vermelding van projectnummer, inkoopordernummer Amsterdam UMC Research B.V. en afdeling c.q. contactpersoon. Voor jaarcontroles gelden separate afspraken over de facturatie.</t>
  </si>
  <si>
    <t>De Inschrijver bevestigt dat er geen conflicterende belangen zijn voor het verrichten van de gevraagde werkzaamheden (zogenaamde independence clearance).</t>
  </si>
  <si>
    <t>Amsterdam UMC Research B.V. migreert in 2025 de voormalige Stichting VUmc-projecten van het systeem Oracle naar de systemen Afas-PaNaMa. Deze projecten vallen ook binnen de scope van de auditdienstverlening van de Inschrijver op het moment dat ze aflopen. Het financieel beheer van deze projecten heeft plaatsgevonden in verschillende bronsystemen. Voor deze projecten wordt geen meerwerk gerekend als gevolg van de systeemmigratie. Systeemgerichte controles zijn van toepassing op Afas-PaNaMa. Voor het gedeelte dat het project is beheerd in Oracle zullen voornamelijk gegevensgerichte werkzaamheden worden uitgevoerd, met uitzondering van het betaalproces, dat systeemgericht wordt getoetst of middels dossierreview bij de voorgaande accountant. Qua scope van de dienstverlening geldt hetzelfde voor een vervolgmigratie naar 1 ERP (gepland in 2026).</t>
  </si>
  <si>
    <t>Amsterdam UMC Research B.V. acht het relevant dat de Inschrijver een visie heeft op de samenwerking en de opdracht. Aan de Inschrijver wordt gevraagd een plan van aanpak te schrijven waarin wordt aangegeven hoe de Inschrijver voornemens is de opdracht aan te pakken. Dit plan is niet vrijblijvend, maar dient ten uitvoer te worden gebracht tijdens de contractperiode. De Inschrijver dient Amsterdam UMC Research B.V. inzicht te geven in de uitvoering van de opdracht zonder daarbij de ambities, doelstellingen en het gewenste leveranciersprofiel ten aanzien van de scope van de opdracht uit het oog te verliezen. Amsterdam UMC Research B.V. verwacht dat de Inschrijver in alle onderstaande onderdelen ingaat op de scope van de gehele opdracht. Alle maatregelen die de Inschrijver voorstelt zijn in de inschrijfprijs inbegrepen. Het plan dient te bestaan uit de volgende onderwerpen:</t>
  </si>
  <si>
    <t>15A</t>
  </si>
  <si>
    <t>Beschrijvend plan voor subsidiecontroles: De Inschrijver wordt gevraagd voor de volgende drie projecten een beschrijvend plan op te stellen voor de wijze van aanpak van de uit te voeren subsidiecontroles:
- EU H2020/HE.
- ZonMW groepsverklaring.
- KWF.
Bij de beantwoording van deze wens dient de Inschrijver minimaal de volgende punten wat betreft de werkwijze toe te lichten. De Inschrijver wordt bij deze wens beoordeeld op de mate van ontzorging van Amsterdam UMC Research B.V.:
- De wijze waarop de subsidiecontrole wordt verzorgd. Licht hierbij toe uit welke fases de controle bestaat, inclusief PBC-lijst.
- Neem een taken- en verantwoordelijkhedenoverzicht op en licht hierbij toe wie van het accountantsteam welke taak uitvoert.
- Beschrijf in uw uitwerking wat u precies nodig heeft van Amsterdam UMC Research B.V. (welke medewerking/activiteiten) om tot succesvolle subsidiecontroles te komen.
- Beschrijf hoe u bij deze werkzaamheden kunt steunen op de werkzaamheden van de jaarrekeningcontrole (bijv. IT-audits) of zelfstandig uitgevoerde systeemcontroles.
- Beschrijf welke controledocumentatie u graag wilt ontvangen ten aanzien van kosten van interne services doorbelast vanuit Amsterdam UMC Research B.V.. Bijvoorbeeld kosten ten aanzien van gebruik proefdieren, scans of labbepalingen.</t>
  </si>
  <si>
    <t>Wens</t>
  </si>
  <si>
    <t>Documentevaluatie</t>
  </si>
  <si>
    <r>
      <rPr>
        <b/>
        <sz val="8"/>
        <color rgb="FF000000"/>
        <rFont val="Calibri"/>
        <family val="2"/>
        <scheme val="minor"/>
      </rPr>
      <t>Maximaal 5</t>
    </r>
    <r>
      <rPr>
        <sz val="8"/>
        <color rgb="FF000000"/>
        <rFont val="Calibri"/>
        <family val="2"/>
        <scheme val="minor"/>
      </rPr>
      <t xml:space="preserve"> A4 met beschrijving onder vermelding van perceel- en vraagnummer. Zie invulformulier open vraag. De PBC-lijsten tellen niet mee in de pagina's.</t>
    </r>
  </si>
  <si>
    <t>15B</t>
  </si>
  <si>
    <t>Werkwijze subsidiecontroles: In aanvulling op de bovenstaande wens wordt de Inschrijver gevraagd de werkwijze verder aan te vullen voor de drie genoemde projecten (EU H2020/HE, ZonMW groepsverklaring en KWF) met het volgende aspect met betrekking tot het accountantsteam: De Inschrijver wordt gevraagd minimaal de volgende punten toe te lichten. De Inschrijver wordt bij deze wens beoordeeld op de mate van ontzorging van Amsterdam UMC Research B.V.:
- Beschrijf welke contactmomenten er zijn met Amsterdam UMC Research B.V. en welk doel deze contactmomenten hebben.
- Welke samenstelling heeft het accountantsteam en licht toe waarom voor dit team gekozen is.
- Geef aan hoe de communicatie tussen Amsterdam UMC Research B.V. en het accountantsteam verloopt.</t>
  </si>
  <si>
    <r>
      <rPr>
        <b/>
        <sz val="8"/>
        <color rgb="FF000000"/>
        <rFont val="Calibri"/>
        <family val="2"/>
        <scheme val="minor"/>
      </rPr>
      <t>Maximaa</t>
    </r>
    <r>
      <rPr>
        <sz val="8"/>
        <color rgb="FF000000"/>
        <rFont val="Calibri"/>
        <family val="2"/>
        <scheme val="minor"/>
      </rPr>
      <t xml:space="preserve">l </t>
    </r>
    <r>
      <rPr>
        <b/>
        <sz val="8"/>
        <color rgb="FF000000"/>
        <rFont val="Calibri"/>
        <family val="2"/>
        <scheme val="minor"/>
      </rPr>
      <t>2</t>
    </r>
    <r>
      <rPr>
        <sz val="8"/>
        <color rgb="FF000000"/>
        <rFont val="Calibri"/>
        <family val="2"/>
        <scheme val="minor"/>
      </rPr>
      <t xml:space="preserve">  A4 met beschrijving onder vermelding van perceel- en vraagnummer. Zie invulformulier open vraag.</t>
    </r>
  </si>
  <si>
    <t>15C</t>
  </si>
  <si>
    <t>Toegevoegde waarde: De Inschrijver wordt gevraagd aan te geven welke toegevoegde waarde zij kan leveren aan Amsterdam UMC Research B.V. bij opdrachtverstrekking en samenwerking. Het is de bedoeling dat de Inschrijver voorstellen doet die bijdragen aan de minimalisatie van de kosten en/of het verbeteren van het proces. Wensen van Amsterdam UMC Research B.V. ten aanzien van deze toegevoegde waarde zijn:
- Efficiënt inrichten van een controle. Hoe kan informatie opgeleverd worden, zodat dossiervorming zo efficiënt mogelijk kan.
- Kennisoverdracht met de huidige subsidiecontrole accountant en de samenwerking met de accountant van de jaarrekeningcontrole.
- Proactief informeren inzake dossiers en nieuwe subsidievoorwaarden, rekening houdend met de geldende accountantsregels.
- Toepassen van data-analyse binnen het domein subsidiecontroles.
- Efficiënt inrichten van een controle: Het verminderen van gegevensgerichte controles.</t>
  </si>
  <si>
    <r>
      <rPr>
        <b/>
        <sz val="8"/>
        <color rgb="FF000000"/>
        <rFont val="Calibri"/>
        <family val="2"/>
        <scheme val="minor"/>
      </rPr>
      <t>Maximaal 3</t>
    </r>
    <r>
      <rPr>
        <sz val="8"/>
        <color rgb="FF000000"/>
        <rFont val="Calibri"/>
        <family val="2"/>
        <scheme val="minor"/>
      </rPr>
      <t xml:space="preserve">  A4 met beschrijving onder vermelding van perceel- en vraagnummer. Zie invulformulier open vraag</t>
    </r>
  </si>
  <si>
    <t xml:space="preserve">Per persoon 1 CV aanleveren op formulier CV. </t>
  </si>
  <si>
    <t>De in te zetten medewerkers dienen een proactieve, objectieve en integere houding ten opzichte van de organisatie te hebben. Een coöperatieve samenwerking is een vereiste. De voertaal is Nederlands of Engels, en vanaf managementniveau en hoger is de voertaal per definitie Nederlands.</t>
  </si>
  <si>
    <t>Wisselingen in het team van de Inschrijver voor de functies van controleleider en hoger dienen minimaal één maand voorafgaand aan de wisseling aan Amsterdam UMC Research B.V. kenbaar gemaakt te worden. De Inschrijver borgt te allen tijde dat de in te zetten medewerkers beschikken over de juiste kennis en ervaring van projectdossiers en draagt zorg voor dossiervorming, ook bij wisselingen. Amsterdam UMC Research B.V. mag geen hinder ondervinden van wisselingen in het team. Eventuele kosten, zoals het inwerken van medewerkers van de Inschrijver bij wisselingen, komen ten laste van de Inschrijver.</t>
  </si>
  <si>
    <t>De Inschrijver volgt de ontwikkelingen ten aanzien van wet- en regelgeving binnen de accountancysector. Op het moment dat een wijziging impact heeft op de controlemethodiek, informeert de Inschrijver Amsterdam UMC Research B.V. over de gevolgen. De Inschrijver evalueert de haalbaarheid op lopende en gesloten projecten en zorgt indien nodig voor een praktisch uitvoerbaar plan.</t>
  </si>
  <si>
    <t>Het controleteam heeft kennis van subsidievoorwaarden en het controleprotocol van de grotere subsidiegevers, met name de kaderprogramma's van de EU, VWS-subsidies (TKI, NGI), ZonMW, KWF en NWO. Zij blijven op de hoogte van de ontwikkelingen hieromtrent en vertalen deze ontwikkelingen in consequenties voor Amsterdam UMC Research B.V.</t>
  </si>
  <si>
    <t>De Inschrijver is op de hoogte van subsidieregelingen en belast leergelden van nieuwe subsidieregelingen niet door aan Amsterdam UMC Research B.V..</t>
  </si>
  <si>
    <t>De Inschrijver en Amsterdam UMC Research B.V. voeren per kwartaal een voortgangsgesprek over communicatie, aanlevering van dossiers en algemene bevindingen. Per kwartaal evalueren zij de dossiers die het afgelopen kwartaal zijn afgerond op tijdigheid, aanlevering conform PBC en stellen vast of de PBC bijgesteld moet worden. De Inschrijver levert een kosteloze rapportage op met de volgende elementen:
1. Aantal projecten afgerond binnen de afspraak.
2. Per afgerond project: 
2.1. Projectnummer. 
2.2. Aanspreekpunt Amsterdam UMC Research B.V.. 
2.3. Belangrijkste gestelde vragen. 
2.4. Verbeterpunten ter verwerking in de PBC.</t>
  </si>
  <si>
    <t>Gedurende de werkzaamheden voorziet de Inschrijver Amsterdam UMC Research B.V. van rapportages in de Nederlandse taal, tenzij dit vanuit de subsidiegever in het Engels wordt verwacht.</t>
  </si>
  <si>
    <t>De projectcontroller van Amsterdam UMC Research B.V. heeft bij controle van een projectdossier één aanspreekpunt voor deze controle ten behoeve van het voltooien van de projectcontrole.</t>
  </si>
  <si>
    <t>De Inschrijver zorgt voor een PBC-lijst die per grote subsidieverstrekker is vormgegeven: VWS-subsidies (o.a. TKI), ZonMw, KWF, EU en die wordt geüpdatet naar aanleiding van de verbeterpunten uit de kwartaalgesprekken, wijzigingen in wet- en regelgeving of subsidievoorwaarden.</t>
  </si>
  <si>
    <t>Indien voorafgaand aan of tijdens de controle door de Inschrijver wordt geconstateerd dat het projectdossier onvolledig of onjuist is, dient dit direct teruggekoppeld te worden aan Amsterdam UMC Research B.V., zodat de onvolledigheid of onjuistheid kan worden hersteld.</t>
  </si>
  <si>
    <t>Er wordt een kick-off georganiseerd voorafgaand aan de start van de controle van een projectdossier. Tijdens deze kick-off worden afspraken gemaakt over de voortgangsbewaking en hoe de vragen worden gesteld. Tevens wordt de wijze van communicatie besproken (telefoon/e-mail/etc.). Amsterdam UMC Research B.V. deelt in de kick-off de bijzonderheden van een projectdossier.</t>
  </si>
  <si>
    <t>Gedurende de controle vindt afstemming omtrent de bevindingen plaats.</t>
  </si>
  <si>
    <t>De Inschrijver is gedurende een half jaar na afronding van het dossier nog beschikbaar voor vragen over de inhoud van het dossier.</t>
  </si>
  <si>
    <t xml:space="preserve">Eis </t>
  </si>
  <si>
    <t>Eisen aan ICT</t>
  </si>
  <si>
    <t>De Inschrijver maakt gebruik van een beveiligde portal om een veilige aanlevering van de stukken te garanderen. De Inschrijver garandeert dat zij over de juiste certificeringen beschikt conform de AVG-wetgeving.</t>
  </si>
  <si>
    <t>Eisen t.a.v. de Tarieven</t>
  </si>
  <si>
    <t>Voor de uitvoering van de controles die onderdeel uitmaken van de Inschrijver is een prijs van toepassing op basis van een door de Inschrijver vastgestelde staffel/prijslijst. In dit vaste tarief dienen alle werkzaamheden en besprekingen, inclusief de natuurlijke adviesfunctie, te zijn verwerkt die nodig zijn om de benodigde controleverklaringen, inclusief aanvullende rapportages, te kunnen leveren.</t>
  </si>
  <si>
    <t>Perceel 1 “Controle op de jaarrekeningen Amsterdam UMC"</t>
  </si>
  <si>
    <t>Invul instructie Prijsblad</t>
  </si>
  <si>
    <t>Inschrijver vult alleen de gele gearceerde cellen in. Het Excel rekent automatisch door.</t>
  </si>
  <si>
    <t xml:space="preserve">Inschrijver dient binnen de bandbreedte van het maximum en minimum tarief te offreren. Inschrijver wordt uitgesloten van deelname indien hij dit niet doet. </t>
  </si>
  <si>
    <t xml:space="preserve">Inschrijver dient binnen de bandbreedte van het maximum en minimum aantal uren per jaar voor de controle van de jaarrekening  te offreren. Inschrijver wordt uitgesloten van deelname indien hij dit niet doet. </t>
  </si>
  <si>
    <t>Inschrijver offreert uiteindelijk één gemiddeld uurtarief zoals onderstaand gespecificeerd en het benodigd aantal uren. Zie verder artikel 9 van de Overeenkomst inzake de afspraken over tarieven.</t>
  </si>
  <si>
    <t>Indien Inschrijver wijzigingen aanbrengt in dit document, leidt dit onherroepelijk tot uitsluiting.</t>
  </si>
  <si>
    <t>AMC</t>
  </si>
  <si>
    <t>VUmc</t>
  </si>
  <si>
    <t>Functie/ Tarief/ inzet uren</t>
  </si>
  <si>
    <t>Tarief in € ex BTW</t>
  </si>
  <si>
    <t># Uren</t>
  </si>
  <si>
    <t>Aanneemsom per jaar AMC</t>
  </si>
  <si>
    <t>Aanneemsom per jaar VUmc</t>
  </si>
  <si>
    <t>Tekenend partner (en zijn vervanger)</t>
  </si>
  <si>
    <t>x</t>
  </si>
  <si>
    <t>=</t>
  </si>
  <si>
    <t>de manager</t>
  </si>
  <si>
    <t>opdrachtleider/ senior associate</t>
  </si>
  <si>
    <t>EDP auditors/fiscaal specialist</t>
  </si>
  <si>
    <t xml:space="preserve"> (senior) Assistenten</t>
  </si>
  <si>
    <t>Totaal per jaar uren/ aanneemsom</t>
  </si>
  <si>
    <t>Gewogen gemiddelde uurprijs en tevens prijs meer-/minderwerk</t>
  </si>
  <si>
    <t>Verbergen</t>
  </si>
  <si>
    <t>AMC / Vumc</t>
  </si>
  <si>
    <t xml:space="preserve">Bandbreedte in gemiddeld gewogen Tarief </t>
  </si>
  <si>
    <t>Verschil met Plafond</t>
  </si>
  <si>
    <t>%</t>
  </si>
  <si>
    <t>Punten*</t>
  </si>
  <si>
    <t>Maximaal</t>
  </si>
  <si>
    <t>Minimaal</t>
  </si>
  <si>
    <t>Gewogen gemiddelde uurprijs geoffreerd</t>
  </si>
  <si>
    <t>Bandbreedte Uren per controle jaar</t>
  </si>
  <si>
    <t>Uren</t>
  </si>
  <si>
    <t>Totaal uren geoffreerd</t>
  </si>
  <si>
    <t>* Maximaal aantal punten op prijs staat gelijk aan het maximaal aantal punten te behalen op kwaliteit</t>
  </si>
  <si>
    <t>Samenstelling Gunningscriterium Prijs</t>
  </si>
  <si>
    <t>Punten</t>
  </si>
  <si>
    <t>Weging subcriteria Prijs (Tarief en Uren)</t>
  </si>
  <si>
    <t>Gemiddeld aantal punten Tarief AMC &amp; VUmc</t>
  </si>
  <si>
    <t>Gemiddeld aantal punten Uren AMC + VUmc</t>
  </si>
  <si>
    <t>Sub-totaal punten op Prijs</t>
  </si>
  <si>
    <t>Verhouding Prijs/Kwaliteit 30/70</t>
  </si>
  <si>
    <t>Score op Prijs</t>
  </si>
  <si>
    <t>Samenstelling Gunningscriterium Kwaliteit</t>
  </si>
  <si>
    <t>Sub-totaal punten op kwaliteit</t>
  </si>
  <si>
    <t>Verhouding prijs/kwaliteit 30/70</t>
  </si>
  <si>
    <t>Score op Kwaliteit</t>
  </si>
  <si>
    <t>Totaal score offerte Inschrijver op perceel 1:</t>
  </si>
  <si>
    <t>Perceel 2 “Fiscale advisering" aan Amsterdam UMC</t>
  </si>
  <si>
    <t xml:space="preserve">GEEN GEMIDDELD UURTARIEF, </t>
  </si>
  <si>
    <t>Inschrijver offreert een zogenaamd "flat fee" voor alle medewerkers van Inschrijver die ingezet worden bij de uitvoering van adviesopdrachten zoals omschreven in het Programma van Eisen en Wensen.  Zie artikel 4 de Raamovereenkomst inzake de afspraken over tarieven.</t>
  </si>
  <si>
    <t>Kolom D en E verbergen</t>
  </si>
  <si>
    <t>Bandbreedte prijs</t>
  </si>
  <si>
    <t>ex BTW</t>
  </si>
  <si>
    <t>prijs onder plafond</t>
  </si>
  <si>
    <t>punten</t>
  </si>
  <si>
    <t>Weging prijs/kwaliteit</t>
  </si>
  <si>
    <t>Maximum tarief</t>
  </si>
  <si>
    <t>Minimum tarief</t>
  </si>
  <si>
    <t xml:space="preserve">Geoffreerd tarief </t>
  </si>
  <si>
    <t>Aantal punten behaald op kwaliteit</t>
  </si>
  <si>
    <t>Totaal score offerte Inschrijver op perceel 2:</t>
  </si>
  <si>
    <t>Een tariefwijzigingsvoorstel is altijd op basis van dezelfde eisen, voorwaarden en condities zoals zijn overeengekomen tussen de Inschrijver en Amsterdam UMC Research B.V.. Een tariefwijziging kan alleen na schriftelijke toestemming van Amsterdam UMC Research B.V. worden doorgevoerd.
Indien het pakket van werkzaamheden als gevolg van wet- en regelgeving substantiële (zijnde meer/minder dan 10% van de waarde van de deelopdracht) veranderingen ondergaat, kan het tarief, voorafgaand aan de te verrichten werkzaamheden, in overleg en met schriftelijke goedkeuring van de opdrachtgever worden bijgesteld op basis van een open calculatie.</t>
  </si>
  <si>
    <t xml:space="preserve">De Inschrijver levert de CV's aan van de belangrijkste teamleden, waaronder de tekenend partner, manager en controleleider. Uit de CV's moet blijken dat:
- De tekenend partner en manager ervaring hebben met de certificerende functie gericht op het verstrekken van controleverklaringen, beoordelingsverklaringen en rapportages van feitelijke bevindingen bij verantwoordingen aan subsidieverstrekkers conform het controleprotocol van de grote subsidieverstrekkers (EU, ZonMw, KWF, TKI). 
- De tekenend partner, manager en controleleider ervaring hebben met het controleren van de subsidieverantwoordingen van een academisch ziekenhuis, kennisinstituut of universiteit.
In de CV's vermeldt de Inschrijver alleen die informatie die relevant is voor Amsterdam UMC Research B.V. om de wens te beoordelen.
</t>
  </si>
  <si>
    <t>De aangeboden tarieven gelden in euro's en zijn exclusief btw. In deze tarieven zijn alle kosten inbegrepen, waaronder reis- en verblijfkosten, administratieve en secretariaatskosten, overhead, winst, belastingen, (sociale) premies, alsmede alle overige kosten die aan de uitvoering van deze opdracht zijn verbonden. Reistijd wordt niet vergoed. Amsterdam UMC Research B.V. accepteert geen aanvullende kosten zonder dat daarvoor vooraf schriftelijke goedkeuring is gegeven door een daartoe bevoegd persoon van Amsterdam UMC Research B.V.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</si>
</sst>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 #,##0.00_-;_-&quot;€&quot;\ * #,##0.00\-;_-&quot;€&quot;\ * &quot;-&quot;??_-;_-@_-"/>
    <numFmt numFmtId="165" formatCode="_ [$€-413]\ * #,##0.00_ ;_ [$€-413]\ * \-#,##0.00_ ;_ [$€-413]\ * &quot;-&quot;??_ ;_ @_ "/>
    <numFmt numFmtId="166" formatCode="0.0"/>
    <numFmt numFmtId="167" formatCode="_-&quot;€&quot;\ * #,##0_-;_-&quot;€&quot;\ * #,##0\-;_-&quot;€&quot;\ * &quot;-&quot;??_-;_-@_-"/>
  </numFmts>
  <fonts count="35" x14ac:knownFonts="1">
    <font>
      <sz val="11"/>
      <color theme="1"/>
      <name val="Calibri"/>
      <family val="2"/>
      <scheme val="minor"/>
    </font>
    <font>
      <b/>
      <sz val="11"/>
      <color theme="0"/>
      <name val="Calibri"/>
      <family val="2"/>
      <scheme val="minor"/>
    </font>
    <font>
      <sz val="11"/>
      <name val="Calibri"/>
      <family val="2"/>
      <scheme val="minor"/>
    </font>
    <font>
      <sz val="11"/>
      <color rgb="FFFF0000"/>
      <name val="Calibri"/>
      <family val="2"/>
      <scheme val="minor"/>
    </font>
    <font>
      <b/>
      <sz val="12"/>
      <color theme="0"/>
      <name val="Calibri"/>
      <family val="2"/>
      <scheme val="minor"/>
    </font>
    <font>
      <b/>
      <sz val="14"/>
      <name val="Calibri"/>
      <family val="2"/>
      <scheme val="minor"/>
    </font>
    <font>
      <b/>
      <sz val="1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i/>
      <sz val="8"/>
      <color theme="1"/>
      <name val="Calibri"/>
      <family val="2"/>
      <scheme val="minor"/>
    </font>
    <font>
      <b/>
      <sz val="11"/>
      <color rgb="FFFF0000"/>
      <name val="Calibri"/>
      <family val="2"/>
      <scheme val="minor"/>
    </font>
    <font>
      <b/>
      <sz val="11"/>
      <color theme="8"/>
      <name val="Calibri"/>
      <family val="2"/>
      <scheme val="minor"/>
    </font>
    <font>
      <b/>
      <sz val="11"/>
      <color rgb="FF00B050"/>
      <name val="Calibri"/>
      <family val="2"/>
      <scheme val="minor"/>
    </font>
    <font>
      <u/>
      <sz val="11"/>
      <color theme="1"/>
      <name val="Calibri"/>
      <family val="2"/>
      <scheme val="minor"/>
    </font>
    <font>
      <b/>
      <sz val="12"/>
      <color rgb="FFFF0000"/>
      <name val="Calibri"/>
      <family val="2"/>
      <scheme val="minor"/>
    </font>
    <font>
      <b/>
      <sz val="11"/>
      <color rgb="FF0070C0"/>
      <name val="Calibri"/>
      <family val="2"/>
      <scheme val="minor"/>
    </font>
    <font>
      <i/>
      <sz val="11"/>
      <color theme="1"/>
      <name val="Calibri"/>
      <family val="2"/>
      <scheme val="minor"/>
    </font>
    <font>
      <i/>
      <sz val="11"/>
      <color rgb="FFFF0000"/>
      <name val="Calibri"/>
      <family val="2"/>
      <scheme val="minor"/>
    </font>
    <font>
      <u/>
      <sz val="11"/>
      <color theme="10"/>
      <name val="Calibri"/>
      <family val="2"/>
      <scheme val="minor"/>
    </font>
    <font>
      <sz val="9"/>
      <color theme="1"/>
      <name val="Trebuchet MS"/>
      <family val="2"/>
    </font>
    <font>
      <sz val="9"/>
      <name val="Trebuchet MS"/>
      <family val="2"/>
    </font>
    <font>
      <sz val="9"/>
      <color rgb="FF000000"/>
      <name val="Trebuchet MS"/>
      <family val="2"/>
    </font>
    <font>
      <b/>
      <sz val="14"/>
      <color rgb="FFFF0000"/>
      <name val="Calibri"/>
      <family val="2"/>
      <scheme val="minor"/>
    </font>
    <font>
      <sz val="9"/>
      <color rgb="FF51A7F9"/>
      <name val="Trebuchet MS"/>
      <family val="2"/>
    </font>
    <font>
      <sz val="9"/>
      <color theme="1"/>
      <name val="Calibri"/>
      <family val="2"/>
      <scheme val="minor"/>
    </font>
    <font>
      <sz val="8"/>
      <color theme="1"/>
      <name val="Calibri"/>
      <family val="2"/>
      <scheme val="minor"/>
    </font>
    <font>
      <sz val="8"/>
      <color rgb="FF000000"/>
      <name val="Calibri"/>
      <family val="2"/>
      <scheme val="minor"/>
    </font>
    <font>
      <b/>
      <sz val="8"/>
      <color rgb="FF000000"/>
      <name val="Calibri"/>
      <family val="2"/>
      <scheme val="minor"/>
    </font>
    <font>
      <b/>
      <sz val="8"/>
      <name val="Calibri"/>
      <family val="2"/>
      <scheme val="minor"/>
    </font>
    <font>
      <sz val="8"/>
      <name val="Calibri"/>
      <family val="2"/>
      <scheme val="minor"/>
    </font>
    <font>
      <b/>
      <sz val="8"/>
      <color theme="0"/>
      <name val="Calibri"/>
      <family val="2"/>
      <scheme val="minor"/>
    </font>
    <font>
      <sz val="8"/>
      <color rgb="FFFF0000"/>
      <name val="Calibri"/>
      <family val="2"/>
      <scheme val="minor"/>
    </font>
    <font>
      <b/>
      <sz val="10"/>
      <name val="Calibri"/>
      <family val="2"/>
      <scheme val="minor"/>
    </font>
    <font>
      <sz val="8"/>
      <color rgb="FF000000"/>
      <name val="Calibri"/>
      <family val="2"/>
      <scheme val="minor"/>
    </font>
  </fonts>
  <fills count="8">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5" tint="0.59999389629810485"/>
        <bgColor indexed="64"/>
      </patternFill>
    </fill>
    <fill>
      <patternFill patternType="solid">
        <fgColor rgb="FF9BC2E6"/>
        <bgColor rgb="FF000000"/>
      </patternFill>
    </fill>
  </fills>
  <borders count="3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rgb="FF000000"/>
      </left>
      <right style="thin">
        <color rgb="FF000000"/>
      </right>
      <top style="thin">
        <color rgb="FF000000"/>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s>
  <cellStyleXfs count="4">
    <xf numFmtId="0" fontId="0" fillId="0" borderId="0"/>
    <xf numFmtId="164" fontId="7" fillId="0" borderId="0" applyFont="0" applyFill="0" applyBorder="0" applyAlignment="0" applyProtection="0"/>
    <xf numFmtId="9" fontId="7" fillId="0" borderId="0" applyFont="0" applyFill="0" applyBorder="0" applyAlignment="0" applyProtection="0"/>
    <xf numFmtId="0" fontId="19" fillId="0" borderId="0" applyNumberFormat="0" applyFill="0" applyBorder="0" applyAlignment="0" applyProtection="0"/>
  </cellStyleXfs>
  <cellXfs count="227">
    <xf numFmtId="0" fontId="0" fillId="0" borderId="0" xfId="0"/>
    <xf numFmtId="0" fontId="0" fillId="0" borderId="0" xfId="0" applyAlignment="1">
      <alignment horizontal="left" vertical="top"/>
    </xf>
    <xf numFmtId="0" fontId="0" fillId="3" borderId="0" xfId="0" applyFill="1" applyAlignment="1">
      <alignment horizontal="left" vertical="top"/>
    </xf>
    <xf numFmtId="0" fontId="5" fillId="3" borderId="0" xfId="0" applyFont="1" applyFill="1" applyAlignment="1">
      <alignment horizontal="left" vertical="top" wrapText="1"/>
    </xf>
    <xf numFmtId="0" fontId="5" fillId="3" borderId="0" xfId="0" applyFont="1" applyFill="1" applyAlignment="1">
      <alignment horizontal="right" vertical="top" wrapText="1"/>
    </xf>
    <xf numFmtId="165" fontId="5" fillId="3" borderId="0" xfId="0" applyNumberFormat="1" applyFont="1" applyFill="1" applyAlignment="1">
      <alignment horizontal="left" vertical="top" wrapText="1"/>
    </xf>
    <xf numFmtId="165" fontId="0" fillId="0" borderId="0" xfId="0" applyNumberFormat="1"/>
    <xf numFmtId="1" fontId="5" fillId="3" borderId="0" xfId="0" applyNumberFormat="1" applyFont="1" applyFill="1" applyAlignment="1">
      <alignment horizontal="left" vertical="top" wrapText="1"/>
    </xf>
    <xf numFmtId="1" fontId="0" fillId="0" borderId="0" xfId="0" applyNumberFormat="1"/>
    <xf numFmtId="0" fontId="2" fillId="3" borderId="0" xfId="0" applyFont="1" applyFill="1" applyAlignment="1">
      <alignment horizontal="center" vertical="top" wrapText="1"/>
    </xf>
    <xf numFmtId="0" fontId="0" fillId="3" borderId="0" xfId="0" applyFill="1" applyAlignment="1">
      <alignment horizontal="center" vertical="top"/>
    </xf>
    <xf numFmtId="2" fontId="0" fillId="3" borderId="0" xfId="0" applyNumberFormat="1" applyFill="1" applyAlignment="1">
      <alignment horizontal="left" vertical="top"/>
    </xf>
    <xf numFmtId="0" fontId="2" fillId="3" borderId="0" xfId="0" applyFont="1" applyFill="1" applyAlignment="1">
      <alignment horizontal="left" vertical="top" wrapText="1"/>
    </xf>
    <xf numFmtId="0" fontId="0" fillId="3" borderId="0" xfId="0" applyFill="1"/>
    <xf numFmtId="165" fontId="0" fillId="3" borderId="0" xfId="0" applyNumberFormat="1" applyFill="1"/>
    <xf numFmtId="2" fontId="0" fillId="3" borderId="0" xfId="0" applyNumberFormat="1" applyFill="1"/>
    <xf numFmtId="1" fontId="0" fillId="3" borderId="0" xfId="0" applyNumberFormat="1" applyFill="1"/>
    <xf numFmtId="166" fontId="0" fillId="3" borderId="0" xfId="0" applyNumberFormat="1" applyFill="1"/>
    <xf numFmtId="0" fontId="9" fillId="4" borderId="0" xfId="0" applyFont="1" applyFill="1"/>
    <xf numFmtId="165" fontId="9" fillId="4" borderId="0" xfId="0" applyNumberFormat="1" applyFont="1" applyFill="1"/>
    <xf numFmtId="166" fontId="9" fillId="4" borderId="0" xfId="0" applyNumberFormat="1" applyFont="1" applyFill="1"/>
    <xf numFmtId="9" fontId="9" fillId="4" borderId="0" xfId="2" applyFont="1" applyFill="1" applyAlignment="1">
      <alignment horizontal="left"/>
    </xf>
    <xf numFmtId="0" fontId="9" fillId="4" borderId="0" xfId="0" applyFont="1" applyFill="1" applyAlignment="1">
      <alignment horizontal="left"/>
    </xf>
    <xf numFmtId="166" fontId="9" fillId="4" borderId="0" xfId="0" applyNumberFormat="1" applyFont="1" applyFill="1" applyAlignment="1">
      <alignment horizontal="left"/>
    </xf>
    <xf numFmtId="1" fontId="9" fillId="4" borderId="0" xfId="0" applyNumberFormat="1" applyFont="1" applyFill="1"/>
    <xf numFmtId="0" fontId="1" fillId="4" borderId="0" xfId="0" applyFont="1" applyFill="1" applyAlignment="1">
      <alignment wrapText="1"/>
    </xf>
    <xf numFmtId="165" fontId="1" fillId="4" borderId="0" xfId="0" applyNumberFormat="1" applyFont="1" applyFill="1"/>
    <xf numFmtId="1" fontId="1" fillId="4" borderId="0" xfId="0" applyNumberFormat="1" applyFont="1" applyFill="1"/>
    <xf numFmtId="0" fontId="1" fillId="4" borderId="0" xfId="0" applyFont="1" applyFill="1" applyAlignment="1">
      <alignment horizontal="left"/>
    </xf>
    <xf numFmtId="0" fontId="1" fillId="3" borderId="0" xfId="0" applyFont="1" applyFill="1" applyAlignment="1">
      <alignment horizontal="left"/>
    </xf>
    <xf numFmtId="165" fontId="1" fillId="3" borderId="0" xfId="0" applyNumberFormat="1" applyFont="1" applyFill="1"/>
    <xf numFmtId="1" fontId="1" fillId="3" borderId="0" xfId="0" applyNumberFormat="1" applyFont="1" applyFill="1"/>
    <xf numFmtId="0" fontId="1" fillId="3" borderId="0" xfId="0" applyFont="1" applyFill="1" applyAlignment="1">
      <alignment vertical="top" wrapText="1"/>
    </xf>
    <xf numFmtId="0" fontId="1" fillId="4" borderId="0" xfId="0" applyFont="1" applyFill="1"/>
    <xf numFmtId="0" fontId="8" fillId="0" borderId="0" xfId="0" applyFont="1"/>
    <xf numFmtId="0" fontId="8" fillId="4" borderId="0" xfId="0" applyFont="1" applyFill="1"/>
    <xf numFmtId="165" fontId="8" fillId="4" borderId="0" xfId="0" applyNumberFormat="1" applyFont="1" applyFill="1"/>
    <xf numFmtId="1" fontId="8" fillId="4" borderId="0" xfId="0" applyNumberFormat="1" applyFont="1" applyFill="1"/>
    <xf numFmtId="165" fontId="0" fillId="3" borderId="0" xfId="0" applyNumberFormat="1" applyFill="1" applyAlignment="1">
      <alignment horizontal="center"/>
    </xf>
    <xf numFmtId="1" fontId="0" fillId="3" borderId="0" xfId="0" quotePrefix="1" applyNumberFormat="1" applyFill="1" applyAlignment="1">
      <alignment horizontal="center"/>
    </xf>
    <xf numFmtId="0" fontId="9" fillId="4" borderId="0" xfId="0" applyFont="1" applyFill="1" applyAlignment="1">
      <alignment vertical="top" wrapText="1"/>
    </xf>
    <xf numFmtId="0" fontId="6" fillId="3" borderId="0" xfId="0" applyFont="1" applyFill="1"/>
    <xf numFmtId="165" fontId="6" fillId="3" borderId="0" xfId="0" applyNumberFormat="1" applyFont="1" applyFill="1"/>
    <xf numFmtId="1" fontId="6" fillId="3" borderId="0" xfId="0" applyNumberFormat="1" applyFont="1" applyFill="1"/>
    <xf numFmtId="0" fontId="2" fillId="3" borderId="0" xfId="0" applyFont="1" applyFill="1"/>
    <xf numFmtId="2" fontId="2" fillId="3" borderId="0" xfId="0" applyNumberFormat="1" applyFont="1" applyFill="1"/>
    <xf numFmtId="2" fontId="6" fillId="3" borderId="0" xfId="0" applyNumberFormat="1" applyFont="1" applyFill="1"/>
    <xf numFmtId="9" fontId="0" fillId="3" borderId="0" xfId="2" applyFont="1" applyFill="1"/>
    <xf numFmtId="164" fontId="0" fillId="3" borderId="0" xfId="1" applyFont="1" applyFill="1"/>
    <xf numFmtId="165" fontId="12" fillId="3" borderId="0" xfId="0" applyNumberFormat="1" applyFont="1" applyFill="1"/>
    <xf numFmtId="164" fontId="12" fillId="3" borderId="0" xfId="1" applyFont="1" applyFill="1"/>
    <xf numFmtId="0" fontId="4" fillId="4" borderId="11" xfId="0" applyFont="1" applyFill="1" applyBorder="1"/>
    <xf numFmtId="0" fontId="4" fillId="4" borderId="7" xfId="0" applyFont="1" applyFill="1" applyBorder="1"/>
    <xf numFmtId="9" fontId="0" fillId="3" borderId="0" xfId="0" applyNumberFormat="1" applyFill="1"/>
    <xf numFmtId="0" fontId="10" fillId="3" borderId="0" xfId="0" applyFont="1" applyFill="1"/>
    <xf numFmtId="0" fontId="8" fillId="3" borderId="0" xfId="0" applyFont="1" applyFill="1"/>
    <xf numFmtId="2" fontId="8" fillId="3" borderId="0" xfId="0" applyNumberFormat="1" applyFont="1" applyFill="1"/>
    <xf numFmtId="0" fontId="5" fillId="4" borderId="0" xfId="0" applyFont="1" applyFill="1" applyAlignment="1">
      <alignment horizontal="left" vertical="top" wrapText="1"/>
    </xf>
    <xf numFmtId="0" fontId="0" fillId="4" borderId="0" xfId="0" applyFill="1" applyAlignment="1">
      <alignment horizontal="left" vertical="top"/>
    </xf>
    <xf numFmtId="1" fontId="16" fillId="3" borderId="0" xfId="0" applyNumberFormat="1" applyFont="1" applyFill="1"/>
    <xf numFmtId="165" fontId="17" fillId="4" borderId="0" xfId="0" applyNumberFormat="1" applyFont="1" applyFill="1"/>
    <xf numFmtId="165" fontId="3" fillId="3" borderId="0" xfId="0" applyNumberFormat="1" applyFont="1" applyFill="1"/>
    <xf numFmtId="165" fontId="11" fillId="4" borderId="0" xfId="0" applyNumberFormat="1" applyFont="1" applyFill="1"/>
    <xf numFmtId="165" fontId="18" fillId="4" borderId="0" xfId="0" applyNumberFormat="1" applyFont="1" applyFill="1"/>
    <xf numFmtId="0" fontId="18" fillId="4" borderId="0" xfId="0" applyFont="1" applyFill="1"/>
    <xf numFmtId="166" fontId="18" fillId="4" borderId="0" xfId="0" applyNumberFormat="1" applyFont="1" applyFill="1"/>
    <xf numFmtId="165" fontId="18" fillId="3" borderId="0" xfId="0" applyNumberFormat="1" applyFont="1" applyFill="1"/>
    <xf numFmtId="9" fontId="18" fillId="3" borderId="0" xfId="2" applyFont="1" applyFill="1"/>
    <xf numFmtId="0" fontId="18" fillId="3" borderId="0" xfId="0" applyFont="1" applyFill="1"/>
    <xf numFmtId="0" fontId="3" fillId="3" borderId="0" xfId="0" applyFont="1" applyFill="1"/>
    <xf numFmtId="165" fontId="0" fillId="5" borderId="8" xfId="0" applyNumberFormat="1" applyFill="1" applyBorder="1" applyProtection="1">
      <protection locked="0"/>
    </xf>
    <xf numFmtId="165" fontId="0" fillId="5" borderId="9" xfId="0" applyNumberFormat="1" applyFill="1" applyBorder="1" applyProtection="1">
      <protection locked="0"/>
    </xf>
    <xf numFmtId="165" fontId="0" fillId="5" borderId="10" xfId="0" applyNumberFormat="1" applyFill="1" applyBorder="1" applyProtection="1">
      <protection locked="0"/>
    </xf>
    <xf numFmtId="3" fontId="0" fillId="5" borderId="8" xfId="0" applyNumberFormat="1" applyFill="1" applyBorder="1" applyProtection="1">
      <protection locked="0"/>
    </xf>
    <xf numFmtId="3" fontId="0" fillId="5" borderId="9" xfId="0" applyNumberFormat="1" applyFill="1" applyBorder="1" applyProtection="1">
      <protection locked="0"/>
    </xf>
    <xf numFmtId="3" fontId="0" fillId="5" borderId="10" xfId="0" applyNumberFormat="1" applyFill="1" applyBorder="1" applyProtection="1">
      <protection locked="0"/>
    </xf>
    <xf numFmtId="165" fontId="0" fillId="3" borderId="0" xfId="0" applyNumberFormat="1" applyFill="1" applyProtection="1">
      <protection hidden="1"/>
    </xf>
    <xf numFmtId="165" fontId="2" fillId="3" borderId="0" xfId="0" applyNumberFormat="1" applyFont="1" applyFill="1" applyProtection="1">
      <protection hidden="1"/>
    </xf>
    <xf numFmtId="165" fontId="6" fillId="3" borderId="0" xfId="0" applyNumberFormat="1" applyFont="1" applyFill="1" applyProtection="1">
      <protection hidden="1"/>
    </xf>
    <xf numFmtId="165" fontId="12" fillId="3" borderId="0" xfId="0" applyNumberFormat="1" applyFont="1" applyFill="1" applyProtection="1">
      <protection hidden="1"/>
    </xf>
    <xf numFmtId="3" fontId="13" fillId="3" borderId="0" xfId="0" applyNumberFormat="1" applyFont="1" applyFill="1" applyProtection="1">
      <protection hidden="1"/>
    </xf>
    <xf numFmtId="1" fontId="6" fillId="3" borderId="0" xfId="0" applyNumberFormat="1" applyFont="1" applyFill="1" applyProtection="1">
      <protection hidden="1"/>
    </xf>
    <xf numFmtId="3" fontId="6" fillId="3" borderId="0" xfId="0" applyNumberFormat="1" applyFont="1" applyFill="1" applyProtection="1">
      <protection hidden="1"/>
    </xf>
    <xf numFmtId="0" fontId="0" fillId="3" borderId="0" xfId="0" applyFill="1" applyProtection="1">
      <protection hidden="1"/>
    </xf>
    <xf numFmtId="165" fontId="18" fillId="3" borderId="0" xfId="0" applyNumberFormat="1" applyFont="1" applyFill="1" applyProtection="1">
      <protection hidden="1"/>
    </xf>
    <xf numFmtId="9" fontId="18" fillId="3" borderId="0" xfId="2" applyFont="1" applyFill="1" applyProtection="1">
      <protection hidden="1"/>
    </xf>
    <xf numFmtId="0" fontId="18" fillId="3" borderId="0" xfId="0" applyFont="1" applyFill="1" applyProtection="1">
      <protection hidden="1"/>
    </xf>
    <xf numFmtId="1" fontId="12" fillId="3" borderId="0" xfId="2" applyNumberFormat="1" applyFont="1" applyFill="1" applyProtection="1">
      <protection hidden="1"/>
    </xf>
    <xf numFmtId="1" fontId="0" fillId="3" borderId="0" xfId="0" applyNumberFormat="1" applyFill="1" applyProtection="1">
      <protection hidden="1"/>
    </xf>
    <xf numFmtId="1" fontId="18" fillId="3" borderId="0" xfId="0" applyNumberFormat="1" applyFont="1" applyFill="1" applyProtection="1">
      <protection hidden="1"/>
    </xf>
    <xf numFmtId="1" fontId="13" fillId="3" borderId="0" xfId="0" applyNumberFormat="1" applyFont="1" applyFill="1" applyProtection="1">
      <protection hidden="1"/>
    </xf>
    <xf numFmtId="9" fontId="0" fillId="3" borderId="0" xfId="2" applyFont="1" applyFill="1" applyProtection="1">
      <protection hidden="1"/>
    </xf>
    <xf numFmtId="1" fontId="0" fillId="3" borderId="0" xfId="2" applyNumberFormat="1" applyFont="1" applyFill="1" applyProtection="1">
      <protection hidden="1"/>
    </xf>
    <xf numFmtId="1" fontId="13" fillId="3" borderId="0" xfId="2" applyNumberFormat="1" applyFont="1" applyFill="1" applyProtection="1">
      <protection hidden="1"/>
    </xf>
    <xf numFmtId="3" fontId="0" fillId="3" borderId="0" xfId="0" applyNumberFormat="1" applyFill="1" applyProtection="1">
      <protection hidden="1"/>
    </xf>
    <xf numFmtId="2" fontId="0" fillId="3" borderId="0" xfId="0" applyNumberFormat="1" applyFill="1" applyProtection="1">
      <protection hidden="1"/>
    </xf>
    <xf numFmtId="0" fontId="9" fillId="4" borderId="0" xfId="0" applyFont="1" applyFill="1" applyProtection="1">
      <protection hidden="1"/>
    </xf>
    <xf numFmtId="2" fontId="9" fillId="4" borderId="0" xfId="0" applyNumberFormat="1" applyFont="1" applyFill="1" applyProtection="1">
      <protection hidden="1"/>
    </xf>
    <xf numFmtId="1" fontId="12" fillId="3" borderId="0" xfId="0" applyNumberFormat="1" applyFont="1" applyFill="1" applyProtection="1">
      <protection hidden="1"/>
    </xf>
    <xf numFmtId="165" fontId="0" fillId="3" borderId="0" xfId="0" quotePrefix="1" applyNumberFormat="1" applyFill="1" applyAlignment="1" applyProtection="1">
      <alignment horizontal="center"/>
      <protection hidden="1"/>
    </xf>
    <xf numFmtId="1" fontId="0" fillId="3" borderId="0" xfId="0" quotePrefix="1" applyNumberFormat="1" applyFill="1" applyAlignment="1" applyProtection="1">
      <alignment horizontal="center"/>
      <protection hidden="1"/>
    </xf>
    <xf numFmtId="2" fontId="0" fillId="3" borderId="0" xfId="0" applyNumberFormat="1" applyFill="1" applyAlignment="1" applyProtection="1">
      <alignment horizontal="center"/>
      <protection hidden="1"/>
    </xf>
    <xf numFmtId="1" fontId="14" fillId="3" borderId="0" xfId="0" applyNumberFormat="1" applyFont="1" applyFill="1" applyProtection="1">
      <protection hidden="1"/>
    </xf>
    <xf numFmtId="9" fontId="0" fillId="3" borderId="0" xfId="0" applyNumberFormat="1" applyFill="1" applyProtection="1">
      <protection hidden="1"/>
    </xf>
    <xf numFmtId="1" fontId="11" fillId="3" borderId="0" xfId="0" applyNumberFormat="1" applyFont="1" applyFill="1" applyProtection="1">
      <protection hidden="1"/>
    </xf>
    <xf numFmtId="0" fontId="11" fillId="3" borderId="0" xfId="0" applyFont="1" applyFill="1" applyProtection="1">
      <protection hidden="1"/>
    </xf>
    <xf numFmtId="165" fontId="4" fillId="4" borderId="7" xfId="0" applyNumberFormat="1" applyFont="1" applyFill="1" applyBorder="1" applyProtection="1">
      <protection hidden="1"/>
    </xf>
    <xf numFmtId="1" fontId="4" fillId="4" borderId="7" xfId="0" applyNumberFormat="1" applyFont="1" applyFill="1" applyBorder="1" applyProtection="1">
      <protection hidden="1"/>
    </xf>
    <xf numFmtId="0" fontId="4" fillId="4" borderId="7" xfId="0" applyFont="1" applyFill="1" applyBorder="1" applyProtection="1">
      <protection hidden="1"/>
    </xf>
    <xf numFmtId="1" fontId="15" fillId="4" borderId="7" xfId="0" applyNumberFormat="1" applyFont="1" applyFill="1" applyBorder="1" applyProtection="1">
      <protection hidden="1"/>
    </xf>
    <xf numFmtId="0" fontId="4" fillId="4" borderId="12" xfId="0" applyFont="1" applyFill="1" applyBorder="1" applyProtection="1">
      <protection hidden="1"/>
    </xf>
    <xf numFmtId="0" fontId="19" fillId="0" borderId="0" xfId="3"/>
    <xf numFmtId="0" fontId="2" fillId="3" borderId="0" xfId="0" applyFont="1" applyFill="1" applyAlignment="1">
      <alignment vertical="top" wrapText="1"/>
    </xf>
    <xf numFmtId="0" fontId="0" fillId="3" borderId="0" xfId="0" applyFill="1" applyAlignment="1">
      <alignment horizontal="right" vertical="top"/>
    </xf>
    <xf numFmtId="0" fontId="0" fillId="0" borderId="0" xfId="0" applyAlignment="1">
      <alignment horizontal="right" vertical="top"/>
    </xf>
    <xf numFmtId="9" fontId="5" fillId="3" borderId="0" xfId="2" applyFont="1" applyFill="1" applyBorder="1" applyAlignment="1">
      <alignment horizontal="left" vertical="top" wrapText="1"/>
    </xf>
    <xf numFmtId="167" fontId="0" fillId="3" borderId="0" xfId="1" applyNumberFormat="1" applyFont="1" applyFill="1"/>
    <xf numFmtId="167" fontId="3" fillId="3" borderId="0" xfId="1" applyNumberFormat="1" applyFont="1" applyFill="1"/>
    <xf numFmtId="0" fontId="9" fillId="3" borderId="0" xfId="0" applyFont="1" applyFill="1" applyAlignment="1">
      <alignment horizontal="right" vertical="top"/>
    </xf>
    <xf numFmtId="0" fontId="9" fillId="2" borderId="4" xfId="0" applyFont="1" applyFill="1" applyBorder="1"/>
    <xf numFmtId="167" fontId="9" fillId="2" borderId="5" xfId="1" applyNumberFormat="1" applyFont="1" applyFill="1" applyBorder="1"/>
    <xf numFmtId="167" fontId="3" fillId="4" borderId="5" xfId="1" applyNumberFormat="1" applyFont="1" applyFill="1" applyBorder="1"/>
    <xf numFmtId="9" fontId="3" fillId="4" borderId="5" xfId="2" applyFont="1" applyFill="1" applyBorder="1"/>
    <xf numFmtId="1" fontId="9" fillId="2" borderId="5" xfId="0" applyNumberFormat="1" applyFont="1" applyFill="1" applyBorder="1" applyProtection="1">
      <protection hidden="1"/>
    </xf>
    <xf numFmtId="9" fontId="9" fillId="2" borderId="5" xfId="2" applyFont="1" applyFill="1" applyBorder="1" applyProtection="1">
      <protection hidden="1"/>
    </xf>
    <xf numFmtId="166" fontId="9" fillId="2" borderId="6" xfId="0" applyNumberFormat="1" applyFont="1" applyFill="1" applyBorder="1" applyProtection="1">
      <protection hidden="1"/>
    </xf>
    <xf numFmtId="0" fontId="9" fillId="3" borderId="0" xfId="0" applyFont="1" applyFill="1"/>
    <xf numFmtId="0" fontId="0" fillId="0" borderId="2" xfId="0" applyBorder="1"/>
    <xf numFmtId="167" fontId="0" fillId="0" borderId="1" xfId="1" applyNumberFormat="1" applyFont="1" applyBorder="1"/>
    <xf numFmtId="167" fontId="0" fillId="4" borderId="1" xfId="1" applyNumberFormat="1" applyFont="1" applyFill="1" applyBorder="1"/>
    <xf numFmtId="1" fontId="0" fillId="4" borderId="1" xfId="2" applyNumberFormat="1" applyFont="1" applyFill="1" applyBorder="1"/>
    <xf numFmtId="1" fontId="0" fillId="0" borderId="1" xfId="0" applyNumberFormat="1" applyBorder="1" applyProtection="1">
      <protection hidden="1"/>
    </xf>
    <xf numFmtId="9" fontId="0" fillId="0" borderId="1" xfId="2" applyFont="1" applyBorder="1" applyProtection="1">
      <protection hidden="1"/>
    </xf>
    <xf numFmtId="166" fontId="0" fillId="0" borderId="14" xfId="0" applyNumberFormat="1" applyBorder="1" applyProtection="1">
      <protection hidden="1"/>
    </xf>
    <xf numFmtId="167" fontId="0" fillId="5" borderId="1" xfId="1" applyNumberFormat="1" applyFont="1" applyFill="1" applyBorder="1" applyProtection="1">
      <protection locked="0"/>
    </xf>
    <xf numFmtId="1" fontId="0" fillId="0" borderId="0" xfId="0" applyNumberFormat="1" applyProtection="1">
      <protection hidden="1"/>
    </xf>
    <xf numFmtId="0" fontId="0" fillId="0" borderId="16" xfId="0" applyBorder="1" applyProtection="1">
      <protection hidden="1"/>
    </xf>
    <xf numFmtId="0" fontId="0" fillId="0" borderId="17" xfId="0" applyBorder="1"/>
    <xf numFmtId="167" fontId="0" fillId="0" borderId="3" xfId="1" applyNumberFormat="1" applyFont="1" applyBorder="1"/>
    <xf numFmtId="167" fontId="0" fillId="4" borderId="3" xfId="1" applyNumberFormat="1" applyFont="1" applyFill="1" applyBorder="1"/>
    <xf numFmtId="9" fontId="0" fillId="4" borderId="3" xfId="2" applyFont="1" applyFill="1" applyBorder="1"/>
    <xf numFmtId="1" fontId="0" fillId="0" borderId="3" xfId="0" applyNumberFormat="1" applyBorder="1" applyProtection="1">
      <protection hidden="1"/>
    </xf>
    <xf numFmtId="9" fontId="0" fillId="0" borderId="3" xfId="2" applyFont="1" applyBorder="1" applyProtection="1">
      <protection hidden="1"/>
    </xf>
    <xf numFmtId="166" fontId="3" fillId="0" borderId="18" xfId="0" applyNumberFormat="1" applyFont="1" applyBorder="1" applyProtection="1">
      <protection hidden="1"/>
    </xf>
    <xf numFmtId="0" fontId="1" fillId="3" borderId="0" xfId="0" applyFont="1" applyFill="1" applyAlignment="1">
      <alignment horizontal="right" vertical="top"/>
    </xf>
    <xf numFmtId="0" fontId="1" fillId="2" borderId="15" xfId="0" applyFont="1" applyFill="1" applyBorder="1"/>
    <xf numFmtId="167" fontId="1" fillId="2" borderId="19" xfId="1" applyNumberFormat="1" applyFont="1" applyFill="1" applyBorder="1"/>
    <xf numFmtId="167" fontId="1" fillId="4" borderId="19" xfId="1" applyNumberFormat="1" applyFont="1" applyFill="1" applyBorder="1"/>
    <xf numFmtId="9" fontId="1" fillId="4" borderId="19" xfId="2" applyFont="1" applyFill="1" applyBorder="1"/>
    <xf numFmtId="167" fontId="1" fillId="2" borderId="19" xfId="1" applyNumberFormat="1" applyFont="1" applyFill="1" applyBorder="1" applyProtection="1">
      <protection hidden="1"/>
    </xf>
    <xf numFmtId="9" fontId="1" fillId="2" borderId="19" xfId="2" applyFont="1" applyFill="1" applyBorder="1" applyProtection="1">
      <protection hidden="1"/>
    </xf>
    <xf numFmtId="166" fontId="11" fillId="2" borderId="20" xfId="0" applyNumberFormat="1" applyFont="1" applyFill="1" applyBorder="1" applyProtection="1">
      <protection hidden="1"/>
    </xf>
    <xf numFmtId="0" fontId="1" fillId="3" borderId="0" xfId="0" applyFont="1" applyFill="1"/>
    <xf numFmtId="167" fontId="0" fillId="0" borderId="0" xfId="1" applyNumberFormat="1" applyFont="1"/>
    <xf numFmtId="9" fontId="0" fillId="0" borderId="0" xfId="2" applyFont="1"/>
    <xf numFmtId="0" fontId="20" fillId="0" borderId="0" xfId="0" applyFont="1" applyAlignment="1">
      <alignment vertical="top"/>
    </xf>
    <xf numFmtId="0" fontId="21" fillId="0" borderId="0" xfId="0" applyFont="1" applyAlignment="1">
      <alignment vertical="center" wrapText="1"/>
    </xf>
    <xf numFmtId="0" fontId="23" fillId="3" borderId="0" xfId="0" applyFont="1" applyFill="1" applyAlignment="1">
      <alignment horizontal="left" vertical="top" wrapText="1"/>
    </xf>
    <xf numFmtId="0" fontId="20" fillId="0" borderId="0" xfId="0" applyFont="1"/>
    <xf numFmtId="0" fontId="20" fillId="0" borderId="0" xfId="0" applyFont="1" applyAlignment="1">
      <alignment wrapText="1"/>
    </xf>
    <xf numFmtId="0" fontId="22" fillId="0" borderId="0" xfId="0" applyFont="1" applyAlignment="1">
      <alignment horizontal="left" vertical="center" indent="1"/>
    </xf>
    <xf numFmtId="0" fontId="22" fillId="0" borderId="0" xfId="0" applyFont="1" applyAlignment="1">
      <alignment horizontal="left" vertical="center" indent="2"/>
    </xf>
    <xf numFmtId="0" fontId="22" fillId="0" borderId="0" xfId="0" applyFont="1" applyAlignment="1">
      <alignment horizontal="left" vertical="center" indent="3"/>
    </xf>
    <xf numFmtId="0" fontId="20" fillId="0" borderId="0" xfId="0" applyFont="1" applyAlignment="1">
      <alignment horizontal="left" vertical="center" indent="3"/>
    </xf>
    <xf numFmtId="0" fontId="20" fillId="0" borderId="0" xfId="0" applyFont="1" applyAlignment="1">
      <alignment horizontal="left" vertical="center" indent="2"/>
    </xf>
    <xf numFmtId="0" fontId="20" fillId="0" borderId="0" xfId="0" applyFont="1" applyAlignment="1">
      <alignment horizontal="left" vertical="center" indent="1"/>
    </xf>
    <xf numFmtId="0" fontId="24" fillId="0" borderId="0" xfId="0" applyFont="1" applyAlignment="1">
      <alignment horizontal="left" vertical="center" indent="2"/>
    </xf>
    <xf numFmtId="0" fontId="22" fillId="0" borderId="0" xfId="0" applyFont="1" applyAlignment="1">
      <alignment vertical="center" wrapText="1"/>
    </xf>
    <xf numFmtId="0" fontId="22" fillId="0" borderId="0" xfId="0" applyFont="1" applyAlignment="1">
      <alignment horizontal="left" vertical="center" wrapText="1" indent="2"/>
    </xf>
    <xf numFmtId="0" fontId="25" fillId="3" borderId="0" xfId="0" applyFont="1" applyFill="1" applyAlignment="1">
      <alignment horizontal="left" vertical="top"/>
    </xf>
    <xf numFmtId="0" fontId="25" fillId="0" borderId="0" xfId="0" applyFont="1" applyAlignment="1">
      <alignment horizontal="left" vertical="top"/>
    </xf>
    <xf numFmtId="0" fontId="25" fillId="0" borderId="0" xfId="0" applyFont="1" applyAlignment="1">
      <alignment vertical="top" wrapText="1"/>
    </xf>
    <xf numFmtId="0" fontId="25" fillId="0" borderId="0" xfId="0" applyFont="1" applyAlignment="1">
      <alignment horizontal="left" vertical="top" wrapText="1"/>
    </xf>
    <xf numFmtId="0" fontId="25" fillId="0" borderId="0" xfId="0" applyFont="1" applyAlignment="1">
      <alignment horizontal="center" vertical="top"/>
    </xf>
    <xf numFmtId="0" fontId="25" fillId="0" borderId="0" xfId="0" applyFont="1" applyAlignment="1">
      <alignment vertical="top"/>
    </xf>
    <xf numFmtId="0" fontId="26" fillId="0" borderId="1" xfId="0" applyFont="1" applyBorder="1" applyAlignment="1">
      <alignment vertical="top" wrapText="1"/>
    </xf>
    <xf numFmtId="0" fontId="29" fillId="7" borderId="13" xfId="0" applyFont="1" applyFill="1" applyBorder="1" applyAlignment="1">
      <alignment horizontal="left" vertical="top" wrapText="1"/>
    </xf>
    <xf numFmtId="0" fontId="28" fillId="7" borderId="13" xfId="0" applyFont="1" applyFill="1" applyBorder="1" applyAlignment="1">
      <alignment horizontal="left" vertical="top" wrapText="1"/>
    </xf>
    <xf numFmtId="0" fontId="29" fillId="7" borderId="22" xfId="0" applyFont="1" applyFill="1" applyBorder="1" applyAlignment="1">
      <alignment horizontal="left" vertical="top" wrapText="1"/>
    </xf>
    <xf numFmtId="0" fontId="29" fillId="7" borderId="23" xfId="0" applyFont="1" applyFill="1" applyBorder="1" applyAlignment="1">
      <alignment horizontal="left" vertical="top" wrapText="1"/>
    </xf>
    <xf numFmtId="0" fontId="29" fillId="7" borderId="24" xfId="0" applyFont="1" applyFill="1" applyBorder="1" applyAlignment="1">
      <alignment horizontal="left" vertical="top" wrapText="1"/>
    </xf>
    <xf numFmtId="0" fontId="30" fillId="3" borderId="25" xfId="0" applyFont="1" applyFill="1" applyBorder="1" applyAlignment="1">
      <alignment horizontal="left" vertical="top" wrapText="1"/>
    </xf>
    <xf numFmtId="0" fontId="27" fillId="3" borderId="26" xfId="0" applyFont="1" applyFill="1" applyBorder="1" applyAlignment="1">
      <alignment vertical="top" wrapText="1"/>
    </xf>
    <xf numFmtId="0" fontId="30" fillId="3" borderId="28" xfId="0" applyFont="1" applyFill="1" applyBorder="1" applyAlignment="1">
      <alignment horizontal="left" vertical="top" wrapText="1"/>
    </xf>
    <xf numFmtId="0" fontId="30" fillId="3" borderId="0" xfId="0" applyFont="1" applyFill="1" applyAlignment="1">
      <alignment vertical="top" wrapText="1"/>
    </xf>
    <xf numFmtId="0" fontId="26" fillId="3" borderId="28" xfId="0" applyFont="1" applyFill="1" applyBorder="1" applyAlignment="1">
      <alignment horizontal="left" vertical="top"/>
    </xf>
    <xf numFmtId="0" fontId="30" fillId="3" borderId="29" xfId="0" applyFont="1" applyFill="1" applyBorder="1" applyAlignment="1">
      <alignment horizontal="left" vertical="top" wrapText="1"/>
    </xf>
    <xf numFmtId="0" fontId="30" fillId="3" borderId="30" xfId="0" applyFont="1" applyFill="1" applyBorder="1" applyAlignment="1">
      <alignment vertical="top" wrapText="1"/>
    </xf>
    <xf numFmtId="0" fontId="30" fillId="0" borderId="1" xfId="0" applyFont="1" applyBorder="1" applyAlignment="1">
      <alignment vertical="top" wrapText="1"/>
    </xf>
    <xf numFmtId="0" fontId="30" fillId="3" borderId="26" xfId="0" applyFont="1" applyFill="1" applyBorder="1" applyAlignment="1">
      <alignment vertical="top" wrapText="1"/>
    </xf>
    <xf numFmtId="0" fontId="30" fillId="3" borderId="27" xfId="0" applyFont="1" applyFill="1" applyBorder="1" applyAlignment="1">
      <alignment vertical="top" wrapText="1"/>
    </xf>
    <xf numFmtId="0" fontId="30" fillId="3" borderId="16" xfId="0" applyFont="1" applyFill="1" applyBorder="1" applyAlignment="1">
      <alignment vertical="top" wrapText="1"/>
    </xf>
    <xf numFmtId="0" fontId="30" fillId="3" borderId="31" xfId="0" applyFont="1" applyFill="1" applyBorder="1" applyAlignment="1">
      <alignment vertical="top" wrapText="1"/>
    </xf>
    <xf numFmtId="0" fontId="31" fillId="6" borderId="32" xfId="0" applyFont="1" applyFill="1" applyBorder="1" applyAlignment="1">
      <alignment horizontal="left" vertical="top" wrapText="1"/>
    </xf>
    <xf numFmtId="0" fontId="29" fillId="6" borderId="21" xfId="0" applyFont="1" applyFill="1" applyBorder="1" applyAlignment="1">
      <alignment horizontal="left" vertical="top"/>
    </xf>
    <xf numFmtId="0" fontId="31" fillId="6" borderId="21" xfId="0" applyFont="1" applyFill="1" applyBorder="1" applyAlignment="1">
      <alignment horizontal="left" vertical="top" wrapText="1"/>
    </xf>
    <xf numFmtId="0" fontId="31" fillId="6" borderId="21" xfId="0" applyFont="1" applyFill="1" applyBorder="1" applyAlignment="1">
      <alignment horizontal="left" vertical="top"/>
    </xf>
    <xf numFmtId="0" fontId="31" fillId="6" borderId="33" xfId="0" applyFont="1" applyFill="1" applyBorder="1" applyAlignment="1">
      <alignment horizontal="left" vertical="top"/>
    </xf>
    <xf numFmtId="0" fontId="29" fillId="0" borderId="1" xfId="0" applyFont="1" applyBorder="1" applyAlignment="1">
      <alignment horizontal="left" vertical="top" wrapText="1"/>
    </xf>
    <xf numFmtId="0" fontId="26" fillId="0" borderId="1" xfId="0" applyFont="1" applyBorder="1" applyAlignment="1">
      <alignment horizontal="left" vertical="top" wrapText="1"/>
    </xf>
    <xf numFmtId="0" fontId="30" fillId="0" borderId="1" xfId="0" applyFont="1" applyBorder="1" applyAlignment="1">
      <alignment horizontal="left" vertical="top" wrapText="1"/>
    </xf>
    <xf numFmtId="0" fontId="29" fillId="0" borderId="1" xfId="0" applyFont="1" applyBorder="1" applyAlignment="1">
      <alignment horizontal="left" vertical="top"/>
    </xf>
    <xf numFmtId="0" fontId="26" fillId="0" borderId="1" xfId="0" applyFont="1" applyBorder="1" applyAlignment="1">
      <alignment horizontal="left" vertical="top"/>
    </xf>
    <xf numFmtId="0" fontId="26" fillId="5" borderId="1" xfId="0" applyFont="1" applyFill="1" applyBorder="1" applyAlignment="1" applyProtection="1">
      <alignment horizontal="left" vertical="top" wrapText="1"/>
      <protection locked="0"/>
    </xf>
    <xf numFmtId="0" fontId="32" fillId="0" borderId="1" xfId="0" applyFont="1" applyBorder="1" applyAlignment="1" applyProtection="1">
      <alignment horizontal="left" vertical="top"/>
      <protection locked="0"/>
    </xf>
    <xf numFmtId="0" fontId="29" fillId="6" borderId="1" xfId="0" applyFont="1" applyFill="1" applyBorder="1" applyAlignment="1">
      <alignment horizontal="left" vertical="top" wrapText="1"/>
    </xf>
    <xf numFmtId="0" fontId="29" fillId="6" borderId="1" xfId="0" applyFont="1" applyFill="1" applyBorder="1" applyAlignment="1">
      <alignment horizontal="left" vertical="top"/>
    </xf>
    <xf numFmtId="0" fontId="31" fillId="6" borderId="1" xfId="0" applyFont="1" applyFill="1" applyBorder="1" applyAlignment="1">
      <alignment horizontal="left" vertical="top" wrapText="1"/>
    </xf>
    <xf numFmtId="0" fontId="31" fillId="6" borderId="1" xfId="0" applyFont="1" applyFill="1" applyBorder="1" applyAlignment="1">
      <alignment horizontal="left" vertical="top"/>
    </xf>
    <xf numFmtId="0" fontId="27" fillId="0" borderId="1" xfId="0" applyFont="1" applyBorder="1" applyAlignment="1">
      <alignment horizontal="left" vertical="top" wrapText="1"/>
    </xf>
    <xf numFmtId="0" fontId="26" fillId="0" borderId="1" xfId="0" quotePrefix="1" applyFont="1" applyBorder="1" applyAlignment="1">
      <alignment horizontal="left" vertical="top" wrapText="1"/>
    </xf>
    <xf numFmtId="0" fontId="27" fillId="0" borderId="1" xfId="0" applyFont="1" applyBorder="1" applyAlignment="1">
      <alignment vertical="top" wrapText="1"/>
    </xf>
    <xf numFmtId="0" fontId="34" fillId="0" borderId="1" xfId="0" applyFont="1" applyBorder="1" applyAlignment="1">
      <alignment vertical="top" wrapText="1"/>
    </xf>
    <xf numFmtId="0" fontId="29" fillId="5" borderId="1" xfId="0" applyFont="1" applyFill="1" applyBorder="1" applyAlignment="1" applyProtection="1">
      <alignment horizontal="left" vertical="top" wrapText="1"/>
      <protection locked="0"/>
    </xf>
    <xf numFmtId="0" fontId="29" fillId="0" borderId="32" xfId="0" applyFont="1" applyBorder="1" applyAlignment="1">
      <alignment horizontal="left" vertical="top" wrapText="1"/>
    </xf>
    <xf numFmtId="0" fontId="29" fillId="0" borderId="21" xfId="0" applyFont="1" applyBorder="1" applyAlignment="1">
      <alignment horizontal="left" vertical="top" wrapText="1"/>
    </xf>
    <xf numFmtId="0" fontId="29" fillId="0" borderId="33" xfId="0" applyFont="1" applyBorder="1" applyAlignment="1">
      <alignment horizontal="left" vertical="top" wrapText="1"/>
    </xf>
    <xf numFmtId="0" fontId="33" fillId="6" borderId="34" xfId="0" applyFont="1" applyFill="1" applyBorder="1" applyAlignment="1">
      <alignment horizontal="left" vertical="top" wrapText="1"/>
    </xf>
    <xf numFmtId="0" fontId="33" fillId="6" borderId="35" xfId="0" applyFont="1" applyFill="1" applyBorder="1" applyAlignment="1">
      <alignment horizontal="left" vertical="top" wrapText="1"/>
    </xf>
    <xf numFmtId="0" fontId="33" fillId="6" borderId="36" xfId="0" applyFont="1" applyFill="1" applyBorder="1" applyAlignment="1">
      <alignment horizontal="left" vertical="top" wrapText="1"/>
    </xf>
    <xf numFmtId="0" fontId="2" fillId="3" borderId="0" xfId="0" applyFont="1" applyFill="1" applyAlignment="1">
      <alignment horizontal="left" vertical="top" wrapText="1"/>
    </xf>
    <xf numFmtId="0" fontId="1" fillId="4" borderId="0" xfId="0" applyFont="1" applyFill="1" applyAlignment="1">
      <alignment horizontal="left"/>
    </xf>
    <xf numFmtId="0" fontId="5" fillId="4" borderId="0" xfId="0" applyFont="1" applyFill="1" applyAlignment="1">
      <alignment horizontal="left" vertical="top" wrapText="1"/>
    </xf>
    <xf numFmtId="0" fontId="5" fillId="3" borderId="0" xfId="0" applyFont="1" applyFill="1" applyAlignment="1">
      <alignment horizontal="left" vertical="top" wrapText="1"/>
    </xf>
    <xf numFmtId="0" fontId="0" fillId="0" borderId="0" xfId="0" applyAlignment="1">
      <alignment horizontal="left" vertical="top" wrapText="1"/>
    </xf>
    <xf numFmtId="0" fontId="2" fillId="3" borderId="0" xfId="0" applyFont="1" applyFill="1" applyAlignment="1">
      <alignment horizontal="left" vertical="top"/>
    </xf>
    <xf numFmtId="0" fontId="0" fillId="0" borderId="0" xfId="0" applyAlignment="1">
      <alignment horizontal="left" vertical="top"/>
    </xf>
  </cellXfs>
  <cellStyles count="4">
    <cellStyle name="Hyperlink" xfId="3" builtinId="8"/>
    <cellStyle name="Procent" xfId="2" builtinId="5"/>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B5D30-F490-4A5A-925A-7017F4419D51}">
  <dimension ref="A1:B12"/>
  <sheetViews>
    <sheetView workbookViewId="0">
      <selection activeCell="A13" sqref="A13"/>
    </sheetView>
  </sheetViews>
  <sheetFormatPr defaultRowHeight="14.4" x14ac:dyDescent="0.3"/>
  <cols>
    <col min="1" max="1" width="21.109375" customWidth="1"/>
    <col min="2" max="2" width="103.5546875" bestFit="1" customWidth="1"/>
  </cols>
  <sheetData>
    <row r="1" spans="1:2" x14ac:dyDescent="0.3">
      <c r="A1" s="155" t="s">
        <v>0</v>
      </c>
      <c r="B1" s="155" t="s">
        <v>1</v>
      </c>
    </row>
    <row r="2" spans="1:2" x14ac:dyDescent="0.3">
      <c r="A2" s="155" t="s">
        <v>2</v>
      </c>
      <c r="B2" s="155" t="s">
        <v>3</v>
      </c>
    </row>
    <row r="3" spans="1:2" x14ac:dyDescent="0.3">
      <c r="A3" s="155" t="s">
        <v>4</v>
      </c>
      <c r="B3" s="155" t="s">
        <v>5</v>
      </c>
    </row>
    <row r="4" spans="1:2" x14ac:dyDescent="0.3">
      <c r="A4" s="155" t="s">
        <v>6</v>
      </c>
      <c r="B4" s="155" t="s">
        <v>7</v>
      </c>
    </row>
    <row r="5" spans="1:2" x14ac:dyDescent="0.3">
      <c r="A5" s="155" t="s">
        <v>8</v>
      </c>
      <c r="B5" s="155" t="s">
        <v>9</v>
      </c>
    </row>
    <row r="6" spans="1:2" x14ac:dyDescent="0.3">
      <c r="A6" s="155" t="s">
        <v>10</v>
      </c>
      <c r="B6" s="155" t="s">
        <v>11</v>
      </c>
    </row>
    <row r="7" spans="1:2" x14ac:dyDescent="0.3">
      <c r="A7" s="155" t="s">
        <v>12</v>
      </c>
      <c r="B7" s="155"/>
    </row>
    <row r="8" spans="1:2" x14ac:dyDescent="0.3">
      <c r="A8" s="155"/>
      <c r="B8" s="111"/>
    </row>
    <row r="9" spans="1:2" x14ac:dyDescent="0.3">
      <c r="A9" s="155" t="s">
        <v>13</v>
      </c>
      <c r="B9" s="155"/>
    </row>
    <row r="12" spans="1:2" x14ac:dyDescent="0.3">
      <c r="A12" t="s">
        <v>14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36F47-7E95-4D97-A560-718347C406C4}">
  <dimension ref="B1:E69"/>
  <sheetViews>
    <sheetView topLeftCell="B1" workbookViewId="0">
      <selection activeCell="C21" sqref="C21"/>
    </sheetView>
  </sheetViews>
  <sheetFormatPr defaultColWidth="9.109375" defaultRowHeight="13.2" x14ac:dyDescent="0.3"/>
  <cols>
    <col min="1" max="1" width="9.109375" style="158"/>
    <col min="2" max="2" width="37.5546875" style="158" bestFit="1" customWidth="1"/>
    <col min="3" max="3" width="51.6640625" style="159" customWidth="1"/>
    <col min="4" max="4" width="76.5546875" style="159" customWidth="1"/>
    <col min="5" max="16384" width="9.109375" style="158"/>
  </cols>
  <sheetData>
    <row r="1" spans="2:5" x14ac:dyDescent="0.3">
      <c r="B1" s="158" t="s">
        <v>15</v>
      </c>
    </row>
    <row r="2" spans="2:5" x14ac:dyDescent="0.3">
      <c r="B2" s="158" t="s">
        <v>16</v>
      </c>
      <c r="C2" s="158" t="s">
        <v>17</v>
      </c>
      <c r="D2" s="158" t="s">
        <v>18</v>
      </c>
    </row>
    <row r="3" spans="2:5" x14ac:dyDescent="0.3">
      <c r="C3" s="158"/>
      <c r="D3" s="158" t="s">
        <v>19</v>
      </c>
    </row>
    <row r="4" spans="2:5" x14ac:dyDescent="0.3">
      <c r="C4" s="158"/>
      <c r="D4" s="158" t="s">
        <v>20</v>
      </c>
    </row>
    <row r="5" spans="2:5" x14ac:dyDescent="0.3">
      <c r="B5" s="158" t="s">
        <v>21</v>
      </c>
      <c r="C5" s="158" t="s">
        <v>22</v>
      </c>
      <c r="D5" s="158"/>
      <c r="E5" s="162"/>
    </row>
    <row r="6" spans="2:5" x14ac:dyDescent="0.3">
      <c r="C6" s="158" t="s">
        <v>23</v>
      </c>
      <c r="D6" s="158"/>
      <c r="E6" s="162"/>
    </row>
    <row r="7" spans="2:5" x14ac:dyDescent="0.3">
      <c r="C7" s="158" t="s">
        <v>24</v>
      </c>
      <c r="D7" s="158"/>
      <c r="E7" s="162"/>
    </row>
    <row r="8" spans="2:5" x14ac:dyDescent="0.3">
      <c r="C8" s="158" t="s">
        <v>25</v>
      </c>
      <c r="D8" s="158"/>
      <c r="E8" s="164"/>
    </row>
    <row r="9" spans="2:5" x14ac:dyDescent="0.3">
      <c r="C9" s="156" t="s">
        <v>26</v>
      </c>
      <c r="D9" s="158"/>
      <c r="E9" s="161"/>
    </row>
    <row r="10" spans="2:5" x14ac:dyDescent="0.3">
      <c r="C10" s="156" t="s">
        <v>27</v>
      </c>
      <c r="D10" s="159" t="s">
        <v>28</v>
      </c>
      <c r="E10" s="161"/>
    </row>
    <row r="11" spans="2:5" x14ac:dyDescent="0.3">
      <c r="C11" s="156" t="s">
        <v>29</v>
      </c>
      <c r="D11" s="159" t="s">
        <v>30</v>
      </c>
      <c r="E11" s="161"/>
    </row>
    <row r="12" spans="2:5" x14ac:dyDescent="0.3">
      <c r="C12" s="156" t="s">
        <v>25</v>
      </c>
      <c r="E12" s="161"/>
    </row>
    <row r="13" spans="2:5" x14ac:dyDescent="0.3">
      <c r="C13" s="156" t="s">
        <v>31</v>
      </c>
      <c r="E13" s="161"/>
    </row>
    <row r="14" spans="2:5" x14ac:dyDescent="0.3">
      <c r="C14" s="156"/>
      <c r="E14" s="161"/>
    </row>
    <row r="15" spans="2:5" x14ac:dyDescent="0.3">
      <c r="C15" s="156"/>
      <c r="E15" s="161"/>
    </row>
    <row r="16" spans="2:5" ht="39.6" x14ac:dyDescent="0.3">
      <c r="B16" s="158" t="s">
        <v>32</v>
      </c>
      <c r="C16" s="167" t="s">
        <v>33</v>
      </c>
      <c r="D16" s="159" t="s">
        <v>34</v>
      </c>
      <c r="E16" s="165"/>
    </row>
    <row r="17" spans="2:5" x14ac:dyDescent="0.3">
      <c r="B17" s="158" t="s">
        <v>35</v>
      </c>
      <c r="C17" s="156" t="s">
        <v>36</v>
      </c>
      <c r="D17" s="159" t="s">
        <v>37</v>
      </c>
      <c r="E17" s="162"/>
    </row>
    <row r="18" spans="2:5" x14ac:dyDescent="0.3">
      <c r="C18" s="156"/>
      <c r="E18" s="162"/>
    </row>
    <row r="19" spans="2:5" x14ac:dyDescent="0.3">
      <c r="C19" s="156"/>
      <c r="E19" s="162"/>
    </row>
    <row r="20" spans="2:5" ht="26.4" x14ac:dyDescent="0.3">
      <c r="B20" s="158" t="s">
        <v>38</v>
      </c>
      <c r="C20" s="167" t="s">
        <v>39</v>
      </c>
      <c r="E20" s="164"/>
    </row>
    <row r="21" spans="2:5" ht="79.2" x14ac:dyDescent="0.3">
      <c r="C21" s="167" t="s">
        <v>40</v>
      </c>
      <c r="E21" s="161"/>
    </row>
    <row r="22" spans="2:5" x14ac:dyDescent="0.3">
      <c r="C22" s="167" t="s">
        <v>41</v>
      </c>
      <c r="E22" s="163"/>
    </row>
    <row r="23" spans="2:5" x14ac:dyDescent="0.3">
      <c r="E23" s="162"/>
    </row>
    <row r="24" spans="2:5" x14ac:dyDescent="0.3">
      <c r="E24" s="160"/>
    </row>
    <row r="25" spans="2:5" x14ac:dyDescent="0.3">
      <c r="E25" s="164"/>
    </row>
    <row r="26" spans="2:5" x14ac:dyDescent="0.3">
      <c r="E26" s="161"/>
    </row>
    <row r="27" spans="2:5" x14ac:dyDescent="0.3">
      <c r="E27" s="165"/>
    </row>
    <row r="28" spans="2:5" x14ac:dyDescent="0.3">
      <c r="E28" s="160"/>
    </row>
    <row r="29" spans="2:5" x14ac:dyDescent="0.3">
      <c r="E29" s="164"/>
    </row>
    <row r="30" spans="2:5" x14ac:dyDescent="0.3">
      <c r="E30" s="161"/>
    </row>
    <row r="34" spans="2:5" x14ac:dyDescent="0.3">
      <c r="E34" s="163"/>
    </row>
    <row r="37" spans="2:5" x14ac:dyDescent="0.3">
      <c r="B37" s="162"/>
    </row>
    <row r="38" spans="2:5" x14ac:dyDescent="0.3">
      <c r="B38" s="162"/>
    </row>
    <row r="39" spans="2:5" x14ac:dyDescent="0.3">
      <c r="B39" s="162"/>
    </row>
    <row r="40" spans="2:5" x14ac:dyDescent="0.3">
      <c r="B40" s="162"/>
    </row>
    <row r="41" spans="2:5" x14ac:dyDescent="0.3">
      <c r="B41" s="162"/>
    </row>
    <row r="42" spans="2:5" x14ac:dyDescent="0.3">
      <c r="B42" s="162"/>
    </row>
    <row r="43" spans="2:5" x14ac:dyDescent="0.3">
      <c r="B43" s="162"/>
    </row>
    <row r="44" spans="2:5" x14ac:dyDescent="0.3">
      <c r="B44" s="162"/>
    </row>
    <row r="45" spans="2:5" x14ac:dyDescent="0.3">
      <c r="B45" s="162"/>
      <c r="E45" s="164"/>
    </row>
    <row r="46" spans="2:5" x14ac:dyDescent="0.3">
      <c r="B46" s="162"/>
    </row>
    <row r="48" spans="2:5" x14ac:dyDescent="0.3">
      <c r="E48" s="165"/>
    </row>
    <row r="49" spans="2:5" x14ac:dyDescent="0.3">
      <c r="B49" s="168"/>
      <c r="E49" s="160"/>
    </row>
    <row r="50" spans="2:5" x14ac:dyDescent="0.3">
      <c r="B50" s="161"/>
      <c r="E50" s="164"/>
    </row>
    <row r="51" spans="2:5" x14ac:dyDescent="0.3">
      <c r="E51" s="161"/>
    </row>
    <row r="52" spans="2:5" x14ac:dyDescent="0.3">
      <c r="E52" s="161"/>
    </row>
    <row r="53" spans="2:5" x14ac:dyDescent="0.3">
      <c r="E53" s="163"/>
    </row>
    <row r="54" spans="2:5" x14ac:dyDescent="0.3">
      <c r="E54" s="162"/>
    </row>
    <row r="55" spans="2:5" x14ac:dyDescent="0.3">
      <c r="E55" s="162"/>
    </row>
    <row r="56" spans="2:5" x14ac:dyDescent="0.3">
      <c r="E56" s="162"/>
    </row>
    <row r="57" spans="2:5" x14ac:dyDescent="0.3">
      <c r="E57" s="164"/>
    </row>
    <row r="58" spans="2:5" x14ac:dyDescent="0.3">
      <c r="E58" s="161"/>
    </row>
    <row r="59" spans="2:5" x14ac:dyDescent="0.3">
      <c r="E59" s="163"/>
    </row>
    <row r="60" spans="2:5" x14ac:dyDescent="0.3">
      <c r="E60" s="162"/>
    </row>
    <row r="61" spans="2:5" x14ac:dyDescent="0.3">
      <c r="E61" s="162"/>
    </row>
    <row r="62" spans="2:5" x14ac:dyDescent="0.3">
      <c r="E62" s="165"/>
    </row>
    <row r="63" spans="2:5" x14ac:dyDescent="0.3">
      <c r="E63" s="160"/>
    </row>
    <row r="64" spans="2:5" x14ac:dyDescent="0.3">
      <c r="E64" s="164"/>
    </row>
    <row r="65" spans="5:5" x14ac:dyDescent="0.3">
      <c r="E65" s="161"/>
    </row>
    <row r="66" spans="5:5" x14ac:dyDescent="0.3">
      <c r="E66" s="161"/>
    </row>
    <row r="67" spans="5:5" x14ac:dyDescent="0.3">
      <c r="E67" s="161"/>
    </row>
    <row r="68" spans="5:5" x14ac:dyDescent="0.3">
      <c r="E68" s="161"/>
    </row>
    <row r="69" spans="5:5" x14ac:dyDescent="0.3">
      <c r="E69" s="16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AE949-2CD0-433C-863A-A60564774581}">
  <dimension ref="A1:G52"/>
  <sheetViews>
    <sheetView tabSelected="1" topLeftCell="A28" zoomScale="115" zoomScaleNormal="115" workbookViewId="0">
      <selection activeCell="B26" sqref="B26"/>
    </sheetView>
  </sheetViews>
  <sheetFormatPr defaultColWidth="30.44140625" defaultRowHeight="12" x14ac:dyDescent="0.3"/>
  <cols>
    <col min="1" max="1" width="3" style="171" bestFit="1" customWidth="1"/>
    <col min="2" max="2" width="120.109375" style="174" customWidth="1"/>
    <col min="3" max="3" width="7.6640625" style="174" bestFit="1" customWidth="1"/>
    <col min="4" max="4" width="7.6640625" style="172" bestFit="1" customWidth="1"/>
    <col min="5" max="5" width="7.33203125" style="171" bestFit="1" customWidth="1"/>
    <col min="6" max="6" width="18.44140625" style="173" bestFit="1" customWidth="1"/>
    <col min="7" max="7" width="30.88671875" style="174" bestFit="1" customWidth="1"/>
    <col min="8" max="16384" width="30.44140625" style="171"/>
  </cols>
  <sheetData>
    <row r="1" spans="1:7" s="170" customFormat="1" ht="15" customHeight="1" x14ac:dyDescent="0.3">
      <c r="A1" s="217" t="s">
        <v>42</v>
      </c>
      <c r="B1" s="218"/>
      <c r="C1" s="218"/>
      <c r="D1" s="218"/>
      <c r="E1" s="218"/>
      <c r="F1" s="218"/>
      <c r="G1" s="219"/>
    </row>
    <row r="2" spans="1:7" s="169" customFormat="1" ht="12.6" thickBot="1" x14ac:dyDescent="0.35">
      <c r="A2" s="214" t="s">
        <v>43</v>
      </c>
      <c r="B2" s="215"/>
      <c r="C2" s="215"/>
      <c r="D2" s="215"/>
      <c r="E2" s="215"/>
      <c r="F2" s="215"/>
      <c r="G2" s="216"/>
    </row>
    <row r="3" spans="1:7" s="169" customFormat="1" x14ac:dyDescent="0.3">
      <c r="A3" s="181" t="s">
        <v>44</v>
      </c>
      <c r="B3" s="182" t="s">
        <v>45</v>
      </c>
      <c r="C3" s="182"/>
      <c r="D3" s="189"/>
      <c r="E3" s="189"/>
      <c r="F3" s="189"/>
      <c r="G3" s="190"/>
    </row>
    <row r="4" spans="1:7" s="169" customFormat="1" x14ac:dyDescent="0.3">
      <c r="A4" s="183" t="s">
        <v>46</v>
      </c>
      <c r="B4" s="184" t="s">
        <v>47</v>
      </c>
      <c r="C4" s="184"/>
      <c r="D4" s="184"/>
      <c r="E4" s="184"/>
      <c r="F4" s="184"/>
      <c r="G4" s="191"/>
    </row>
    <row r="5" spans="1:7" s="169" customFormat="1" ht="20.399999999999999" x14ac:dyDescent="0.3">
      <c r="A5" s="185" t="s">
        <v>48</v>
      </c>
      <c r="B5" s="184" t="s">
        <v>49</v>
      </c>
      <c r="C5" s="184"/>
      <c r="D5" s="184"/>
      <c r="E5" s="184"/>
      <c r="F5" s="184"/>
      <c r="G5" s="191"/>
    </row>
    <row r="6" spans="1:7" s="169" customFormat="1" x14ac:dyDescent="0.3">
      <c r="A6" s="185" t="s">
        <v>50</v>
      </c>
      <c r="B6" s="184" t="s">
        <v>51</v>
      </c>
      <c r="C6" s="184"/>
      <c r="D6" s="184"/>
      <c r="E6" s="184"/>
      <c r="F6" s="184"/>
      <c r="G6" s="191"/>
    </row>
    <row r="7" spans="1:7" s="169" customFormat="1" ht="12.6" thickBot="1" x14ac:dyDescent="0.35">
      <c r="A7" s="186" t="s">
        <v>52</v>
      </c>
      <c r="B7" s="187" t="s">
        <v>53</v>
      </c>
      <c r="C7" s="187"/>
      <c r="D7" s="187"/>
      <c r="E7" s="187"/>
      <c r="F7" s="187"/>
      <c r="G7" s="192"/>
    </row>
    <row r="8" spans="1:7" ht="30.6" x14ac:dyDescent="0.3">
      <c r="A8" s="180" t="s">
        <v>54</v>
      </c>
      <c r="B8" s="176"/>
      <c r="C8" s="176" t="s">
        <v>55</v>
      </c>
      <c r="D8" s="176" t="s">
        <v>56</v>
      </c>
      <c r="E8" s="177" t="s">
        <v>57</v>
      </c>
      <c r="F8" s="178" t="s">
        <v>58</v>
      </c>
      <c r="G8" s="179" t="s">
        <v>59</v>
      </c>
    </row>
    <row r="9" spans="1:7" x14ac:dyDescent="0.3">
      <c r="A9" s="193"/>
      <c r="B9" s="194" t="s">
        <v>60</v>
      </c>
      <c r="C9" s="195"/>
      <c r="D9" s="195"/>
      <c r="E9" s="196"/>
      <c r="F9" s="196"/>
      <c r="G9" s="197"/>
    </row>
    <row r="10" spans="1:7" ht="20.399999999999999" x14ac:dyDescent="0.3">
      <c r="A10" s="198">
        <v>1</v>
      </c>
      <c r="B10" s="199" t="s">
        <v>61</v>
      </c>
      <c r="C10" s="200" t="s">
        <v>62</v>
      </c>
      <c r="D10" s="213"/>
      <c r="E10" s="201"/>
      <c r="F10" s="201"/>
      <c r="G10" s="201"/>
    </row>
    <row r="11" spans="1:7" x14ac:dyDescent="0.3">
      <c r="A11" s="200">
        <v>2</v>
      </c>
      <c r="B11" s="202" t="s">
        <v>63</v>
      </c>
      <c r="C11" s="199" t="s">
        <v>62</v>
      </c>
      <c r="D11" s="203"/>
      <c r="E11" s="202"/>
      <c r="F11" s="202"/>
      <c r="G11" s="204"/>
    </row>
    <row r="12" spans="1:7" x14ac:dyDescent="0.3">
      <c r="A12" s="200">
        <v>3</v>
      </c>
      <c r="B12" s="202" t="s">
        <v>64</v>
      </c>
      <c r="C12" s="199" t="s">
        <v>62</v>
      </c>
      <c r="D12" s="203"/>
      <c r="E12" s="202"/>
      <c r="F12" s="202"/>
      <c r="G12" s="204"/>
    </row>
    <row r="13" spans="1:7" x14ac:dyDescent="0.3">
      <c r="A13" s="205"/>
      <c r="B13" s="206" t="s">
        <v>65</v>
      </c>
      <c r="C13" s="207"/>
      <c r="D13" s="207"/>
      <c r="E13" s="208"/>
      <c r="F13" s="208"/>
      <c r="G13" s="208"/>
    </row>
    <row r="14" spans="1:7" x14ac:dyDescent="0.3">
      <c r="A14" s="200">
        <v>4</v>
      </c>
      <c r="B14" s="199" t="s">
        <v>66</v>
      </c>
      <c r="C14" s="199" t="s">
        <v>62</v>
      </c>
      <c r="D14" s="203"/>
      <c r="E14" s="202"/>
      <c r="F14" s="202"/>
      <c r="G14" s="204"/>
    </row>
    <row r="15" spans="1:7" ht="20.399999999999999" x14ac:dyDescent="0.3">
      <c r="A15" s="200">
        <v>5</v>
      </c>
      <c r="B15" s="199" t="s">
        <v>67</v>
      </c>
      <c r="C15" s="199" t="s">
        <v>62</v>
      </c>
      <c r="D15" s="203"/>
      <c r="E15" s="202"/>
      <c r="F15" s="202"/>
      <c r="G15" s="204"/>
    </row>
    <row r="16" spans="1:7" x14ac:dyDescent="0.3">
      <c r="A16" s="200">
        <v>6</v>
      </c>
      <c r="B16" s="202" t="s">
        <v>68</v>
      </c>
      <c r="C16" s="199" t="s">
        <v>62</v>
      </c>
      <c r="D16" s="203"/>
      <c r="E16" s="202"/>
      <c r="F16" s="202"/>
      <c r="G16" s="204"/>
    </row>
    <row r="17" spans="1:7" x14ac:dyDescent="0.3">
      <c r="A17" s="200">
        <v>7</v>
      </c>
      <c r="B17" s="199" t="s">
        <v>69</v>
      </c>
      <c r="C17" s="199" t="s">
        <v>62</v>
      </c>
      <c r="D17" s="203"/>
      <c r="E17" s="202"/>
      <c r="F17" s="202"/>
      <c r="G17" s="204"/>
    </row>
    <row r="18" spans="1:7" ht="40.799999999999997" x14ac:dyDescent="0.3">
      <c r="A18" s="200">
        <v>8</v>
      </c>
      <c r="B18" s="199" t="s">
        <v>70</v>
      </c>
      <c r="C18" s="199" t="s">
        <v>62</v>
      </c>
      <c r="D18" s="203"/>
      <c r="E18" s="202"/>
      <c r="F18" s="202"/>
      <c r="G18" s="204"/>
    </row>
    <row r="19" spans="1:7" ht="20.399999999999999" x14ac:dyDescent="0.3">
      <c r="A19" s="200">
        <v>9</v>
      </c>
      <c r="B19" s="200" t="s">
        <v>71</v>
      </c>
      <c r="C19" s="199" t="s">
        <v>62</v>
      </c>
      <c r="D19" s="203"/>
      <c r="E19" s="202"/>
      <c r="F19" s="202"/>
      <c r="G19" s="204"/>
    </row>
    <row r="20" spans="1:7" ht="20.399999999999999" x14ac:dyDescent="0.3">
      <c r="A20" s="200">
        <v>10</v>
      </c>
      <c r="B20" s="199" t="s">
        <v>72</v>
      </c>
      <c r="C20" s="199" t="s">
        <v>62</v>
      </c>
      <c r="D20" s="203"/>
      <c r="E20" s="202"/>
      <c r="F20" s="202"/>
      <c r="G20" s="204"/>
    </row>
    <row r="21" spans="1:7" ht="30.6" x14ac:dyDescent="0.3">
      <c r="A21" s="200">
        <v>11</v>
      </c>
      <c r="B21" s="175" t="s">
        <v>73</v>
      </c>
      <c r="C21" s="199" t="s">
        <v>62</v>
      </c>
      <c r="D21" s="203"/>
      <c r="E21" s="202"/>
      <c r="F21" s="202"/>
      <c r="G21" s="204"/>
    </row>
    <row r="22" spans="1:7" ht="20.399999999999999" x14ac:dyDescent="0.3">
      <c r="A22" s="200">
        <v>12</v>
      </c>
      <c r="B22" s="199" t="s">
        <v>74</v>
      </c>
      <c r="C22" s="199" t="s">
        <v>62</v>
      </c>
      <c r="D22" s="203"/>
      <c r="E22" s="202"/>
      <c r="F22" s="202"/>
      <c r="G22" s="204"/>
    </row>
    <row r="23" spans="1:7" x14ac:dyDescent="0.3">
      <c r="A23" s="200">
        <v>13</v>
      </c>
      <c r="B23" s="200" t="s">
        <v>75</v>
      </c>
      <c r="C23" s="199" t="s">
        <v>62</v>
      </c>
      <c r="D23" s="203"/>
      <c r="E23" s="202"/>
      <c r="F23" s="202"/>
      <c r="G23" s="204"/>
    </row>
    <row r="24" spans="1:7" ht="51" x14ac:dyDescent="0.3">
      <c r="A24" s="200">
        <v>14</v>
      </c>
      <c r="B24" s="200" t="s">
        <v>76</v>
      </c>
      <c r="C24" s="199" t="s">
        <v>62</v>
      </c>
      <c r="D24" s="203"/>
      <c r="E24" s="202"/>
      <c r="F24" s="202"/>
      <c r="G24" s="204"/>
    </row>
    <row r="25" spans="1:7" ht="59.4" customHeight="1" x14ac:dyDescent="0.3">
      <c r="A25" s="200">
        <v>15</v>
      </c>
      <c r="B25" s="209" t="s">
        <v>77</v>
      </c>
      <c r="C25" s="199" t="s">
        <v>62</v>
      </c>
      <c r="D25" s="203"/>
      <c r="E25" s="202"/>
      <c r="F25" s="202"/>
      <c r="G25" s="204"/>
    </row>
    <row r="26" spans="1:7" ht="191.4" customHeight="1" x14ac:dyDescent="0.3">
      <c r="A26" s="200" t="s">
        <v>78</v>
      </c>
      <c r="B26" s="199" t="s">
        <v>79</v>
      </c>
      <c r="C26" s="199" t="s">
        <v>80</v>
      </c>
      <c r="D26" s="175"/>
      <c r="E26" s="199">
        <v>400</v>
      </c>
      <c r="F26" s="210" t="s">
        <v>81</v>
      </c>
      <c r="G26" s="211" t="s">
        <v>82</v>
      </c>
    </row>
    <row r="27" spans="1:7" ht="80.400000000000006" customHeight="1" x14ac:dyDescent="0.3">
      <c r="A27" s="200" t="s">
        <v>83</v>
      </c>
      <c r="B27" s="199" t="s">
        <v>84</v>
      </c>
      <c r="C27" s="199" t="s">
        <v>80</v>
      </c>
      <c r="D27" s="175"/>
      <c r="E27" s="199">
        <v>200</v>
      </c>
      <c r="F27" s="210" t="s">
        <v>81</v>
      </c>
      <c r="G27" s="212" t="s">
        <v>85</v>
      </c>
    </row>
    <row r="28" spans="1:7" ht="105" customHeight="1" x14ac:dyDescent="0.3">
      <c r="A28" s="200" t="s">
        <v>86</v>
      </c>
      <c r="B28" s="199" t="s">
        <v>87</v>
      </c>
      <c r="C28" s="199" t="s">
        <v>80</v>
      </c>
      <c r="D28" s="175"/>
      <c r="E28" s="199">
        <v>400</v>
      </c>
      <c r="F28" s="210" t="s">
        <v>81</v>
      </c>
      <c r="G28" s="211" t="s">
        <v>88</v>
      </c>
    </row>
    <row r="29" spans="1:7" x14ac:dyDescent="0.3">
      <c r="A29" s="205"/>
      <c r="B29" s="206"/>
      <c r="C29" s="207"/>
      <c r="D29" s="207"/>
      <c r="E29" s="207"/>
      <c r="F29" s="207"/>
      <c r="G29" s="207"/>
    </row>
    <row r="30" spans="1:7" ht="69" customHeight="1" x14ac:dyDescent="0.3">
      <c r="A30" s="200">
        <v>16</v>
      </c>
      <c r="B30" s="199" t="s">
        <v>172</v>
      </c>
      <c r="C30" s="199" t="s">
        <v>62</v>
      </c>
      <c r="D30" s="203"/>
      <c r="E30" s="202"/>
      <c r="F30" s="202"/>
      <c r="G30" s="188" t="s">
        <v>89</v>
      </c>
    </row>
    <row r="31" spans="1:7" ht="26.4" customHeight="1" x14ac:dyDescent="0.3">
      <c r="A31" s="200">
        <v>17</v>
      </c>
      <c r="B31" s="175" t="s">
        <v>90</v>
      </c>
      <c r="C31" s="199" t="s">
        <v>62</v>
      </c>
      <c r="D31" s="203"/>
      <c r="E31" s="202"/>
      <c r="F31" s="202"/>
      <c r="G31" s="204"/>
    </row>
    <row r="32" spans="1:7" ht="46.8" customHeight="1" x14ac:dyDescent="0.3">
      <c r="A32" s="200">
        <v>18</v>
      </c>
      <c r="B32" s="199" t="s">
        <v>91</v>
      </c>
      <c r="C32" s="199" t="s">
        <v>62</v>
      </c>
      <c r="D32" s="203"/>
      <c r="E32" s="202"/>
      <c r="F32" s="202"/>
      <c r="G32" s="204"/>
    </row>
    <row r="33" spans="1:7" ht="30.6" x14ac:dyDescent="0.3">
      <c r="A33" s="200">
        <v>19</v>
      </c>
      <c r="B33" s="199" t="s">
        <v>92</v>
      </c>
      <c r="C33" s="199" t="s">
        <v>62</v>
      </c>
      <c r="D33" s="203"/>
      <c r="E33" s="202"/>
      <c r="F33" s="202"/>
      <c r="G33" s="204"/>
    </row>
    <row r="34" spans="1:7" ht="20.399999999999999" x14ac:dyDescent="0.3">
      <c r="A34" s="200">
        <v>20</v>
      </c>
      <c r="B34" s="199" t="s">
        <v>93</v>
      </c>
      <c r="C34" s="199" t="s">
        <v>62</v>
      </c>
      <c r="D34" s="203"/>
      <c r="E34" s="202"/>
      <c r="F34" s="202"/>
      <c r="G34" s="204"/>
    </row>
    <row r="35" spans="1:7" x14ac:dyDescent="0.3">
      <c r="A35" s="200">
        <v>21</v>
      </c>
      <c r="B35" s="199" t="s">
        <v>94</v>
      </c>
      <c r="C35" s="199" t="s">
        <v>62</v>
      </c>
      <c r="D35" s="203"/>
      <c r="E35" s="202"/>
      <c r="F35" s="202"/>
      <c r="G35" s="204"/>
    </row>
    <row r="36" spans="1:7" x14ac:dyDescent="0.3">
      <c r="A36" s="205"/>
      <c r="B36" s="206"/>
      <c r="C36" s="207"/>
      <c r="D36" s="207"/>
      <c r="E36" s="208"/>
      <c r="F36" s="208"/>
      <c r="G36" s="208"/>
    </row>
    <row r="37" spans="1:7" ht="102" customHeight="1" x14ac:dyDescent="0.3">
      <c r="A37" s="200">
        <v>22</v>
      </c>
      <c r="B37" s="199" t="s">
        <v>95</v>
      </c>
      <c r="C37" s="199" t="s">
        <v>62</v>
      </c>
      <c r="D37" s="203"/>
      <c r="E37" s="202"/>
      <c r="F37" s="202"/>
      <c r="G37" s="204"/>
    </row>
    <row r="38" spans="1:7" x14ac:dyDescent="0.3">
      <c r="A38" s="200">
        <v>23</v>
      </c>
      <c r="B38" s="199" t="s">
        <v>96</v>
      </c>
      <c r="C38" s="199" t="s">
        <v>62</v>
      </c>
      <c r="D38" s="203"/>
      <c r="E38" s="202"/>
      <c r="F38" s="202"/>
      <c r="G38" s="204"/>
    </row>
    <row r="39" spans="1:7" x14ac:dyDescent="0.3">
      <c r="A39" s="200">
        <v>24</v>
      </c>
      <c r="B39" s="199" t="s">
        <v>97</v>
      </c>
      <c r="C39" s="199" t="s">
        <v>62</v>
      </c>
      <c r="D39" s="203"/>
      <c r="E39" s="202"/>
      <c r="F39" s="202"/>
      <c r="G39" s="204"/>
    </row>
    <row r="40" spans="1:7" ht="20.399999999999999" x14ac:dyDescent="0.3">
      <c r="A40" s="200">
        <v>25</v>
      </c>
      <c r="B40" s="209" t="s">
        <v>98</v>
      </c>
      <c r="C40" s="199" t="s">
        <v>62</v>
      </c>
      <c r="D40" s="203"/>
      <c r="E40" s="202"/>
      <c r="F40" s="202"/>
      <c r="G40" s="204"/>
    </row>
    <row r="41" spans="1:7" ht="20.399999999999999" x14ac:dyDescent="0.3">
      <c r="A41" s="200">
        <v>26</v>
      </c>
      <c r="B41" s="199" t="s">
        <v>99</v>
      </c>
      <c r="C41" s="199" t="s">
        <v>62</v>
      </c>
      <c r="D41" s="203"/>
      <c r="E41" s="202"/>
      <c r="F41" s="202"/>
      <c r="G41" s="204"/>
    </row>
    <row r="42" spans="1:7" ht="20.399999999999999" x14ac:dyDescent="0.3">
      <c r="A42" s="200">
        <v>27</v>
      </c>
      <c r="B42" s="199" t="s">
        <v>100</v>
      </c>
      <c r="C42" s="199" t="s">
        <v>62</v>
      </c>
      <c r="D42" s="203"/>
      <c r="E42" s="202"/>
      <c r="F42" s="202"/>
      <c r="G42" s="204"/>
    </row>
    <row r="43" spans="1:7" x14ac:dyDescent="0.3">
      <c r="A43" s="200">
        <v>28</v>
      </c>
      <c r="B43" s="199" t="s">
        <v>101</v>
      </c>
      <c r="C43" s="199" t="s">
        <v>62</v>
      </c>
      <c r="D43" s="203"/>
      <c r="E43" s="202"/>
      <c r="F43" s="202"/>
      <c r="G43" s="204"/>
    </row>
    <row r="44" spans="1:7" x14ac:dyDescent="0.3">
      <c r="A44" s="200">
        <v>29</v>
      </c>
      <c r="B44" s="199" t="s">
        <v>102</v>
      </c>
      <c r="C44" s="199" t="s">
        <v>103</v>
      </c>
      <c r="D44" s="203"/>
      <c r="E44" s="202"/>
      <c r="F44" s="202"/>
      <c r="G44" s="204"/>
    </row>
    <row r="45" spans="1:7" x14ac:dyDescent="0.3">
      <c r="A45" s="205"/>
      <c r="B45" s="206" t="s">
        <v>104</v>
      </c>
      <c r="C45" s="205"/>
      <c r="D45" s="205"/>
      <c r="E45" s="205"/>
      <c r="F45" s="205"/>
      <c r="G45" s="205"/>
    </row>
    <row r="46" spans="1:7" ht="20.399999999999999" x14ac:dyDescent="0.3">
      <c r="A46" s="200">
        <v>30</v>
      </c>
      <c r="B46" s="199" t="s">
        <v>105</v>
      </c>
      <c r="C46" s="199" t="s">
        <v>62</v>
      </c>
      <c r="D46" s="203"/>
      <c r="E46" s="202"/>
      <c r="F46" s="202"/>
      <c r="G46" s="204"/>
    </row>
    <row r="47" spans="1:7" x14ac:dyDescent="0.3">
      <c r="A47" s="205"/>
      <c r="B47" s="206" t="s">
        <v>106</v>
      </c>
      <c r="C47" s="205"/>
      <c r="D47" s="205"/>
      <c r="E47" s="205"/>
      <c r="F47" s="205"/>
      <c r="G47" s="205"/>
    </row>
    <row r="48" spans="1:7" ht="30.6" x14ac:dyDescent="0.3">
      <c r="A48" s="200">
        <v>31</v>
      </c>
      <c r="B48" s="209" t="s">
        <v>107</v>
      </c>
      <c r="C48" s="199" t="s">
        <v>62</v>
      </c>
      <c r="D48" s="203"/>
      <c r="E48" s="202"/>
      <c r="F48" s="202"/>
      <c r="G48" s="204"/>
    </row>
    <row r="49" spans="1:7" ht="37.200000000000003" customHeight="1" x14ac:dyDescent="0.3">
      <c r="A49" s="200">
        <v>32</v>
      </c>
      <c r="B49" s="199" t="s">
        <v>173</v>
      </c>
      <c r="C49" s="199" t="s">
        <v>62</v>
      </c>
      <c r="D49" s="203"/>
      <c r="E49" s="202"/>
      <c r="F49" s="202"/>
      <c r="G49" s="204"/>
    </row>
    <row r="50" spans="1:7" ht="51" x14ac:dyDescent="0.3">
      <c r="A50" s="200">
        <v>33</v>
      </c>
      <c r="B50" s="199" t="s">
        <v>171</v>
      </c>
      <c r="C50" s="199" t="s">
        <v>62</v>
      </c>
      <c r="D50" s="203"/>
      <c r="E50" s="202"/>
      <c r="F50" s="202"/>
      <c r="G50" s="204"/>
    </row>
    <row r="52" spans="1:7" x14ac:dyDescent="0.3">
      <c r="B52" s="171"/>
      <c r="C52" s="171"/>
    </row>
  </sheetData>
  <sheetProtection algorithmName="SHA-512" hashValue="ADXLFzwuNM3sCmlxRs/PrarkAHXZJkM9HSMhPa27G9ZeWqqeu3lXNBaVggNrKTjq1kYFNvm0bHL/ibX7lw7D6Q==" saltValue="2WoCV8nvJXmD8pIj3Pfsmg==" spinCount="100000" sheet="1" objects="1" scenarios="1"/>
  <mergeCells count="2">
    <mergeCell ref="A2:G2"/>
    <mergeCell ref="A1:G1"/>
  </mergeCells>
  <dataValidations count="1">
    <dataValidation type="list" allowBlank="1" showInputMessage="1" showErrorMessage="1" sqref="D10:D12 D14:D25 D30:D35 D37:D44 D46 D48:D50" xr:uid="{E4EBB69A-1CA1-4B7E-86B0-F2B23CF75559}">
      <formula1>"Ja,Nee"</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67"/>
  <sheetViews>
    <sheetView workbookViewId="0">
      <selection activeCell="C15" sqref="C15"/>
    </sheetView>
  </sheetViews>
  <sheetFormatPr defaultRowHeight="14.4" x14ac:dyDescent="0.3"/>
  <cols>
    <col min="1" max="1" width="3.33203125" customWidth="1"/>
    <col min="2" max="2" width="69.5546875" customWidth="1"/>
    <col min="3" max="3" width="17.88671875" style="6" bestFit="1" customWidth="1"/>
    <col min="4" max="4" width="3.109375" style="6" customWidth="1"/>
    <col min="5" max="5" width="11.109375" style="6" customWidth="1"/>
    <col min="6" max="6" width="5.109375" style="6" customWidth="1"/>
    <col min="7" max="7" width="2.44140625" style="6" customWidth="1"/>
    <col min="8" max="8" width="12.109375" style="8" customWidth="1"/>
    <col min="9" max="9" width="11.6640625" style="8" customWidth="1"/>
    <col min="10" max="10" width="14.5546875" customWidth="1"/>
    <col min="11" max="11" width="0.88671875" customWidth="1"/>
    <col min="12" max="12" width="16.6640625" customWidth="1"/>
    <col min="13" max="13" width="3" customWidth="1"/>
    <col min="14" max="14" width="10.33203125" style="6" hidden="1" customWidth="1"/>
    <col min="15" max="16" width="9.44140625" style="6" hidden="1" customWidth="1"/>
    <col min="17" max="17" width="9.33203125" customWidth="1"/>
    <col min="18" max="18" width="2.6640625" customWidth="1"/>
    <col min="19" max="19" width="13.109375" customWidth="1"/>
    <col min="20" max="21" width="8.88671875" style="13"/>
    <col min="22" max="22" width="8.88671875" style="15"/>
    <col min="23" max="31" width="8.88671875" style="13"/>
  </cols>
  <sheetData>
    <row r="1" spans="1:32" s="1" customFormat="1" ht="18" customHeight="1" x14ac:dyDescent="0.3">
      <c r="A1" s="222" t="s">
        <v>108</v>
      </c>
      <c r="B1" s="222"/>
      <c r="C1" s="222"/>
      <c r="D1" s="222"/>
      <c r="E1" s="222"/>
      <c r="F1" s="222"/>
      <c r="G1" s="222"/>
      <c r="H1" s="222"/>
      <c r="I1" s="222"/>
      <c r="J1" s="222"/>
      <c r="K1" s="222"/>
      <c r="L1" s="222"/>
      <c r="M1" s="222"/>
      <c r="N1" s="222"/>
      <c r="O1" s="222"/>
      <c r="P1" s="222"/>
      <c r="Q1" s="222"/>
      <c r="R1" s="57"/>
      <c r="S1" s="58"/>
      <c r="T1" s="2"/>
      <c r="U1" s="2"/>
      <c r="V1" s="11"/>
      <c r="W1" s="2"/>
      <c r="X1" s="2"/>
      <c r="Y1" s="2"/>
      <c r="Z1" s="2"/>
      <c r="AA1" s="2"/>
      <c r="AB1" s="2"/>
      <c r="AC1" s="2"/>
      <c r="AD1" s="2"/>
      <c r="AE1" s="2"/>
      <c r="AF1" s="2"/>
    </row>
    <row r="2" spans="1:32" s="2" customFormat="1" ht="4.95" customHeight="1" x14ac:dyDescent="0.3">
      <c r="A2" s="4"/>
      <c r="B2" s="3"/>
      <c r="C2" s="5"/>
      <c r="D2" s="5"/>
      <c r="E2" s="5"/>
      <c r="F2" s="5"/>
      <c r="G2" s="5"/>
      <c r="H2" s="7"/>
      <c r="I2" s="7"/>
      <c r="J2" s="3"/>
      <c r="K2" s="3"/>
      <c r="L2" s="3"/>
      <c r="M2" s="3"/>
      <c r="N2" s="5"/>
      <c r="O2" s="5"/>
      <c r="P2" s="5"/>
      <c r="Q2" s="3"/>
      <c r="R2" s="3"/>
      <c r="V2" s="11"/>
    </row>
    <row r="3" spans="1:32" s="2" customFormat="1" ht="18" customHeight="1" x14ac:dyDescent="0.3">
      <c r="A3" s="223" t="s">
        <v>109</v>
      </c>
      <c r="B3" s="223"/>
      <c r="C3" s="223"/>
      <c r="D3" s="223"/>
      <c r="E3" s="223"/>
      <c r="F3" s="223"/>
      <c r="G3" s="223"/>
      <c r="H3" s="223"/>
      <c r="I3" s="223"/>
      <c r="J3" s="223"/>
      <c r="K3" s="223"/>
      <c r="L3" s="223"/>
      <c r="M3" s="223"/>
      <c r="N3" s="223"/>
      <c r="O3" s="223"/>
      <c r="P3" s="223"/>
      <c r="Q3" s="223"/>
      <c r="R3" s="3"/>
      <c r="V3" s="11"/>
    </row>
    <row r="4" spans="1:32" s="2" customFormat="1" x14ac:dyDescent="0.3">
      <c r="A4" s="9" t="s">
        <v>44</v>
      </c>
      <c r="B4" s="220" t="s">
        <v>110</v>
      </c>
      <c r="C4" s="220"/>
      <c r="D4" s="220"/>
      <c r="E4" s="220"/>
      <c r="F4" s="220"/>
      <c r="G4" s="220"/>
      <c r="H4" s="220"/>
      <c r="I4" s="220"/>
      <c r="J4" s="220"/>
      <c r="K4" s="220"/>
      <c r="L4" s="220"/>
      <c r="M4" s="220"/>
      <c r="N4" s="220"/>
      <c r="O4" s="220"/>
      <c r="P4" s="220"/>
      <c r="Q4" s="220"/>
      <c r="R4" s="12"/>
      <c r="V4" s="11"/>
    </row>
    <row r="5" spans="1:32" s="2" customFormat="1" ht="16.95" customHeight="1" x14ac:dyDescent="0.3">
      <c r="A5" s="9" t="s">
        <v>46</v>
      </c>
      <c r="B5" s="220" t="s">
        <v>111</v>
      </c>
      <c r="C5" s="220"/>
      <c r="D5" s="220"/>
      <c r="E5" s="220"/>
      <c r="F5" s="220"/>
      <c r="G5" s="220"/>
      <c r="H5" s="220"/>
      <c r="I5" s="220"/>
      <c r="J5" s="220"/>
      <c r="K5" s="220"/>
      <c r="L5" s="220"/>
      <c r="M5" s="220"/>
      <c r="N5" s="220"/>
      <c r="O5" s="220"/>
      <c r="P5" s="220"/>
      <c r="Q5" s="220"/>
      <c r="R5" s="12"/>
      <c r="V5" s="11"/>
    </row>
    <row r="6" spans="1:32" s="2" customFormat="1" ht="30.75" customHeight="1" x14ac:dyDescent="0.3">
      <c r="A6" s="9" t="s">
        <v>48</v>
      </c>
      <c r="B6" s="220" t="s">
        <v>112</v>
      </c>
      <c r="C6" s="220"/>
      <c r="D6" s="220"/>
      <c r="E6" s="220"/>
      <c r="F6" s="220"/>
      <c r="G6" s="220"/>
      <c r="H6" s="220"/>
      <c r="I6" s="220"/>
      <c r="J6" s="220"/>
      <c r="K6" s="220"/>
      <c r="L6" s="220"/>
      <c r="M6" s="220"/>
      <c r="N6" s="220"/>
      <c r="O6" s="220"/>
      <c r="P6" s="220"/>
      <c r="Q6" s="220"/>
      <c r="R6" s="12"/>
      <c r="V6" s="11"/>
    </row>
    <row r="7" spans="1:32" s="2" customFormat="1" ht="31.2" customHeight="1" x14ac:dyDescent="0.3">
      <c r="A7" s="10" t="s">
        <v>52</v>
      </c>
      <c r="B7" s="220" t="s">
        <v>113</v>
      </c>
      <c r="C7" s="220"/>
      <c r="D7" s="220"/>
      <c r="E7" s="220"/>
      <c r="F7" s="220"/>
      <c r="G7" s="220"/>
      <c r="H7" s="220"/>
      <c r="I7" s="220"/>
      <c r="J7" s="220"/>
      <c r="K7" s="220"/>
      <c r="L7" s="220"/>
      <c r="M7" s="220"/>
      <c r="N7" s="220"/>
      <c r="O7" s="220"/>
      <c r="P7" s="220"/>
      <c r="Q7" s="220"/>
      <c r="R7" s="12"/>
      <c r="V7" s="11"/>
    </row>
    <row r="8" spans="1:32" s="2" customFormat="1" ht="14.4" customHeight="1" x14ac:dyDescent="0.3">
      <c r="A8" s="10" t="s">
        <v>50</v>
      </c>
      <c r="B8" s="220" t="s">
        <v>114</v>
      </c>
      <c r="C8" s="220"/>
      <c r="D8" s="220"/>
      <c r="E8" s="220"/>
      <c r="F8" s="220"/>
      <c r="G8" s="220"/>
      <c r="H8" s="220"/>
      <c r="I8" s="220"/>
      <c r="J8" s="220"/>
      <c r="K8" s="220"/>
      <c r="L8" s="220"/>
      <c r="M8" s="220"/>
      <c r="N8" s="220"/>
      <c r="O8" s="220"/>
      <c r="P8" s="220"/>
      <c r="Q8" s="220"/>
      <c r="R8" s="12"/>
      <c r="V8" s="11"/>
    </row>
    <row r="9" spans="1:32" s="13" customFormat="1" ht="6.6" customHeight="1" x14ac:dyDescent="0.3">
      <c r="B9" s="69"/>
      <c r="C9" s="14"/>
      <c r="D9" s="14"/>
      <c r="E9" s="14"/>
      <c r="F9" s="14"/>
      <c r="G9" s="14"/>
      <c r="H9" s="16"/>
      <c r="I9" s="16"/>
      <c r="N9" s="14"/>
      <c r="O9" s="14"/>
      <c r="P9" s="14"/>
      <c r="V9" s="15"/>
    </row>
    <row r="10" spans="1:32" ht="13.95" customHeight="1" x14ac:dyDescent="0.3">
      <c r="A10" s="25"/>
      <c r="B10" s="25"/>
      <c r="C10" s="26" t="s">
        <v>115</v>
      </c>
      <c r="D10" s="26"/>
      <c r="E10" s="26"/>
      <c r="F10" s="26"/>
      <c r="G10" s="26"/>
      <c r="H10" s="27"/>
      <c r="I10" s="27"/>
      <c r="J10" s="27"/>
      <c r="K10" s="27"/>
      <c r="L10" s="26" t="s">
        <v>116</v>
      </c>
      <c r="M10" s="26"/>
      <c r="N10" s="26"/>
      <c r="O10" s="26"/>
      <c r="P10" s="26"/>
      <c r="Q10" s="27"/>
      <c r="R10" s="27"/>
      <c r="S10" s="27"/>
    </row>
    <row r="11" spans="1:32" ht="28.8" x14ac:dyDescent="0.3">
      <c r="A11" s="221" t="s">
        <v>117</v>
      </c>
      <c r="B11" s="221"/>
      <c r="C11" s="19" t="s">
        <v>118</v>
      </c>
      <c r="D11" s="19"/>
      <c r="E11" s="19"/>
      <c r="F11" s="19"/>
      <c r="G11" s="19"/>
      <c r="H11" s="24" t="s">
        <v>119</v>
      </c>
      <c r="I11" s="24"/>
      <c r="J11" s="40" t="s">
        <v>120</v>
      </c>
      <c r="K11" s="40"/>
      <c r="L11" s="19" t="s">
        <v>118</v>
      </c>
      <c r="M11" s="19"/>
      <c r="N11" s="19"/>
      <c r="O11" s="19"/>
      <c r="P11" s="19"/>
      <c r="Q11" s="24" t="s">
        <v>119</v>
      </c>
      <c r="R11" s="24"/>
      <c r="S11" s="40" t="s">
        <v>121</v>
      </c>
    </row>
    <row r="12" spans="1:32" s="13" customFormat="1" ht="3.6" customHeight="1" thickBot="1" x14ac:dyDescent="0.35">
      <c r="A12" s="29"/>
      <c r="B12" s="29"/>
      <c r="C12" s="30"/>
      <c r="D12" s="30"/>
      <c r="E12" s="30"/>
      <c r="F12" s="30"/>
      <c r="G12" s="30"/>
      <c r="H12" s="31"/>
      <c r="I12" s="31"/>
      <c r="J12" s="32"/>
      <c r="K12" s="32"/>
      <c r="L12" s="30"/>
      <c r="M12" s="30"/>
      <c r="N12" s="30"/>
      <c r="O12" s="30"/>
      <c r="P12" s="30"/>
      <c r="Q12" s="31"/>
      <c r="R12" s="31"/>
      <c r="S12" s="32"/>
      <c r="V12" s="15"/>
    </row>
    <row r="13" spans="1:32" x14ac:dyDescent="0.3">
      <c r="A13" s="13">
        <v>1</v>
      </c>
      <c r="B13" s="13" t="s">
        <v>122</v>
      </c>
      <c r="C13" s="70"/>
      <c r="D13" s="38" t="s">
        <v>123</v>
      </c>
      <c r="E13" s="38"/>
      <c r="F13" s="38"/>
      <c r="G13" s="38"/>
      <c r="H13" s="73"/>
      <c r="I13" s="39" t="s">
        <v>124</v>
      </c>
      <c r="J13" s="76">
        <f>+H13*C13</f>
        <v>0</v>
      </c>
      <c r="K13" s="76"/>
      <c r="L13" s="76">
        <f>C13</f>
        <v>0</v>
      </c>
      <c r="M13" s="38" t="s">
        <v>123</v>
      </c>
      <c r="N13" s="38"/>
      <c r="O13" s="38"/>
      <c r="P13" s="38"/>
      <c r="Q13" s="73"/>
      <c r="R13" s="39" t="s">
        <v>124</v>
      </c>
      <c r="S13" s="76">
        <f>+Q13*L13</f>
        <v>0</v>
      </c>
    </row>
    <row r="14" spans="1:32" x14ac:dyDescent="0.3">
      <c r="A14" s="13">
        <v>2</v>
      </c>
      <c r="B14" s="13" t="s">
        <v>125</v>
      </c>
      <c r="C14" s="71"/>
      <c r="D14" s="38" t="s">
        <v>123</v>
      </c>
      <c r="E14" s="38"/>
      <c r="F14" s="38"/>
      <c r="G14" s="38"/>
      <c r="H14" s="74"/>
      <c r="I14" s="39" t="s">
        <v>124</v>
      </c>
      <c r="J14" s="76">
        <f>+H14*C14</f>
        <v>0</v>
      </c>
      <c r="K14" s="76"/>
      <c r="L14" s="76">
        <f>C14</f>
        <v>0</v>
      </c>
      <c r="M14" s="38" t="s">
        <v>123</v>
      </c>
      <c r="N14" s="38"/>
      <c r="O14" s="38"/>
      <c r="P14" s="38"/>
      <c r="Q14" s="74"/>
      <c r="R14" s="39" t="s">
        <v>124</v>
      </c>
      <c r="S14" s="76">
        <f t="shared" ref="S14:S17" si="0">+Q14*L14</f>
        <v>0</v>
      </c>
    </row>
    <row r="15" spans="1:32" x14ac:dyDescent="0.3">
      <c r="A15" s="13">
        <v>3</v>
      </c>
      <c r="B15" s="13" t="s">
        <v>126</v>
      </c>
      <c r="C15" s="71"/>
      <c r="D15" s="38" t="s">
        <v>123</v>
      </c>
      <c r="E15" s="38"/>
      <c r="F15" s="38"/>
      <c r="G15" s="38"/>
      <c r="H15" s="74"/>
      <c r="I15" s="39" t="s">
        <v>124</v>
      </c>
      <c r="J15" s="76">
        <f>+H15*C15</f>
        <v>0</v>
      </c>
      <c r="K15" s="76"/>
      <c r="L15" s="76">
        <f>C15</f>
        <v>0</v>
      </c>
      <c r="M15" s="38" t="s">
        <v>123</v>
      </c>
      <c r="N15" s="38"/>
      <c r="O15" s="38"/>
      <c r="P15" s="38"/>
      <c r="Q15" s="74"/>
      <c r="R15" s="39" t="s">
        <v>124</v>
      </c>
      <c r="S15" s="76">
        <f t="shared" si="0"/>
        <v>0</v>
      </c>
    </row>
    <row r="16" spans="1:32" x14ac:dyDescent="0.3">
      <c r="A16" s="13">
        <v>4</v>
      </c>
      <c r="B16" s="13" t="s">
        <v>127</v>
      </c>
      <c r="C16" s="71"/>
      <c r="D16" s="38" t="s">
        <v>123</v>
      </c>
      <c r="E16" s="38"/>
      <c r="F16" s="38"/>
      <c r="G16" s="38"/>
      <c r="H16" s="74"/>
      <c r="I16" s="39" t="s">
        <v>124</v>
      </c>
      <c r="J16" s="76">
        <f>+H16*C16</f>
        <v>0</v>
      </c>
      <c r="K16" s="76"/>
      <c r="L16" s="76">
        <f>C16</f>
        <v>0</v>
      </c>
      <c r="M16" s="38" t="s">
        <v>123</v>
      </c>
      <c r="N16" s="38"/>
      <c r="O16" s="38"/>
      <c r="P16" s="38"/>
      <c r="Q16" s="74"/>
      <c r="R16" s="39" t="s">
        <v>124</v>
      </c>
      <c r="S16" s="76">
        <f t="shared" si="0"/>
        <v>0</v>
      </c>
    </row>
    <row r="17" spans="1:31" ht="15" thickBot="1" x14ac:dyDescent="0.35">
      <c r="A17" s="13">
        <v>5</v>
      </c>
      <c r="B17" s="13" t="s">
        <v>128</v>
      </c>
      <c r="C17" s="72"/>
      <c r="D17" s="38" t="s">
        <v>123</v>
      </c>
      <c r="E17" s="38"/>
      <c r="F17" s="38"/>
      <c r="G17" s="38"/>
      <c r="H17" s="75"/>
      <c r="I17" s="39" t="s">
        <v>124</v>
      </c>
      <c r="J17" s="76">
        <f>+H17*C17</f>
        <v>0</v>
      </c>
      <c r="K17" s="76"/>
      <c r="L17" s="76">
        <f>C17</f>
        <v>0</v>
      </c>
      <c r="M17" s="38" t="s">
        <v>123</v>
      </c>
      <c r="N17" s="38"/>
      <c r="O17" s="38"/>
      <c r="P17" s="38"/>
      <c r="Q17" s="75"/>
      <c r="R17" s="39" t="s">
        <v>124</v>
      </c>
      <c r="S17" s="76">
        <f t="shared" si="0"/>
        <v>0</v>
      </c>
    </row>
    <row r="18" spans="1:31" s="13" customFormat="1" ht="4.2" customHeight="1" x14ac:dyDescent="0.3">
      <c r="C18" s="14"/>
      <c r="D18" s="38"/>
      <c r="E18" s="38"/>
      <c r="F18" s="38"/>
      <c r="G18" s="38"/>
      <c r="H18" s="16"/>
      <c r="I18" s="39"/>
      <c r="J18" s="76"/>
      <c r="K18" s="76"/>
      <c r="L18" s="76"/>
      <c r="M18" s="38"/>
      <c r="N18" s="38"/>
      <c r="O18" s="38"/>
      <c r="P18" s="38"/>
      <c r="Q18" s="16"/>
      <c r="R18" s="39"/>
      <c r="S18" s="76"/>
      <c r="V18" s="15"/>
    </row>
    <row r="19" spans="1:31" s="44" customFormat="1" x14ac:dyDescent="0.3">
      <c r="A19" s="41"/>
      <c r="B19" s="41" t="s">
        <v>129</v>
      </c>
      <c r="C19" s="42"/>
      <c r="D19" s="42"/>
      <c r="E19" s="42"/>
      <c r="F19" s="42"/>
      <c r="G19" s="42"/>
      <c r="H19" s="80">
        <f>SUM(H13:H17)</f>
        <v>0</v>
      </c>
      <c r="I19" s="81"/>
      <c r="J19" s="77">
        <f>SUM(J13:J17)</f>
        <v>0</v>
      </c>
      <c r="K19" s="78"/>
      <c r="L19" s="78"/>
      <c r="M19" s="78"/>
      <c r="N19" s="78"/>
      <c r="O19" s="78"/>
      <c r="P19" s="78"/>
      <c r="Q19" s="80">
        <f>SUM(Q13:Q17)</f>
        <v>0</v>
      </c>
      <c r="R19" s="81"/>
      <c r="S19" s="77">
        <f>SUM(S13:S17)</f>
        <v>0</v>
      </c>
      <c r="V19" s="45"/>
    </row>
    <row r="20" spans="1:31" s="44" customFormat="1" ht="5.4" customHeight="1" x14ac:dyDescent="0.3">
      <c r="A20" s="41"/>
      <c r="B20" s="41"/>
      <c r="C20" s="42"/>
      <c r="D20" s="42"/>
      <c r="E20" s="42"/>
      <c r="F20" s="42"/>
      <c r="G20" s="42"/>
      <c r="H20" s="82"/>
      <c r="I20" s="81"/>
      <c r="J20" s="78"/>
      <c r="K20" s="78"/>
      <c r="L20" s="78"/>
      <c r="M20" s="78"/>
      <c r="N20" s="78"/>
      <c r="O20" s="78"/>
      <c r="P20" s="78"/>
      <c r="Q20" s="82"/>
      <c r="R20" s="81"/>
      <c r="S20" s="78"/>
      <c r="V20" s="45"/>
    </row>
    <row r="21" spans="1:31" s="41" customFormat="1" x14ac:dyDescent="0.3">
      <c r="B21" s="41" t="s">
        <v>130</v>
      </c>
      <c r="C21" s="42"/>
      <c r="D21" s="42"/>
      <c r="E21" s="42"/>
      <c r="F21" s="42"/>
      <c r="G21" s="42"/>
      <c r="H21" s="43"/>
      <c r="I21" s="43"/>
      <c r="J21" s="79" t="e">
        <f>((+J19/H19)+(S19/Q19))/2</f>
        <v>#DIV/0!</v>
      </c>
      <c r="K21" s="78"/>
      <c r="L21" s="78"/>
      <c r="M21" s="42"/>
      <c r="N21" s="42"/>
      <c r="O21" s="42"/>
      <c r="P21" s="42"/>
      <c r="Q21" s="43"/>
      <c r="R21" s="43"/>
      <c r="S21" s="49"/>
      <c r="V21" s="46"/>
    </row>
    <row r="22" spans="1:31" s="13" customFormat="1" ht="9" customHeight="1" x14ac:dyDescent="0.3">
      <c r="C22" s="14"/>
      <c r="D22" s="14"/>
      <c r="E22" s="61" t="s">
        <v>131</v>
      </c>
      <c r="F22" s="61"/>
      <c r="G22" s="61"/>
      <c r="H22" s="16"/>
      <c r="I22" s="16"/>
      <c r="N22" s="14"/>
      <c r="O22" s="14"/>
      <c r="P22" s="14"/>
      <c r="V22" s="15"/>
    </row>
    <row r="23" spans="1:31" x14ac:dyDescent="0.3">
      <c r="A23" s="35"/>
      <c r="B23" s="35"/>
      <c r="C23" s="26" t="s">
        <v>132</v>
      </c>
      <c r="D23" s="36"/>
      <c r="E23" s="62"/>
      <c r="F23" s="62"/>
      <c r="G23" s="62"/>
      <c r="H23" s="37"/>
      <c r="I23" s="37"/>
      <c r="J23" s="35"/>
      <c r="K23" s="35"/>
      <c r="L23" s="35"/>
      <c r="M23" s="35"/>
      <c r="N23" s="35"/>
      <c r="O23" s="35"/>
      <c r="P23" s="35"/>
      <c r="Q23" s="35"/>
      <c r="R23" s="35"/>
      <c r="S23" s="35"/>
    </row>
    <row r="24" spans="1:31" x14ac:dyDescent="0.3">
      <c r="A24" s="33"/>
      <c r="B24" s="33" t="s">
        <v>133</v>
      </c>
      <c r="C24" s="19" t="s">
        <v>118</v>
      </c>
      <c r="D24" s="60"/>
      <c r="E24" s="63" t="s">
        <v>134</v>
      </c>
      <c r="F24" s="64" t="s">
        <v>135</v>
      </c>
      <c r="G24" s="65" t="s">
        <v>136</v>
      </c>
      <c r="H24" s="23" t="s">
        <v>136</v>
      </c>
      <c r="I24" s="20"/>
      <c r="J24" s="35"/>
      <c r="K24" s="35"/>
      <c r="L24" s="35"/>
      <c r="M24" s="35"/>
      <c r="N24" s="35"/>
      <c r="O24" s="35"/>
      <c r="P24" s="35"/>
      <c r="Q24" s="35"/>
      <c r="R24" s="35"/>
      <c r="S24" s="35"/>
    </row>
    <row r="25" spans="1:31" s="13" customFormat="1" x14ac:dyDescent="0.3">
      <c r="B25" s="13" t="s">
        <v>137</v>
      </c>
      <c r="C25" s="76">
        <v>165</v>
      </c>
      <c r="D25" s="83"/>
      <c r="E25" s="84">
        <f>+$C$25-C25</f>
        <v>0</v>
      </c>
      <c r="F25" s="85">
        <v>0</v>
      </c>
      <c r="G25" s="86"/>
      <c r="H25" s="92"/>
      <c r="I25" s="16"/>
      <c r="K25" s="47"/>
      <c r="L25" s="48"/>
      <c r="N25" s="66"/>
      <c r="O25" s="67"/>
      <c r="P25" s="68"/>
      <c r="S25" s="47"/>
      <c r="V25" s="15"/>
    </row>
    <row r="26" spans="1:31" s="13" customFormat="1" x14ac:dyDescent="0.3">
      <c r="B26" s="13" t="s">
        <v>138</v>
      </c>
      <c r="C26" s="76">
        <v>120</v>
      </c>
      <c r="D26" s="83"/>
      <c r="E26" s="84">
        <f>+$C$25-C26</f>
        <v>45</v>
      </c>
      <c r="F26" s="85">
        <v>1</v>
      </c>
      <c r="G26" s="86">
        <v>252</v>
      </c>
      <c r="H26" s="92" t="e">
        <f>+#REF!</f>
        <v>#REF!</v>
      </c>
      <c r="I26" s="16"/>
      <c r="K26" s="47"/>
      <c r="L26" s="48"/>
      <c r="N26" s="66"/>
      <c r="O26" s="67"/>
      <c r="P26" s="68"/>
      <c r="S26" s="47"/>
      <c r="V26" s="15"/>
    </row>
    <row r="27" spans="1:31" s="13" customFormat="1" x14ac:dyDescent="0.3">
      <c r="B27" s="13" t="s">
        <v>139</v>
      </c>
      <c r="C27" s="79" t="e">
        <f>+J21</f>
        <v>#DIV/0!</v>
      </c>
      <c r="D27" s="83"/>
      <c r="E27" s="84" t="e">
        <f>+$C$25-C27</f>
        <v>#DIV/0!</v>
      </c>
      <c r="F27" s="85" t="e">
        <f>+E27*F26/E26</f>
        <v>#DIV/0!</v>
      </c>
      <c r="G27" s="86" t="e">
        <f>+F27*G26/F26</f>
        <v>#DIV/0!</v>
      </c>
      <c r="H27" s="87" t="e">
        <f>IF(AND(C27&lt;=C25,C27&gt;=C26),G27,"Ongeldige aanbieding")</f>
        <v>#DIV/0!</v>
      </c>
      <c r="I27" s="88"/>
      <c r="J27" s="83"/>
      <c r="K27" s="47"/>
      <c r="L27" s="50"/>
      <c r="M27" s="14"/>
      <c r="N27" s="66"/>
      <c r="O27" s="67"/>
      <c r="P27" s="68"/>
      <c r="Q27" s="59"/>
      <c r="R27" s="16"/>
      <c r="S27" s="47"/>
      <c r="V27" s="15"/>
    </row>
    <row r="28" spans="1:31" s="13" customFormat="1" ht="7.2" customHeight="1" x14ac:dyDescent="0.3">
      <c r="C28" s="14"/>
      <c r="D28" s="14"/>
      <c r="E28" s="14"/>
      <c r="F28" s="14"/>
      <c r="G28" s="14"/>
      <c r="H28" s="47"/>
      <c r="I28" s="47"/>
      <c r="J28" s="16"/>
      <c r="N28" s="14"/>
      <c r="O28" s="14"/>
      <c r="P28" s="14"/>
      <c r="Q28" s="47"/>
      <c r="R28" s="47"/>
      <c r="V28" s="15"/>
    </row>
    <row r="29" spans="1:31" s="34" customFormat="1" x14ac:dyDescent="0.3">
      <c r="A29" s="35"/>
      <c r="B29" s="35"/>
      <c r="C29" s="26" t="s">
        <v>115</v>
      </c>
      <c r="D29" s="36"/>
      <c r="E29" s="36"/>
      <c r="F29" s="36"/>
      <c r="G29" s="36"/>
      <c r="H29" s="37"/>
      <c r="I29" s="37"/>
      <c r="J29" s="35"/>
      <c r="K29" s="35"/>
      <c r="L29" s="28" t="s">
        <v>116</v>
      </c>
      <c r="M29" s="35"/>
      <c r="N29" s="36"/>
      <c r="O29" s="36"/>
      <c r="P29" s="36"/>
      <c r="Q29" s="35"/>
      <c r="R29" s="35"/>
      <c r="S29" s="35"/>
      <c r="T29" s="55"/>
      <c r="U29" s="55"/>
      <c r="V29" s="56"/>
      <c r="W29" s="55"/>
      <c r="X29" s="55"/>
      <c r="Y29" s="55"/>
      <c r="Z29" s="55"/>
      <c r="AA29" s="55"/>
      <c r="AB29" s="55"/>
      <c r="AC29" s="55"/>
      <c r="AD29" s="55"/>
      <c r="AE29" s="55"/>
    </row>
    <row r="30" spans="1:31" s="34" customFormat="1" x14ac:dyDescent="0.3">
      <c r="A30" s="33"/>
      <c r="B30" s="33" t="s">
        <v>140</v>
      </c>
      <c r="C30" s="19" t="s">
        <v>141</v>
      </c>
      <c r="D30" s="19"/>
      <c r="E30" s="63" t="s">
        <v>134</v>
      </c>
      <c r="F30" s="64" t="s">
        <v>135</v>
      </c>
      <c r="G30" s="65" t="s">
        <v>136</v>
      </c>
      <c r="H30" s="20" t="s">
        <v>136</v>
      </c>
      <c r="I30" s="20"/>
      <c r="J30" s="21"/>
      <c r="K30" s="21"/>
      <c r="L30" s="22" t="s">
        <v>141</v>
      </c>
      <c r="M30" s="22"/>
      <c r="N30" s="63" t="s">
        <v>134</v>
      </c>
      <c r="O30" s="64" t="s">
        <v>135</v>
      </c>
      <c r="P30" s="65" t="s">
        <v>136</v>
      </c>
      <c r="Q30" s="23" t="s">
        <v>136</v>
      </c>
      <c r="R30" s="23"/>
      <c r="S30" s="21"/>
      <c r="T30" s="55"/>
      <c r="U30" s="55"/>
      <c r="V30" s="56"/>
      <c r="W30" s="55"/>
      <c r="X30" s="55"/>
      <c r="Y30" s="55"/>
      <c r="Z30" s="55"/>
      <c r="AA30" s="55"/>
      <c r="AB30" s="55"/>
      <c r="AC30" s="55"/>
      <c r="AD30" s="55"/>
      <c r="AE30" s="55"/>
    </row>
    <row r="31" spans="1:31" s="13" customFormat="1" x14ac:dyDescent="0.3">
      <c r="B31" s="13" t="s">
        <v>137</v>
      </c>
      <c r="C31" s="94">
        <v>1700</v>
      </c>
      <c r="D31" s="88"/>
      <c r="E31" s="89">
        <f>+$C$31-C31</f>
        <v>0</v>
      </c>
      <c r="F31" s="85">
        <v>0</v>
      </c>
      <c r="G31" s="86"/>
      <c r="H31" s="88"/>
      <c r="I31" s="88"/>
      <c r="J31" s="91"/>
      <c r="K31" s="91"/>
      <c r="L31" s="94">
        <v>2500</v>
      </c>
      <c r="M31" s="83"/>
      <c r="N31" s="89">
        <f>+$L$31-L31</f>
        <v>0</v>
      </c>
      <c r="O31" s="85">
        <v>0</v>
      </c>
      <c r="P31" s="86"/>
      <c r="Q31" s="88"/>
      <c r="R31" s="88"/>
      <c r="S31" s="91"/>
      <c r="V31" s="15"/>
    </row>
    <row r="32" spans="1:31" s="13" customFormat="1" x14ac:dyDescent="0.3">
      <c r="B32" s="13" t="s">
        <v>138</v>
      </c>
      <c r="C32" s="94">
        <v>1000</v>
      </c>
      <c r="D32" s="88"/>
      <c r="E32" s="89">
        <f t="shared" ref="E32:E33" si="1">+$C$31-C32</f>
        <v>700</v>
      </c>
      <c r="F32" s="85">
        <v>1</v>
      </c>
      <c r="G32" s="86">
        <v>252</v>
      </c>
      <c r="H32" s="88" t="e">
        <f>+#REF!</f>
        <v>#REF!</v>
      </c>
      <c r="I32" s="88"/>
      <c r="J32" s="91"/>
      <c r="K32" s="91"/>
      <c r="L32" s="94">
        <v>1500</v>
      </c>
      <c r="M32" s="83"/>
      <c r="N32" s="89">
        <f t="shared" ref="N32:N33" si="2">+$L$31-L32</f>
        <v>1000</v>
      </c>
      <c r="O32" s="85">
        <v>1</v>
      </c>
      <c r="P32" s="86">
        <v>252</v>
      </c>
      <c r="Q32" s="88" t="e">
        <f>+#REF!</f>
        <v>#REF!</v>
      </c>
      <c r="R32" s="88"/>
      <c r="S32" s="91"/>
      <c r="V32" s="15"/>
    </row>
    <row r="33" spans="1:22" s="13" customFormat="1" x14ac:dyDescent="0.3">
      <c r="B33" s="13" t="s">
        <v>142</v>
      </c>
      <c r="C33" s="80">
        <f>+H19</f>
        <v>0</v>
      </c>
      <c r="D33" s="88"/>
      <c r="E33" s="89">
        <f t="shared" si="1"/>
        <v>1700</v>
      </c>
      <c r="F33" s="85">
        <f>+E33*F32/E32</f>
        <v>2.4285714285714284</v>
      </c>
      <c r="G33" s="86">
        <f>+F33*G32/F32</f>
        <v>612</v>
      </c>
      <c r="H33" s="93" t="str">
        <f>IF(AND(C33&lt;=C31,C33&gt;=C32),G33,"Ongeldige aanbieding")</f>
        <v>Ongeldige aanbieding</v>
      </c>
      <c r="I33" s="88"/>
      <c r="J33" s="91"/>
      <c r="K33" s="91"/>
      <c r="L33" s="80">
        <f>+Q19</f>
        <v>0</v>
      </c>
      <c r="M33" s="88"/>
      <c r="N33" s="89">
        <f t="shared" si="2"/>
        <v>2500</v>
      </c>
      <c r="O33" s="85">
        <f>+N33*O32/N32</f>
        <v>2.5</v>
      </c>
      <c r="P33" s="86">
        <f>+O33*P32/O32</f>
        <v>630</v>
      </c>
      <c r="Q33" s="93" t="str">
        <f>IF(AND(L33&lt;=L31,L33&gt;=L32),P33,"Ongeldige aanbieding")</f>
        <v>Ongeldige aanbieding</v>
      </c>
      <c r="R33" s="88"/>
      <c r="S33" s="91"/>
      <c r="V33" s="15"/>
    </row>
    <row r="34" spans="1:22" s="13" customFormat="1" ht="4.95" customHeight="1" x14ac:dyDescent="0.3">
      <c r="C34" s="88"/>
      <c r="D34" s="88"/>
      <c r="E34" s="88"/>
      <c r="F34" s="88"/>
      <c r="G34" s="88"/>
      <c r="H34" s="91"/>
      <c r="I34" s="91"/>
      <c r="J34" s="83"/>
      <c r="K34" s="83"/>
      <c r="L34" s="83"/>
      <c r="M34" s="83"/>
      <c r="N34" s="88"/>
      <c r="O34" s="88"/>
      <c r="P34" s="88"/>
      <c r="Q34" s="83"/>
      <c r="R34" s="83"/>
      <c r="S34" s="91"/>
      <c r="T34" s="17"/>
      <c r="U34" s="53"/>
      <c r="V34" s="15"/>
    </row>
    <row r="35" spans="1:22" s="13" customFormat="1" ht="11.4" customHeight="1" x14ac:dyDescent="0.3">
      <c r="B35" s="54" t="s">
        <v>143</v>
      </c>
      <c r="C35" s="88"/>
      <c r="D35" s="88"/>
      <c r="E35" s="88"/>
      <c r="F35" s="88"/>
      <c r="G35" s="88"/>
      <c r="H35" s="88"/>
      <c r="I35" s="88"/>
      <c r="J35" s="83"/>
      <c r="K35" s="83"/>
      <c r="L35" s="83"/>
      <c r="M35" s="83"/>
      <c r="N35" s="88"/>
      <c r="O35" s="88"/>
      <c r="P35" s="88"/>
      <c r="Q35" s="83"/>
      <c r="R35" s="83"/>
      <c r="S35" s="83"/>
      <c r="V35" s="15"/>
    </row>
    <row r="36" spans="1:22" s="13" customFormat="1" ht="1.95" customHeight="1" x14ac:dyDescent="0.3">
      <c r="C36" s="76"/>
      <c r="D36" s="95"/>
      <c r="E36" s="95"/>
      <c r="F36" s="95"/>
      <c r="G36" s="95"/>
      <c r="H36" s="88"/>
      <c r="I36" s="88"/>
      <c r="J36" s="83"/>
      <c r="K36" s="83"/>
      <c r="L36" s="83"/>
      <c r="M36" s="83"/>
      <c r="N36" s="95"/>
      <c r="O36" s="95"/>
      <c r="P36" s="95"/>
      <c r="Q36" s="83"/>
      <c r="R36" s="83"/>
      <c r="S36" s="83"/>
      <c r="U36" s="47"/>
      <c r="V36" s="15"/>
    </row>
    <row r="37" spans="1:22" x14ac:dyDescent="0.3">
      <c r="A37" s="18"/>
      <c r="B37" s="18" t="s">
        <v>144</v>
      </c>
      <c r="C37" s="96" t="s">
        <v>145</v>
      </c>
      <c r="D37" s="97"/>
      <c r="E37" s="97"/>
      <c r="F37" s="97"/>
      <c r="G37" s="97"/>
      <c r="H37" s="96" t="s">
        <v>146</v>
      </c>
      <c r="I37" s="96"/>
      <c r="J37" s="96"/>
      <c r="K37" s="96"/>
      <c r="L37" s="96"/>
      <c r="M37" s="96"/>
      <c r="N37" s="97"/>
      <c r="O37" s="97"/>
      <c r="P37" s="97"/>
      <c r="Q37" s="96"/>
      <c r="R37" s="96"/>
      <c r="S37" s="96"/>
    </row>
    <row r="38" spans="1:22" s="13" customFormat="1" x14ac:dyDescent="0.3">
      <c r="B38" s="13" t="s">
        <v>147</v>
      </c>
      <c r="C38" s="98" t="e">
        <f>H27</f>
        <v>#DIV/0!</v>
      </c>
      <c r="D38" s="99" t="s">
        <v>123</v>
      </c>
      <c r="E38" s="99"/>
      <c r="F38" s="99"/>
      <c r="G38" s="99"/>
      <c r="H38" s="91">
        <v>0.5</v>
      </c>
      <c r="I38" s="100" t="s">
        <v>124</v>
      </c>
      <c r="J38" s="88" t="e">
        <f>+H38*C38</f>
        <v>#DIV/0!</v>
      </c>
      <c r="K38" s="83"/>
      <c r="L38" s="83"/>
      <c r="M38" s="83"/>
      <c r="N38" s="99"/>
      <c r="O38" s="99"/>
      <c r="P38" s="99"/>
      <c r="Q38" s="83"/>
      <c r="R38" s="83"/>
      <c r="S38" s="83"/>
      <c r="V38" s="15"/>
    </row>
    <row r="39" spans="1:22" s="13" customFormat="1" x14ac:dyDescent="0.3">
      <c r="B39" s="13" t="s">
        <v>148</v>
      </c>
      <c r="C39" s="90" t="e">
        <f>+(H33+Q33)/2</f>
        <v>#VALUE!</v>
      </c>
      <c r="D39" s="101" t="s">
        <v>123</v>
      </c>
      <c r="E39" s="101"/>
      <c r="F39" s="101"/>
      <c r="G39" s="101"/>
      <c r="H39" s="91">
        <v>0.5</v>
      </c>
      <c r="I39" s="100" t="s">
        <v>124</v>
      </c>
      <c r="J39" s="102" t="e">
        <f>+H39*C39</f>
        <v>#VALUE!</v>
      </c>
      <c r="K39" s="83"/>
      <c r="L39" s="83"/>
      <c r="M39" s="83"/>
      <c r="N39" s="101"/>
      <c r="O39" s="101"/>
      <c r="P39" s="101"/>
      <c r="Q39" s="83"/>
      <c r="R39" s="83"/>
      <c r="S39" s="83"/>
      <c r="V39" s="15"/>
    </row>
    <row r="40" spans="1:22" s="13" customFormat="1" ht="19.2" customHeight="1" x14ac:dyDescent="0.3">
      <c r="B40" s="13" t="s">
        <v>149</v>
      </c>
      <c r="C40" s="83"/>
      <c r="D40" s="95"/>
      <c r="E40" s="95"/>
      <c r="F40" s="95"/>
      <c r="G40" s="95"/>
      <c r="H40" s="83"/>
      <c r="I40" s="83"/>
      <c r="J40" s="88" t="e">
        <f>SUM(J38:J39)</f>
        <v>#DIV/0!</v>
      </c>
      <c r="K40" s="83"/>
      <c r="L40" s="83"/>
      <c r="M40" s="83"/>
      <c r="N40" s="95"/>
      <c r="O40" s="95"/>
      <c r="P40" s="95"/>
      <c r="Q40" s="83"/>
      <c r="R40" s="83"/>
      <c r="S40" s="83"/>
      <c r="V40" s="15"/>
    </row>
    <row r="41" spans="1:22" s="13" customFormat="1" x14ac:dyDescent="0.3">
      <c r="B41" s="17" t="s">
        <v>150</v>
      </c>
      <c r="C41" s="103"/>
      <c r="D41" s="95"/>
      <c r="E41" s="95"/>
      <c r="F41" s="95"/>
      <c r="G41" s="95"/>
      <c r="H41" s="91">
        <v>0.3</v>
      </c>
      <c r="I41" s="99" t="s">
        <v>123</v>
      </c>
      <c r="J41" s="83"/>
      <c r="K41" s="83"/>
      <c r="L41" s="83"/>
      <c r="M41" s="83"/>
      <c r="N41" s="95"/>
      <c r="O41" s="95"/>
      <c r="P41" s="95"/>
      <c r="Q41" s="83"/>
      <c r="R41" s="83"/>
      <c r="S41" s="83"/>
      <c r="V41" s="15"/>
    </row>
    <row r="42" spans="1:22" s="13" customFormat="1" x14ac:dyDescent="0.3">
      <c r="B42" s="13" t="s">
        <v>151</v>
      </c>
      <c r="C42" s="83"/>
      <c r="D42" s="95"/>
      <c r="E42" s="95"/>
      <c r="F42" s="95"/>
      <c r="G42" s="95"/>
      <c r="H42" s="83"/>
      <c r="I42" s="83"/>
      <c r="J42" s="83"/>
      <c r="K42" s="100" t="s">
        <v>124</v>
      </c>
      <c r="L42" s="104" t="e">
        <f>+J40*H41</f>
        <v>#DIV/0!</v>
      </c>
      <c r="M42" s="83"/>
      <c r="N42" s="95"/>
      <c r="O42" s="95"/>
      <c r="P42" s="95"/>
      <c r="Q42" s="83"/>
      <c r="R42" s="83"/>
      <c r="S42" s="83"/>
      <c r="V42" s="15"/>
    </row>
    <row r="43" spans="1:22" s="13" customFormat="1" x14ac:dyDescent="0.3">
      <c r="C43" s="83"/>
      <c r="D43" s="95"/>
      <c r="E43" s="95"/>
      <c r="F43" s="95"/>
      <c r="G43" s="95"/>
      <c r="H43" s="83"/>
      <c r="I43" s="83"/>
      <c r="J43" s="83"/>
      <c r="K43" s="100"/>
      <c r="L43" s="88"/>
      <c r="M43" s="83"/>
      <c r="N43" s="95"/>
      <c r="O43" s="95"/>
      <c r="P43" s="95"/>
      <c r="Q43" s="83"/>
      <c r="R43" s="83"/>
      <c r="S43" s="83"/>
      <c r="V43" s="15"/>
    </row>
    <row r="44" spans="1:22" x14ac:dyDescent="0.3">
      <c r="A44" s="18"/>
      <c r="B44" s="18" t="s">
        <v>152</v>
      </c>
      <c r="C44" s="96" t="s">
        <v>145</v>
      </c>
      <c r="D44" s="97"/>
      <c r="E44" s="97"/>
      <c r="F44" s="97"/>
      <c r="G44" s="97"/>
      <c r="H44" s="96" t="s">
        <v>146</v>
      </c>
      <c r="I44" s="96"/>
      <c r="J44" s="96"/>
      <c r="K44" s="96"/>
      <c r="L44" s="96"/>
      <c r="M44" s="96"/>
      <c r="N44" s="97"/>
      <c r="O44" s="97"/>
      <c r="P44" s="97"/>
      <c r="Q44" s="96"/>
      <c r="R44" s="96"/>
      <c r="S44" s="96"/>
    </row>
    <row r="45" spans="1:22" s="13" customFormat="1" x14ac:dyDescent="0.3">
      <c r="B45" s="13" t="s">
        <v>153</v>
      </c>
      <c r="C45" s="83"/>
      <c r="D45" s="95"/>
      <c r="E45" s="95"/>
      <c r="F45" s="95"/>
      <c r="G45" s="95"/>
      <c r="H45" s="83"/>
      <c r="I45" s="83"/>
      <c r="J45" s="83" t="e">
        <f>+#REF!</f>
        <v>#REF!</v>
      </c>
      <c r="K45" s="83"/>
      <c r="L45" s="83"/>
      <c r="M45" s="83"/>
      <c r="N45" s="95"/>
      <c r="O45" s="95"/>
      <c r="P45" s="95"/>
      <c r="Q45" s="83"/>
      <c r="R45" s="83"/>
      <c r="S45" s="83"/>
      <c r="V45" s="15"/>
    </row>
    <row r="46" spans="1:22" s="13" customFormat="1" x14ac:dyDescent="0.3">
      <c r="B46" s="13" t="s">
        <v>154</v>
      </c>
      <c r="C46" s="83"/>
      <c r="D46" s="95"/>
      <c r="E46" s="95"/>
      <c r="F46" s="95"/>
      <c r="G46" s="95"/>
      <c r="H46" s="91">
        <v>0.7</v>
      </c>
      <c r="I46" s="99" t="s">
        <v>123</v>
      </c>
      <c r="J46" s="83"/>
      <c r="K46" s="100" t="s">
        <v>124</v>
      </c>
      <c r="L46" s="105" t="e">
        <f>+J45*H46</f>
        <v>#REF!</v>
      </c>
      <c r="M46" s="83"/>
      <c r="N46" s="95"/>
      <c r="O46" s="95"/>
      <c r="P46" s="95"/>
      <c r="Q46" s="83"/>
      <c r="R46" s="83"/>
      <c r="S46" s="83"/>
      <c r="V46" s="15"/>
    </row>
    <row r="47" spans="1:22" s="13" customFormat="1" x14ac:dyDescent="0.3">
      <c r="B47" s="13" t="s">
        <v>155</v>
      </c>
      <c r="C47" s="83"/>
      <c r="D47" s="95"/>
      <c r="E47" s="95"/>
      <c r="F47" s="95"/>
      <c r="G47" s="95"/>
      <c r="H47" s="83"/>
      <c r="I47" s="83"/>
      <c r="J47" s="83"/>
      <c r="K47" s="83"/>
      <c r="L47" s="83"/>
      <c r="M47" s="83"/>
      <c r="N47" s="95"/>
      <c r="O47" s="95"/>
      <c r="P47" s="95"/>
      <c r="Q47" s="83"/>
      <c r="R47" s="83"/>
      <c r="S47" s="83"/>
      <c r="U47" s="47"/>
      <c r="V47" s="15"/>
    </row>
    <row r="48" spans="1:22" s="13" customFormat="1" ht="4.95" customHeight="1" thickBot="1" x14ac:dyDescent="0.35">
      <c r="C48" s="103"/>
      <c r="D48" s="95"/>
      <c r="E48" s="95"/>
      <c r="F48" s="95"/>
      <c r="G48" s="95"/>
      <c r="H48" s="83"/>
      <c r="I48" s="83"/>
      <c r="J48" s="83"/>
      <c r="K48" s="83"/>
      <c r="L48" s="83"/>
      <c r="M48" s="83"/>
      <c r="N48" s="95"/>
      <c r="O48" s="95"/>
      <c r="P48" s="95"/>
      <c r="Q48" s="83"/>
      <c r="R48" s="83"/>
      <c r="S48" s="83"/>
      <c r="U48" s="47"/>
      <c r="V48" s="15"/>
    </row>
    <row r="49" spans="1:23" ht="16.2" thickBot="1" x14ac:dyDescent="0.35">
      <c r="A49" s="51"/>
      <c r="B49" s="52" t="s">
        <v>156</v>
      </c>
      <c r="C49" s="106"/>
      <c r="D49" s="106"/>
      <c r="E49" s="106"/>
      <c r="F49" s="106"/>
      <c r="G49" s="106"/>
      <c r="H49" s="107"/>
      <c r="I49" s="107"/>
      <c r="J49" s="108"/>
      <c r="K49" s="108"/>
      <c r="L49" s="109" t="e">
        <f>SUM(L42:L48)</f>
        <v>#DIV/0!</v>
      </c>
      <c r="M49" s="108"/>
      <c r="N49" s="106"/>
      <c r="O49" s="106"/>
      <c r="P49" s="106"/>
      <c r="Q49" s="108"/>
      <c r="R49" s="108"/>
      <c r="S49" s="110"/>
      <c r="U49" s="47"/>
      <c r="W49" s="15"/>
    </row>
    <row r="50" spans="1:23" s="13" customFormat="1" x14ac:dyDescent="0.3">
      <c r="C50" s="14"/>
      <c r="D50" s="14"/>
      <c r="E50" s="14"/>
      <c r="F50" s="14"/>
      <c r="G50" s="14"/>
      <c r="H50" s="16"/>
      <c r="I50" s="16"/>
      <c r="N50" s="14"/>
      <c r="O50" s="14"/>
      <c r="P50" s="14"/>
      <c r="U50" s="47"/>
      <c r="V50" s="15"/>
    </row>
    <row r="51" spans="1:23" s="13" customFormat="1" x14ac:dyDescent="0.3">
      <c r="C51" s="14"/>
      <c r="D51" s="14"/>
      <c r="E51" s="14"/>
      <c r="F51" s="14"/>
      <c r="G51" s="14"/>
      <c r="H51" s="16"/>
      <c r="I51" s="16"/>
      <c r="N51" s="14"/>
      <c r="O51" s="14"/>
      <c r="P51" s="14"/>
      <c r="U51" s="47"/>
      <c r="V51" s="15"/>
    </row>
    <row r="52" spans="1:23" s="13" customFormat="1" x14ac:dyDescent="0.3">
      <c r="C52" s="14"/>
      <c r="D52" s="14"/>
      <c r="E52" s="14"/>
      <c r="F52" s="14"/>
      <c r="G52" s="14"/>
      <c r="H52" s="16"/>
      <c r="I52" s="16"/>
      <c r="N52" s="14"/>
      <c r="O52" s="14"/>
      <c r="P52" s="14"/>
      <c r="U52" s="47"/>
      <c r="V52" s="15"/>
    </row>
    <row r="53" spans="1:23" s="13" customFormat="1" x14ac:dyDescent="0.3">
      <c r="C53" s="14"/>
      <c r="D53" s="14"/>
      <c r="E53" s="14"/>
      <c r="F53" s="14"/>
      <c r="G53" s="14"/>
      <c r="H53" s="16"/>
      <c r="I53" s="16"/>
      <c r="N53" s="14"/>
      <c r="O53" s="14"/>
      <c r="P53" s="14"/>
      <c r="V53" s="15"/>
    </row>
    <row r="54" spans="1:23" s="13" customFormat="1" x14ac:dyDescent="0.3">
      <c r="C54" s="14"/>
      <c r="D54" s="14"/>
      <c r="E54" s="14"/>
      <c r="F54" s="14"/>
      <c r="G54" s="14"/>
      <c r="H54" s="16"/>
      <c r="I54" s="16"/>
      <c r="N54" s="14"/>
      <c r="O54" s="14"/>
      <c r="P54" s="14"/>
      <c r="U54" s="47"/>
      <c r="V54" s="15"/>
      <c r="W54" s="15"/>
    </row>
    <row r="55" spans="1:23" s="13" customFormat="1" x14ac:dyDescent="0.3">
      <c r="C55" s="14"/>
      <c r="D55" s="14"/>
      <c r="E55" s="14"/>
      <c r="F55" s="14"/>
      <c r="G55" s="14"/>
      <c r="H55" s="16"/>
      <c r="I55" s="16"/>
      <c r="N55" s="14"/>
      <c r="O55" s="14"/>
      <c r="P55" s="14"/>
      <c r="V55" s="15"/>
      <c r="W55" s="56"/>
    </row>
    <row r="56" spans="1:23" s="13" customFormat="1" x14ac:dyDescent="0.3">
      <c r="C56" s="14"/>
      <c r="D56" s="14"/>
      <c r="E56" s="14"/>
      <c r="F56" s="14"/>
      <c r="G56" s="14"/>
      <c r="H56" s="16"/>
      <c r="I56" s="16"/>
      <c r="N56" s="14"/>
      <c r="O56" s="14"/>
      <c r="P56" s="14"/>
      <c r="V56" s="15"/>
    </row>
    <row r="57" spans="1:23" s="13" customFormat="1" x14ac:dyDescent="0.3">
      <c r="C57" s="14"/>
      <c r="D57" s="14"/>
      <c r="E57" s="14"/>
      <c r="F57" s="14"/>
      <c r="G57" s="14"/>
      <c r="H57" s="16"/>
      <c r="I57" s="16"/>
      <c r="N57" s="14"/>
      <c r="O57" s="14"/>
      <c r="P57" s="14"/>
      <c r="V57" s="15"/>
    </row>
    <row r="58" spans="1:23" s="13" customFormat="1" x14ac:dyDescent="0.3">
      <c r="C58" s="14"/>
      <c r="D58" s="14"/>
      <c r="E58" s="14"/>
      <c r="F58" s="14"/>
      <c r="G58" s="14"/>
      <c r="H58" s="16"/>
      <c r="I58" s="16"/>
      <c r="N58" s="14"/>
      <c r="O58" s="14"/>
      <c r="P58" s="14"/>
      <c r="V58" s="15"/>
    </row>
    <row r="59" spans="1:23" s="13" customFormat="1" x14ac:dyDescent="0.3">
      <c r="C59" s="14"/>
      <c r="D59" s="14"/>
      <c r="E59" s="14"/>
      <c r="F59" s="14"/>
      <c r="G59" s="14"/>
      <c r="H59" s="16"/>
      <c r="I59" s="16"/>
      <c r="N59" s="14"/>
      <c r="O59" s="14"/>
      <c r="P59" s="14"/>
      <c r="V59" s="15"/>
    </row>
    <row r="60" spans="1:23" s="13" customFormat="1" x14ac:dyDescent="0.3">
      <c r="C60" s="14"/>
      <c r="D60" s="14"/>
      <c r="E60" s="14"/>
      <c r="F60" s="14"/>
      <c r="G60" s="14"/>
      <c r="H60" s="16"/>
      <c r="I60" s="16"/>
      <c r="N60" s="14"/>
      <c r="O60" s="14"/>
      <c r="P60" s="14"/>
      <c r="V60" s="15"/>
    </row>
    <row r="61" spans="1:23" s="13" customFormat="1" x14ac:dyDescent="0.3">
      <c r="C61" s="14"/>
      <c r="D61" s="14"/>
      <c r="E61" s="14"/>
      <c r="F61" s="14"/>
      <c r="G61" s="14"/>
      <c r="H61" s="16"/>
      <c r="I61" s="16"/>
      <c r="N61" s="14"/>
      <c r="O61" s="14"/>
      <c r="P61" s="14"/>
      <c r="V61" s="15"/>
    </row>
    <row r="62" spans="1:23" s="13" customFormat="1" x14ac:dyDescent="0.3">
      <c r="C62" s="14"/>
      <c r="D62" s="14"/>
      <c r="E62" s="14"/>
      <c r="F62" s="14"/>
      <c r="G62" s="14"/>
      <c r="H62" s="16"/>
      <c r="I62" s="16"/>
      <c r="N62" s="14"/>
      <c r="O62" s="14"/>
      <c r="P62" s="14"/>
      <c r="V62" s="15"/>
    </row>
    <row r="63" spans="1:23" s="13" customFormat="1" x14ac:dyDescent="0.3">
      <c r="C63" s="14"/>
      <c r="D63" s="14"/>
      <c r="E63" s="14"/>
      <c r="F63" s="14"/>
      <c r="G63" s="14"/>
      <c r="H63" s="16"/>
      <c r="I63" s="16"/>
      <c r="N63" s="14"/>
      <c r="O63" s="14"/>
      <c r="P63" s="14"/>
      <c r="V63" s="15"/>
    </row>
    <row r="64" spans="1:23" s="13" customFormat="1" x14ac:dyDescent="0.3">
      <c r="C64" s="14"/>
      <c r="D64" s="14"/>
      <c r="E64" s="14"/>
      <c r="F64" s="14"/>
      <c r="G64" s="14"/>
      <c r="H64" s="16"/>
      <c r="I64" s="16"/>
      <c r="N64" s="14"/>
      <c r="O64" s="14"/>
      <c r="P64" s="14"/>
      <c r="V64" s="15"/>
    </row>
    <row r="65" spans="3:22" s="13" customFormat="1" x14ac:dyDescent="0.3">
      <c r="C65" s="14"/>
      <c r="D65" s="14"/>
      <c r="E65" s="14"/>
      <c r="F65" s="14"/>
      <c r="G65" s="14"/>
      <c r="H65" s="16"/>
      <c r="I65" s="16"/>
      <c r="N65" s="14"/>
      <c r="O65" s="14"/>
      <c r="P65" s="14"/>
      <c r="V65" s="15"/>
    </row>
    <row r="66" spans="3:22" s="13" customFormat="1" x14ac:dyDescent="0.3">
      <c r="C66" s="14"/>
      <c r="D66" s="14"/>
      <c r="E66" s="14"/>
      <c r="F66" s="14"/>
      <c r="G66" s="14"/>
      <c r="H66" s="16"/>
      <c r="I66" s="16"/>
      <c r="N66" s="14"/>
      <c r="O66" s="14"/>
      <c r="P66" s="14"/>
      <c r="V66" s="15"/>
    </row>
    <row r="67" spans="3:22" s="13" customFormat="1" x14ac:dyDescent="0.3">
      <c r="C67" s="14"/>
      <c r="D67" s="14"/>
      <c r="E67" s="14"/>
      <c r="F67" s="14"/>
      <c r="G67" s="14"/>
      <c r="H67" s="16"/>
      <c r="I67" s="16"/>
      <c r="N67" s="14"/>
      <c r="O67" s="14"/>
      <c r="P67" s="14"/>
      <c r="V67" s="15"/>
    </row>
  </sheetData>
  <sheetProtection selectLockedCells="1"/>
  <mergeCells count="8">
    <mergeCell ref="B7:Q7"/>
    <mergeCell ref="A11:B11"/>
    <mergeCell ref="A1:Q1"/>
    <mergeCell ref="A3:Q3"/>
    <mergeCell ref="B4:Q4"/>
    <mergeCell ref="B5:Q5"/>
    <mergeCell ref="B6:Q6"/>
    <mergeCell ref="B8:Q8"/>
  </mergeCells>
  <pageMargins left="0.7" right="0.7" top="0.75" bottom="0.75" header="0.3" footer="0.3"/>
  <pageSetup paperSize="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826AD-B25B-483C-BE52-D000BE81BC30}">
  <dimension ref="A1:W253"/>
  <sheetViews>
    <sheetView workbookViewId="0">
      <selection activeCell="L16" sqref="L16"/>
    </sheetView>
  </sheetViews>
  <sheetFormatPr defaultColWidth="9.109375" defaultRowHeight="14.4" x14ac:dyDescent="0.3"/>
  <cols>
    <col min="1" max="1" width="2.88671875" style="114" customWidth="1"/>
    <col min="2" max="2" width="30.44140625" customWidth="1"/>
    <col min="3" max="3" width="9.109375" style="153"/>
    <col min="4" max="4" width="8.88671875" style="153" hidden="1" customWidth="1"/>
    <col min="5" max="5" width="8.88671875" style="154" hidden="1" customWidth="1"/>
    <col min="6" max="6" width="20.6640625" style="153" bestFit="1" customWidth="1"/>
    <col min="7" max="7" width="18.88671875" style="154" customWidth="1"/>
    <col min="8" max="8" width="10.6640625" bestFit="1" customWidth="1"/>
    <col min="10" max="16" width="9.109375" style="13"/>
  </cols>
  <sheetData>
    <row r="1" spans="1:23" s="1" customFormat="1" ht="18" x14ac:dyDescent="0.3">
      <c r="A1" s="222" t="s">
        <v>157</v>
      </c>
      <c r="B1" s="222"/>
      <c r="C1" s="222"/>
      <c r="D1" s="222"/>
      <c r="E1" s="222"/>
      <c r="F1" s="222"/>
      <c r="G1" s="222"/>
      <c r="H1" s="222"/>
      <c r="I1" s="222"/>
      <c r="J1" s="2"/>
      <c r="K1" s="2"/>
      <c r="L1" s="2"/>
      <c r="M1" s="2"/>
      <c r="N1" s="2"/>
      <c r="O1" s="2"/>
      <c r="P1" s="2"/>
      <c r="Q1" s="2"/>
      <c r="R1" s="2"/>
      <c r="S1" s="2"/>
      <c r="T1" s="2"/>
      <c r="U1" s="2"/>
      <c r="V1" s="2"/>
      <c r="W1" s="2"/>
    </row>
    <row r="2" spans="1:23" s="2" customFormat="1" ht="36" x14ac:dyDescent="0.3">
      <c r="A2" s="4"/>
      <c r="B2" s="157" t="s">
        <v>158</v>
      </c>
      <c r="C2" s="3"/>
      <c r="D2" s="3"/>
      <c r="E2" s="115"/>
      <c r="F2" s="3"/>
      <c r="G2" s="3"/>
      <c r="H2" s="3"/>
      <c r="I2" s="3"/>
    </row>
    <row r="3" spans="1:23" s="2" customFormat="1" ht="18" x14ac:dyDescent="0.3">
      <c r="A3" s="223" t="s">
        <v>109</v>
      </c>
      <c r="B3" s="223"/>
      <c r="C3" s="223"/>
      <c r="D3" s="223"/>
      <c r="E3" s="223"/>
      <c r="F3" s="223"/>
      <c r="G3" s="223"/>
      <c r="K3" s="11"/>
    </row>
    <row r="4" spans="1:23" s="2" customFormat="1" x14ac:dyDescent="0.3">
      <c r="A4" s="9" t="s">
        <v>44</v>
      </c>
      <c r="B4" s="225" t="s">
        <v>110</v>
      </c>
      <c r="C4" s="226"/>
      <c r="D4" s="226"/>
      <c r="E4" s="226"/>
      <c r="F4" s="226"/>
      <c r="G4" s="226"/>
      <c r="H4" s="226"/>
      <c r="I4" s="226"/>
      <c r="K4" s="11"/>
    </row>
    <row r="5" spans="1:23" s="2" customFormat="1" ht="30" customHeight="1" x14ac:dyDescent="0.3">
      <c r="A5" s="9" t="s">
        <v>46</v>
      </c>
      <c r="B5" s="220" t="s">
        <v>111</v>
      </c>
      <c r="C5" s="220"/>
      <c r="D5" s="220"/>
      <c r="E5" s="220"/>
      <c r="F5" s="220"/>
      <c r="G5" s="220"/>
      <c r="H5" s="220"/>
      <c r="I5" s="220"/>
      <c r="J5" s="112"/>
      <c r="K5" s="112"/>
      <c r="L5" s="112"/>
      <c r="M5" s="112"/>
      <c r="N5" s="112"/>
      <c r="O5" s="112"/>
      <c r="P5" s="112"/>
      <c r="Q5" s="112"/>
    </row>
    <row r="6" spans="1:23" s="2" customFormat="1" ht="43.2" customHeight="1" x14ac:dyDescent="0.3">
      <c r="A6" s="9" t="s">
        <v>48</v>
      </c>
      <c r="B6" s="220" t="s">
        <v>159</v>
      </c>
      <c r="C6" s="220"/>
      <c r="D6" s="220"/>
      <c r="E6" s="220"/>
      <c r="F6" s="220"/>
      <c r="G6" s="220"/>
      <c r="H6" s="220"/>
      <c r="I6" s="220"/>
      <c r="K6" s="11"/>
    </row>
    <row r="7" spans="1:23" s="2" customFormat="1" x14ac:dyDescent="0.3">
      <c r="A7" s="10" t="s">
        <v>50</v>
      </c>
      <c r="B7" s="220" t="s">
        <v>114</v>
      </c>
      <c r="C7" s="220"/>
      <c r="D7" s="220"/>
      <c r="E7" s="220"/>
      <c r="F7" s="220"/>
      <c r="G7" s="220"/>
      <c r="H7" s="224"/>
      <c r="I7" s="224"/>
      <c r="K7" s="11"/>
    </row>
    <row r="8" spans="1:23" s="13" customFormat="1" ht="15" thickBot="1" x14ac:dyDescent="0.35">
      <c r="A8" s="113"/>
      <c r="C8" s="116"/>
      <c r="D8" s="117" t="s">
        <v>160</v>
      </c>
      <c r="E8" s="47"/>
      <c r="F8" s="116"/>
      <c r="G8" s="47"/>
    </row>
    <row r="9" spans="1:23" x14ac:dyDescent="0.3">
      <c r="A9" s="118"/>
      <c r="B9" s="119" t="s">
        <v>161</v>
      </c>
      <c r="C9" s="120" t="s">
        <v>162</v>
      </c>
      <c r="D9" s="121" t="s">
        <v>163</v>
      </c>
      <c r="E9" s="122" t="s">
        <v>164</v>
      </c>
      <c r="F9" s="123" t="s">
        <v>136</v>
      </c>
      <c r="G9" s="124" t="s">
        <v>165</v>
      </c>
      <c r="H9" s="125" t="s">
        <v>145</v>
      </c>
      <c r="I9" s="126"/>
    </row>
    <row r="10" spans="1:23" x14ac:dyDescent="0.3">
      <c r="A10" s="113"/>
      <c r="B10" s="127" t="s">
        <v>166</v>
      </c>
      <c r="C10" s="128">
        <v>380</v>
      </c>
      <c r="D10" s="129">
        <f>+C10-C10</f>
        <v>0</v>
      </c>
      <c r="E10" s="130">
        <v>0</v>
      </c>
      <c r="F10" s="131">
        <v>0</v>
      </c>
      <c r="G10" s="132"/>
      <c r="H10" s="133"/>
      <c r="I10" s="13"/>
    </row>
    <row r="11" spans="1:23" x14ac:dyDescent="0.3">
      <c r="A11" s="113"/>
      <c r="B11" s="127" t="s">
        <v>167</v>
      </c>
      <c r="C11" s="128">
        <v>230</v>
      </c>
      <c r="D11" s="129">
        <f>+C10-C11</f>
        <v>150</v>
      </c>
      <c r="E11" s="130">
        <v>100</v>
      </c>
      <c r="F11" s="131">
        <v>100</v>
      </c>
      <c r="G11" s="132"/>
      <c r="H11" s="133"/>
      <c r="I11" s="13"/>
    </row>
    <row r="12" spans="1:23" x14ac:dyDescent="0.3">
      <c r="A12" s="113"/>
      <c r="B12" s="127" t="s">
        <v>168</v>
      </c>
      <c r="C12" s="134"/>
      <c r="D12" s="129">
        <f>+C10-C12</f>
        <v>380</v>
      </c>
      <c r="E12" s="130">
        <f>+D12*E11/D11</f>
        <v>253.33333333333334</v>
      </c>
      <c r="F12" s="135" t="str">
        <f>IF(AND(C12&lt;=C10,C12&gt;=C11),E12,"Ongeldige aanbieding")</f>
        <v>Ongeldige aanbieding</v>
      </c>
      <c r="G12" s="132">
        <v>0.3</v>
      </c>
      <c r="H12" s="136" t="e">
        <f>+F12*G12</f>
        <v>#VALUE!</v>
      </c>
      <c r="I12" s="13"/>
    </row>
    <row r="13" spans="1:23" ht="15" thickBot="1" x14ac:dyDescent="0.35">
      <c r="A13" s="113"/>
      <c r="B13" s="137" t="s">
        <v>169</v>
      </c>
      <c r="C13" s="138"/>
      <c r="D13" s="139"/>
      <c r="E13" s="140"/>
      <c r="F13" s="141">
        <v>0</v>
      </c>
      <c r="G13" s="142">
        <v>0.7</v>
      </c>
      <c r="H13" s="143">
        <f>+F13*G13</f>
        <v>0</v>
      </c>
      <c r="I13" s="13"/>
    </row>
    <row r="14" spans="1:23" ht="15" thickBot="1" x14ac:dyDescent="0.35">
      <c r="A14" s="144"/>
      <c r="B14" s="145" t="s">
        <v>170</v>
      </c>
      <c r="C14" s="146"/>
      <c r="D14" s="147"/>
      <c r="E14" s="148"/>
      <c r="F14" s="149"/>
      <c r="G14" s="150"/>
      <c r="H14" s="151" t="e">
        <f>SUM(H12:H13)</f>
        <v>#VALUE!</v>
      </c>
      <c r="I14" s="152"/>
    </row>
    <row r="15" spans="1:23" s="13" customFormat="1" x14ac:dyDescent="0.3">
      <c r="A15" s="113"/>
      <c r="B15" s="54" t="s">
        <v>143</v>
      </c>
      <c r="C15" s="116"/>
      <c r="D15" s="116"/>
      <c r="E15" s="47"/>
      <c r="F15" s="116"/>
      <c r="G15" s="47"/>
    </row>
    <row r="16" spans="1:23" s="13" customFormat="1" x14ac:dyDescent="0.3">
      <c r="A16" s="113"/>
      <c r="C16" s="116"/>
      <c r="D16" s="116"/>
      <c r="E16" s="47"/>
      <c r="F16" s="116"/>
      <c r="G16" s="47"/>
    </row>
    <row r="17" spans="1:7" s="13" customFormat="1" x14ac:dyDescent="0.3">
      <c r="A17" s="113"/>
      <c r="C17" s="116"/>
      <c r="D17" s="116"/>
      <c r="E17" s="47"/>
      <c r="F17" s="116"/>
      <c r="G17" s="47"/>
    </row>
    <row r="18" spans="1:7" s="13" customFormat="1" x14ac:dyDescent="0.3">
      <c r="A18" s="113"/>
      <c r="C18" s="116"/>
      <c r="D18" s="116"/>
      <c r="E18" s="47"/>
      <c r="F18" s="116"/>
      <c r="G18" s="47"/>
    </row>
    <row r="19" spans="1:7" s="13" customFormat="1" x14ac:dyDescent="0.3">
      <c r="A19" s="113"/>
      <c r="C19" s="116"/>
      <c r="D19" s="116"/>
      <c r="E19" s="47"/>
      <c r="F19" s="116"/>
      <c r="G19" s="47"/>
    </row>
    <row r="20" spans="1:7" s="13" customFormat="1" x14ac:dyDescent="0.3">
      <c r="A20" s="113"/>
      <c r="C20" s="116"/>
      <c r="D20" s="116"/>
      <c r="E20" s="47"/>
      <c r="F20" s="116"/>
      <c r="G20" s="47"/>
    </row>
    <row r="21" spans="1:7" s="13" customFormat="1" x14ac:dyDescent="0.3">
      <c r="A21" s="113"/>
      <c r="C21" s="116"/>
      <c r="D21" s="116"/>
      <c r="E21" s="47"/>
      <c r="F21" s="116"/>
      <c r="G21" s="47"/>
    </row>
    <row r="22" spans="1:7" s="13" customFormat="1" x14ac:dyDescent="0.3">
      <c r="A22" s="113"/>
      <c r="C22" s="116"/>
      <c r="D22" s="116"/>
      <c r="E22" s="47"/>
      <c r="F22" s="116"/>
      <c r="G22" s="47"/>
    </row>
    <row r="23" spans="1:7" s="13" customFormat="1" x14ac:dyDescent="0.3">
      <c r="A23" s="113"/>
      <c r="C23" s="116"/>
      <c r="D23" s="116"/>
      <c r="E23" s="47"/>
      <c r="F23" s="116"/>
      <c r="G23" s="47"/>
    </row>
    <row r="24" spans="1:7" s="13" customFormat="1" x14ac:dyDescent="0.3">
      <c r="A24" s="113"/>
      <c r="C24" s="116"/>
      <c r="D24" s="116"/>
      <c r="E24" s="47"/>
      <c r="F24" s="116"/>
      <c r="G24" s="47"/>
    </row>
    <row r="25" spans="1:7" s="13" customFormat="1" x14ac:dyDescent="0.3">
      <c r="A25" s="113"/>
      <c r="C25" s="116"/>
      <c r="D25" s="116"/>
      <c r="E25" s="47"/>
      <c r="F25" s="116"/>
      <c r="G25" s="47"/>
    </row>
    <row r="26" spans="1:7" s="13" customFormat="1" x14ac:dyDescent="0.3">
      <c r="A26" s="113"/>
      <c r="C26" s="116"/>
      <c r="D26" s="116"/>
      <c r="E26" s="47"/>
      <c r="F26" s="116"/>
      <c r="G26" s="47"/>
    </row>
    <row r="27" spans="1:7" s="13" customFormat="1" x14ac:dyDescent="0.3">
      <c r="A27" s="113"/>
      <c r="C27" s="116"/>
      <c r="D27" s="116"/>
      <c r="E27" s="47"/>
      <c r="F27" s="116"/>
      <c r="G27" s="47"/>
    </row>
    <row r="28" spans="1:7" s="13" customFormat="1" x14ac:dyDescent="0.3">
      <c r="A28" s="113"/>
      <c r="C28" s="116"/>
      <c r="D28" s="116"/>
      <c r="E28" s="47"/>
      <c r="F28" s="116"/>
      <c r="G28" s="47"/>
    </row>
    <row r="29" spans="1:7" s="13" customFormat="1" x14ac:dyDescent="0.3">
      <c r="A29" s="113"/>
      <c r="C29" s="116"/>
      <c r="D29" s="116"/>
      <c r="E29" s="47"/>
      <c r="F29" s="116"/>
      <c r="G29" s="47"/>
    </row>
    <row r="30" spans="1:7" s="13" customFormat="1" x14ac:dyDescent="0.3">
      <c r="A30" s="113"/>
      <c r="C30" s="116"/>
      <c r="D30" s="116"/>
      <c r="E30" s="47"/>
      <c r="F30" s="116"/>
      <c r="G30" s="47"/>
    </row>
    <row r="31" spans="1:7" s="13" customFormat="1" x14ac:dyDescent="0.3">
      <c r="A31" s="113"/>
      <c r="C31" s="116"/>
      <c r="D31" s="116"/>
      <c r="E31" s="47"/>
      <c r="F31" s="116"/>
      <c r="G31" s="47"/>
    </row>
    <row r="32" spans="1:7" s="13" customFormat="1" x14ac:dyDescent="0.3">
      <c r="A32" s="113"/>
      <c r="C32" s="116"/>
      <c r="D32" s="116"/>
      <c r="E32" s="47"/>
      <c r="F32" s="116"/>
      <c r="G32" s="47"/>
    </row>
    <row r="33" spans="1:7" s="13" customFormat="1" x14ac:dyDescent="0.3">
      <c r="A33" s="113"/>
      <c r="C33" s="116"/>
      <c r="D33" s="116"/>
      <c r="E33" s="47"/>
      <c r="F33" s="116"/>
      <c r="G33" s="47"/>
    </row>
    <row r="34" spans="1:7" s="13" customFormat="1" x14ac:dyDescent="0.3">
      <c r="A34" s="113"/>
      <c r="C34" s="116"/>
      <c r="D34" s="116"/>
      <c r="E34" s="47"/>
      <c r="F34" s="116"/>
      <c r="G34" s="47"/>
    </row>
    <row r="35" spans="1:7" s="13" customFormat="1" x14ac:dyDescent="0.3">
      <c r="A35" s="113"/>
      <c r="C35" s="116"/>
      <c r="D35" s="116"/>
      <c r="E35" s="47"/>
      <c r="F35" s="116"/>
      <c r="G35" s="47"/>
    </row>
    <row r="36" spans="1:7" s="13" customFormat="1" x14ac:dyDescent="0.3">
      <c r="A36" s="113"/>
      <c r="C36" s="116"/>
      <c r="D36" s="116"/>
      <c r="E36" s="47"/>
      <c r="F36" s="116"/>
      <c r="G36" s="47"/>
    </row>
    <row r="37" spans="1:7" s="13" customFormat="1" x14ac:dyDescent="0.3">
      <c r="A37" s="113"/>
      <c r="C37" s="116"/>
      <c r="D37" s="116"/>
      <c r="E37" s="47"/>
      <c r="F37" s="116"/>
      <c r="G37" s="47"/>
    </row>
    <row r="38" spans="1:7" s="13" customFormat="1" x14ac:dyDescent="0.3">
      <c r="A38" s="113"/>
      <c r="C38" s="116"/>
      <c r="D38" s="116"/>
      <c r="E38" s="47"/>
      <c r="F38" s="116"/>
      <c r="G38" s="47"/>
    </row>
    <row r="39" spans="1:7" s="13" customFormat="1" x14ac:dyDescent="0.3">
      <c r="A39" s="113"/>
      <c r="C39" s="116"/>
      <c r="D39" s="116"/>
      <c r="E39" s="47"/>
      <c r="F39" s="116"/>
      <c r="G39" s="47"/>
    </row>
    <row r="40" spans="1:7" s="13" customFormat="1" x14ac:dyDescent="0.3">
      <c r="A40" s="113"/>
      <c r="C40" s="116"/>
      <c r="D40" s="116"/>
      <c r="E40" s="47"/>
      <c r="F40" s="116"/>
      <c r="G40" s="47"/>
    </row>
    <row r="41" spans="1:7" s="13" customFormat="1" x14ac:dyDescent="0.3">
      <c r="A41" s="113"/>
      <c r="C41" s="116"/>
      <c r="D41" s="116"/>
      <c r="E41" s="47"/>
      <c r="F41" s="116"/>
      <c r="G41" s="47"/>
    </row>
    <row r="42" spans="1:7" s="13" customFormat="1" x14ac:dyDescent="0.3">
      <c r="A42" s="113"/>
      <c r="C42" s="116"/>
      <c r="D42" s="116"/>
      <c r="E42" s="47"/>
      <c r="F42" s="116"/>
      <c r="G42" s="47"/>
    </row>
    <row r="43" spans="1:7" s="13" customFormat="1" x14ac:dyDescent="0.3">
      <c r="A43" s="113"/>
      <c r="C43" s="116"/>
      <c r="D43" s="116"/>
      <c r="E43" s="47"/>
      <c r="F43" s="116"/>
      <c r="G43" s="47"/>
    </row>
    <row r="44" spans="1:7" s="13" customFormat="1" x14ac:dyDescent="0.3">
      <c r="A44" s="113"/>
      <c r="C44" s="116"/>
      <c r="D44" s="116"/>
      <c r="E44" s="47"/>
      <c r="F44" s="116"/>
      <c r="G44" s="47"/>
    </row>
    <row r="45" spans="1:7" s="13" customFormat="1" x14ac:dyDescent="0.3">
      <c r="A45" s="113"/>
      <c r="C45" s="116"/>
      <c r="D45" s="116"/>
      <c r="E45" s="47"/>
      <c r="F45" s="116"/>
      <c r="G45" s="47"/>
    </row>
    <row r="46" spans="1:7" s="13" customFormat="1" x14ac:dyDescent="0.3">
      <c r="A46" s="113"/>
      <c r="C46" s="116"/>
      <c r="D46" s="116"/>
      <c r="E46" s="47"/>
      <c r="F46" s="116"/>
      <c r="G46" s="47"/>
    </row>
    <row r="47" spans="1:7" s="13" customFormat="1" x14ac:dyDescent="0.3">
      <c r="A47" s="113"/>
      <c r="C47" s="116"/>
      <c r="D47" s="116"/>
      <c r="E47" s="47"/>
      <c r="F47" s="116"/>
      <c r="G47" s="47"/>
    </row>
    <row r="48" spans="1:7" s="13" customFormat="1" x14ac:dyDescent="0.3">
      <c r="A48" s="113"/>
      <c r="C48" s="116"/>
      <c r="D48" s="116"/>
      <c r="E48" s="47"/>
      <c r="F48" s="116"/>
      <c r="G48" s="47"/>
    </row>
    <row r="49" spans="1:7" s="13" customFormat="1" x14ac:dyDescent="0.3">
      <c r="A49" s="113"/>
      <c r="C49" s="116"/>
      <c r="D49" s="116"/>
      <c r="E49" s="47"/>
      <c r="F49" s="116"/>
      <c r="G49" s="47"/>
    </row>
    <row r="50" spans="1:7" s="13" customFormat="1" x14ac:dyDescent="0.3">
      <c r="A50" s="113"/>
      <c r="C50" s="116"/>
      <c r="D50" s="116"/>
      <c r="E50" s="47"/>
      <c r="F50" s="116"/>
      <c r="G50" s="47"/>
    </row>
    <row r="51" spans="1:7" s="13" customFormat="1" x14ac:dyDescent="0.3">
      <c r="A51" s="113"/>
      <c r="C51" s="116"/>
      <c r="D51" s="116"/>
      <c r="E51" s="47"/>
      <c r="F51" s="116"/>
      <c r="G51" s="47"/>
    </row>
    <row r="52" spans="1:7" s="13" customFormat="1" x14ac:dyDescent="0.3">
      <c r="A52" s="113"/>
      <c r="C52" s="116"/>
      <c r="D52" s="116"/>
      <c r="E52" s="47"/>
      <c r="F52" s="116"/>
      <c r="G52" s="47"/>
    </row>
    <row r="53" spans="1:7" s="13" customFormat="1" x14ac:dyDescent="0.3">
      <c r="A53" s="113"/>
      <c r="C53" s="116"/>
      <c r="D53" s="116"/>
      <c r="E53" s="47"/>
      <c r="F53" s="116"/>
      <c r="G53" s="47"/>
    </row>
    <row r="54" spans="1:7" s="13" customFormat="1" x14ac:dyDescent="0.3">
      <c r="A54" s="113"/>
      <c r="C54" s="116"/>
      <c r="D54" s="116"/>
      <c r="E54" s="47"/>
      <c r="F54" s="116"/>
      <c r="G54" s="47"/>
    </row>
    <row r="55" spans="1:7" s="13" customFormat="1" x14ac:dyDescent="0.3">
      <c r="A55" s="113"/>
      <c r="C55" s="116"/>
      <c r="D55" s="116"/>
      <c r="E55" s="47"/>
      <c r="F55" s="116"/>
      <c r="G55" s="47"/>
    </row>
    <row r="56" spans="1:7" s="13" customFormat="1" x14ac:dyDescent="0.3">
      <c r="A56" s="113"/>
      <c r="C56" s="116"/>
      <c r="D56" s="116"/>
      <c r="E56" s="47"/>
      <c r="F56" s="116"/>
      <c r="G56" s="47"/>
    </row>
    <row r="57" spans="1:7" s="13" customFormat="1" x14ac:dyDescent="0.3">
      <c r="A57" s="113"/>
      <c r="C57" s="116"/>
      <c r="D57" s="116"/>
      <c r="E57" s="47"/>
      <c r="F57" s="116"/>
      <c r="G57" s="47"/>
    </row>
    <row r="58" spans="1:7" s="13" customFormat="1" x14ac:dyDescent="0.3">
      <c r="A58" s="113"/>
      <c r="C58" s="116"/>
      <c r="D58" s="116"/>
      <c r="E58" s="47"/>
      <c r="F58" s="116"/>
      <c r="G58" s="47"/>
    </row>
    <row r="59" spans="1:7" s="13" customFormat="1" x14ac:dyDescent="0.3">
      <c r="A59" s="113"/>
      <c r="C59" s="116"/>
      <c r="D59" s="116"/>
      <c r="E59" s="47"/>
      <c r="F59" s="116"/>
      <c r="G59" s="47"/>
    </row>
    <row r="60" spans="1:7" s="13" customFormat="1" x14ac:dyDescent="0.3">
      <c r="A60" s="113"/>
      <c r="C60" s="116"/>
      <c r="D60" s="116"/>
      <c r="E60" s="47"/>
      <c r="F60" s="116"/>
      <c r="G60" s="47"/>
    </row>
    <row r="61" spans="1:7" s="13" customFormat="1" x14ac:dyDescent="0.3">
      <c r="A61" s="113"/>
      <c r="C61" s="116"/>
      <c r="D61" s="116"/>
      <c r="E61" s="47"/>
      <c r="F61" s="116"/>
      <c r="G61" s="47"/>
    </row>
    <row r="62" spans="1:7" s="13" customFormat="1" x14ac:dyDescent="0.3">
      <c r="A62" s="113"/>
      <c r="C62" s="116"/>
      <c r="D62" s="116"/>
      <c r="E62" s="47"/>
      <c r="F62" s="116"/>
      <c r="G62" s="47"/>
    </row>
    <row r="63" spans="1:7" s="13" customFormat="1" x14ac:dyDescent="0.3">
      <c r="A63" s="113"/>
      <c r="C63" s="116"/>
      <c r="D63" s="116"/>
      <c r="E63" s="47"/>
      <c r="F63" s="116"/>
      <c r="G63" s="47"/>
    </row>
    <row r="64" spans="1:7" s="13" customFormat="1" x14ac:dyDescent="0.3">
      <c r="A64" s="113"/>
      <c r="C64" s="116"/>
      <c r="D64" s="116"/>
      <c r="E64" s="47"/>
      <c r="F64" s="116"/>
      <c r="G64" s="47"/>
    </row>
    <row r="65" spans="1:7" s="13" customFormat="1" x14ac:dyDescent="0.3">
      <c r="A65" s="113"/>
      <c r="C65" s="116"/>
      <c r="D65" s="116"/>
      <c r="E65" s="47"/>
      <c r="F65" s="116"/>
      <c r="G65" s="47"/>
    </row>
    <row r="66" spans="1:7" s="13" customFormat="1" x14ac:dyDescent="0.3">
      <c r="A66" s="113"/>
      <c r="C66" s="116"/>
      <c r="D66" s="116"/>
      <c r="E66" s="47"/>
      <c r="F66" s="116"/>
      <c r="G66" s="47"/>
    </row>
    <row r="67" spans="1:7" s="13" customFormat="1" x14ac:dyDescent="0.3">
      <c r="A67" s="113"/>
      <c r="C67" s="116"/>
      <c r="D67" s="116"/>
      <c r="E67" s="47"/>
      <c r="F67" s="116"/>
      <c r="G67" s="47"/>
    </row>
    <row r="68" spans="1:7" s="13" customFormat="1" x14ac:dyDescent="0.3">
      <c r="A68" s="113"/>
      <c r="C68" s="116"/>
      <c r="D68" s="116"/>
      <c r="E68" s="47"/>
      <c r="F68" s="116"/>
      <c r="G68" s="47"/>
    </row>
    <row r="69" spans="1:7" s="13" customFormat="1" x14ac:dyDescent="0.3">
      <c r="A69" s="113"/>
      <c r="C69" s="116"/>
      <c r="D69" s="116"/>
      <c r="E69" s="47"/>
      <c r="F69" s="116"/>
      <c r="G69" s="47"/>
    </row>
    <row r="70" spans="1:7" s="13" customFormat="1" x14ac:dyDescent="0.3">
      <c r="A70" s="113"/>
      <c r="C70" s="116"/>
      <c r="D70" s="116"/>
      <c r="E70" s="47"/>
      <c r="F70" s="116"/>
      <c r="G70" s="47"/>
    </row>
    <row r="71" spans="1:7" s="13" customFormat="1" x14ac:dyDescent="0.3">
      <c r="A71" s="113"/>
      <c r="C71" s="116"/>
      <c r="D71" s="116"/>
      <c r="E71" s="47"/>
      <c r="F71" s="116"/>
      <c r="G71" s="47"/>
    </row>
    <row r="72" spans="1:7" s="13" customFormat="1" x14ac:dyDescent="0.3">
      <c r="A72" s="113"/>
      <c r="C72" s="116"/>
      <c r="D72" s="116"/>
      <c r="E72" s="47"/>
      <c r="F72" s="116"/>
      <c r="G72" s="47"/>
    </row>
    <row r="73" spans="1:7" s="13" customFormat="1" x14ac:dyDescent="0.3">
      <c r="A73" s="113"/>
      <c r="C73" s="116"/>
      <c r="D73" s="116"/>
      <c r="E73" s="47"/>
      <c r="F73" s="116"/>
      <c r="G73" s="47"/>
    </row>
    <row r="74" spans="1:7" s="13" customFormat="1" x14ac:dyDescent="0.3">
      <c r="A74" s="113"/>
      <c r="C74" s="116"/>
      <c r="D74" s="116"/>
      <c r="E74" s="47"/>
      <c r="F74" s="116"/>
      <c r="G74" s="47"/>
    </row>
    <row r="75" spans="1:7" s="13" customFormat="1" x14ac:dyDescent="0.3">
      <c r="A75" s="113"/>
      <c r="C75" s="116"/>
      <c r="D75" s="116"/>
      <c r="E75" s="47"/>
      <c r="F75" s="116"/>
      <c r="G75" s="47"/>
    </row>
    <row r="76" spans="1:7" s="13" customFormat="1" x14ac:dyDescent="0.3">
      <c r="A76" s="113"/>
      <c r="C76" s="116"/>
      <c r="D76" s="116"/>
      <c r="E76" s="47"/>
      <c r="F76" s="116"/>
      <c r="G76" s="47"/>
    </row>
    <row r="77" spans="1:7" s="13" customFormat="1" x14ac:dyDescent="0.3">
      <c r="A77" s="113"/>
      <c r="C77" s="116"/>
      <c r="D77" s="116"/>
      <c r="E77" s="47"/>
      <c r="F77" s="116"/>
      <c r="G77" s="47"/>
    </row>
    <row r="78" spans="1:7" s="13" customFormat="1" x14ac:dyDescent="0.3">
      <c r="A78" s="113"/>
      <c r="C78" s="116"/>
      <c r="D78" s="116"/>
      <c r="E78" s="47"/>
      <c r="F78" s="116"/>
      <c r="G78" s="47"/>
    </row>
    <row r="79" spans="1:7" s="13" customFormat="1" x14ac:dyDescent="0.3">
      <c r="A79" s="113"/>
      <c r="C79" s="116"/>
      <c r="D79" s="116"/>
      <c r="E79" s="47"/>
      <c r="F79" s="116"/>
      <c r="G79" s="47"/>
    </row>
    <row r="80" spans="1:7" s="13" customFormat="1" x14ac:dyDescent="0.3">
      <c r="A80" s="113"/>
      <c r="C80" s="116"/>
      <c r="D80" s="116"/>
      <c r="E80" s="47"/>
      <c r="F80" s="116"/>
      <c r="G80" s="47"/>
    </row>
    <row r="81" spans="1:7" s="13" customFormat="1" x14ac:dyDescent="0.3">
      <c r="A81" s="113"/>
      <c r="C81" s="116"/>
      <c r="D81" s="116"/>
      <c r="E81" s="47"/>
      <c r="F81" s="116"/>
      <c r="G81" s="47"/>
    </row>
    <row r="82" spans="1:7" s="13" customFormat="1" x14ac:dyDescent="0.3">
      <c r="A82" s="113"/>
      <c r="C82" s="116"/>
      <c r="D82" s="116"/>
      <c r="E82" s="47"/>
      <c r="F82" s="116"/>
      <c r="G82" s="47"/>
    </row>
    <row r="83" spans="1:7" s="13" customFormat="1" x14ac:dyDescent="0.3">
      <c r="A83" s="113"/>
      <c r="C83" s="116"/>
      <c r="D83" s="116"/>
      <c r="E83" s="47"/>
      <c r="F83" s="116"/>
      <c r="G83" s="47"/>
    </row>
    <row r="84" spans="1:7" s="13" customFormat="1" x14ac:dyDescent="0.3">
      <c r="A84" s="113"/>
      <c r="C84" s="116"/>
      <c r="D84" s="116"/>
      <c r="E84" s="47"/>
      <c r="F84" s="116"/>
      <c r="G84" s="47"/>
    </row>
    <row r="85" spans="1:7" s="13" customFormat="1" x14ac:dyDescent="0.3">
      <c r="A85" s="113"/>
      <c r="C85" s="116"/>
      <c r="D85" s="116"/>
      <c r="E85" s="47"/>
      <c r="F85" s="116"/>
      <c r="G85" s="47"/>
    </row>
    <row r="86" spans="1:7" s="13" customFormat="1" x14ac:dyDescent="0.3">
      <c r="A86" s="113"/>
      <c r="C86" s="116"/>
      <c r="D86" s="116"/>
      <c r="E86" s="47"/>
      <c r="F86" s="116"/>
      <c r="G86" s="47"/>
    </row>
    <row r="87" spans="1:7" s="13" customFormat="1" x14ac:dyDescent="0.3">
      <c r="A87" s="113"/>
      <c r="C87" s="116"/>
      <c r="D87" s="116"/>
      <c r="E87" s="47"/>
      <c r="F87" s="116"/>
      <c r="G87" s="47"/>
    </row>
    <row r="88" spans="1:7" s="13" customFormat="1" x14ac:dyDescent="0.3">
      <c r="A88" s="113"/>
      <c r="C88" s="116"/>
      <c r="D88" s="116"/>
      <c r="E88" s="47"/>
      <c r="F88" s="116"/>
      <c r="G88" s="47"/>
    </row>
    <row r="89" spans="1:7" s="13" customFormat="1" x14ac:dyDescent="0.3">
      <c r="A89" s="113"/>
      <c r="C89" s="116"/>
      <c r="D89" s="116"/>
      <c r="E89" s="47"/>
      <c r="F89" s="116"/>
      <c r="G89" s="47"/>
    </row>
    <row r="90" spans="1:7" s="13" customFormat="1" x14ac:dyDescent="0.3">
      <c r="A90" s="113"/>
      <c r="C90" s="116"/>
      <c r="D90" s="116"/>
      <c r="E90" s="47"/>
      <c r="F90" s="116"/>
      <c r="G90" s="47"/>
    </row>
    <row r="91" spans="1:7" s="13" customFormat="1" x14ac:dyDescent="0.3">
      <c r="A91" s="113"/>
      <c r="C91" s="116"/>
      <c r="D91" s="116"/>
      <c r="E91" s="47"/>
      <c r="F91" s="116"/>
      <c r="G91" s="47"/>
    </row>
    <row r="92" spans="1:7" s="13" customFormat="1" x14ac:dyDescent="0.3">
      <c r="A92" s="113"/>
      <c r="C92" s="116"/>
      <c r="D92" s="116"/>
      <c r="E92" s="47"/>
      <c r="F92" s="116"/>
      <c r="G92" s="47"/>
    </row>
    <row r="93" spans="1:7" s="13" customFormat="1" x14ac:dyDescent="0.3">
      <c r="A93" s="113"/>
      <c r="C93" s="116"/>
      <c r="D93" s="116"/>
      <c r="E93" s="47"/>
      <c r="F93" s="116"/>
      <c r="G93" s="47"/>
    </row>
    <row r="94" spans="1:7" s="13" customFormat="1" x14ac:dyDescent="0.3">
      <c r="A94" s="113"/>
      <c r="C94" s="116"/>
      <c r="D94" s="116"/>
      <c r="E94" s="47"/>
      <c r="F94" s="116"/>
      <c r="G94" s="47"/>
    </row>
    <row r="95" spans="1:7" s="13" customFormat="1" x14ac:dyDescent="0.3">
      <c r="A95" s="113"/>
      <c r="C95" s="116"/>
      <c r="D95" s="116"/>
      <c r="E95" s="47"/>
      <c r="F95" s="116"/>
      <c r="G95" s="47"/>
    </row>
    <row r="96" spans="1:7" s="13" customFormat="1" x14ac:dyDescent="0.3">
      <c r="A96" s="113"/>
      <c r="C96" s="116"/>
      <c r="D96" s="116"/>
      <c r="E96" s="47"/>
      <c r="F96" s="116"/>
      <c r="G96" s="47"/>
    </row>
    <row r="97" spans="1:7" s="13" customFormat="1" x14ac:dyDescent="0.3">
      <c r="A97" s="113"/>
      <c r="C97" s="116"/>
      <c r="D97" s="116"/>
      <c r="E97" s="47"/>
      <c r="F97" s="116"/>
      <c r="G97" s="47"/>
    </row>
    <row r="98" spans="1:7" s="13" customFormat="1" x14ac:dyDescent="0.3">
      <c r="A98" s="113"/>
      <c r="C98" s="116"/>
      <c r="D98" s="116"/>
      <c r="E98" s="47"/>
      <c r="F98" s="116"/>
      <c r="G98" s="47"/>
    </row>
    <row r="99" spans="1:7" s="13" customFormat="1" x14ac:dyDescent="0.3">
      <c r="A99" s="113"/>
      <c r="C99" s="116"/>
      <c r="D99" s="116"/>
      <c r="E99" s="47"/>
      <c r="F99" s="116"/>
      <c r="G99" s="47"/>
    </row>
    <row r="100" spans="1:7" s="13" customFormat="1" x14ac:dyDescent="0.3">
      <c r="A100" s="113"/>
      <c r="C100" s="116"/>
      <c r="D100" s="116"/>
      <c r="E100" s="47"/>
      <c r="F100" s="116"/>
      <c r="G100" s="47"/>
    </row>
    <row r="101" spans="1:7" s="13" customFormat="1" x14ac:dyDescent="0.3">
      <c r="A101" s="113"/>
      <c r="C101" s="116"/>
      <c r="D101" s="116"/>
      <c r="E101" s="47"/>
      <c r="F101" s="116"/>
      <c r="G101" s="47"/>
    </row>
    <row r="102" spans="1:7" s="13" customFormat="1" x14ac:dyDescent="0.3">
      <c r="A102" s="113"/>
      <c r="C102" s="116"/>
      <c r="D102" s="116"/>
      <c r="E102" s="47"/>
      <c r="F102" s="116"/>
      <c r="G102" s="47"/>
    </row>
    <row r="103" spans="1:7" s="13" customFormat="1" x14ac:dyDescent="0.3">
      <c r="A103" s="113"/>
      <c r="C103" s="116"/>
      <c r="D103" s="116"/>
      <c r="E103" s="47"/>
      <c r="F103" s="116"/>
      <c r="G103" s="47"/>
    </row>
    <row r="104" spans="1:7" s="13" customFormat="1" x14ac:dyDescent="0.3">
      <c r="A104" s="113"/>
      <c r="C104" s="116"/>
      <c r="D104" s="116"/>
      <c r="E104" s="47"/>
      <c r="F104" s="116"/>
      <c r="G104" s="47"/>
    </row>
    <row r="105" spans="1:7" s="13" customFormat="1" x14ac:dyDescent="0.3">
      <c r="A105" s="113"/>
      <c r="C105" s="116"/>
      <c r="D105" s="116"/>
      <c r="E105" s="47"/>
      <c r="F105" s="116"/>
      <c r="G105" s="47"/>
    </row>
    <row r="106" spans="1:7" s="13" customFormat="1" x14ac:dyDescent="0.3">
      <c r="A106" s="113"/>
      <c r="C106" s="116"/>
      <c r="D106" s="116"/>
      <c r="E106" s="47"/>
      <c r="F106" s="116"/>
      <c r="G106" s="47"/>
    </row>
    <row r="107" spans="1:7" s="13" customFormat="1" x14ac:dyDescent="0.3">
      <c r="A107" s="113"/>
      <c r="C107" s="116"/>
      <c r="D107" s="116"/>
      <c r="E107" s="47"/>
      <c r="F107" s="116"/>
      <c r="G107" s="47"/>
    </row>
    <row r="108" spans="1:7" s="13" customFormat="1" x14ac:dyDescent="0.3">
      <c r="A108" s="113"/>
      <c r="C108" s="116"/>
      <c r="D108" s="116"/>
      <c r="E108" s="47"/>
      <c r="F108" s="116"/>
      <c r="G108" s="47"/>
    </row>
    <row r="109" spans="1:7" s="13" customFormat="1" x14ac:dyDescent="0.3">
      <c r="A109" s="113"/>
      <c r="C109" s="116"/>
      <c r="D109" s="116"/>
      <c r="E109" s="47"/>
      <c r="F109" s="116"/>
      <c r="G109" s="47"/>
    </row>
    <row r="110" spans="1:7" s="13" customFormat="1" x14ac:dyDescent="0.3">
      <c r="A110" s="113"/>
      <c r="C110" s="116"/>
      <c r="D110" s="116"/>
      <c r="E110" s="47"/>
      <c r="F110" s="116"/>
      <c r="G110" s="47"/>
    </row>
    <row r="111" spans="1:7" s="13" customFormat="1" x14ac:dyDescent="0.3">
      <c r="A111" s="113"/>
      <c r="C111" s="116"/>
      <c r="D111" s="116"/>
      <c r="E111" s="47"/>
      <c r="F111" s="116"/>
      <c r="G111" s="47"/>
    </row>
    <row r="112" spans="1:7" s="13" customFormat="1" x14ac:dyDescent="0.3">
      <c r="A112" s="113"/>
      <c r="C112" s="116"/>
      <c r="D112" s="116"/>
      <c r="E112" s="47"/>
      <c r="F112" s="116"/>
      <c r="G112" s="47"/>
    </row>
    <row r="113" spans="1:7" s="13" customFormat="1" x14ac:dyDescent="0.3">
      <c r="A113" s="113"/>
      <c r="C113" s="116"/>
      <c r="D113" s="116"/>
      <c r="E113" s="47"/>
      <c r="F113" s="116"/>
      <c r="G113" s="47"/>
    </row>
    <row r="114" spans="1:7" s="13" customFormat="1" x14ac:dyDescent="0.3">
      <c r="A114" s="113"/>
      <c r="C114" s="116"/>
      <c r="D114" s="116"/>
      <c r="E114" s="47"/>
      <c r="F114" s="116"/>
      <c r="G114" s="47"/>
    </row>
    <row r="115" spans="1:7" s="13" customFormat="1" x14ac:dyDescent="0.3">
      <c r="A115" s="113"/>
      <c r="C115" s="116"/>
      <c r="D115" s="116"/>
      <c r="E115" s="47"/>
      <c r="F115" s="116"/>
      <c r="G115" s="47"/>
    </row>
    <row r="116" spans="1:7" s="13" customFormat="1" x14ac:dyDescent="0.3">
      <c r="A116" s="113"/>
      <c r="C116" s="116"/>
      <c r="D116" s="116"/>
      <c r="E116" s="47"/>
      <c r="F116" s="116"/>
      <c r="G116" s="47"/>
    </row>
    <row r="117" spans="1:7" s="13" customFormat="1" x14ac:dyDescent="0.3">
      <c r="A117" s="113"/>
      <c r="C117" s="116"/>
      <c r="D117" s="116"/>
      <c r="E117" s="47"/>
      <c r="F117" s="116"/>
      <c r="G117" s="47"/>
    </row>
    <row r="118" spans="1:7" s="13" customFormat="1" x14ac:dyDescent="0.3">
      <c r="A118" s="113"/>
      <c r="C118" s="116"/>
      <c r="D118" s="116"/>
      <c r="E118" s="47"/>
      <c r="F118" s="116"/>
      <c r="G118" s="47"/>
    </row>
    <row r="119" spans="1:7" s="13" customFormat="1" x14ac:dyDescent="0.3">
      <c r="A119" s="113"/>
      <c r="C119" s="116"/>
      <c r="D119" s="116"/>
      <c r="E119" s="47"/>
      <c r="F119" s="116"/>
      <c r="G119" s="47"/>
    </row>
    <row r="120" spans="1:7" s="13" customFormat="1" x14ac:dyDescent="0.3">
      <c r="A120" s="113"/>
      <c r="C120" s="116"/>
      <c r="D120" s="116"/>
      <c r="E120" s="47"/>
      <c r="F120" s="116"/>
      <c r="G120" s="47"/>
    </row>
    <row r="121" spans="1:7" s="13" customFormat="1" x14ac:dyDescent="0.3">
      <c r="A121" s="113"/>
      <c r="C121" s="116"/>
      <c r="D121" s="116"/>
      <c r="E121" s="47"/>
      <c r="F121" s="116"/>
      <c r="G121" s="47"/>
    </row>
    <row r="122" spans="1:7" s="13" customFormat="1" x14ac:dyDescent="0.3">
      <c r="A122" s="113"/>
      <c r="C122" s="116"/>
      <c r="D122" s="116"/>
      <c r="E122" s="47"/>
      <c r="F122" s="116"/>
      <c r="G122" s="47"/>
    </row>
    <row r="123" spans="1:7" s="13" customFormat="1" x14ac:dyDescent="0.3">
      <c r="A123" s="113"/>
      <c r="C123" s="116"/>
      <c r="D123" s="116"/>
      <c r="E123" s="47"/>
      <c r="F123" s="116"/>
      <c r="G123" s="47"/>
    </row>
    <row r="124" spans="1:7" s="13" customFormat="1" x14ac:dyDescent="0.3">
      <c r="A124" s="113"/>
      <c r="C124" s="116"/>
      <c r="D124" s="116"/>
      <c r="E124" s="47"/>
      <c r="F124" s="116"/>
      <c r="G124" s="47"/>
    </row>
    <row r="125" spans="1:7" s="13" customFormat="1" x14ac:dyDescent="0.3">
      <c r="A125" s="113"/>
      <c r="C125" s="116"/>
      <c r="D125" s="116"/>
      <c r="E125" s="47"/>
      <c r="F125" s="116"/>
      <c r="G125" s="47"/>
    </row>
    <row r="126" spans="1:7" s="13" customFormat="1" x14ac:dyDescent="0.3">
      <c r="A126" s="113"/>
      <c r="C126" s="116"/>
      <c r="D126" s="116"/>
      <c r="E126" s="47"/>
      <c r="F126" s="116"/>
      <c r="G126" s="47"/>
    </row>
    <row r="127" spans="1:7" s="13" customFormat="1" x14ac:dyDescent="0.3">
      <c r="A127" s="113"/>
      <c r="C127" s="116"/>
      <c r="D127" s="116"/>
      <c r="E127" s="47"/>
      <c r="F127" s="116"/>
      <c r="G127" s="47"/>
    </row>
    <row r="128" spans="1:7" s="13" customFormat="1" x14ac:dyDescent="0.3">
      <c r="A128" s="113"/>
      <c r="C128" s="116"/>
      <c r="D128" s="116"/>
      <c r="E128" s="47"/>
      <c r="F128" s="116"/>
      <c r="G128" s="47"/>
    </row>
    <row r="129" spans="1:7" s="13" customFormat="1" x14ac:dyDescent="0.3">
      <c r="A129" s="113"/>
      <c r="C129" s="116"/>
      <c r="D129" s="116"/>
      <c r="E129" s="47"/>
      <c r="F129" s="116"/>
      <c r="G129" s="47"/>
    </row>
    <row r="130" spans="1:7" s="13" customFormat="1" x14ac:dyDescent="0.3">
      <c r="A130" s="113"/>
      <c r="C130" s="116"/>
      <c r="D130" s="116"/>
      <c r="E130" s="47"/>
      <c r="F130" s="116"/>
      <c r="G130" s="47"/>
    </row>
    <row r="131" spans="1:7" s="13" customFormat="1" x14ac:dyDescent="0.3">
      <c r="A131" s="113"/>
      <c r="C131" s="116"/>
      <c r="D131" s="116"/>
      <c r="E131" s="47"/>
      <c r="F131" s="116"/>
      <c r="G131" s="47"/>
    </row>
    <row r="132" spans="1:7" s="13" customFormat="1" x14ac:dyDescent="0.3">
      <c r="A132" s="113"/>
      <c r="C132" s="116"/>
      <c r="D132" s="116"/>
      <c r="E132" s="47"/>
      <c r="F132" s="116"/>
      <c r="G132" s="47"/>
    </row>
    <row r="133" spans="1:7" s="13" customFormat="1" x14ac:dyDescent="0.3">
      <c r="A133" s="113"/>
      <c r="C133" s="116"/>
      <c r="D133" s="116"/>
      <c r="E133" s="47"/>
      <c r="F133" s="116"/>
      <c r="G133" s="47"/>
    </row>
    <row r="134" spans="1:7" s="13" customFormat="1" x14ac:dyDescent="0.3">
      <c r="A134" s="113"/>
      <c r="C134" s="116"/>
      <c r="D134" s="116"/>
      <c r="E134" s="47"/>
      <c r="F134" s="116"/>
      <c r="G134" s="47"/>
    </row>
    <row r="135" spans="1:7" s="13" customFormat="1" x14ac:dyDescent="0.3">
      <c r="A135" s="113"/>
      <c r="C135" s="116"/>
      <c r="D135" s="116"/>
      <c r="E135" s="47"/>
      <c r="F135" s="116"/>
      <c r="G135" s="47"/>
    </row>
    <row r="136" spans="1:7" s="13" customFormat="1" x14ac:dyDescent="0.3">
      <c r="A136" s="113"/>
      <c r="C136" s="116"/>
      <c r="D136" s="116"/>
      <c r="E136" s="47"/>
      <c r="F136" s="116"/>
      <c r="G136" s="47"/>
    </row>
    <row r="137" spans="1:7" s="13" customFormat="1" x14ac:dyDescent="0.3">
      <c r="A137" s="113"/>
      <c r="C137" s="116"/>
      <c r="D137" s="116"/>
      <c r="E137" s="47"/>
      <c r="F137" s="116"/>
      <c r="G137" s="47"/>
    </row>
    <row r="138" spans="1:7" s="13" customFormat="1" x14ac:dyDescent="0.3">
      <c r="A138" s="113"/>
      <c r="C138" s="116"/>
      <c r="D138" s="116"/>
      <c r="E138" s="47"/>
      <c r="F138" s="116"/>
      <c r="G138" s="47"/>
    </row>
    <row r="139" spans="1:7" s="13" customFormat="1" x14ac:dyDescent="0.3">
      <c r="A139" s="113"/>
      <c r="C139" s="116"/>
      <c r="D139" s="116"/>
      <c r="E139" s="47"/>
      <c r="F139" s="116"/>
      <c r="G139" s="47"/>
    </row>
    <row r="140" spans="1:7" s="13" customFormat="1" x14ac:dyDescent="0.3">
      <c r="A140" s="113"/>
      <c r="C140" s="116"/>
      <c r="D140" s="116"/>
      <c r="E140" s="47"/>
      <c r="F140" s="116"/>
      <c r="G140" s="47"/>
    </row>
    <row r="141" spans="1:7" s="13" customFormat="1" x14ac:dyDescent="0.3">
      <c r="A141" s="113"/>
      <c r="C141" s="116"/>
      <c r="D141" s="116"/>
      <c r="E141" s="47"/>
      <c r="F141" s="116"/>
      <c r="G141" s="47"/>
    </row>
    <row r="142" spans="1:7" s="13" customFormat="1" x14ac:dyDescent="0.3">
      <c r="A142" s="113"/>
      <c r="C142" s="116"/>
      <c r="D142" s="116"/>
      <c r="E142" s="47"/>
      <c r="F142" s="116"/>
      <c r="G142" s="47"/>
    </row>
    <row r="143" spans="1:7" s="13" customFormat="1" x14ac:dyDescent="0.3">
      <c r="A143" s="113"/>
      <c r="C143" s="116"/>
      <c r="D143" s="116"/>
      <c r="E143" s="47"/>
      <c r="F143" s="116"/>
      <c r="G143" s="47"/>
    </row>
    <row r="144" spans="1:7" s="13" customFormat="1" x14ac:dyDescent="0.3">
      <c r="A144" s="113"/>
      <c r="C144" s="116"/>
      <c r="D144" s="116"/>
      <c r="E144" s="47"/>
      <c r="F144" s="116"/>
      <c r="G144" s="47"/>
    </row>
    <row r="145" spans="1:7" s="13" customFormat="1" x14ac:dyDescent="0.3">
      <c r="A145" s="113"/>
      <c r="C145" s="116"/>
      <c r="D145" s="116"/>
      <c r="E145" s="47"/>
      <c r="F145" s="116"/>
      <c r="G145" s="47"/>
    </row>
    <row r="146" spans="1:7" s="13" customFormat="1" x14ac:dyDescent="0.3">
      <c r="A146" s="113"/>
      <c r="C146" s="116"/>
      <c r="D146" s="116"/>
      <c r="E146" s="47"/>
      <c r="F146" s="116"/>
      <c r="G146" s="47"/>
    </row>
    <row r="147" spans="1:7" s="13" customFormat="1" x14ac:dyDescent="0.3">
      <c r="A147" s="113"/>
      <c r="C147" s="116"/>
      <c r="D147" s="116"/>
      <c r="E147" s="47"/>
      <c r="F147" s="116"/>
      <c r="G147" s="47"/>
    </row>
    <row r="148" spans="1:7" s="13" customFormat="1" x14ac:dyDescent="0.3">
      <c r="A148" s="113"/>
      <c r="C148" s="116"/>
      <c r="D148" s="116"/>
      <c r="E148" s="47"/>
      <c r="F148" s="116"/>
      <c r="G148" s="47"/>
    </row>
    <row r="149" spans="1:7" s="13" customFormat="1" x14ac:dyDescent="0.3">
      <c r="A149" s="113"/>
      <c r="C149" s="116"/>
      <c r="D149" s="116"/>
      <c r="E149" s="47"/>
      <c r="F149" s="116"/>
      <c r="G149" s="47"/>
    </row>
    <row r="150" spans="1:7" s="13" customFormat="1" x14ac:dyDescent="0.3">
      <c r="A150" s="113"/>
      <c r="C150" s="116"/>
      <c r="D150" s="116"/>
      <c r="E150" s="47"/>
      <c r="F150" s="116"/>
      <c r="G150" s="47"/>
    </row>
    <row r="151" spans="1:7" s="13" customFormat="1" x14ac:dyDescent="0.3">
      <c r="A151" s="113"/>
      <c r="C151" s="116"/>
      <c r="D151" s="116"/>
      <c r="E151" s="47"/>
      <c r="F151" s="116"/>
      <c r="G151" s="47"/>
    </row>
    <row r="152" spans="1:7" s="13" customFormat="1" x14ac:dyDescent="0.3">
      <c r="A152" s="113"/>
      <c r="C152" s="116"/>
      <c r="D152" s="116"/>
      <c r="E152" s="47"/>
      <c r="F152" s="116"/>
      <c r="G152" s="47"/>
    </row>
    <row r="153" spans="1:7" s="13" customFormat="1" x14ac:dyDescent="0.3">
      <c r="A153" s="113"/>
      <c r="C153" s="116"/>
      <c r="D153" s="116"/>
      <c r="E153" s="47"/>
      <c r="F153" s="116"/>
      <c r="G153" s="47"/>
    </row>
    <row r="154" spans="1:7" s="13" customFormat="1" x14ac:dyDescent="0.3">
      <c r="A154" s="113"/>
      <c r="C154" s="116"/>
      <c r="D154" s="116"/>
      <c r="E154" s="47"/>
      <c r="F154" s="116"/>
      <c r="G154" s="47"/>
    </row>
    <row r="155" spans="1:7" s="13" customFormat="1" x14ac:dyDescent="0.3">
      <c r="A155" s="113"/>
      <c r="C155" s="116"/>
      <c r="D155" s="116"/>
      <c r="E155" s="47"/>
      <c r="F155" s="116"/>
      <c r="G155" s="47"/>
    </row>
    <row r="156" spans="1:7" s="13" customFormat="1" x14ac:dyDescent="0.3">
      <c r="A156" s="113"/>
      <c r="C156" s="116"/>
      <c r="D156" s="116"/>
      <c r="E156" s="47"/>
      <c r="F156" s="116"/>
      <c r="G156" s="47"/>
    </row>
    <row r="157" spans="1:7" s="13" customFormat="1" x14ac:dyDescent="0.3">
      <c r="A157" s="113"/>
      <c r="C157" s="116"/>
      <c r="D157" s="116"/>
      <c r="E157" s="47"/>
      <c r="F157" s="116"/>
      <c r="G157" s="47"/>
    </row>
    <row r="158" spans="1:7" s="13" customFormat="1" x14ac:dyDescent="0.3">
      <c r="A158" s="113"/>
      <c r="C158" s="116"/>
      <c r="D158" s="116"/>
      <c r="E158" s="47"/>
      <c r="F158" s="116"/>
      <c r="G158" s="47"/>
    </row>
    <row r="159" spans="1:7" s="13" customFormat="1" x14ac:dyDescent="0.3">
      <c r="A159" s="113"/>
      <c r="C159" s="116"/>
      <c r="D159" s="116"/>
      <c r="E159" s="47"/>
      <c r="F159" s="116"/>
      <c r="G159" s="47"/>
    </row>
    <row r="160" spans="1:7" s="13" customFormat="1" x14ac:dyDescent="0.3">
      <c r="A160" s="113"/>
      <c r="C160" s="116"/>
      <c r="D160" s="116"/>
      <c r="E160" s="47"/>
      <c r="F160" s="116"/>
      <c r="G160" s="47"/>
    </row>
    <row r="161" spans="1:7" s="13" customFormat="1" x14ac:dyDescent="0.3">
      <c r="A161" s="113"/>
      <c r="C161" s="116"/>
      <c r="D161" s="116"/>
      <c r="E161" s="47"/>
      <c r="F161" s="116"/>
      <c r="G161" s="47"/>
    </row>
    <row r="162" spans="1:7" s="13" customFormat="1" x14ac:dyDescent="0.3">
      <c r="A162" s="113"/>
      <c r="C162" s="116"/>
      <c r="D162" s="116"/>
      <c r="E162" s="47"/>
      <c r="F162" s="116"/>
      <c r="G162" s="47"/>
    </row>
    <row r="163" spans="1:7" s="13" customFormat="1" x14ac:dyDescent="0.3">
      <c r="A163" s="113"/>
      <c r="C163" s="116"/>
      <c r="D163" s="116"/>
      <c r="E163" s="47"/>
      <c r="F163" s="116"/>
      <c r="G163" s="47"/>
    </row>
    <row r="164" spans="1:7" s="13" customFormat="1" x14ac:dyDescent="0.3">
      <c r="A164" s="113"/>
      <c r="C164" s="116"/>
      <c r="D164" s="116"/>
      <c r="E164" s="47"/>
      <c r="F164" s="116"/>
      <c r="G164" s="47"/>
    </row>
    <row r="165" spans="1:7" s="13" customFormat="1" x14ac:dyDescent="0.3">
      <c r="A165" s="113"/>
      <c r="C165" s="116"/>
      <c r="D165" s="116"/>
      <c r="E165" s="47"/>
      <c r="F165" s="116"/>
      <c r="G165" s="47"/>
    </row>
    <row r="166" spans="1:7" s="13" customFormat="1" x14ac:dyDescent="0.3">
      <c r="A166" s="113"/>
      <c r="C166" s="116"/>
      <c r="D166" s="116"/>
      <c r="E166" s="47"/>
      <c r="F166" s="116"/>
      <c r="G166" s="47"/>
    </row>
    <row r="167" spans="1:7" s="13" customFormat="1" x14ac:dyDescent="0.3">
      <c r="A167" s="113"/>
      <c r="C167" s="116"/>
      <c r="D167" s="116"/>
      <c r="E167" s="47"/>
      <c r="F167" s="116"/>
      <c r="G167" s="47"/>
    </row>
    <row r="168" spans="1:7" s="13" customFormat="1" x14ac:dyDescent="0.3">
      <c r="A168" s="113"/>
      <c r="C168" s="116"/>
      <c r="D168" s="116"/>
      <c r="E168" s="47"/>
      <c r="F168" s="116"/>
      <c r="G168" s="47"/>
    </row>
    <row r="169" spans="1:7" s="13" customFormat="1" x14ac:dyDescent="0.3">
      <c r="A169" s="113"/>
      <c r="C169" s="116"/>
      <c r="D169" s="116"/>
      <c r="E169" s="47"/>
      <c r="F169" s="116"/>
      <c r="G169" s="47"/>
    </row>
    <row r="170" spans="1:7" s="13" customFormat="1" x14ac:dyDescent="0.3">
      <c r="A170" s="113"/>
      <c r="C170" s="116"/>
      <c r="D170" s="116"/>
      <c r="E170" s="47"/>
      <c r="F170" s="116"/>
      <c r="G170" s="47"/>
    </row>
    <row r="171" spans="1:7" s="13" customFormat="1" x14ac:dyDescent="0.3">
      <c r="A171" s="113"/>
      <c r="C171" s="116"/>
      <c r="D171" s="116"/>
      <c r="E171" s="47"/>
      <c r="F171" s="116"/>
      <c r="G171" s="47"/>
    </row>
    <row r="172" spans="1:7" s="13" customFormat="1" x14ac:dyDescent="0.3">
      <c r="A172" s="113"/>
      <c r="C172" s="116"/>
      <c r="D172" s="116"/>
      <c r="E172" s="47"/>
      <c r="F172" s="116"/>
      <c r="G172" s="47"/>
    </row>
    <row r="173" spans="1:7" s="13" customFormat="1" x14ac:dyDescent="0.3">
      <c r="A173" s="113"/>
      <c r="C173" s="116"/>
      <c r="D173" s="116"/>
      <c r="E173" s="47"/>
      <c r="F173" s="116"/>
      <c r="G173" s="47"/>
    </row>
    <row r="174" spans="1:7" s="13" customFormat="1" x14ac:dyDescent="0.3">
      <c r="A174" s="113"/>
      <c r="C174" s="116"/>
      <c r="D174" s="116"/>
      <c r="E174" s="47"/>
      <c r="F174" s="116"/>
      <c r="G174" s="47"/>
    </row>
    <row r="175" spans="1:7" s="13" customFormat="1" x14ac:dyDescent="0.3">
      <c r="A175" s="113"/>
      <c r="C175" s="116"/>
      <c r="D175" s="116"/>
      <c r="E175" s="47"/>
      <c r="F175" s="116"/>
      <c r="G175" s="47"/>
    </row>
    <row r="176" spans="1:7" s="13" customFormat="1" x14ac:dyDescent="0.3">
      <c r="A176" s="113"/>
      <c r="C176" s="116"/>
      <c r="D176" s="116"/>
      <c r="E176" s="47"/>
      <c r="F176" s="116"/>
      <c r="G176" s="47"/>
    </row>
    <row r="177" spans="1:7" s="13" customFormat="1" x14ac:dyDescent="0.3">
      <c r="A177" s="113"/>
      <c r="C177" s="116"/>
      <c r="D177" s="116"/>
      <c r="E177" s="47"/>
      <c r="F177" s="116"/>
      <c r="G177" s="47"/>
    </row>
    <row r="178" spans="1:7" s="13" customFormat="1" x14ac:dyDescent="0.3">
      <c r="A178" s="113"/>
      <c r="C178" s="116"/>
      <c r="D178" s="116"/>
      <c r="E178" s="47"/>
      <c r="F178" s="116"/>
      <c r="G178" s="47"/>
    </row>
    <row r="179" spans="1:7" s="13" customFormat="1" x14ac:dyDescent="0.3">
      <c r="A179" s="113"/>
      <c r="C179" s="116"/>
      <c r="D179" s="116"/>
      <c r="E179" s="47"/>
      <c r="F179" s="116"/>
      <c r="G179" s="47"/>
    </row>
    <row r="180" spans="1:7" s="13" customFormat="1" x14ac:dyDescent="0.3">
      <c r="A180" s="113"/>
      <c r="C180" s="116"/>
      <c r="D180" s="116"/>
      <c r="E180" s="47"/>
      <c r="F180" s="116"/>
      <c r="G180" s="47"/>
    </row>
    <row r="181" spans="1:7" s="13" customFormat="1" x14ac:dyDescent="0.3">
      <c r="A181" s="113"/>
      <c r="C181" s="116"/>
      <c r="D181" s="116"/>
      <c r="E181" s="47"/>
      <c r="F181" s="116"/>
      <c r="G181" s="47"/>
    </row>
    <row r="182" spans="1:7" s="13" customFormat="1" x14ac:dyDescent="0.3">
      <c r="A182" s="113"/>
      <c r="C182" s="116"/>
      <c r="D182" s="116"/>
      <c r="E182" s="47"/>
      <c r="F182" s="116"/>
      <c r="G182" s="47"/>
    </row>
    <row r="183" spans="1:7" s="13" customFormat="1" x14ac:dyDescent="0.3">
      <c r="A183" s="113"/>
      <c r="C183" s="116"/>
      <c r="D183" s="116"/>
      <c r="E183" s="47"/>
      <c r="F183" s="116"/>
      <c r="G183" s="47"/>
    </row>
    <row r="184" spans="1:7" s="13" customFormat="1" x14ac:dyDescent="0.3">
      <c r="A184" s="113"/>
      <c r="C184" s="116"/>
      <c r="D184" s="116"/>
      <c r="E184" s="47"/>
      <c r="F184" s="116"/>
      <c r="G184" s="47"/>
    </row>
    <row r="185" spans="1:7" s="13" customFormat="1" x14ac:dyDescent="0.3">
      <c r="A185" s="113"/>
      <c r="C185" s="116"/>
      <c r="D185" s="116"/>
      <c r="E185" s="47"/>
      <c r="F185" s="116"/>
      <c r="G185" s="47"/>
    </row>
    <row r="186" spans="1:7" s="13" customFormat="1" x14ac:dyDescent="0.3">
      <c r="A186" s="113"/>
      <c r="C186" s="116"/>
      <c r="D186" s="116"/>
      <c r="E186" s="47"/>
      <c r="F186" s="116"/>
      <c r="G186" s="47"/>
    </row>
    <row r="187" spans="1:7" s="13" customFormat="1" x14ac:dyDescent="0.3">
      <c r="A187" s="113"/>
      <c r="C187" s="116"/>
      <c r="D187" s="116"/>
      <c r="E187" s="47"/>
      <c r="F187" s="116"/>
      <c r="G187" s="47"/>
    </row>
    <row r="188" spans="1:7" s="13" customFormat="1" x14ac:dyDescent="0.3">
      <c r="A188" s="113"/>
      <c r="C188" s="116"/>
      <c r="D188" s="116"/>
      <c r="E188" s="47"/>
      <c r="F188" s="116"/>
      <c r="G188" s="47"/>
    </row>
    <row r="189" spans="1:7" s="13" customFormat="1" x14ac:dyDescent="0.3">
      <c r="A189" s="113"/>
      <c r="C189" s="116"/>
      <c r="D189" s="116"/>
      <c r="E189" s="47"/>
      <c r="F189" s="116"/>
      <c r="G189" s="47"/>
    </row>
    <row r="190" spans="1:7" s="13" customFormat="1" x14ac:dyDescent="0.3">
      <c r="A190" s="113"/>
      <c r="C190" s="116"/>
      <c r="D190" s="116"/>
      <c r="E190" s="47"/>
      <c r="F190" s="116"/>
      <c r="G190" s="47"/>
    </row>
    <row r="191" spans="1:7" s="13" customFormat="1" x14ac:dyDescent="0.3">
      <c r="A191" s="113"/>
      <c r="C191" s="116"/>
      <c r="D191" s="116"/>
      <c r="E191" s="47"/>
      <c r="F191" s="116"/>
      <c r="G191" s="47"/>
    </row>
    <row r="192" spans="1:7" s="13" customFormat="1" x14ac:dyDescent="0.3">
      <c r="A192" s="113"/>
      <c r="C192" s="116"/>
      <c r="D192" s="116"/>
      <c r="E192" s="47"/>
      <c r="F192" s="116"/>
      <c r="G192" s="47"/>
    </row>
    <row r="193" spans="1:7" s="13" customFormat="1" x14ac:dyDescent="0.3">
      <c r="A193" s="113"/>
      <c r="C193" s="116"/>
      <c r="D193" s="116"/>
      <c r="E193" s="47"/>
      <c r="F193" s="116"/>
      <c r="G193" s="47"/>
    </row>
    <row r="194" spans="1:7" s="13" customFormat="1" x14ac:dyDescent="0.3">
      <c r="A194" s="113"/>
      <c r="C194" s="116"/>
      <c r="D194" s="116"/>
      <c r="E194" s="47"/>
      <c r="F194" s="116"/>
      <c r="G194" s="47"/>
    </row>
    <row r="195" spans="1:7" s="13" customFormat="1" x14ac:dyDescent="0.3">
      <c r="A195" s="113"/>
      <c r="C195" s="116"/>
      <c r="D195" s="116"/>
      <c r="E195" s="47"/>
      <c r="F195" s="116"/>
      <c r="G195" s="47"/>
    </row>
    <row r="196" spans="1:7" s="13" customFormat="1" x14ac:dyDescent="0.3">
      <c r="A196" s="113"/>
      <c r="C196" s="116"/>
      <c r="D196" s="116"/>
      <c r="E196" s="47"/>
      <c r="F196" s="116"/>
      <c r="G196" s="47"/>
    </row>
    <row r="197" spans="1:7" s="13" customFormat="1" x14ac:dyDescent="0.3">
      <c r="A197" s="113"/>
      <c r="C197" s="116"/>
      <c r="D197" s="116"/>
      <c r="E197" s="47"/>
      <c r="F197" s="116"/>
      <c r="G197" s="47"/>
    </row>
    <row r="198" spans="1:7" s="13" customFormat="1" x14ac:dyDescent="0.3">
      <c r="A198" s="113"/>
      <c r="C198" s="116"/>
      <c r="D198" s="116"/>
      <c r="E198" s="47"/>
      <c r="F198" s="116"/>
      <c r="G198" s="47"/>
    </row>
    <row r="199" spans="1:7" s="13" customFormat="1" x14ac:dyDescent="0.3">
      <c r="A199" s="113"/>
      <c r="C199" s="116"/>
      <c r="D199" s="116"/>
      <c r="E199" s="47"/>
      <c r="F199" s="116"/>
      <c r="G199" s="47"/>
    </row>
    <row r="200" spans="1:7" s="13" customFormat="1" x14ac:dyDescent="0.3">
      <c r="A200" s="113"/>
      <c r="C200" s="116"/>
      <c r="D200" s="116"/>
      <c r="E200" s="47"/>
      <c r="F200" s="116"/>
      <c r="G200" s="47"/>
    </row>
    <row r="201" spans="1:7" s="13" customFormat="1" x14ac:dyDescent="0.3">
      <c r="A201" s="113"/>
      <c r="C201" s="116"/>
      <c r="D201" s="116"/>
      <c r="E201" s="47"/>
      <c r="F201" s="116"/>
      <c r="G201" s="47"/>
    </row>
    <row r="202" spans="1:7" s="13" customFormat="1" x14ac:dyDescent="0.3">
      <c r="A202" s="113"/>
      <c r="C202" s="116"/>
      <c r="D202" s="116"/>
      <c r="E202" s="47"/>
      <c r="F202" s="116"/>
      <c r="G202" s="47"/>
    </row>
    <row r="203" spans="1:7" s="13" customFormat="1" x14ac:dyDescent="0.3">
      <c r="A203" s="113"/>
      <c r="C203" s="116"/>
      <c r="D203" s="116"/>
      <c r="E203" s="47"/>
      <c r="F203" s="116"/>
      <c r="G203" s="47"/>
    </row>
    <row r="204" spans="1:7" s="13" customFormat="1" x14ac:dyDescent="0.3">
      <c r="A204" s="113"/>
      <c r="C204" s="116"/>
      <c r="D204" s="116"/>
      <c r="E204" s="47"/>
      <c r="F204" s="116"/>
      <c r="G204" s="47"/>
    </row>
    <row r="205" spans="1:7" s="13" customFormat="1" x14ac:dyDescent="0.3">
      <c r="A205" s="113"/>
      <c r="C205" s="116"/>
      <c r="D205" s="116"/>
      <c r="E205" s="47"/>
      <c r="F205" s="116"/>
      <c r="G205" s="47"/>
    </row>
    <row r="206" spans="1:7" s="13" customFormat="1" x14ac:dyDescent="0.3">
      <c r="A206" s="113"/>
      <c r="C206" s="116"/>
      <c r="D206" s="116"/>
      <c r="E206" s="47"/>
      <c r="F206" s="116"/>
      <c r="G206" s="47"/>
    </row>
    <row r="207" spans="1:7" s="13" customFormat="1" x14ac:dyDescent="0.3">
      <c r="A207" s="113"/>
      <c r="C207" s="116"/>
      <c r="D207" s="116"/>
      <c r="E207" s="47"/>
      <c r="F207" s="116"/>
      <c r="G207" s="47"/>
    </row>
    <row r="208" spans="1:7" s="13" customFormat="1" x14ac:dyDescent="0.3">
      <c r="A208" s="113"/>
      <c r="C208" s="116"/>
      <c r="D208" s="116"/>
      <c r="E208" s="47"/>
      <c r="F208" s="116"/>
      <c r="G208" s="47"/>
    </row>
    <row r="209" spans="1:7" s="13" customFormat="1" x14ac:dyDescent="0.3">
      <c r="A209" s="113"/>
      <c r="C209" s="116"/>
      <c r="D209" s="116"/>
      <c r="E209" s="47"/>
      <c r="F209" s="116"/>
      <c r="G209" s="47"/>
    </row>
    <row r="210" spans="1:7" s="13" customFormat="1" x14ac:dyDescent="0.3">
      <c r="A210" s="113"/>
      <c r="C210" s="116"/>
      <c r="D210" s="116"/>
      <c r="E210" s="47"/>
      <c r="F210" s="116"/>
      <c r="G210" s="47"/>
    </row>
    <row r="211" spans="1:7" s="13" customFormat="1" x14ac:dyDescent="0.3">
      <c r="A211" s="113"/>
      <c r="C211" s="116"/>
      <c r="D211" s="116"/>
      <c r="E211" s="47"/>
      <c r="F211" s="116"/>
      <c r="G211" s="47"/>
    </row>
    <row r="212" spans="1:7" s="13" customFormat="1" x14ac:dyDescent="0.3">
      <c r="A212" s="113"/>
      <c r="C212" s="116"/>
      <c r="D212" s="116"/>
      <c r="E212" s="47"/>
      <c r="F212" s="116"/>
      <c r="G212" s="47"/>
    </row>
    <row r="213" spans="1:7" s="13" customFormat="1" x14ac:dyDescent="0.3">
      <c r="A213" s="113"/>
      <c r="C213" s="116"/>
      <c r="D213" s="116"/>
      <c r="E213" s="47"/>
      <c r="F213" s="116"/>
      <c r="G213" s="47"/>
    </row>
    <row r="214" spans="1:7" s="13" customFormat="1" x14ac:dyDescent="0.3">
      <c r="A214" s="113"/>
      <c r="C214" s="116"/>
      <c r="D214" s="116"/>
      <c r="E214" s="47"/>
      <c r="F214" s="116"/>
      <c r="G214" s="47"/>
    </row>
    <row r="215" spans="1:7" s="13" customFormat="1" x14ac:dyDescent="0.3">
      <c r="A215" s="113"/>
      <c r="C215" s="116"/>
      <c r="D215" s="116"/>
      <c r="E215" s="47"/>
      <c r="F215" s="116"/>
      <c r="G215" s="47"/>
    </row>
    <row r="216" spans="1:7" s="13" customFormat="1" x14ac:dyDescent="0.3">
      <c r="A216" s="113"/>
      <c r="C216" s="116"/>
      <c r="D216" s="116"/>
      <c r="E216" s="47"/>
      <c r="F216" s="116"/>
      <c r="G216" s="47"/>
    </row>
    <row r="217" spans="1:7" s="13" customFormat="1" x14ac:dyDescent="0.3">
      <c r="A217" s="113"/>
      <c r="C217" s="116"/>
      <c r="D217" s="116"/>
      <c r="E217" s="47"/>
      <c r="F217" s="116"/>
      <c r="G217" s="47"/>
    </row>
    <row r="218" spans="1:7" s="13" customFormat="1" x14ac:dyDescent="0.3">
      <c r="A218" s="113"/>
      <c r="C218" s="116"/>
      <c r="D218" s="116"/>
      <c r="E218" s="47"/>
      <c r="F218" s="116"/>
      <c r="G218" s="47"/>
    </row>
    <row r="219" spans="1:7" s="13" customFormat="1" x14ac:dyDescent="0.3">
      <c r="A219" s="113"/>
      <c r="C219" s="116"/>
      <c r="D219" s="116"/>
      <c r="E219" s="47"/>
      <c r="F219" s="116"/>
      <c r="G219" s="47"/>
    </row>
    <row r="220" spans="1:7" s="13" customFormat="1" x14ac:dyDescent="0.3">
      <c r="A220" s="113"/>
      <c r="C220" s="116"/>
      <c r="D220" s="116"/>
      <c r="E220" s="47"/>
      <c r="F220" s="116"/>
      <c r="G220" s="47"/>
    </row>
    <row r="221" spans="1:7" s="13" customFormat="1" x14ac:dyDescent="0.3">
      <c r="A221" s="113"/>
      <c r="C221" s="116"/>
      <c r="D221" s="116"/>
      <c r="E221" s="47"/>
      <c r="F221" s="116"/>
      <c r="G221" s="47"/>
    </row>
    <row r="222" spans="1:7" s="13" customFormat="1" x14ac:dyDescent="0.3">
      <c r="A222" s="113"/>
      <c r="C222" s="116"/>
      <c r="D222" s="116"/>
      <c r="E222" s="47"/>
      <c r="F222" s="116"/>
      <c r="G222" s="47"/>
    </row>
    <row r="223" spans="1:7" s="13" customFormat="1" x14ac:dyDescent="0.3">
      <c r="A223" s="113"/>
      <c r="C223" s="116"/>
      <c r="D223" s="116"/>
      <c r="E223" s="47"/>
      <c r="F223" s="116"/>
      <c r="G223" s="47"/>
    </row>
    <row r="224" spans="1:7" s="13" customFormat="1" x14ac:dyDescent="0.3">
      <c r="A224" s="113"/>
      <c r="C224" s="116"/>
      <c r="D224" s="116"/>
      <c r="E224" s="47"/>
      <c r="F224" s="116"/>
      <c r="G224" s="47"/>
    </row>
    <row r="225" spans="1:7" s="13" customFormat="1" x14ac:dyDescent="0.3">
      <c r="A225" s="113"/>
      <c r="C225" s="116"/>
      <c r="D225" s="116"/>
      <c r="E225" s="47"/>
      <c r="F225" s="116"/>
      <c r="G225" s="47"/>
    </row>
    <row r="226" spans="1:7" s="13" customFormat="1" x14ac:dyDescent="0.3">
      <c r="A226" s="113"/>
      <c r="C226" s="116"/>
      <c r="D226" s="116"/>
      <c r="E226" s="47"/>
      <c r="F226" s="116"/>
      <c r="G226" s="47"/>
    </row>
    <row r="227" spans="1:7" s="13" customFormat="1" x14ac:dyDescent="0.3">
      <c r="A227" s="113"/>
      <c r="C227" s="116"/>
      <c r="D227" s="116"/>
      <c r="E227" s="47"/>
      <c r="F227" s="116"/>
      <c r="G227" s="47"/>
    </row>
    <row r="228" spans="1:7" s="13" customFormat="1" x14ac:dyDescent="0.3">
      <c r="A228" s="113"/>
      <c r="C228" s="116"/>
      <c r="D228" s="116"/>
      <c r="E228" s="47"/>
      <c r="F228" s="116"/>
      <c r="G228" s="47"/>
    </row>
    <row r="229" spans="1:7" s="13" customFormat="1" x14ac:dyDescent="0.3">
      <c r="A229" s="113"/>
      <c r="C229" s="116"/>
      <c r="D229" s="116"/>
      <c r="E229" s="47"/>
      <c r="F229" s="116"/>
      <c r="G229" s="47"/>
    </row>
    <row r="230" spans="1:7" s="13" customFormat="1" x14ac:dyDescent="0.3">
      <c r="A230" s="113"/>
      <c r="C230" s="116"/>
      <c r="D230" s="116"/>
      <c r="E230" s="47"/>
      <c r="F230" s="116"/>
      <c r="G230" s="47"/>
    </row>
    <row r="231" spans="1:7" s="13" customFormat="1" x14ac:dyDescent="0.3">
      <c r="A231" s="113"/>
      <c r="C231" s="116"/>
      <c r="D231" s="116"/>
      <c r="E231" s="47"/>
      <c r="F231" s="116"/>
      <c r="G231" s="47"/>
    </row>
    <row r="232" spans="1:7" s="13" customFormat="1" x14ac:dyDescent="0.3">
      <c r="A232" s="113"/>
      <c r="C232" s="116"/>
      <c r="D232" s="116"/>
      <c r="E232" s="47"/>
      <c r="F232" s="116"/>
      <c r="G232" s="47"/>
    </row>
    <row r="233" spans="1:7" s="13" customFormat="1" x14ac:dyDescent="0.3">
      <c r="A233" s="113"/>
      <c r="C233" s="116"/>
      <c r="D233" s="116"/>
      <c r="E233" s="47"/>
      <c r="F233" s="116"/>
      <c r="G233" s="47"/>
    </row>
    <row r="234" spans="1:7" s="13" customFormat="1" x14ac:dyDescent="0.3">
      <c r="A234" s="113"/>
      <c r="C234" s="116"/>
      <c r="D234" s="116"/>
      <c r="E234" s="47"/>
      <c r="F234" s="116"/>
      <c r="G234" s="47"/>
    </row>
    <row r="235" spans="1:7" s="13" customFormat="1" x14ac:dyDescent="0.3">
      <c r="A235" s="113"/>
      <c r="C235" s="116"/>
      <c r="D235" s="116"/>
      <c r="E235" s="47"/>
      <c r="F235" s="116"/>
      <c r="G235" s="47"/>
    </row>
    <row r="236" spans="1:7" s="13" customFormat="1" x14ac:dyDescent="0.3">
      <c r="A236" s="113"/>
      <c r="C236" s="116"/>
      <c r="D236" s="116"/>
      <c r="E236" s="47"/>
      <c r="F236" s="116"/>
      <c r="G236" s="47"/>
    </row>
    <row r="237" spans="1:7" s="13" customFormat="1" x14ac:dyDescent="0.3">
      <c r="A237" s="113"/>
      <c r="C237" s="116"/>
      <c r="D237" s="116"/>
      <c r="E237" s="47"/>
      <c r="F237" s="116"/>
      <c r="G237" s="47"/>
    </row>
    <row r="238" spans="1:7" s="13" customFormat="1" x14ac:dyDescent="0.3">
      <c r="A238" s="113"/>
      <c r="C238" s="116"/>
      <c r="D238" s="116"/>
      <c r="E238" s="47"/>
      <c r="F238" s="116"/>
      <c r="G238" s="47"/>
    </row>
    <row r="239" spans="1:7" s="13" customFormat="1" x14ac:dyDescent="0.3">
      <c r="A239" s="113"/>
      <c r="C239" s="116"/>
      <c r="D239" s="116"/>
      <c r="E239" s="47"/>
      <c r="F239" s="116"/>
      <c r="G239" s="47"/>
    </row>
    <row r="240" spans="1:7" s="13" customFormat="1" x14ac:dyDescent="0.3">
      <c r="A240" s="113"/>
      <c r="C240" s="116"/>
      <c r="D240" s="116"/>
      <c r="E240" s="47"/>
      <c r="F240" s="116"/>
      <c r="G240" s="47"/>
    </row>
    <row r="241" spans="1:7" s="13" customFormat="1" x14ac:dyDescent="0.3">
      <c r="A241" s="113"/>
      <c r="C241" s="116"/>
      <c r="D241" s="116"/>
      <c r="E241" s="47"/>
      <c r="F241" s="116"/>
      <c r="G241" s="47"/>
    </row>
    <row r="242" spans="1:7" s="13" customFormat="1" x14ac:dyDescent="0.3">
      <c r="A242" s="113"/>
      <c r="C242" s="116"/>
      <c r="D242" s="116"/>
      <c r="E242" s="47"/>
      <c r="F242" s="116"/>
      <c r="G242" s="47"/>
    </row>
    <row r="243" spans="1:7" s="13" customFormat="1" x14ac:dyDescent="0.3">
      <c r="A243" s="113"/>
      <c r="C243" s="116"/>
      <c r="D243" s="116"/>
      <c r="E243" s="47"/>
      <c r="F243" s="116"/>
      <c r="G243" s="47"/>
    </row>
    <row r="244" spans="1:7" s="13" customFormat="1" x14ac:dyDescent="0.3">
      <c r="A244" s="113"/>
      <c r="C244" s="116"/>
      <c r="D244" s="116"/>
      <c r="E244" s="47"/>
      <c r="F244" s="116"/>
      <c r="G244" s="47"/>
    </row>
    <row r="245" spans="1:7" s="13" customFormat="1" x14ac:dyDescent="0.3">
      <c r="A245" s="113"/>
      <c r="C245" s="116"/>
      <c r="D245" s="116"/>
      <c r="E245" s="47"/>
      <c r="F245" s="116"/>
      <c r="G245" s="47"/>
    </row>
    <row r="246" spans="1:7" s="13" customFormat="1" x14ac:dyDescent="0.3">
      <c r="A246" s="113"/>
      <c r="C246" s="116"/>
      <c r="D246" s="116"/>
      <c r="E246" s="47"/>
      <c r="F246" s="116"/>
      <c r="G246" s="47"/>
    </row>
    <row r="247" spans="1:7" s="13" customFormat="1" x14ac:dyDescent="0.3">
      <c r="A247" s="113"/>
      <c r="C247" s="116"/>
      <c r="D247" s="116"/>
      <c r="E247" s="47"/>
      <c r="F247" s="116"/>
      <c r="G247" s="47"/>
    </row>
    <row r="248" spans="1:7" s="13" customFormat="1" x14ac:dyDescent="0.3">
      <c r="A248" s="113"/>
      <c r="C248" s="116"/>
      <c r="D248" s="116"/>
      <c r="E248" s="47"/>
      <c r="F248" s="116"/>
      <c r="G248" s="47"/>
    </row>
    <row r="249" spans="1:7" s="13" customFormat="1" x14ac:dyDescent="0.3">
      <c r="A249" s="113"/>
      <c r="C249" s="116"/>
      <c r="D249" s="116"/>
      <c r="E249" s="47"/>
      <c r="F249" s="116"/>
      <c r="G249" s="47"/>
    </row>
    <row r="250" spans="1:7" s="13" customFormat="1" x14ac:dyDescent="0.3">
      <c r="A250" s="113"/>
      <c r="C250" s="116"/>
      <c r="D250" s="116"/>
      <c r="E250" s="47"/>
      <c r="F250" s="116"/>
      <c r="G250" s="47"/>
    </row>
    <row r="251" spans="1:7" s="13" customFormat="1" x14ac:dyDescent="0.3">
      <c r="A251" s="113"/>
      <c r="C251" s="116"/>
      <c r="D251" s="116"/>
      <c r="E251" s="47"/>
      <c r="F251" s="116"/>
      <c r="G251" s="47"/>
    </row>
    <row r="252" spans="1:7" s="13" customFormat="1" x14ac:dyDescent="0.3">
      <c r="A252" s="113"/>
      <c r="C252" s="116"/>
      <c r="D252" s="116"/>
      <c r="E252" s="47"/>
      <c r="F252" s="116"/>
      <c r="G252" s="47"/>
    </row>
    <row r="253" spans="1:7" s="13" customFormat="1" x14ac:dyDescent="0.3">
      <c r="A253" s="113"/>
      <c r="C253" s="116"/>
      <c r="D253" s="116"/>
      <c r="E253" s="47"/>
      <c r="F253" s="116"/>
      <c r="G253" s="47"/>
    </row>
  </sheetData>
  <mergeCells count="6">
    <mergeCell ref="B7:I7"/>
    <mergeCell ref="A1:I1"/>
    <mergeCell ref="A3:G3"/>
    <mergeCell ref="B4:I4"/>
    <mergeCell ref="B5:I5"/>
    <mergeCell ref="B6:I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AB625-C742-41F4-BF2D-313A7E30E877}">
  <dimension ref="A1"/>
  <sheetViews>
    <sheetView workbookViewId="0">
      <selection activeCell="N15" sqref="N15"/>
    </sheetView>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FFD8F3C642204C973A7A02101A9B53" ma:contentTypeVersion="14" ma:contentTypeDescription="Een nieuw document maken." ma:contentTypeScope="" ma:versionID="f73ff108f9004dc366d28d39a38dfa18">
  <xsd:schema xmlns:xsd="http://www.w3.org/2001/XMLSchema" xmlns:xs="http://www.w3.org/2001/XMLSchema" xmlns:p="http://schemas.microsoft.com/office/2006/metadata/properties" xmlns:ns2="8d45bdad-4c0d-4fc8-99d3-113449a3779c" xmlns:ns3="2679ccb9-1d2e-4c68-82ee-7b600d4eb23b" targetNamespace="http://schemas.microsoft.com/office/2006/metadata/properties" ma:root="true" ma:fieldsID="31afcdd88476174d6b6069215cd5ed06" ns2:_="" ns3:_="">
    <xsd:import namespace="8d45bdad-4c0d-4fc8-99d3-113449a3779c"/>
    <xsd:import namespace="2679ccb9-1d2e-4c68-82ee-7b600d4eb23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LengthInSeconds" minOccurs="0"/>
                <xsd:element ref="ns3:MediaServiceOCR"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45bdad-4c0d-4fc8-99d3-113449a3779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4477f67f-8d9f-4020-a4e6-75fbe4591d9a}" ma:internalName="TaxCatchAll" ma:showField="CatchAllData" ma:web="8d45bdad-4c0d-4fc8-99d3-113449a3779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679ccb9-1d2e-4c68-82ee-7b600d4eb23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679ccb9-1d2e-4c68-82ee-7b600d4eb23b">
      <Terms xmlns="http://schemas.microsoft.com/office/infopath/2007/PartnerControls"/>
    </lcf76f155ced4ddcb4097134ff3c332f>
    <TaxCatchAll xmlns="8d45bdad-4c0d-4fc8-99d3-113449a3779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EF063E-652E-4145-9A87-C90CEE6307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45bdad-4c0d-4fc8-99d3-113449a3779c"/>
    <ds:schemaRef ds:uri="2679ccb9-1d2e-4c68-82ee-7b600d4eb2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485D55-F2CA-400A-8D40-12BEBC86125A}">
  <ds:schemaRefs>
    <ds:schemaRef ds:uri="http://schemas.microsoft.com/office/2006/metadata/properties"/>
    <ds:schemaRef ds:uri="http://schemas.microsoft.com/office/infopath/2007/PartnerControls"/>
    <ds:schemaRef ds:uri="2679ccb9-1d2e-4c68-82ee-7b600d4eb23b"/>
    <ds:schemaRef ds:uri="8d45bdad-4c0d-4fc8-99d3-113449a3779c"/>
  </ds:schemaRefs>
</ds:datastoreItem>
</file>

<file path=customXml/itemProps3.xml><?xml version="1.0" encoding="utf-8"?>
<ds:datastoreItem xmlns:ds="http://schemas.openxmlformats.org/officeDocument/2006/customXml" ds:itemID="{5C35959D-9A45-4632-A2F9-C986F43581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1</vt:i4>
      </vt:variant>
    </vt:vector>
  </HeadingPairs>
  <TitlesOfParts>
    <vt:vector size="7" baseType="lpstr">
      <vt:lpstr>Begrippenlijst</vt:lpstr>
      <vt:lpstr>Uitgangsputnen</vt:lpstr>
      <vt:lpstr>3. PvEW Perceel 3</vt:lpstr>
      <vt:lpstr>1 Prijzen</vt:lpstr>
      <vt:lpstr>2 Prijzen</vt:lpstr>
      <vt:lpstr>3 Prijzen</vt:lpstr>
      <vt:lpstr>'1 Prijzen'!Afdrukbereik</vt:lpstr>
    </vt:vector>
  </TitlesOfParts>
  <Manager/>
  <Company>AMC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 Barros dos Santos</dc:creator>
  <cp:keywords/>
  <dc:description/>
  <cp:lastModifiedBy>Peperkamp, T.E. (Tim)</cp:lastModifiedBy>
  <cp:revision/>
  <dcterms:created xsi:type="dcterms:W3CDTF">2018-08-17T11:12:18Z</dcterms:created>
  <dcterms:modified xsi:type="dcterms:W3CDTF">2025-04-04T11:24:24Z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0x010100C2FFD8F3C642204C973A7A02101A9B53</vt:lpwstr>
  </property>
  <property fmtid="{D5CDD505-2E9C-101B-9397-08002B2CF9AE}" pid="3" name="MediaServiceImageTags">
    <vt:lpwstr/>
  </property>
</Properties>
</file>